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n294434\Downloads\"/>
    </mc:Choice>
  </mc:AlternateContent>
  <bookViews>
    <workbookView xWindow="0" yWindow="0" windowWidth="23805" windowHeight="8370"/>
  </bookViews>
  <sheets>
    <sheet name="LISTA_TRAMITES" sheetId="1" r:id="rId1"/>
    <sheet name="LISTA_TRAMITES_SETORES_REL" sheetId="6" r:id="rId2"/>
    <sheet name="FILTROS_DINAMICOS" sheetId="2" r:id="rId3"/>
    <sheet name="GRAFICOS DINAMICOS-DEFINE" sheetId="3" r:id="rId4"/>
    <sheet name="GRAFICOS DINAMICOS -MEASURE" sheetId="4" r:id="rId5"/>
    <sheet name="Plan1" sheetId="5" r:id="rId6"/>
  </sheets>
  <calcPr calcId="152511"/>
  <pivotCaches>
    <pivotCache cacheId="20" r:id="rId7"/>
  </pivotCaches>
</workbook>
</file>

<file path=xl/calcChain.xml><?xml version="1.0" encoding="utf-8"?>
<calcChain xmlns="http://schemas.openxmlformats.org/spreadsheetml/2006/main">
  <c r="W25" i="2" l="1"/>
  <c r="W26" i="2" s="1"/>
  <c r="R26" i="2"/>
  <c r="R27" i="2"/>
  <c r="R25" i="2"/>
  <c r="Q25" i="2"/>
  <c r="W27" i="2" l="1"/>
  <c r="X27" i="2" s="1"/>
  <c r="X26" i="2"/>
  <c r="X25" i="2"/>
  <c r="Q26" i="2"/>
  <c r="I1683" i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0" i="1"/>
  <c r="J1690" i="1" s="1"/>
  <c r="I1691" i="1"/>
  <c r="J1691" i="1" s="1"/>
  <c r="I1692" i="1"/>
  <c r="J1692" i="1" s="1"/>
  <c r="I1693" i="1"/>
  <c r="J1693" i="1" s="1"/>
  <c r="I1694" i="1"/>
  <c r="J1694" i="1" s="1"/>
  <c r="I1695" i="1"/>
  <c r="I1696" i="1"/>
  <c r="J1696" i="1" s="1"/>
  <c r="I1697" i="1"/>
  <c r="J1697" i="1" s="1"/>
  <c r="I1698" i="1"/>
  <c r="J1698" i="1" s="1"/>
  <c r="I1699" i="1"/>
  <c r="J1683" i="1"/>
  <c r="J1695" i="1"/>
  <c r="J1699" i="1"/>
  <c r="I1682" i="1"/>
  <c r="J1682" i="1" s="1"/>
  <c r="Q27" i="2" l="1"/>
  <c r="I1658" i="1"/>
  <c r="J1658" i="1" s="1"/>
  <c r="I1659" i="1"/>
  <c r="J1659" i="1" s="1"/>
  <c r="I1660" i="1"/>
  <c r="J1660" i="1" s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I1667" i="1"/>
  <c r="J1667" i="1" s="1"/>
  <c r="I1668" i="1"/>
  <c r="J1668" i="1" s="1"/>
  <c r="I1669" i="1"/>
  <c r="J1669" i="1" s="1"/>
  <c r="I1670" i="1"/>
  <c r="I1671" i="1"/>
  <c r="J1671" i="1" s="1"/>
  <c r="I1672" i="1"/>
  <c r="J1672" i="1" s="1"/>
  <c r="I1673" i="1"/>
  <c r="J1673" i="1" s="1"/>
  <c r="I1674" i="1"/>
  <c r="J1674" i="1" s="1"/>
  <c r="I1675" i="1"/>
  <c r="J1675" i="1" s="1"/>
  <c r="I1676" i="1"/>
  <c r="J1676" i="1" s="1"/>
  <c r="I1677" i="1"/>
  <c r="J1677" i="1" s="1"/>
  <c r="I1678" i="1"/>
  <c r="J1678" i="1" s="1"/>
  <c r="I1679" i="1"/>
  <c r="J1679" i="1" s="1"/>
  <c r="I1680" i="1"/>
  <c r="J1680" i="1" s="1"/>
  <c r="I1681" i="1"/>
  <c r="J1681" i="1" s="1"/>
  <c r="J1666" i="1"/>
  <c r="J1670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J1652" i="1" s="1"/>
  <c r="I1653" i="1"/>
  <c r="J1653" i="1" s="1"/>
  <c r="I1654" i="1"/>
  <c r="J1654" i="1" s="1"/>
  <c r="I1655" i="1"/>
  <c r="J1655" i="1" s="1"/>
  <c r="I1656" i="1"/>
  <c r="J1656" i="1" s="1"/>
  <c r="I1657" i="1"/>
  <c r="J1657" i="1" s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I1613" i="1"/>
  <c r="J1613" i="1" s="1"/>
  <c r="I1584" i="1"/>
  <c r="J1584" i="1" s="1"/>
  <c r="I1585" i="1"/>
  <c r="I1586" i="1"/>
  <c r="J1586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I1592" i="1"/>
  <c r="J1592" i="1" s="1"/>
  <c r="I1593" i="1"/>
  <c r="J1593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1" i="1"/>
  <c r="J1601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08" i="1"/>
  <c r="J1608" i="1" s="1"/>
  <c r="I1609" i="1"/>
  <c r="J1609" i="1" s="1"/>
  <c r="I1610" i="1"/>
  <c r="J1610" i="1" s="1"/>
  <c r="I1611" i="1"/>
  <c r="J1611" i="1" s="1"/>
  <c r="I1612" i="1"/>
  <c r="J1612" i="1" s="1"/>
  <c r="J1585" i="1"/>
  <c r="I1567" i="1" l="1"/>
  <c r="J1567" i="1" s="1"/>
  <c r="I1568" i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 s="1"/>
  <c r="I1577" i="1"/>
  <c r="J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J1568" i="1"/>
  <c r="I1566" i="1"/>
  <c r="J1566" i="1" s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J1559" i="1" s="1"/>
  <c r="I1560" i="1"/>
  <c r="I1561" i="1"/>
  <c r="J1561" i="1" s="1"/>
  <c r="I1562" i="1"/>
  <c r="J1562" i="1" s="1"/>
  <c r="I1563" i="1"/>
  <c r="J1563" i="1" s="1"/>
  <c r="I1564" i="1"/>
  <c r="I1565" i="1"/>
  <c r="J1565" i="1" s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60" i="1"/>
  <c r="J1564" i="1"/>
  <c r="I1533" i="1"/>
  <c r="J1533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20" i="1"/>
  <c r="J1520" i="1" s="1"/>
  <c r="I1493" i="1"/>
  <c r="J1493" i="1" s="1"/>
  <c r="I1494" i="1"/>
  <c r="J1494" i="1" s="1"/>
  <c r="I1495" i="1"/>
  <c r="J1495" i="1" s="1"/>
  <c r="I1496" i="1"/>
  <c r="J1496" i="1" s="1"/>
  <c r="I1497" i="1"/>
  <c r="J1497" i="1" s="1"/>
  <c r="I1498" i="1"/>
  <c r="J1498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4" i="1"/>
  <c r="J1504" i="1" s="1"/>
  <c r="I1505" i="1"/>
  <c r="J1505" i="1" s="1"/>
  <c r="I1506" i="1"/>
  <c r="J1506" i="1" s="1"/>
  <c r="I1507" i="1"/>
  <c r="J1507" i="1" s="1"/>
  <c r="I1508" i="1"/>
  <c r="J1508" i="1" s="1"/>
  <c r="I1509" i="1"/>
  <c r="J1509" i="1" s="1"/>
  <c r="I1510" i="1"/>
  <c r="J1510" i="1" s="1"/>
  <c r="I1511" i="1"/>
  <c r="J1511" i="1" s="1"/>
  <c r="I1512" i="1"/>
  <c r="J1512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492" i="1"/>
  <c r="J1492" i="1" s="1"/>
  <c r="I1457" i="1" l="1"/>
  <c r="J1457" i="1" s="1"/>
  <c r="I1458" i="1"/>
  <c r="J1458" i="1" s="1"/>
  <c r="I1459" i="1"/>
  <c r="I1460" i="1"/>
  <c r="J1460" i="1" s="1"/>
  <c r="I1461" i="1"/>
  <c r="J1461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J1459" i="1"/>
  <c r="I1456" i="1"/>
  <c r="J1456" i="1" s="1"/>
  <c r="G23" i="2" l="1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22" i="2"/>
  <c r="B1417" i="5"/>
  <c r="C1417" i="5" s="1"/>
  <c r="B1418" i="5"/>
  <c r="C1418" i="5" s="1"/>
  <c r="B1419" i="5"/>
  <c r="C1419" i="5" s="1"/>
  <c r="B1420" i="5"/>
  <c r="C1420" i="5" s="1"/>
  <c r="B1421" i="5"/>
  <c r="C1421" i="5" s="1"/>
  <c r="B1422" i="5"/>
  <c r="C1422" i="5" s="1"/>
  <c r="B1423" i="5"/>
  <c r="C1423" i="5" s="1"/>
  <c r="B1424" i="5"/>
  <c r="C1424" i="5" s="1"/>
  <c r="B1425" i="5"/>
  <c r="C1425" i="5" s="1"/>
  <c r="B1426" i="5"/>
  <c r="C1426" i="5" s="1"/>
  <c r="B1427" i="5"/>
  <c r="C1427" i="5" s="1"/>
  <c r="B1428" i="5"/>
  <c r="C1428" i="5" s="1"/>
  <c r="B1429" i="5"/>
  <c r="C1429" i="5" s="1"/>
  <c r="B1430" i="5"/>
  <c r="C1430" i="5" s="1"/>
  <c r="B1431" i="5"/>
  <c r="C1431" i="5" s="1"/>
  <c r="B1432" i="5"/>
  <c r="C1432" i="5" s="1"/>
  <c r="B1433" i="5"/>
  <c r="C1433" i="5" s="1"/>
  <c r="B1434" i="5"/>
  <c r="C1434" i="5" s="1"/>
  <c r="B1435" i="5"/>
  <c r="C1435" i="5" s="1"/>
  <c r="B1436" i="5"/>
  <c r="C1436" i="5" s="1"/>
  <c r="B1437" i="5"/>
  <c r="C1437" i="5" s="1"/>
  <c r="B1438" i="5"/>
  <c r="C1438" i="5" s="1"/>
  <c r="B1439" i="5"/>
  <c r="C1439" i="5" s="1"/>
  <c r="B1440" i="5"/>
  <c r="C1440" i="5" s="1"/>
  <c r="B1441" i="5"/>
  <c r="C1441" i="5" s="1"/>
  <c r="B1442" i="5"/>
  <c r="C1442" i="5" s="1"/>
  <c r="B1443" i="5"/>
  <c r="C1443" i="5" s="1"/>
  <c r="B1444" i="5"/>
  <c r="C1444" i="5" s="1"/>
  <c r="B1445" i="5"/>
  <c r="C1445" i="5" s="1"/>
  <c r="B1446" i="5"/>
  <c r="C1446" i="5" s="1"/>
  <c r="B1447" i="5"/>
  <c r="C1447" i="5" s="1"/>
  <c r="B1448" i="5"/>
  <c r="C1448" i="5" s="1"/>
  <c r="B1449" i="5"/>
  <c r="C1449" i="5" s="1"/>
  <c r="B1450" i="5"/>
  <c r="C1450" i="5" s="1"/>
  <c r="B1451" i="5"/>
  <c r="C1451" i="5" s="1"/>
  <c r="B1452" i="5"/>
  <c r="C1452" i="5" s="1"/>
  <c r="B1453" i="5"/>
  <c r="C1453" i="5" s="1"/>
  <c r="B1454" i="5"/>
  <c r="C1454" i="5" s="1"/>
  <c r="B1455" i="5"/>
  <c r="C1455" i="5" s="1"/>
  <c r="B1416" i="5"/>
  <c r="C1416" i="5" s="1"/>
  <c r="B1397" i="5"/>
  <c r="C1397" i="5" s="1"/>
  <c r="B1398" i="5"/>
  <c r="C1398" i="5" s="1"/>
  <c r="B1399" i="5"/>
  <c r="C1399" i="5" s="1"/>
  <c r="B1400" i="5"/>
  <c r="C1400" i="5" s="1"/>
  <c r="B1401" i="5"/>
  <c r="C1401" i="5" s="1"/>
  <c r="B1402" i="5"/>
  <c r="C1402" i="5" s="1"/>
  <c r="B1403" i="5"/>
  <c r="C1403" i="5" s="1"/>
  <c r="B1404" i="5"/>
  <c r="C1404" i="5" s="1"/>
  <c r="B1405" i="5"/>
  <c r="C1405" i="5" s="1"/>
  <c r="B1406" i="5"/>
  <c r="C1406" i="5" s="1"/>
  <c r="B1396" i="5"/>
  <c r="C1396" i="5" s="1"/>
  <c r="B1307" i="5"/>
  <c r="C1307" i="5" s="1"/>
  <c r="B1308" i="5"/>
  <c r="C1308" i="5" s="1"/>
  <c r="B1309" i="5"/>
  <c r="C1309" i="5" s="1"/>
  <c r="B1310" i="5"/>
  <c r="C1310" i="5" s="1"/>
  <c r="B1311" i="5"/>
  <c r="C1311" i="5" s="1"/>
  <c r="B1312" i="5"/>
  <c r="C1312" i="5" s="1"/>
  <c r="B1313" i="5"/>
  <c r="C1313" i="5" s="1"/>
  <c r="B1314" i="5"/>
  <c r="C1314" i="5" s="1"/>
  <c r="B1315" i="5"/>
  <c r="C1315" i="5" s="1"/>
  <c r="B1316" i="5"/>
  <c r="C1316" i="5" s="1"/>
  <c r="B1317" i="5"/>
  <c r="C1317" i="5" s="1"/>
  <c r="B1318" i="5"/>
  <c r="C1318" i="5" s="1"/>
  <c r="B1319" i="5"/>
  <c r="C1319" i="5" s="1"/>
  <c r="B1320" i="5"/>
  <c r="C1320" i="5" s="1"/>
  <c r="B1321" i="5"/>
  <c r="C1321" i="5" s="1"/>
  <c r="B1322" i="5"/>
  <c r="C1322" i="5" s="1"/>
  <c r="B1323" i="5"/>
  <c r="C1323" i="5" s="1"/>
  <c r="B1324" i="5"/>
  <c r="C1324" i="5" s="1"/>
  <c r="B1325" i="5"/>
  <c r="C1325" i="5" s="1"/>
  <c r="B1326" i="5"/>
  <c r="C1326" i="5" s="1"/>
  <c r="B1327" i="5"/>
  <c r="C1327" i="5" s="1"/>
  <c r="B1328" i="5"/>
  <c r="C1328" i="5" s="1"/>
  <c r="B1329" i="5"/>
  <c r="C1329" i="5" s="1"/>
  <c r="B1330" i="5"/>
  <c r="C1330" i="5" s="1"/>
  <c r="B1331" i="5"/>
  <c r="C1331" i="5" s="1"/>
  <c r="B1332" i="5"/>
  <c r="C1332" i="5" s="1"/>
  <c r="B1333" i="5"/>
  <c r="C1333" i="5" s="1"/>
  <c r="B1334" i="5"/>
  <c r="C1334" i="5" s="1"/>
  <c r="B1335" i="5"/>
  <c r="C1335" i="5" s="1"/>
  <c r="B1336" i="5"/>
  <c r="C1336" i="5" s="1"/>
  <c r="B1337" i="5"/>
  <c r="C1337" i="5" s="1"/>
  <c r="B1338" i="5"/>
  <c r="C1338" i="5" s="1"/>
  <c r="B1339" i="5"/>
  <c r="C1339" i="5" s="1"/>
  <c r="B1340" i="5"/>
  <c r="C1340" i="5" s="1"/>
  <c r="B1341" i="5"/>
  <c r="C1341" i="5" s="1"/>
  <c r="B1342" i="5"/>
  <c r="C1342" i="5" s="1"/>
  <c r="B1343" i="5"/>
  <c r="C1343" i="5" s="1"/>
  <c r="B1344" i="5"/>
  <c r="C1344" i="5" s="1"/>
  <c r="B1345" i="5"/>
  <c r="C1345" i="5" s="1"/>
  <c r="B1346" i="5"/>
  <c r="C1346" i="5" s="1"/>
  <c r="B1347" i="5"/>
  <c r="C1347" i="5" s="1"/>
  <c r="B1348" i="5"/>
  <c r="C1348" i="5" s="1"/>
  <c r="B1349" i="5"/>
  <c r="C1349" i="5" s="1"/>
  <c r="B1350" i="5"/>
  <c r="C1350" i="5" s="1"/>
  <c r="B1351" i="5"/>
  <c r="C1351" i="5" s="1"/>
  <c r="B1352" i="5"/>
  <c r="C1352" i="5" s="1"/>
  <c r="B1353" i="5"/>
  <c r="C1353" i="5" s="1"/>
  <c r="B1354" i="5"/>
  <c r="C1354" i="5" s="1"/>
  <c r="B1355" i="5"/>
  <c r="C1355" i="5" s="1"/>
  <c r="B1356" i="5"/>
  <c r="C1356" i="5" s="1"/>
  <c r="B1357" i="5"/>
  <c r="C1357" i="5" s="1"/>
  <c r="B1358" i="5"/>
  <c r="C1358" i="5" s="1"/>
  <c r="B1359" i="5"/>
  <c r="C1359" i="5" s="1"/>
  <c r="B1360" i="5"/>
  <c r="C1360" i="5" s="1"/>
  <c r="B1361" i="5"/>
  <c r="C1361" i="5" s="1"/>
  <c r="B1362" i="5"/>
  <c r="C1362" i="5" s="1"/>
  <c r="B1363" i="5"/>
  <c r="C1363" i="5" s="1"/>
  <c r="B1364" i="5"/>
  <c r="C1364" i="5" s="1"/>
  <c r="B1365" i="5"/>
  <c r="C1365" i="5" s="1"/>
  <c r="B1366" i="5"/>
  <c r="C1366" i="5" s="1"/>
  <c r="B1367" i="5"/>
  <c r="C1367" i="5" s="1"/>
  <c r="B1368" i="5"/>
  <c r="C1368" i="5" s="1"/>
  <c r="B1369" i="5"/>
  <c r="C1369" i="5" s="1"/>
  <c r="B1370" i="5"/>
  <c r="C1370" i="5" s="1"/>
  <c r="B1371" i="5"/>
  <c r="C1371" i="5" s="1"/>
  <c r="B1372" i="5"/>
  <c r="C1372" i="5" s="1"/>
  <c r="B1373" i="5"/>
  <c r="C1373" i="5" s="1"/>
  <c r="B1374" i="5"/>
  <c r="C1374" i="5" s="1"/>
  <c r="B1375" i="5"/>
  <c r="C1375" i="5" s="1"/>
  <c r="B1376" i="5"/>
  <c r="C1376" i="5" s="1"/>
  <c r="B1377" i="5"/>
  <c r="C1377" i="5" s="1"/>
  <c r="B1378" i="5"/>
  <c r="C1378" i="5" s="1"/>
  <c r="B1379" i="5"/>
  <c r="C1379" i="5" s="1"/>
  <c r="B1380" i="5"/>
  <c r="C1380" i="5" s="1"/>
  <c r="B1381" i="5"/>
  <c r="C1381" i="5" s="1"/>
  <c r="B1382" i="5"/>
  <c r="C1382" i="5" s="1"/>
  <c r="B1383" i="5"/>
  <c r="C1383" i="5" s="1"/>
  <c r="B1384" i="5"/>
  <c r="C1384" i="5" s="1"/>
  <c r="B1385" i="5"/>
  <c r="C1385" i="5" s="1"/>
  <c r="B1386" i="5"/>
  <c r="C1386" i="5" s="1"/>
  <c r="B1387" i="5"/>
  <c r="C1387" i="5" s="1"/>
  <c r="B1388" i="5"/>
  <c r="C1388" i="5" s="1"/>
  <c r="B1389" i="5"/>
  <c r="C1389" i="5" s="1"/>
  <c r="B1390" i="5"/>
  <c r="C1390" i="5" s="1"/>
  <c r="B1391" i="5"/>
  <c r="C1391" i="5" s="1"/>
  <c r="B1392" i="5"/>
  <c r="C1392" i="5" s="1"/>
  <c r="B1393" i="5"/>
  <c r="C1393" i="5" s="1"/>
  <c r="B1394" i="5"/>
  <c r="C1394" i="5" s="1"/>
  <c r="B1395" i="5"/>
  <c r="C1395" i="5" s="1"/>
  <c r="B1306" i="5"/>
  <c r="C1306" i="5" s="1"/>
  <c r="B1267" i="5"/>
  <c r="C1267" i="5" s="1"/>
  <c r="B1268" i="5"/>
  <c r="C1268" i="5" s="1"/>
  <c r="B1269" i="5"/>
  <c r="C1269" i="5" s="1"/>
  <c r="B1270" i="5"/>
  <c r="C1270" i="5" s="1"/>
  <c r="B1271" i="5"/>
  <c r="C1271" i="5" s="1"/>
  <c r="B1272" i="5"/>
  <c r="C1272" i="5" s="1"/>
  <c r="B1273" i="5"/>
  <c r="C1273" i="5" s="1"/>
  <c r="B1274" i="5"/>
  <c r="C1274" i="5" s="1"/>
  <c r="B1275" i="5"/>
  <c r="C1275" i="5" s="1"/>
  <c r="B1276" i="5"/>
  <c r="C1276" i="5" s="1"/>
  <c r="B1277" i="5"/>
  <c r="C1277" i="5" s="1"/>
  <c r="B1278" i="5"/>
  <c r="C1278" i="5" s="1"/>
  <c r="B1279" i="5"/>
  <c r="C1279" i="5" s="1"/>
  <c r="B1280" i="5"/>
  <c r="C1280" i="5" s="1"/>
  <c r="B1281" i="5"/>
  <c r="C1281" i="5" s="1"/>
  <c r="B1282" i="5"/>
  <c r="C1282" i="5" s="1"/>
  <c r="B1283" i="5"/>
  <c r="C1283" i="5" s="1"/>
  <c r="B1284" i="5"/>
  <c r="C1284" i="5" s="1"/>
  <c r="B1285" i="5"/>
  <c r="C1285" i="5" s="1"/>
  <c r="B1286" i="5"/>
  <c r="C1286" i="5" s="1"/>
  <c r="B1287" i="5"/>
  <c r="C1287" i="5" s="1"/>
  <c r="B1288" i="5"/>
  <c r="C1288" i="5" s="1"/>
  <c r="B1289" i="5"/>
  <c r="C1289" i="5" s="1"/>
  <c r="B1290" i="5"/>
  <c r="C1290" i="5" s="1"/>
  <c r="B1291" i="5"/>
  <c r="C1291" i="5" s="1"/>
  <c r="B1292" i="5"/>
  <c r="C1292" i="5" s="1"/>
  <c r="B1293" i="5"/>
  <c r="C1293" i="5" s="1"/>
  <c r="B1294" i="5"/>
  <c r="C1294" i="5" s="1"/>
  <c r="B1295" i="5"/>
  <c r="C1295" i="5" s="1"/>
  <c r="B1296" i="5"/>
  <c r="C1296" i="5" s="1"/>
  <c r="B1266" i="5"/>
  <c r="C1266" i="5" s="1"/>
  <c r="B1228" i="5"/>
  <c r="C1228" i="5" s="1"/>
  <c r="B1229" i="5"/>
  <c r="C1229" i="5" s="1"/>
  <c r="B1230" i="5"/>
  <c r="C1230" i="5" s="1"/>
  <c r="B1231" i="5"/>
  <c r="C1231" i="5" s="1"/>
  <c r="B1232" i="5"/>
  <c r="C1232" i="5" s="1"/>
  <c r="B1233" i="5"/>
  <c r="C1233" i="5" s="1"/>
  <c r="B1234" i="5"/>
  <c r="C1234" i="5" s="1"/>
  <c r="B1235" i="5"/>
  <c r="C1235" i="5" s="1"/>
  <c r="B1236" i="5"/>
  <c r="C1236" i="5" s="1"/>
  <c r="B1237" i="5"/>
  <c r="C1237" i="5" s="1"/>
  <c r="B1238" i="5"/>
  <c r="C1238" i="5" s="1"/>
  <c r="B1239" i="5"/>
  <c r="C1239" i="5" s="1"/>
  <c r="B1240" i="5"/>
  <c r="C1240" i="5" s="1"/>
  <c r="B1241" i="5"/>
  <c r="C1241" i="5" s="1"/>
  <c r="B1242" i="5"/>
  <c r="C1242" i="5" s="1"/>
  <c r="B1243" i="5"/>
  <c r="C1243" i="5" s="1"/>
  <c r="B1244" i="5"/>
  <c r="C1244" i="5" s="1"/>
  <c r="B1245" i="5"/>
  <c r="C1245" i="5" s="1"/>
  <c r="B1246" i="5"/>
  <c r="C1246" i="5" s="1"/>
  <c r="B1247" i="5"/>
  <c r="C1247" i="5" s="1"/>
  <c r="B1248" i="5"/>
  <c r="C1248" i="5" s="1"/>
  <c r="B1249" i="5"/>
  <c r="C1249" i="5" s="1"/>
  <c r="B1250" i="5"/>
  <c r="C1250" i="5" s="1"/>
  <c r="B1251" i="5"/>
  <c r="C1251" i="5" s="1"/>
  <c r="B1252" i="5"/>
  <c r="C1252" i="5" s="1"/>
  <c r="B1253" i="5"/>
  <c r="C1253" i="5" s="1"/>
  <c r="B1254" i="5"/>
  <c r="C1254" i="5" s="1"/>
  <c r="B1255" i="5"/>
  <c r="C1255" i="5" s="1"/>
  <c r="B1256" i="5"/>
  <c r="C1256" i="5" s="1"/>
  <c r="B1227" i="5"/>
  <c r="C1227" i="5" s="1"/>
  <c r="B1161" i="5"/>
  <c r="C1161" i="5" s="1"/>
  <c r="B1162" i="5"/>
  <c r="C1162" i="5" s="1"/>
  <c r="B1163" i="5"/>
  <c r="C1163" i="5" s="1"/>
  <c r="B1164" i="5"/>
  <c r="C1164" i="5" s="1"/>
  <c r="B1165" i="5"/>
  <c r="C1165" i="5" s="1"/>
  <c r="B1166" i="5"/>
  <c r="C1166" i="5" s="1"/>
  <c r="B1167" i="5"/>
  <c r="C1167" i="5" s="1"/>
  <c r="B1168" i="5"/>
  <c r="C1168" i="5" s="1"/>
  <c r="B1169" i="5"/>
  <c r="C1169" i="5" s="1"/>
  <c r="B1170" i="5"/>
  <c r="C1170" i="5" s="1"/>
  <c r="B1171" i="5"/>
  <c r="C1171" i="5" s="1"/>
  <c r="B1172" i="5"/>
  <c r="C1172" i="5" s="1"/>
  <c r="B1173" i="5"/>
  <c r="C1173" i="5" s="1"/>
  <c r="B1174" i="5"/>
  <c r="C1174" i="5" s="1"/>
  <c r="B1175" i="5"/>
  <c r="C1175" i="5" s="1"/>
  <c r="B1176" i="5"/>
  <c r="C1176" i="5" s="1"/>
  <c r="B1177" i="5"/>
  <c r="C1177" i="5" s="1"/>
  <c r="B1178" i="5"/>
  <c r="C1178" i="5" s="1"/>
  <c r="B1179" i="5"/>
  <c r="C1179" i="5" s="1"/>
  <c r="B1180" i="5"/>
  <c r="C1180" i="5" s="1"/>
  <c r="B1181" i="5"/>
  <c r="C1181" i="5" s="1"/>
  <c r="B1182" i="5"/>
  <c r="C1182" i="5" s="1"/>
  <c r="B1183" i="5"/>
  <c r="C1183" i="5" s="1"/>
  <c r="B1184" i="5"/>
  <c r="C1184" i="5" s="1"/>
  <c r="B1185" i="5"/>
  <c r="C1185" i="5" s="1"/>
  <c r="B1186" i="5"/>
  <c r="C1186" i="5" s="1"/>
  <c r="B1187" i="5"/>
  <c r="C1187" i="5" s="1"/>
  <c r="B1188" i="5"/>
  <c r="C1188" i="5" s="1"/>
  <c r="B1189" i="5"/>
  <c r="C1189" i="5" s="1"/>
  <c r="B1190" i="5"/>
  <c r="C1190" i="5" s="1"/>
  <c r="B1191" i="5"/>
  <c r="C1191" i="5" s="1"/>
  <c r="B1192" i="5"/>
  <c r="C1192" i="5" s="1"/>
  <c r="B1193" i="5"/>
  <c r="C1193" i="5" s="1"/>
  <c r="B1194" i="5"/>
  <c r="C1194" i="5" s="1"/>
  <c r="B1195" i="5"/>
  <c r="C1195" i="5" s="1"/>
  <c r="B1196" i="5"/>
  <c r="C1196" i="5" s="1"/>
  <c r="B1197" i="5"/>
  <c r="C1197" i="5" s="1"/>
  <c r="B1198" i="5"/>
  <c r="C1198" i="5" s="1"/>
  <c r="B1199" i="5"/>
  <c r="C1199" i="5" s="1"/>
  <c r="B1200" i="5"/>
  <c r="C1200" i="5" s="1"/>
  <c r="B1201" i="5"/>
  <c r="C1201" i="5" s="1"/>
  <c r="B1202" i="5"/>
  <c r="C1202" i="5" s="1"/>
  <c r="B1203" i="5"/>
  <c r="C1203" i="5" s="1"/>
  <c r="B1204" i="5"/>
  <c r="C1204" i="5" s="1"/>
  <c r="B1205" i="5"/>
  <c r="C1205" i="5" s="1"/>
  <c r="B1206" i="5"/>
  <c r="C1206" i="5" s="1"/>
  <c r="B1207" i="5"/>
  <c r="C1207" i="5" s="1"/>
  <c r="B1208" i="5"/>
  <c r="C1208" i="5" s="1"/>
  <c r="B1209" i="5"/>
  <c r="C1209" i="5" s="1"/>
  <c r="B1210" i="5"/>
  <c r="C1210" i="5" s="1"/>
  <c r="B1211" i="5"/>
  <c r="C1211" i="5" s="1"/>
  <c r="B1212" i="5"/>
  <c r="C1212" i="5" s="1"/>
  <c r="B1213" i="5"/>
  <c r="C1213" i="5" s="1"/>
  <c r="B1214" i="5"/>
  <c r="C1214" i="5" s="1"/>
  <c r="B1215" i="5"/>
  <c r="C1215" i="5" s="1"/>
  <c r="B1216" i="5"/>
  <c r="C1216" i="5" s="1"/>
  <c r="B1217" i="5"/>
  <c r="C1217" i="5" s="1"/>
  <c r="B1160" i="5"/>
  <c r="C1160" i="5" s="1"/>
  <c r="B1133" i="5"/>
  <c r="C1133" i="5" s="1"/>
  <c r="B1134" i="5"/>
  <c r="C1134" i="5" s="1"/>
  <c r="B1135" i="5"/>
  <c r="C1135" i="5" s="1"/>
  <c r="B1136" i="5"/>
  <c r="C1136" i="5" s="1"/>
  <c r="B1137" i="5"/>
  <c r="C1137" i="5" s="1"/>
  <c r="B1138" i="5"/>
  <c r="C1138" i="5" s="1"/>
  <c r="B1139" i="5"/>
  <c r="C1139" i="5" s="1"/>
  <c r="B1140" i="5"/>
  <c r="C1140" i="5" s="1"/>
  <c r="B1141" i="5"/>
  <c r="C1141" i="5" s="1"/>
  <c r="B1142" i="5"/>
  <c r="C1142" i="5" s="1"/>
  <c r="B1143" i="5"/>
  <c r="C1143" i="5" s="1"/>
  <c r="B1144" i="5"/>
  <c r="C1144" i="5" s="1"/>
  <c r="B1145" i="5"/>
  <c r="C1145" i="5" s="1"/>
  <c r="B1146" i="5"/>
  <c r="C1146" i="5" s="1"/>
  <c r="B1147" i="5"/>
  <c r="C1147" i="5" s="1"/>
  <c r="B1148" i="5"/>
  <c r="C1148" i="5" s="1"/>
  <c r="B1149" i="5"/>
  <c r="C1149" i="5" s="1"/>
  <c r="B1150" i="5"/>
  <c r="C1150" i="5" s="1"/>
  <c r="B1132" i="5"/>
  <c r="C1132" i="5" s="1"/>
  <c r="B1083" i="5"/>
  <c r="C1083" i="5" s="1"/>
  <c r="B1084" i="5"/>
  <c r="C1084" i="5" s="1"/>
  <c r="B1085" i="5"/>
  <c r="C1085" i="5" s="1"/>
  <c r="B1086" i="5"/>
  <c r="C1086" i="5" s="1"/>
  <c r="B1087" i="5"/>
  <c r="C1087" i="5" s="1"/>
  <c r="B1088" i="5"/>
  <c r="C1088" i="5" s="1"/>
  <c r="B1089" i="5"/>
  <c r="C1089" i="5" s="1"/>
  <c r="B1090" i="5"/>
  <c r="C1090" i="5" s="1"/>
  <c r="B1091" i="5"/>
  <c r="C1091" i="5" s="1"/>
  <c r="B1092" i="5"/>
  <c r="C1092" i="5" s="1"/>
  <c r="B1093" i="5"/>
  <c r="C1093" i="5" s="1"/>
  <c r="B1094" i="5"/>
  <c r="C1094" i="5" s="1"/>
  <c r="B1095" i="5"/>
  <c r="C1095" i="5" s="1"/>
  <c r="B1096" i="5"/>
  <c r="C1096" i="5" s="1"/>
  <c r="B1097" i="5"/>
  <c r="C1097" i="5" s="1"/>
  <c r="B1098" i="5"/>
  <c r="C1098" i="5" s="1"/>
  <c r="B1099" i="5"/>
  <c r="C1099" i="5" s="1"/>
  <c r="B1100" i="5"/>
  <c r="C1100" i="5" s="1"/>
  <c r="B1101" i="5"/>
  <c r="C1101" i="5" s="1"/>
  <c r="B1102" i="5"/>
  <c r="C1102" i="5" s="1"/>
  <c r="B1103" i="5"/>
  <c r="C1103" i="5" s="1"/>
  <c r="B1104" i="5"/>
  <c r="C1104" i="5" s="1"/>
  <c r="B1105" i="5"/>
  <c r="C1105" i="5" s="1"/>
  <c r="B1106" i="5"/>
  <c r="C1106" i="5" s="1"/>
  <c r="B1107" i="5"/>
  <c r="C1107" i="5" s="1"/>
  <c r="B1108" i="5"/>
  <c r="C1108" i="5" s="1"/>
  <c r="B1109" i="5"/>
  <c r="C1109" i="5" s="1"/>
  <c r="B1110" i="5"/>
  <c r="C1110" i="5" s="1"/>
  <c r="B1111" i="5"/>
  <c r="C1111" i="5" s="1"/>
  <c r="B1112" i="5"/>
  <c r="C1112" i="5" s="1"/>
  <c r="B1113" i="5"/>
  <c r="C1113" i="5" s="1"/>
  <c r="B1114" i="5"/>
  <c r="C1114" i="5" s="1"/>
  <c r="B1115" i="5"/>
  <c r="C1115" i="5" s="1"/>
  <c r="B1116" i="5"/>
  <c r="C1116" i="5" s="1"/>
  <c r="B1117" i="5"/>
  <c r="C1117" i="5" s="1"/>
  <c r="B1118" i="5"/>
  <c r="C1118" i="5" s="1"/>
  <c r="B1119" i="5"/>
  <c r="C1119" i="5" s="1"/>
  <c r="B1120" i="5"/>
  <c r="C1120" i="5" s="1"/>
  <c r="B1121" i="5"/>
  <c r="C1121" i="5" s="1"/>
  <c r="B1122" i="5"/>
  <c r="C1122" i="5" s="1"/>
  <c r="B1082" i="5"/>
  <c r="C1082" i="5" s="1"/>
  <c r="B1054" i="5"/>
  <c r="C1054" i="5" s="1"/>
  <c r="B1055" i="5"/>
  <c r="C1055" i="5" s="1"/>
  <c r="B1056" i="5"/>
  <c r="C1056" i="5" s="1"/>
  <c r="B1057" i="5"/>
  <c r="C1057" i="5" s="1"/>
  <c r="B1058" i="5"/>
  <c r="C1058" i="5" s="1"/>
  <c r="B1059" i="5"/>
  <c r="C1059" i="5" s="1"/>
  <c r="B1060" i="5"/>
  <c r="C1060" i="5" s="1"/>
  <c r="B1061" i="5"/>
  <c r="C1061" i="5" s="1"/>
  <c r="B1062" i="5"/>
  <c r="C1062" i="5" s="1"/>
  <c r="B1063" i="5"/>
  <c r="C1063" i="5" s="1"/>
  <c r="B1064" i="5"/>
  <c r="C1064" i="5" s="1"/>
  <c r="B1065" i="5"/>
  <c r="C1065" i="5" s="1"/>
  <c r="B1066" i="5"/>
  <c r="C1066" i="5" s="1"/>
  <c r="B1067" i="5"/>
  <c r="C1067" i="5" s="1"/>
  <c r="B1068" i="5"/>
  <c r="C1068" i="5" s="1"/>
  <c r="B1069" i="5"/>
  <c r="C1069" i="5" s="1"/>
  <c r="B1070" i="5"/>
  <c r="C1070" i="5" s="1"/>
  <c r="B1071" i="5"/>
  <c r="C1071" i="5" s="1"/>
  <c r="B1072" i="5"/>
  <c r="C1072" i="5" s="1"/>
  <c r="B1053" i="5"/>
  <c r="C1053" i="5" s="1"/>
  <c r="B1001" i="5"/>
  <c r="C1001" i="5" s="1"/>
  <c r="B1002" i="5"/>
  <c r="C1002" i="5" s="1"/>
  <c r="B1003" i="5"/>
  <c r="C1003" i="5" s="1"/>
  <c r="B1004" i="5"/>
  <c r="C1004" i="5" s="1"/>
  <c r="B1005" i="5"/>
  <c r="C1005" i="5" s="1"/>
  <c r="B1006" i="5"/>
  <c r="C1006" i="5" s="1"/>
  <c r="B1007" i="5"/>
  <c r="C1007" i="5" s="1"/>
  <c r="B1008" i="5"/>
  <c r="C1008" i="5" s="1"/>
  <c r="B1009" i="5"/>
  <c r="C1009" i="5" s="1"/>
  <c r="B1010" i="5"/>
  <c r="C1010" i="5" s="1"/>
  <c r="B1011" i="5"/>
  <c r="C1011" i="5" s="1"/>
  <c r="B1012" i="5"/>
  <c r="C1012" i="5" s="1"/>
  <c r="B1013" i="5"/>
  <c r="C1013" i="5" s="1"/>
  <c r="B1014" i="5"/>
  <c r="C1014" i="5" s="1"/>
  <c r="B1015" i="5"/>
  <c r="C1015" i="5" s="1"/>
  <c r="B1016" i="5"/>
  <c r="C1016" i="5" s="1"/>
  <c r="B1017" i="5"/>
  <c r="C1017" i="5" s="1"/>
  <c r="B1018" i="5"/>
  <c r="C1018" i="5" s="1"/>
  <c r="B1019" i="5"/>
  <c r="C1019" i="5" s="1"/>
  <c r="B1020" i="5"/>
  <c r="C1020" i="5" s="1"/>
  <c r="B1021" i="5"/>
  <c r="C1021" i="5" s="1"/>
  <c r="B1022" i="5"/>
  <c r="C1022" i="5" s="1"/>
  <c r="B1023" i="5"/>
  <c r="C1023" i="5" s="1"/>
  <c r="B1024" i="5"/>
  <c r="C1024" i="5" s="1"/>
  <c r="B1025" i="5"/>
  <c r="C1025" i="5" s="1"/>
  <c r="B1026" i="5"/>
  <c r="C1026" i="5" s="1"/>
  <c r="B1027" i="5"/>
  <c r="C1027" i="5" s="1"/>
  <c r="B1028" i="5"/>
  <c r="C1028" i="5" s="1"/>
  <c r="B1029" i="5"/>
  <c r="C1029" i="5" s="1"/>
  <c r="B1030" i="5"/>
  <c r="C1030" i="5" s="1"/>
  <c r="B1031" i="5"/>
  <c r="C1031" i="5" s="1"/>
  <c r="B1032" i="5"/>
  <c r="C1032" i="5" s="1"/>
  <c r="B1033" i="5"/>
  <c r="C1033" i="5" s="1"/>
  <c r="B1034" i="5"/>
  <c r="C1034" i="5" s="1"/>
  <c r="B1035" i="5"/>
  <c r="C1035" i="5" s="1"/>
  <c r="B1036" i="5"/>
  <c r="C1036" i="5" s="1"/>
  <c r="B1037" i="5"/>
  <c r="C1037" i="5" s="1"/>
  <c r="B1038" i="5"/>
  <c r="C1038" i="5" s="1"/>
  <c r="B1039" i="5"/>
  <c r="C1039" i="5" s="1"/>
  <c r="B1040" i="5"/>
  <c r="C1040" i="5" s="1"/>
  <c r="B1041" i="5"/>
  <c r="C1041" i="5" s="1"/>
  <c r="B1042" i="5"/>
  <c r="C1042" i="5" s="1"/>
  <c r="B1043" i="5"/>
  <c r="C1043" i="5" s="1"/>
  <c r="B1000" i="5"/>
  <c r="C1000" i="5" s="1"/>
  <c r="B977" i="5"/>
  <c r="C977" i="5" s="1"/>
  <c r="B978" i="5"/>
  <c r="C978" i="5" s="1"/>
  <c r="B979" i="5"/>
  <c r="C979" i="5" s="1"/>
  <c r="B980" i="5"/>
  <c r="C980" i="5" s="1"/>
  <c r="B981" i="5"/>
  <c r="C981" i="5" s="1"/>
  <c r="B982" i="5"/>
  <c r="C982" i="5" s="1"/>
  <c r="B983" i="5"/>
  <c r="C983" i="5" s="1"/>
  <c r="B984" i="5"/>
  <c r="C984" i="5" s="1"/>
  <c r="B985" i="5"/>
  <c r="C985" i="5" s="1"/>
  <c r="B986" i="5"/>
  <c r="C986" i="5" s="1"/>
  <c r="B987" i="5"/>
  <c r="C987" i="5" s="1"/>
  <c r="B988" i="5"/>
  <c r="C988" i="5" s="1"/>
  <c r="B989" i="5"/>
  <c r="C989" i="5" s="1"/>
  <c r="B990" i="5"/>
  <c r="C990" i="5" s="1"/>
  <c r="B976" i="5"/>
  <c r="C976" i="5" s="1"/>
  <c r="B934" i="5"/>
  <c r="C934" i="5" s="1"/>
  <c r="B935" i="5"/>
  <c r="C935" i="5" s="1"/>
  <c r="B936" i="5"/>
  <c r="C936" i="5" s="1"/>
  <c r="B937" i="5"/>
  <c r="C937" i="5" s="1"/>
  <c r="B938" i="5"/>
  <c r="C938" i="5" s="1"/>
  <c r="B939" i="5"/>
  <c r="C939" i="5" s="1"/>
  <c r="B940" i="5"/>
  <c r="C940" i="5" s="1"/>
  <c r="B941" i="5"/>
  <c r="C941" i="5" s="1"/>
  <c r="B942" i="5"/>
  <c r="C942" i="5" s="1"/>
  <c r="B943" i="5"/>
  <c r="C943" i="5" s="1"/>
  <c r="B944" i="5"/>
  <c r="C944" i="5" s="1"/>
  <c r="B945" i="5"/>
  <c r="C945" i="5" s="1"/>
  <c r="B946" i="5"/>
  <c r="C946" i="5" s="1"/>
  <c r="B947" i="5"/>
  <c r="C947" i="5" s="1"/>
  <c r="B948" i="5"/>
  <c r="C948" i="5" s="1"/>
  <c r="B949" i="5"/>
  <c r="C949" i="5" s="1"/>
  <c r="B950" i="5"/>
  <c r="C950" i="5" s="1"/>
  <c r="B951" i="5"/>
  <c r="C951" i="5" s="1"/>
  <c r="B952" i="5"/>
  <c r="C952" i="5" s="1"/>
  <c r="B953" i="5"/>
  <c r="C953" i="5" s="1"/>
  <c r="B954" i="5"/>
  <c r="C954" i="5" s="1"/>
  <c r="B955" i="5"/>
  <c r="C955" i="5" s="1"/>
  <c r="B956" i="5"/>
  <c r="C956" i="5" s="1"/>
  <c r="B957" i="5"/>
  <c r="C957" i="5" s="1"/>
  <c r="B958" i="5"/>
  <c r="C958" i="5" s="1"/>
  <c r="B959" i="5"/>
  <c r="C959" i="5" s="1"/>
  <c r="B960" i="5"/>
  <c r="C960" i="5" s="1"/>
  <c r="B961" i="5"/>
  <c r="C961" i="5" s="1"/>
  <c r="B962" i="5"/>
  <c r="C962" i="5" s="1"/>
  <c r="B963" i="5"/>
  <c r="C963" i="5" s="1"/>
  <c r="B964" i="5"/>
  <c r="C964" i="5" s="1"/>
  <c r="B965" i="5"/>
  <c r="C965" i="5" s="1"/>
  <c r="B966" i="5"/>
  <c r="C966" i="5" s="1"/>
  <c r="B933" i="5"/>
  <c r="C933" i="5" s="1"/>
  <c r="B892" i="5"/>
  <c r="C892" i="5" s="1"/>
  <c r="B893" i="5"/>
  <c r="C893" i="5" s="1"/>
  <c r="B894" i="5"/>
  <c r="C894" i="5" s="1"/>
  <c r="B895" i="5"/>
  <c r="C895" i="5" s="1"/>
  <c r="B896" i="5"/>
  <c r="C896" i="5" s="1"/>
  <c r="B897" i="5"/>
  <c r="C897" i="5" s="1"/>
  <c r="B898" i="5"/>
  <c r="C898" i="5" s="1"/>
  <c r="B899" i="5"/>
  <c r="C899" i="5" s="1"/>
  <c r="B900" i="5"/>
  <c r="C900" i="5" s="1"/>
  <c r="B901" i="5"/>
  <c r="C901" i="5" s="1"/>
  <c r="B902" i="5"/>
  <c r="C902" i="5" s="1"/>
  <c r="B903" i="5"/>
  <c r="C903" i="5" s="1"/>
  <c r="B904" i="5"/>
  <c r="C904" i="5" s="1"/>
  <c r="B905" i="5"/>
  <c r="C905" i="5" s="1"/>
  <c r="B906" i="5"/>
  <c r="C906" i="5" s="1"/>
  <c r="B907" i="5"/>
  <c r="C907" i="5" s="1"/>
  <c r="B908" i="5"/>
  <c r="C908" i="5" s="1"/>
  <c r="B909" i="5"/>
  <c r="C909" i="5" s="1"/>
  <c r="B910" i="5"/>
  <c r="C910" i="5" s="1"/>
  <c r="B911" i="5"/>
  <c r="C911" i="5" s="1"/>
  <c r="B912" i="5"/>
  <c r="C912" i="5" s="1"/>
  <c r="B913" i="5"/>
  <c r="C913" i="5" s="1"/>
  <c r="B914" i="5"/>
  <c r="C914" i="5" s="1"/>
  <c r="B915" i="5"/>
  <c r="C915" i="5" s="1"/>
  <c r="B916" i="5"/>
  <c r="C916" i="5" s="1"/>
  <c r="B917" i="5"/>
  <c r="C917" i="5" s="1"/>
  <c r="B918" i="5"/>
  <c r="C918" i="5" s="1"/>
  <c r="B919" i="5"/>
  <c r="C919" i="5" s="1"/>
  <c r="B920" i="5"/>
  <c r="C920" i="5" s="1"/>
  <c r="B921" i="5"/>
  <c r="C921" i="5" s="1"/>
  <c r="B922" i="5"/>
  <c r="C922" i="5" s="1"/>
  <c r="B923" i="5"/>
  <c r="C923" i="5" s="1"/>
  <c r="B891" i="5"/>
  <c r="C891" i="5" s="1"/>
  <c r="B858" i="5"/>
  <c r="C858" i="5" s="1"/>
  <c r="B859" i="5"/>
  <c r="C859" i="5" s="1"/>
  <c r="B860" i="5"/>
  <c r="C860" i="5" s="1"/>
  <c r="B861" i="5"/>
  <c r="C861" i="5" s="1"/>
  <c r="B862" i="5"/>
  <c r="C862" i="5" s="1"/>
  <c r="B863" i="5"/>
  <c r="C863" i="5" s="1"/>
  <c r="B864" i="5"/>
  <c r="C864" i="5" s="1"/>
  <c r="B865" i="5"/>
  <c r="C865" i="5" s="1"/>
  <c r="B866" i="5"/>
  <c r="C866" i="5" s="1"/>
  <c r="B867" i="5"/>
  <c r="C867" i="5" s="1"/>
  <c r="B868" i="5"/>
  <c r="C868" i="5" s="1"/>
  <c r="B869" i="5"/>
  <c r="C869" i="5" s="1"/>
  <c r="B870" i="5"/>
  <c r="C870" i="5" s="1"/>
  <c r="B871" i="5"/>
  <c r="C871" i="5" s="1"/>
  <c r="B872" i="5"/>
  <c r="C872" i="5" s="1"/>
  <c r="B873" i="5"/>
  <c r="C873" i="5" s="1"/>
  <c r="B874" i="5"/>
  <c r="C874" i="5" s="1"/>
  <c r="B875" i="5"/>
  <c r="C875" i="5" s="1"/>
  <c r="B876" i="5"/>
  <c r="C876" i="5" s="1"/>
  <c r="B877" i="5"/>
  <c r="C877" i="5" s="1"/>
  <c r="B878" i="5"/>
  <c r="C878" i="5" s="1"/>
  <c r="B879" i="5"/>
  <c r="C879" i="5" s="1"/>
  <c r="B880" i="5"/>
  <c r="C880" i="5" s="1"/>
  <c r="B881" i="5"/>
  <c r="C881" i="5" s="1"/>
  <c r="B857" i="5"/>
  <c r="C857" i="5" s="1"/>
  <c r="B826" i="5"/>
  <c r="C826" i="5" s="1"/>
  <c r="B827" i="5"/>
  <c r="C827" i="5" s="1"/>
  <c r="B828" i="5"/>
  <c r="C828" i="5" s="1"/>
  <c r="B829" i="5"/>
  <c r="C829" i="5" s="1"/>
  <c r="B830" i="5"/>
  <c r="C830" i="5" s="1"/>
  <c r="B831" i="5"/>
  <c r="C831" i="5" s="1"/>
  <c r="B832" i="5"/>
  <c r="C832" i="5" s="1"/>
  <c r="B833" i="5"/>
  <c r="C833" i="5" s="1"/>
  <c r="B834" i="5"/>
  <c r="C834" i="5" s="1"/>
  <c r="B835" i="5"/>
  <c r="C835" i="5" s="1"/>
  <c r="B836" i="5"/>
  <c r="C836" i="5" s="1"/>
  <c r="B837" i="5"/>
  <c r="C837" i="5" s="1"/>
  <c r="B838" i="5"/>
  <c r="C838" i="5" s="1"/>
  <c r="B839" i="5"/>
  <c r="C839" i="5" s="1"/>
  <c r="B840" i="5"/>
  <c r="C840" i="5" s="1"/>
  <c r="B841" i="5"/>
  <c r="C841" i="5" s="1"/>
  <c r="B842" i="5"/>
  <c r="C842" i="5" s="1"/>
  <c r="B843" i="5"/>
  <c r="C843" i="5" s="1"/>
  <c r="B844" i="5"/>
  <c r="C844" i="5" s="1"/>
  <c r="B845" i="5"/>
  <c r="C845" i="5" s="1"/>
  <c r="B846" i="5"/>
  <c r="C846" i="5" s="1"/>
  <c r="B847" i="5"/>
  <c r="C847" i="5" s="1"/>
  <c r="B825" i="5"/>
  <c r="C825" i="5" s="1"/>
  <c r="B810" i="5"/>
  <c r="C810" i="5" s="1"/>
  <c r="B811" i="5"/>
  <c r="C811" i="5" s="1"/>
  <c r="B812" i="5"/>
  <c r="C812" i="5" s="1"/>
  <c r="B813" i="5"/>
  <c r="C813" i="5" s="1"/>
  <c r="B814" i="5"/>
  <c r="C814" i="5" s="1"/>
  <c r="B815" i="5"/>
  <c r="C815" i="5" s="1"/>
  <c r="B809" i="5"/>
  <c r="C809" i="5" s="1"/>
  <c r="B766" i="5"/>
  <c r="C766" i="5" s="1"/>
  <c r="B767" i="5"/>
  <c r="C767" i="5" s="1"/>
  <c r="B768" i="5"/>
  <c r="C768" i="5" s="1"/>
  <c r="B769" i="5"/>
  <c r="C769" i="5" s="1"/>
  <c r="B770" i="5"/>
  <c r="C770" i="5" s="1"/>
  <c r="B771" i="5"/>
  <c r="C771" i="5" s="1"/>
  <c r="B772" i="5"/>
  <c r="C772" i="5" s="1"/>
  <c r="B773" i="5"/>
  <c r="C773" i="5" s="1"/>
  <c r="B774" i="5"/>
  <c r="C774" i="5" s="1"/>
  <c r="B775" i="5"/>
  <c r="C775" i="5" s="1"/>
  <c r="B776" i="5"/>
  <c r="C776" i="5" s="1"/>
  <c r="B777" i="5"/>
  <c r="C777" i="5" s="1"/>
  <c r="B778" i="5"/>
  <c r="C778" i="5" s="1"/>
  <c r="B779" i="5"/>
  <c r="C779" i="5" s="1"/>
  <c r="B780" i="5"/>
  <c r="C780" i="5" s="1"/>
  <c r="B781" i="5"/>
  <c r="C781" i="5" s="1"/>
  <c r="B782" i="5"/>
  <c r="C782" i="5" s="1"/>
  <c r="B783" i="5"/>
  <c r="C783" i="5" s="1"/>
  <c r="B784" i="5"/>
  <c r="C784" i="5" s="1"/>
  <c r="B785" i="5"/>
  <c r="C785" i="5" s="1"/>
  <c r="B786" i="5"/>
  <c r="C786" i="5" s="1"/>
  <c r="B787" i="5"/>
  <c r="C787" i="5" s="1"/>
  <c r="B788" i="5"/>
  <c r="C788" i="5" s="1"/>
  <c r="B789" i="5"/>
  <c r="C789" i="5" s="1"/>
  <c r="B790" i="5"/>
  <c r="C790" i="5" s="1"/>
  <c r="B791" i="5"/>
  <c r="C791" i="5" s="1"/>
  <c r="B792" i="5"/>
  <c r="C792" i="5" s="1"/>
  <c r="B793" i="5"/>
  <c r="C793" i="5" s="1"/>
  <c r="B794" i="5"/>
  <c r="C794" i="5" s="1"/>
  <c r="B795" i="5"/>
  <c r="C795" i="5" s="1"/>
  <c r="B796" i="5"/>
  <c r="C796" i="5" s="1"/>
  <c r="B797" i="5"/>
  <c r="C797" i="5" s="1"/>
  <c r="B798" i="5"/>
  <c r="C798" i="5" s="1"/>
  <c r="B799" i="5"/>
  <c r="C799" i="5" s="1"/>
  <c r="B765" i="5"/>
  <c r="C765" i="5" s="1"/>
  <c r="B736" i="5"/>
  <c r="C736" i="5" s="1"/>
  <c r="B737" i="5"/>
  <c r="C737" i="5" s="1"/>
  <c r="B738" i="5"/>
  <c r="C738" i="5" s="1"/>
  <c r="B739" i="5"/>
  <c r="C739" i="5" s="1"/>
  <c r="B740" i="5"/>
  <c r="C740" i="5" s="1"/>
  <c r="B741" i="5"/>
  <c r="C741" i="5" s="1"/>
  <c r="B742" i="5"/>
  <c r="C742" i="5" s="1"/>
  <c r="B743" i="5"/>
  <c r="C743" i="5" s="1"/>
  <c r="B744" i="5"/>
  <c r="C744" i="5" s="1"/>
  <c r="B745" i="5"/>
  <c r="C745" i="5" s="1"/>
  <c r="B746" i="5"/>
  <c r="C746" i="5" s="1"/>
  <c r="B747" i="5"/>
  <c r="C747" i="5" s="1"/>
  <c r="B748" i="5"/>
  <c r="C748" i="5" s="1"/>
  <c r="B749" i="5"/>
  <c r="C749" i="5" s="1"/>
  <c r="B750" i="5"/>
  <c r="C750" i="5" s="1"/>
  <c r="B751" i="5"/>
  <c r="C751" i="5" s="1"/>
  <c r="B752" i="5"/>
  <c r="C752" i="5" s="1"/>
  <c r="B753" i="5"/>
  <c r="C753" i="5" s="1"/>
  <c r="B754" i="5"/>
  <c r="C754" i="5" s="1"/>
  <c r="B755" i="5"/>
  <c r="C755" i="5" s="1"/>
  <c r="B735" i="5"/>
  <c r="C735" i="5" s="1"/>
  <c r="B696" i="5"/>
  <c r="C696" i="5" s="1"/>
  <c r="B697" i="5"/>
  <c r="C697" i="5" s="1"/>
  <c r="B698" i="5"/>
  <c r="C698" i="5" s="1"/>
  <c r="B699" i="5"/>
  <c r="C699" i="5" s="1"/>
  <c r="B700" i="5"/>
  <c r="C700" i="5" s="1"/>
  <c r="B701" i="5"/>
  <c r="C701" i="5" s="1"/>
  <c r="B702" i="5"/>
  <c r="C702" i="5" s="1"/>
  <c r="B703" i="5"/>
  <c r="C703" i="5" s="1"/>
  <c r="B704" i="5"/>
  <c r="C704" i="5" s="1"/>
  <c r="B705" i="5"/>
  <c r="C705" i="5" s="1"/>
  <c r="B706" i="5"/>
  <c r="C706" i="5" s="1"/>
  <c r="B707" i="5"/>
  <c r="C707" i="5" s="1"/>
  <c r="B708" i="5"/>
  <c r="C708" i="5" s="1"/>
  <c r="B709" i="5"/>
  <c r="C709" i="5" s="1"/>
  <c r="B710" i="5"/>
  <c r="C710" i="5" s="1"/>
  <c r="B711" i="5"/>
  <c r="C711" i="5" s="1"/>
  <c r="B712" i="5"/>
  <c r="C712" i="5" s="1"/>
  <c r="B713" i="5"/>
  <c r="C713" i="5" s="1"/>
  <c r="B714" i="5"/>
  <c r="C714" i="5" s="1"/>
  <c r="B715" i="5"/>
  <c r="C715" i="5" s="1"/>
  <c r="B716" i="5"/>
  <c r="C716" i="5" s="1"/>
  <c r="B717" i="5"/>
  <c r="C717" i="5" s="1"/>
  <c r="B718" i="5"/>
  <c r="C718" i="5" s="1"/>
  <c r="B719" i="5"/>
  <c r="C719" i="5" s="1"/>
  <c r="B720" i="5"/>
  <c r="C720" i="5" s="1"/>
  <c r="B721" i="5"/>
  <c r="C721" i="5" s="1"/>
  <c r="B722" i="5"/>
  <c r="C722" i="5" s="1"/>
  <c r="B723" i="5"/>
  <c r="C723" i="5" s="1"/>
  <c r="B724" i="5"/>
  <c r="C724" i="5" s="1"/>
  <c r="B725" i="5"/>
  <c r="C725" i="5" s="1"/>
  <c r="B695" i="5"/>
  <c r="C695" i="5" s="1"/>
  <c r="B673" i="5"/>
  <c r="C673" i="5" s="1"/>
  <c r="B674" i="5"/>
  <c r="C674" i="5" s="1"/>
  <c r="B675" i="5"/>
  <c r="C675" i="5" s="1"/>
  <c r="B676" i="5"/>
  <c r="C676" i="5" s="1"/>
  <c r="B677" i="5"/>
  <c r="C677" i="5" s="1"/>
  <c r="B678" i="5"/>
  <c r="C678" i="5" s="1"/>
  <c r="B679" i="5"/>
  <c r="C679" i="5" s="1"/>
  <c r="B680" i="5"/>
  <c r="C680" i="5" s="1"/>
  <c r="B681" i="5"/>
  <c r="C681" i="5" s="1"/>
  <c r="B682" i="5"/>
  <c r="C682" i="5" s="1"/>
  <c r="B683" i="5"/>
  <c r="C683" i="5" s="1"/>
  <c r="B684" i="5"/>
  <c r="C684" i="5" s="1"/>
  <c r="B685" i="5"/>
  <c r="C685" i="5" s="1"/>
  <c r="B672" i="5"/>
  <c r="C672" i="5" s="1"/>
  <c r="B614" i="5"/>
  <c r="C614" i="5" s="1"/>
  <c r="B615" i="5"/>
  <c r="C615" i="5" s="1"/>
  <c r="B616" i="5"/>
  <c r="C616" i="5" s="1"/>
  <c r="B617" i="5"/>
  <c r="C617" i="5" s="1"/>
  <c r="B618" i="5"/>
  <c r="C618" i="5" s="1"/>
  <c r="B619" i="5"/>
  <c r="C619" i="5" s="1"/>
  <c r="B620" i="5"/>
  <c r="C620" i="5" s="1"/>
  <c r="B621" i="5"/>
  <c r="C621" i="5" s="1"/>
  <c r="B622" i="5"/>
  <c r="C622" i="5" s="1"/>
  <c r="B623" i="5"/>
  <c r="C623" i="5" s="1"/>
  <c r="B624" i="5"/>
  <c r="C624" i="5" s="1"/>
  <c r="B625" i="5"/>
  <c r="C625" i="5" s="1"/>
  <c r="B626" i="5"/>
  <c r="C626" i="5" s="1"/>
  <c r="B627" i="5"/>
  <c r="C627" i="5" s="1"/>
  <c r="B628" i="5"/>
  <c r="C628" i="5" s="1"/>
  <c r="B629" i="5"/>
  <c r="C629" i="5" s="1"/>
  <c r="B630" i="5"/>
  <c r="C630" i="5" s="1"/>
  <c r="B631" i="5"/>
  <c r="C631" i="5" s="1"/>
  <c r="B632" i="5"/>
  <c r="C632" i="5" s="1"/>
  <c r="B633" i="5"/>
  <c r="C633" i="5" s="1"/>
  <c r="B634" i="5"/>
  <c r="C634" i="5" s="1"/>
  <c r="B635" i="5"/>
  <c r="C635" i="5" s="1"/>
  <c r="B636" i="5"/>
  <c r="C636" i="5" s="1"/>
  <c r="B637" i="5"/>
  <c r="C637" i="5" s="1"/>
  <c r="B638" i="5"/>
  <c r="C638" i="5" s="1"/>
  <c r="B639" i="5"/>
  <c r="C639" i="5" s="1"/>
  <c r="B640" i="5"/>
  <c r="C640" i="5" s="1"/>
  <c r="B641" i="5"/>
  <c r="C641" i="5" s="1"/>
  <c r="B642" i="5"/>
  <c r="C642" i="5" s="1"/>
  <c r="B643" i="5"/>
  <c r="C643" i="5" s="1"/>
  <c r="B644" i="5"/>
  <c r="C644" i="5" s="1"/>
  <c r="B645" i="5"/>
  <c r="C645" i="5" s="1"/>
  <c r="B646" i="5"/>
  <c r="C646" i="5" s="1"/>
  <c r="B647" i="5"/>
  <c r="C647" i="5" s="1"/>
  <c r="B648" i="5"/>
  <c r="C648" i="5" s="1"/>
  <c r="B649" i="5"/>
  <c r="C649" i="5" s="1"/>
  <c r="B650" i="5"/>
  <c r="C650" i="5" s="1"/>
  <c r="B651" i="5"/>
  <c r="C651" i="5" s="1"/>
  <c r="B652" i="5"/>
  <c r="C652" i="5" s="1"/>
  <c r="B653" i="5"/>
  <c r="C653" i="5" s="1"/>
  <c r="B654" i="5"/>
  <c r="C654" i="5" s="1"/>
  <c r="B655" i="5"/>
  <c r="C655" i="5" s="1"/>
  <c r="B656" i="5"/>
  <c r="C656" i="5" s="1"/>
  <c r="B657" i="5"/>
  <c r="C657" i="5" s="1"/>
  <c r="B658" i="5"/>
  <c r="C658" i="5" s="1"/>
  <c r="B659" i="5"/>
  <c r="C659" i="5" s="1"/>
  <c r="B660" i="5"/>
  <c r="C660" i="5" s="1"/>
  <c r="B661" i="5"/>
  <c r="C661" i="5" s="1"/>
  <c r="B662" i="5"/>
  <c r="C662" i="5" s="1"/>
  <c r="B613" i="5"/>
  <c r="C613" i="5" s="1"/>
  <c r="B577" i="5"/>
  <c r="C577" i="5" s="1"/>
  <c r="B578" i="5"/>
  <c r="C578" i="5" s="1"/>
  <c r="B579" i="5"/>
  <c r="C579" i="5" s="1"/>
  <c r="B580" i="5"/>
  <c r="C580" i="5" s="1"/>
  <c r="B581" i="5"/>
  <c r="C581" i="5" s="1"/>
  <c r="B582" i="5"/>
  <c r="C582" i="5" s="1"/>
  <c r="B583" i="5"/>
  <c r="C583" i="5" s="1"/>
  <c r="B584" i="5"/>
  <c r="C584" i="5" s="1"/>
  <c r="B585" i="5"/>
  <c r="C585" i="5" s="1"/>
  <c r="B586" i="5"/>
  <c r="C586" i="5" s="1"/>
  <c r="B587" i="5"/>
  <c r="C587" i="5" s="1"/>
  <c r="B588" i="5"/>
  <c r="C588" i="5" s="1"/>
  <c r="B589" i="5"/>
  <c r="C589" i="5" s="1"/>
  <c r="B590" i="5"/>
  <c r="C590" i="5" s="1"/>
  <c r="B591" i="5"/>
  <c r="C591" i="5" s="1"/>
  <c r="B592" i="5"/>
  <c r="C592" i="5" s="1"/>
  <c r="B593" i="5"/>
  <c r="C593" i="5" s="1"/>
  <c r="B594" i="5"/>
  <c r="C594" i="5" s="1"/>
  <c r="B595" i="5"/>
  <c r="C595" i="5" s="1"/>
  <c r="B596" i="5"/>
  <c r="C596" i="5" s="1"/>
  <c r="B597" i="5"/>
  <c r="C597" i="5" s="1"/>
  <c r="B598" i="5"/>
  <c r="C598" i="5" s="1"/>
  <c r="B599" i="5"/>
  <c r="C599" i="5" s="1"/>
  <c r="B600" i="5"/>
  <c r="C600" i="5" s="1"/>
  <c r="B601" i="5"/>
  <c r="C601" i="5" s="1"/>
  <c r="B602" i="5"/>
  <c r="C602" i="5" s="1"/>
  <c r="B603" i="5"/>
  <c r="C603" i="5" s="1"/>
  <c r="B576" i="5"/>
  <c r="C576" i="5" s="1"/>
  <c r="B528" i="5"/>
  <c r="C528" i="5" s="1"/>
  <c r="B529" i="5"/>
  <c r="C529" i="5" s="1"/>
  <c r="B530" i="5"/>
  <c r="C530" i="5" s="1"/>
  <c r="B531" i="5"/>
  <c r="C531" i="5" s="1"/>
  <c r="B532" i="5"/>
  <c r="C532" i="5" s="1"/>
  <c r="B533" i="5"/>
  <c r="C533" i="5" s="1"/>
  <c r="B534" i="5"/>
  <c r="C534" i="5" s="1"/>
  <c r="B535" i="5"/>
  <c r="C535" i="5" s="1"/>
  <c r="B536" i="5"/>
  <c r="C536" i="5" s="1"/>
  <c r="B537" i="5"/>
  <c r="C537" i="5" s="1"/>
  <c r="B538" i="5"/>
  <c r="C538" i="5" s="1"/>
  <c r="B539" i="5"/>
  <c r="C539" i="5" s="1"/>
  <c r="B540" i="5"/>
  <c r="C540" i="5" s="1"/>
  <c r="B541" i="5"/>
  <c r="C541" i="5" s="1"/>
  <c r="B542" i="5"/>
  <c r="C542" i="5" s="1"/>
  <c r="B543" i="5"/>
  <c r="C543" i="5" s="1"/>
  <c r="B544" i="5"/>
  <c r="C544" i="5" s="1"/>
  <c r="B545" i="5"/>
  <c r="C545" i="5" s="1"/>
  <c r="B546" i="5"/>
  <c r="C546" i="5" s="1"/>
  <c r="B547" i="5"/>
  <c r="C547" i="5" s="1"/>
  <c r="B548" i="5"/>
  <c r="C548" i="5" s="1"/>
  <c r="B549" i="5"/>
  <c r="C549" i="5" s="1"/>
  <c r="B550" i="5"/>
  <c r="C550" i="5" s="1"/>
  <c r="B551" i="5"/>
  <c r="C551" i="5" s="1"/>
  <c r="B552" i="5"/>
  <c r="C552" i="5" s="1"/>
  <c r="B553" i="5"/>
  <c r="C553" i="5" s="1"/>
  <c r="B554" i="5"/>
  <c r="C554" i="5" s="1"/>
  <c r="B555" i="5"/>
  <c r="C555" i="5" s="1"/>
  <c r="B556" i="5"/>
  <c r="C556" i="5" s="1"/>
  <c r="B557" i="5"/>
  <c r="C557" i="5" s="1"/>
  <c r="B558" i="5"/>
  <c r="C558" i="5" s="1"/>
  <c r="B559" i="5"/>
  <c r="C559" i="5" s="1"/>
  <c r="B560" i="5"/>
  <c r="C560" i="5" s="1"/>
  <c r="B561" i="5"/>
  <c r="C561" i="5" s="1"/>
  <c r="B562" i="5"/>
  <c r="C562" i="5" s="1"/>
  <c r="B563" i="5"/>
  <c r="C563" i="5" s="1"/>
  <c r="B564" i="5"/>
  <c r="C564" i="5" s="1"/>
  <c r="B565" i="5"/>
  <c r="C565" i="5" s="1"/>
  <c r="B566" i="5"/>
  <c r="C566" i="5" s="1"/>
  <c r="B527" i="5"/>
  <c r="C527" i="5" s="1"/>
  <c r="B516" i="5"/>
  <c r="C516" i="5" s="1"/>
  <c r="B517" i="5"/>
  <c r="C517" i="5" s="1"/>
  <c r="B515" i="5"/>
  <c r="C515" i="5" s="1"/>
  <c r="B426" i="5"/>
  <c r="C426" i="5" s="1"/>
  <c r="B427" i="5"/>
  <c r="C427" i="5" s="1"/>
  <c r="B428" i="5"/>
  <c r="C428" i="5" s="1"/>
  <c r="B429" i="5"/>
  <c r="C429" i="5" s="1"/>
  <c r="B430" i="5"/>
  <c r="C430" i="5" s="1"/>
  <c r="B431" i="5"/>
  <c r="C431" i="5" s="1"/>
  <c r="B432" i="5"/>
  <c r="C432" i="5" s="1"/>
  <c r="B433" i="5"/>
  <c r="C433" i="5" s="1"/>
  <c r="B434" i="5"/>
  <c r="C434" i="5" s="1"/>
  <c r="B435" i="5"/>
  <c r="C435" i="5" s="1"/>
  <c r="B436" i="5"/>
  <c r="C436" i="5" s="1"/>
  <c r="B437" i="5"/>
  <c r="C437" i="5" s="1"/>
  <c r="B438" i="5"/>
  <c r="C438" i="5" s="1"/>
  <c r="B439" i="5"/>
  <c r="C439" i="5" s="1"/>
  <c r="B440" i="5"/>
  <c r="C440" i="5" s="1"/>
  <c r="B441" i="5"/>
  <c r="C441" i="5" s="1"/>
  <c r="B442" i="5"/>
  <c r="C442" i="5" s="1"/>
  <c r="B443" i="5"/>
  <c r="C443" i="5" s="1"/>
  <c r="B444" i="5"/>
  <c r="C444" i="5" s="1"/>
  <c r="B445" i="5"/>
  <c r="C445" i="5" s="1"/>
  <c r="B446" i="5"/>
  <c r="C446" i="5" s="1"/>
  <c r="B447" i="5"/>
  <c r="C447" i="5" s="1"/>
  <c r="B448" i="5"/>
  <c r="C448" i="5" s="1"/>
  <c r="B449" i="5"/>
  <c r="C449" i="5" s="1"/>
  <c r="B450" i="5"/>
  <c r="C450" i="5" s="1"/>
  <c r="B451" i="5"/>
  <c r="C451" i="5" s="1"/>
  <c r="B452" i="5"/>
  <c r="C452" i="5" s="1"/>
  <c r="B453" i="5"/>
  <c r="C453" i="5" s="1"/>
  <c r="B454" i="5"/>
  <c r="C454" i="5" s="1"/>
  <c r="B455" i="5"/>
  <c r="C455" i="5" s="1"/>
  <c r="B456" i="5"/>
  <c r="C456" i="5" s="1"/>
  <c r="B457" i="5"/>
  <c r="C457" i="5" s="1"/>
  <c r="B458" i="5"/>
  <c r="C458" i="5" s="1"/>
  <c r="B459" i="5"/>
  <c r="C459" i="5" s="1"/>
  <c r="B460" i="5"/>
  <c r="C460" i="5" s="1"/>
  <c r="B461" i="5"/>
  <c r="C461" i="5" s="1"/>
  <c r="B462" i="5"/>
  <c r="C462" i="5" s="1"/>
  <c r="B463" i="5"/>
  <c r="C463" i="5" s="1"/>
  <c r="B464" i="5"/>
  <c r="C464" i="5" s="1"/>
  <c r="B465" i="5"/>
  <c r="C465" i="5" s="1"/>
  <c r="B466" i="5"/>
  <c r="C466" i="5" s="1"/>
  <c r="B467" i="5"/>
  <c r="C467" i="5" s="1"/>
  <c r="B468" i="5"/>
  <c r="C468" i="5" s="1"/>
  <c r="B469" i="5"/>
  <c r="C469" i="5" s="1"/>
  <c r="B470" i="5"/>
  <c r="C470" i="5" s="1"/>
  <c r="B471" i="5"/>
  <c r="C471" i="5" s="1"/>
  <c r="B472" i="5"/>
  <c r="C472" i="5" s="1"/>
  <c r="B473" i="5"/>
  <c r="C473" i="5" s="1"/>
  <c r="B474" i="5"/>
  <c r="C474" i="5" s="1"/>
  <c r="B475" i="5"/>
  <c r="C475" i="5" s="1"/>
  <c r="B476" i="5"/>
  <c r="C476" i="5" s="1"/>
  <c r="B477" i="5"/>
  <c r="C477" i="5" s="1"/>
  <c r="B478" i="5"/>
  <c r="C478" i="5" s="1"/>
  <c r="B479" i="5"/>
  <c r="C479" i="5" s="1"/>
  <c r="B480" i="5"/>
  <c r="C480" i="5" s="1"/>
  <c r="B481" i="5"/>
  <c r="C481" i="5" s="1"/>
  <c r="B482" i="5"/>
  <c r="C482" i="5" s="1"/>
  <c r="B483" i="5"/>
  <c r="C483" i="5" s="1"/>
  <c r="B484" i="5"/>
  <c r="C484" i="5" s="1"/>
  <c r="B485" i="5"/>
  <c r="C485" i="5" s="1"/>
  <c r="B486" i="5"/>
  <c r="C486" i="5" s="1"/>
  <c r="B487" i="5"/>
  <c r="C487" i="5" s="1"/>
  <c r="B488" i="5"/>
  <c r="C488" i="5" s="1"/>
  <c r="B489" i="5"/>
  <c r="C489" i="5" s="1"/>
  <c r="B490" i="5"/>
  <c r="C490" i="5" s="1"/>
  <c r="B491" i="5"/>
  <c r="C491" i="5" s="1"/>
  <c r="B492" i="5"/>
  <c r="C492" i="5" s="1"/>
  <c r="B493" i="5"/>
  <c r="C493" i="5" s="1"/>
  <c r="B494" i="5"/>
  <c r="C494" i="5" s="1"/>
  <c r="B495" i="5"/>
  <c r="C495" i="5" s="1"/>
  <c r="B496" i="5"/>
  <c r="C496" i="5" s="1"/>
  <c r="B497" i="5"/>
  <c r="C497" i="5" s="1"/>
  <c r="B498" i="5"/>
  <c r="C498" i="5" s="1"/>
  <c r="B499" i="5"/>
  <c r="C499" i="5" s="1"/>
  <c r="B500" i="5"/>
  <c r="C500" i="5" s="1"/>
  <c r="B501" i="5"/>
  <c r="C501" i="5" s="1"/>
  <c r="B502" i="5"/>
  <c r="C502" i="5" s="1"/>
  <c r="B503" i="5"/>
  <c r="C503" i="5" s="1"/>
  <c r="B504" i="5"/>
  <c r="C504" i="5" s="1"/>
  <c r="B505" i="5"/>
  <c r="C505" i="5" s="1"/>
  <c r="B506" i="5"/>
  <c r="C506" i="5" s="1"/>
  <c r="B507" i="5"/>
  <c r="C507" i="5" s="1"/>
  <c r="B508" i="5"/>
  <c r="C508" i="5" s="1"/>
  <c r="B509" i="5"/>
  <c r="C509" i="5" s="1"/>
  <c r="B510" i="5"/>
  <c r="C510" i="5" s="1"/>
  <c r="B511" i="5"/>
  <c r="C511" i="5" s="1"/>
  <c r="B512" i="5"/>
  <c r="C512" i="5" s="1"/>
  <c r="B513" i="5"/>
  <c r="C513" i="5" s="1"/>
  <c r="B514" i="5"/>
  <c r="C514" i="5" s="1"/>
  <c r="B425" i="5"/>
  <c r="C425" i="5" s="1"/>
  <c r="B397" i="5"/>
  <c r="C397" i="5" s="1"/>
  <c r="B398" i="5"/>
  <c r="C398" i="5" s="1"/>
  <c r="B399" i="5"/>
  <c r="C399" i="5" s="1"/>
  <c r="B400" i="5"/>
  <c r="C400" i="5" s="1"/>
  <c r="B401" i="5"/>
  <c r="C401" i="5" s="1"/>
  <c r="B402" i="5"/>
  <c r="C402" i="5" s="1"/>
  <c r="B403" i="5"/>
  <c r="C403" i="5" s="1"/>
  <c r="B404" i="5"/>
  <c r="C404" i="5" s="1"/>
  <c r="B405" i="5"/>
  <c r="C405" i="5" s="1"/>
  <c r="B406" i="5"/>
  <c r="C406" i="5" s="1"/>
  <c r="B407" i="5"/>
  <c r="C407" i="5" s="1"/>
  <c r="B408" i="5"/>
  <c r="C408" i="5" s="1"/>
  <c r="B409" i="5"/>
  <c r="C409" i="5" s="1"/>
  <c r="B410" i="5"/>
  <c r="C410" i="5" s="1"/>
  <c r="B411" i="5"/>
  <c r="C411" i="5" s="1"/>
  <c r="B412" i="5"/>
  <c r="C412" i="5" s="1"/>
  <c r="B413" i="5"/>
  <c r="C413" i="5" s="1"/>
  <c r="B414" i="5"/>
  <c r="C414" i="5" s="1"/>
  <c r="B415" i="5"/>
  <c r="C415" i="5" s="1"/>
  <c r="B396" i="5"/>
  <c r="C396" i="5" s="1"/>
  <c r="B324" i="5"/>
  <c r="C324" i="5" s="1"/>
  <c r="B325" i="5"/>
  <c r="C325" i="5" s="1"/>
  <c r="B326" i="5"/>
  <c r="C326" i="5" s="1"/>
  <c r="B327" i="5"/>
  <c r="C327" i="5" s="1"/>
  <c r="B328" i="5"/>
  <c r="C328" i="5" s="1"/>
  <c r="B329" i="5"/>
  <c r="C329" i="5" s="1"/>
  <c r="B330" i="5"/>
  <c r="C330" i="5" s="1"/>
  <c r="B331" i="5"/>
  <c r="C331" i="5" s="1"/>
  <c r="B332" i="5"/>
  <c r="C332" i="5" s="1"/>
  <c r="B333" i="5"/>
  <c r="C333" i="5" s="1"/>
  <c r="B334" i="5"/>
  <c r="C334" i="5" s="1"/>
  <c r="B335" i="5"/>
  <c r="C335" i="5" s="1"/>
  <c r="B336" i="5"/>
  <c r="C336" i="5" s="1"/>
  <c r="B337" i="5"/>
  <c r="C337" i="5" s="1"/>
  <c r="B338" i="5"/>
  <c r="C338" i="5" s="1"/>
  <c r="B339" i="5"/>
  <c r="C339" i="5" s="1"/>
  <c r="B340" i="5"/>
  <c r="C340" i="5" s="1"/>
  <c r="B341" i="5"/>
  <c r="C341" i="5" s="1"/>
  <c r="B342" i="5"/>
  <c r="C342" i="5" s="1"/>
  <c r="B343" i="5"/>
  <c r="C343" i="5" s="1"/>
  <c r="B344" i="5"/>
  <c r="C344" i="5" s="1"/>
  <c r="B345" i="5"/>
  <c r="C345" i="5" s="1"/>
  <c r="B346" i="5"/>
  <c r="C346" i="5" s="1"/>
  <c r="B347" i="5"/>
  <c r="C347" i="5" s="1"/>
  <c r="B348" i="5"/>
  <c r="C348" i="5" s="1"/>
  <c r="B349" i="5"/>
  <c r="C349" i="5" s="1"/>
  <c r="B350" i="5"/>
  <c r="C350" i="5" s="1"/>
  <c r="B351" i="5"/>
  <c r="C351" i="5" s="1"/>
  <c r="B352" i="5"/>
  <c r="C352" i="5" s="1"/>
  <c r="B353" i="5"/>
  <c r="C353" i="5" s="1"/>
  <c r="B354" i="5"/>
  <c r="C354" i="5" s="1"/>
  <c r="B355" i="5"/>
  <c r="C355" i="5" s="1"/>
  <c r="B356" i="5"/>
  <c r="C356" i="5" s="1"/>
  <c r="B357" i="5"/>
  <c r="C357" i="5" s="1"/>
  <c r="B358" i="5"/>
  <c r="C358" i="5" s="1"/>
  <c r="B359" i="5"/>
  <c r="C359" i="5" s="1"/>
  <c r="B360" i="5"/>
  <c r="C360" i="5" s="1"/>
  <c r="B361" i="5"/>
  <c r="C361" i="5" s="1"/>
  <c r="B362" i="5"/>
  <c r="C362" i="5" s="1"/>
  <c r="B363" i="5"/>
  <c r="C363" i="5" s="1"/>
  <c r="B364" i="5"/>
  <c r="C364" i="5" s="1"/>
  <c r="B365" i="5"/>
  <c r="C365" i="5" s="1"/>
  <c r="B366" i="5"/>
  <c r="C366" i="5" s="1"/>
  <c r="B367" i="5"/>
  <c r="C367" i="5" s="1"/>
  <c r="B368" i="5"/>
  <c r="C368" i="5" s="1"/>
  <c r="B369" i="5"/>
  <c r="C369" i="5" s="1"/>
  <c r="B370" i="5"/>
  <c r="C370" i="5" s="1"/>
  <c r="B371" i="5"/>
  <c r="C371" i="5" s="1"/>
  <c r="B372" i="5"/>
  <c r="C372" i="5" s="1"/>
  <c r="B373" i="5"/>
  <c r="C373" i="5" s="1"/>
  <c r="B374" i="5"/>
  <c r="C374" i="5" s="1"/>
  <c r="B375" i="5"/>
  <c r="C375" i="5" s="1"/>
  <c r="B376" i="5"/>
  <c r="C376" i="5" s="1"/>
  <c r="B377" i="5"/>
  <c r="C377" i="5" s="1"/>
  <c r="B378" i="5"/>
  <c r="C378" i="5" s="1"/>
  <c r="B379" i="5"/>
  <c r="C379" i="5" s="1"/>
  <c r="B380" i="5"/>
  <c r="C380" i="5" s="1"/>
  <c r="B381" i="5"/>
  <c r="C381" i="5" s="1"/>
  <c r="B382" i="5"/>
  <c r="C382" i="5" s="1"/>
  <c r="B383" i="5"/>
  <c r="C383" i="5" s="1"/>
  <c r="B384" i="5"/>
  <c r="C384" i="5" s="1"/>
  <c r="B385" i="5"/>
  <c r="C385" i="5" s="1"/>
  <c r="B386" i="5"/>
  <c r="C386" i="5" s="1"/>
  <c r="B323" i="5"/>
  <c r="C323" i="5" s="1"/>
  <c r="B234" i="5"/>
  <c r="C234" i="5" s="1"/>
  <c r="B235" i="5"/>
  <c r="C235" i="5" s="1"/>
  <c r="B236" i="5"/>
  <c r="C236" i="5" s="1"/>
  <c r="B237" i="5"/>
  <c r="C237" i="5" s="1"/>
  <c r="B238" i="5"/>
  <c r="C238" i="5" s="1"/>
  <c r="B239" i="5"/>
  <c r="C239" i="5" s="1"/>
  <c r="B240" i="5"/>
  <c r="C240" i="5" s="1"/>
  <c r="B241" i="5"/>
  <c r="C241" i="5" s="1"/>
  <c r="B242" i="5"/>
  <c r="C242" i="5" s="1"/>
  <c r="B243" i="5"/>
  <c r="C243" i="5" s="1"/>
  <c r="B244" i="5"/>
  <c r="C244" i="5" s="1"/>
  <c r="B245" i="5"/>
  <c r="C245" i="5" s="1"/>
  <c r="B246" i="5"/>
  <c r="C246" i="5" s="1"/>
  <c r="B247" i="5"/>
  <c r="C247" i="5" s="1"/>
  <c r="B248" i="5"/>
  <c r="C248" i="5" s="1"/>
  <c r="B249" i="5"/>
  <c r="C249" i="5" s="1"/>
  <c r="B250" i="5"/>
  <c r="C250" i="5" s="1"/>
  <c r="B251" i="5"/>
  <c r="C251" i="5" s="1"/>
  <c r="B252" i="5"/>
  <c r="C252" i="5" s="1"/>
  <c r="B253" i="5"/>
  <c r="C253" i="5" s="1"/>
  <c r="B254" i="5"/>
  <c r="C254" i="5" s="1"/>
  <c r="B255" i="5"/>
  <c r="C255" i="5" s="1"/>
  <c r="B256" i="5"/>
  <c r="C256" i="5" s="1"/>
  <c r="B257" i="5"/>
  <c r="C257" i="5" s="1"/>
  <c r="B258" i="5"/>
  <c r="C258" i="5" s="1"/>
  <c r="B259" i="5"/>
  <c r="C259" i="5" s="1"/>
  <c r="B260" i="5"/>
  <c r="C260" i="5" s="1"/>
  <c r="B261" i="5"/>
  <c r="C261" i="5" s="1"/>
  <c r="B262" i="5"/>
  <c r="C262" i="5" s="1"/>
  <c r="B263" i="5"/>
  <c r="C263" i="5" s="1"/>
  <c r="B264" i="5"/>
  <c r="C264" i="5" s="1"/>
  <c r="B265" i="5"/>
  <c r="C265" i="5" s="1"/>
  <c r="B266" i="5"/>
  <c r="C266" i="5" s="1"/>
  <c r="B267" i="5"/>
  <c r="C267" i="5" s="1"/>
  <c r="B268" i="5"/>
  <c r="C268" i="5" s="1"/>
  <c r="B269" i="5"/>
  <c r="C269" i="5" s="1"/>
  <c r="B270" i="5"/>
  <c r="C270" i="5" s="1"/>
  <c r="B271" i="5"/>
  <c r="C271" i="5" s="1"/>
  <c r="B272" i="5"/>
  <c r="C272" i="5" s="1"/>
  <c r="B273" i="5"/>
  <c r="C273" i="5" s="1"/>
  <c r="B274" i="5"/>
  <c r="C274" i="5" s="1"/>
  <c r="B275" i="5"/>
  <c r="C275" i="5" s="1"/>
  <c r="B276" i="5"/>
  <c r="C276" i="5" s="1"/>
  <c r="B277" i="5"/>
  <c r="C277" i="5" s="1"/>
  <c r="B278" i="5"/>
  <c r="C278" i="5" s="1"/>
  <c r="B279" i="5"/>
  <c r="C279" i="5" s="1"/>
  <c r="B280" i="5"/>
  <c r="C280" i="5" s="1"/>
  <c r="B281" i="5"/>
  <c r="C281" i="5" s="1"/>
  <c r="B282" i="5"/>
  <c r="C282" i="5" s="1"/>
  <c r="B283" i="5"/>
  <c r="C283" i="5" s="1"/>
  <c r="B284" i="5"/>
  <c r="C284" i="5" s="1"/>
  <c r="B285" i="5"/>
  <c r="C285" i="5" s="1"/>
  <c r="B286" i="5"/>
  <c r="C286" i="5" s="1"/>
  <c r="B287" i="5"/>
  <c r="C287" i="5" s="1"/>
  <c r="B288" i="5"/>
  <c r="C288" i="5" s="1"/>
  <c r="B289" i="5"/>
  <c r="C289" i="5" s="1"/>
  <c r="B290" i="5"/>
  <c r="C290" i="5" s="1"/>
  <c r="B291" i="5"/>
  <c r="C291" i="5" s="1"/>
  <c r="B292" i="5"/>
  <c r="C292" i="5" s="1"/>
  <c r="B293" i="5"/>
  <c r="C293" i="5" s="1"/>
  <c r="B294" i="5"/>
  <c r="C294" i="5" s="1"/>
  <c r="B295" i="5"/>
  <c r="C295" i="5" s="1"/>
  <c r="B296" i="5"/>
  <c r="C296" i="5" s="1"/>
  <c r="B297" i="5"/>
  <c r="C297" i="5" s="1"/>
  <c r="B298" i="5"/>
  <c r="C298" i="5" s="1"/>
  <c r="B299" i="5"/>
  <c r="C299" i="5" s="1"/>
  <c r="B300" i="5"/>
  <c r="C300" i="5" s="1"/>
  <c r="B301" i="5"/>
  <c r="C301" i="5" s="1"/>
  <c r="B302" i="5"/>
  <c r="C302" i="5" s="1"/>
  <c r="B303" i="5"/>
  <c r="C303" i="5" s="1"/>
  <c r="B304" i="5"/>
  <c r="C304" i="5" s="1"/>
  <c r="B305" i="5"/>
  <c r="C305" i="5" s="1"/>
  <c r="B306" i="5"/>
  <c r="C306" i="5" s="1"/>
  <c r="B307" i="5"/>
  <c r="C307" i="5" s="1"/>
  <c r="B308" i="5"/>
  <c r="C308" i="5" s="1"/>
  <c r="B309" i="5"/>
  <c r="C309" i="5" s="1"/>
  <c r="B310" i="5"/>
  <c r="C310" i="5" s="1"/>
  <c r="B311" i="5"/>
  <c r="C311" i="5" s="1"/>
  <c r="B312" i="5"/>
  <c r="C312" i="5" s="1"/>
  <c r="B313" i="5"/>
  <c r="C313" i="5" s="1"/>
  <c r="B314" i="5"/>
  <c r="C314" i="5" s="1"/>
  <c r="B315" i="5"/>
  <c r="C315" i="5" s="1"/>
  <c r="B316" i="5"/>
  <c r="C316" i="5" s="1"/>
  <c r="B317" i="5"/>
  <c r="C317" i="5" s="1"/>
  <c r="B318" i="5"/>
  <c r="C318" i="5" s="1"/>
  <c r="B319" i="5"/>
  <c r="C319" i="5" s="1"/>
  <c r="B320" i="5"/>
  <c r="C320" i="5" s="1"/>
  <c r="B321" i="5"/>
  <c r="C321" i="5" s="1"/>
  <c r="B322" i="5"/>
  <c r="C322" i="5" s="1"/>
  <c r="B233" i="5"/>
  <c r="C233" i="5" s="1"/>
  <c r="B201" i="5"/>
  <c r="C201" i="5" s="1"/>
  <c r="B202" i="5"/>
  <c r="C202" i="5" s="1"/>
  <c r="B203" i="5"/>
  <c r="C203" i="5" s="1"/>
  <c r="B204" i="5"/>
  <c r="C204" i="5" s="1"/>
  <c r="B205" i="5"/>
  <c r="C205" i="5" s="1"/>
  <c r="B206" i="5"/>
  <c r="C206" i="5" s="1"/>
  <c r="B207" i="5"/>
  <c r="C207" i="5" s="1"/>
  <c r="B208" i="5"/>
  <c r="C208" i="5" s="1"/>
  <c r="B209" i="5"/>
  <c r="C209" i="5" s="1"/>
  <c r="B210" i="5"/>
  <c r="C210" i="5" s="1"/>
  <c r="B211" i="5"/>
  <c r="C211" i="5" s="1"/>
  <c r="B212" i="5"/>
  <c r="C212" i="5" s="1"/>
  <c r="B213" i="5"/>
  <c r="C213" i="5" s="1"/>
  <c r="B214" i="5"/>
  <c r="C214" i="5" s="1"/>
  <c r="B215" i="5"/>
  <c r="C215" i="5" s="1"/>
  <c r="B216" i="5"/>
  <c r="C216" i="5" s="1"/>
  <c r="B217" i="5"/>
  <c r="C217" i="5" s="1"/>
  <c r="B218" i="5"/>
  <c r="C218" i="5" s="1"/>
  <c r="B219" i="5"/>
  <c r="C219" i="5" s="1"/>
  <c r="B220" i="5"/>
  <c r="C220" i="5" s="1"/>
  <c r="B221" i="5"/>
  <c r="C221" i="5" s="1"/>
  <c r="B222" i="5"/>
  <c r="C222" i="5" s="1"/>
  <c r="B223" i="5"/>
  <c r="C223" i="5" s="1"/>
  <c r="B200" i="5"/>
  <c r="C200" i="5" s="1"/>
  <c r="B162" i="5"/>
  <c r="C162" i="5" s="1"/>
  <c r="B163" i="5"/>
  <c r="C163" i="5" s="1"/>
  <c r="B164" i="5"/>
  <c r="C164" i="5" s="1"/>
  <c r="B165" i="5"/>
  <c r="C165" i="5" s="1"/>
  <c r="B166" i="5"/>
  <c r="C166" i="5" s="1"/>
  <c r="B167" i="5"/>
  <c r="C167" i="5" s="1"/>
  <c r="B168" i="5"/>
  <c r="C168" i="5" s="1"/>
  <c r="B169" i="5"/>
  <c r="C169" i="5" s="1"/>
  <c r="B170" i="5"/>
  <c r="C170" i="5" s="1"/>
  <c r="B171" i="5"/>
  <c r="C171" i="5" s="1"/>
  <c r="B172" i="5"/>
  <c r="C172" i="5" s="1"/>
  <c r="B173" i="5"/>
  <c r="C173" i="5" s="1"/>
  <c r="B174" i="5"/>
  <c r="C174" i="5" s="1"/>
  <c r="B175" i="5"/>
  <c r="C175" i="5" s="1"/>
  <c r="B176" i="5"/>
  <c r="C176" i="5" s="1"/>
  <c r="B177" i="5"/>
  <c r="C177" i="5" s="1"/>
  <c r="B178" i="5"/>
  <c r="C178" i="5" s="1"/>
  <c r="B179" i="5"/>
  <c r="C179" i="5" s="1"/>
  <c r="B180" i="5"/>
  <c r="C180" i="5" s="1"/>
  <c r="B181" i="5"/>
  <c r="C181" i="5" s="1"/>
  <c r="B182" i="5"/>
  <c r="C182" i="5" s="1"/>
  <c r="B183" i="5"/>
  <c r="C183" i="5" s="1"/>
  <c r="B184" i="5"/>
  <c r="C184" i="5" s="1"/>
  <c r="B185" i="5"/>
  <c r="C185" i="5" s="1"/>
  <c r="B186" i="5"/>
  <c r="C186" i="5" s="1"/>
  <c r="B187" i="5"/>
  <c r="C187" i="5" s="1"/>
  <c r="B188" i="5"/>
  <c r="C188" i="5" s="1"/>
  <c r="B189" i="5"/>
  <c r="C189" i="5" s="1"/>
  <c r="B190" i="5"/>
  <c r="C190" i="5" s="1"/>
  <c r="B161" i="5"/>
  <c r="C161" i="5" s="1"/>
  <c r="B122" i="5"/>
  <c r="C122" i="5" s="1"/>
  <c r="B123" i="5"/>
  <c r="C123" i="5" s="1"/>
  <c r="B124" i="5"/>
  <c r="C124" i="5" s="1"/>
  <c r="B125" i="5"/>
  <c r="C125" i="5" s="1"/>
  <c r="B126" i="5"/>
  <c r="C126" i="5" s="1"/>
  <c r="B127" i="5"/>
  <c r="C127" i="5" s="1"/>
  <c r="B128" i="5"/>
  <c r="C128" i="5" s="1"/>
  <c r="B129" i="5"/>
  <c r="C129" i="5" s="1"/>
  <c r="B130" i="5"/>
  <c r="C130" i="5" s="1"/>
  <c r="B131" i="5"/>
  <c r="C131" i="5" s="1"/>
  <c r="B132" i="5"/>
  <c r="C132" i="5" s="1"/>
  <c r="B133" i="5"/>
  <c r="C133" i="5" s="1"/>
  <c r="B134" i="5"/>
  <c r="C134" i="5" s="1"/>
  <c r="B135" i="5"/>
  <c r="C135" i="5" s="1"/>
  <c r="B136" i="5"/>
  <c r="C136" i="5" s="1"/>
  <c r="B137" i="5"/>
  <c r="C137" i="5" s="1"/>
  <c r="B138" i="5"/>
  <c r="C138" i="5" s="1"/>
  <c r="B139" i="5"/>
  <c r="C139" i="5" s="1"/>
  <c r="B140" i="5"/>
  <c r="C140" i="5" s="1"/>
  <c r="B141" i="5"/>
  <c r="C141" i="5" s="1"/>
  <c r="B142" i="5"/>
  <c r="C142" i="5" s="1"/>
  <c r="B143" i="5"/>
  <c r="C143" i="5" s="1"/>
  <c r="B144" i="5"/>
  <c r="C144" i="5" s="1"/>
  <c r="B145" i="5"/>
  <c r="C145" i="5" s="1"/>
  <c r="B146" i="5"/>
  <c r="C146" i="5" s="1"/>
  <c r="B147" i="5"/>
  <c r="C147" i="5" s="1"/>
  <c r="B148" i="5"/>
  <c r="C148" i="5" s="1"/>
  <c r="B149" i="5"/>
  <c r="C149" i="5" s="1"/>
  <c r="B150" i="5"/>
  <c r="C150" i="5" s="1"/>
  <c r="B151" i="5"/>
  <c r="C151" i="5" s="1"/>
  <c r="B121" i="5"/>
  <c r="C121" i="5" s="1"/>
  <c r="B86" i="5"/>
  <c r="C86" i="5" s="1"/>
  <c r="B87" i="5"/>
  <c r="C87" i="5" s="1"/>
  <c r="B88" i="5"/>
  <c r="C88" i="5" s="1"/>
  <c r="B89" i="5"/>
  <c r="C89" i="5" s="1"/>
  <c r="B90" i="5"/>
  <c r="C90" i="5" s="1"/>
  <c r="B91" i="5"/>
  <c r="C91" i="5" s="1"/>
  <c r="B92" i="5"/>
  <c r="C92" i="5" s="1"/>
  <c r="B93" i="5"/>
  <c r="C93" i="5" s="1"/>
  <c r="B94" i="5"/>
  <c r="C94" i="5" s="1"/>
  <c r="B95" i="5"/>
  <c r="C95" i="5" s="1"/>
  <c r="B96" i="5"/>
  <c r="C96" i="5" s="1"/>
  <c r="B97" i="5"/>
  <c r="C97" i="5" s="1"/>
  <c r="B98" i="5"/>
  <c r="C98" i="5" s="1"/>
  <c r="B99" i="5"/>
  <c r="C99" i="5" s="1"/>
  <c r="B100" i="5"/>
  <c r="C100" i="5" s="1"/>
  <c r="B101" i="5"/>
  <c r="C101" i="5" s="1"/>
  <c r="B102" i="5"/>
  <c r="C102" i="5" s="1"/>
  <c r="B103" i="5"/>
  <c r="C103" i="5" s="1"/>
  <c r="B104" i="5"/>
  <c r="C104" i="5" s="1"/>
  <c r="B105" i="5"/>
  <c r="C105" i="5" s="1"/>
  <c r="B106" i="5"/>
  <c r="C106" i="5" s="1"/>
  <c r="B107" i="5"/>
  <c r="C107" i="5" s="1"/>
  <c r="B108" i="5"/>
  <c r="C108" i="5" s="1"/>
  <c r="B109" i="5"/>
  <c r="C109" i="5" s="1"/>
  <c r="B110" i="5"/>
  <c r="C110" i="5" s="1"/>
  <c r="B111" i="5"/>
  <c r="C111" i="5" s="1"/>
  <c r="B85" i="5"/>
  <c r="C85" i="5" s="1"/>
  <c r="B54" i="5"/>
  <c r="C54" i="5" s="1"/>
  <c r="B55" i="5"/>
  <c r="C55" i="5" s="1"/>
  <c r="B56" i="5"/>
  <c r="C56" i="5" s="1"/>
  <c r="B57" i="5"/>
  <c r="C57" i="5" s="1"/>
  <c r="B58" i="5"/>
  <c r="C58" i="5" s="1"/>
  <c r="B59" i="5"/>
  <c r="C59" i="5" s="1"/>
  <c r="B60" i="5"/>
  <c r="C60" i="5" s="1"/>
  <c r="B61" i="5"/>
  <c r="C61" i="5" s="1"/>
  <c r="B62" i="5"/>
  <c r="C62" i="5" s="1"/>
  <c r="B63" i="5"/>
  <c r="C63" i="5" s="1"/>
  <c r="B64" i="5"/>
  <c r="C64" i="5" s="1"/>
  <c r="B65" i="5"/>
  <c r="C65" i="5" s="1"/>
  <c r="B66" i="5"/>
  <c r="C66" i="5" s="1"/>
  <c r="B67" i="5"/>
  <c r="C67" i="5" s="1"/>
  <c r="B68" i="5"/>
  <c r="C68" i="5" s="1"/>
  <c r="B69" i="5"/>
  <c r="C69" i="5" s="1"/>
  <c r="B70" i="5"/>
  <c r="C70" i="5" s="1"/>
  <c r="B71" i="5"/>
  <c r="C71" i="5" s="1"/>
  <c r="B72" i="5"/>
  <c r="C72" i="5" s="1"/>
  <c r="B73" i="5"/>
  <c r="C73" i="5" s="1"/>
  <c r="B74" i="5"/>
  <c r="C74" i="5" s="1"/>
  <c r="B75" i="5"/>
  <c r="C75" i="5" s="1"/>
  <c r="B53" i="5"/>
  <c r="C53" i="5" s="1"/>
  <c r="B12" i="5"/>
  <c r="C12" i="5" s="1"/>
  <c r="B13" i="5"/>
  <c r="C13" i="5" s="1"/>
  <c r="B14" i="5"/>
  <c r="C14" i="5" s="1"/>
  <c r="B15" i="5"/>
  <c r="C15" i="5" s="1"/>
  <c r="B16" i="5"/>
  <c r="C16" i="5" s="1"/>
  <c r="B17" i="5"/>
  <c r="C17" i="5" s="1"/>
  <c r="B18" i="5"/>
  <c r="C18" i="5" s="1"/>
  <c r="B19" i="5"/>
  <c r="C19" i="5" s="1"/>
  <c r="B20" i="5"/>
  <c r="C20" i="5" s="1"/>
  <c r="B21" i="5"/>
  <c r="C21" i="5" s="1"/>
  <c r="B22" i="5"/>
  <c r="C22" i="5" s="1"/>
  <c r="B23" i="5"/>
  <c r="C23" i="5" s="1"/>
  <c r="B24" i="5"/>
  <c r="C24" i="5" s="1"/>
  <c r="B25" i="5"/>
  <c r="C25" i="5" s="1"/>
  <c r="B26" i="5"/>
  <c r="C26" i="5" s="1"/>
  <c r="B27" i="5"/>
  <c r="C27" i="5" s="1"/>
  <c r="B28" i="5"/>
  <c r="C28" i="5" s="1"/>
  <c r="B29" i="5"/>
  <c r="C29" i="5" s="1"/>
  <c r="B30" i="5"/>
  <c r="C30" i="5" s="1"/>
  <c r="B31" i="5"/>
  <c r="C31" i="5" s="1"/>
  <c r="B32" i="5"/>
  <c r="C32" i="5" s="1"/>
  <c r="B33" i="5"/>
  <c r="C33" i="5" s="1"/>
  <c r="B34" i="5"/>
  <c r="C34" i="5" s="1"/>
  <c r="B35" i="5"/>
  <c r="C35" i="5" s="1"/>
  <c r="B36" i="5"/>
  <c r="C36" i="5" s="1"/>
  <c r="B37" i="5"/>
  <c r="C37" i="5" s="1"/>
  <c r="B38" i="5"/>
  <c r="C38" i="5" s="1"/>
  <c r="B39" i="5"/>
  <c r="C39" i="5" s="1"/>
  <c r="B40" i="5"/>
  <c r="C40" i="5" s="1"/>
  <c r="B41" i="5"/>
  <c r="C41" i="5" s="1"/>
  <c r="B42" i="5"/>
  <c r="C42" i="5" s="1"/>
  <c r="B43" i="5"/>
  <c r="C43" i="5" s="1"/>
  <c r="B11" i="5"/>
  <c r="C11" i="5" s="1"/>
  <c r="B3" i="5"/>
  <c r="C3" i="5" s="1"/>
  <c r="B4" i="5"/>
  <c r="C4" i="5" s="1"/>
  <c r="B5" i="5"/>
  <c r="C5" i="5" s="1"/>
  <c r="B6" i="5"/>
  <c r="C6" i="5" s="1"/>
  <c r="B7" i="5"/>
  <c r="C7" i="5" s="1"/>
  <c r="B8" i="5"/>
  <c r="C8" i="5" s="1"/>
  <c r="B9" i="5"/>
  <c r="C9" i="5" s="1"/>
  <c r="B10" i="5"/>
  <c r="C10" i="5" s="1"/>
  <c r="B44" i="5"/>
  <c r="C44" i="5" s="1"/>
  <c r="B45" i="5"/>
  <c r="C45" i="5" s="1"/>
  <c r="B46" i="5"/>
  <c r="C46" i="5" s="1"/>
  <c r="B47" i="5"/>
  <c r="C47" i="5" s="1"/>
  <c r="B48" i="5"/>
  <c r="C48" i="5" s="1"/>
  <c r="B49" i="5"/>
  <c r="C49" i="5" s="1"/>
  <c r="B50" i="5"/>
  <c r="C50" i="5" s="1"/>
  <c r="B51" i="5"/>
  <c r="C51" i="5" s="1"/>
  <c r="B52" i="5"/>
  <c r="C52" i="5" s="1"/>
  <c r="B76" i="5"/>
  <c r="C76" i="5" s="1"/>
  <c r="B77" i="5"/>
  <c r="C77" i="5" s="1"/>
  <c r="B78" i="5"/>
  <c r="C78" i="5" s="1"/>
  <c r="B79" i="5"/>
  <c r="C79" i="5" s="1"/>
  <c r="B80" i="5"/>
  <c r="C80" i="5" s="1"/>
  <c r="B81" i="5"/>
  <c r="C81" i="5" s="1"/>
  <c r="B82" i="5"/>
  <c r="C82" i="5" s="1"/>
  <c r="B83" i="5"/>
  <c r="C83" i="5" s="1"/>
  <c r="B84" i="5"/>
  <c r="C84" i="5" s="1"/>
  <c r="B112" i="5"/>
  <c r="C112" i="5" s="1"/>
  <c r="B113" i="5"/>
  <c r="C113" i="5" s="1"/>
  <c r="B114" i="5"/>
  <c r="C114" i="5" s="1"/>
  <c r="B115" i="5"/>
  <c r="C115" i="5" s="1"/>
  <c r="B116" i="5"/>
  <c r="C116" i="5" s="1"/>
  <c r="B117" i="5"/>
  <c r="C117" i="5" s="1"/>
  <c r="B118" i="5"/>
  <c r="C118" i="5" s="1"/>
  <c r="B119" i="5"/>
  <c r="C119" i="5" s="1"/>
  <c r="B120" i="5"/>
  <c r="C120" i="5" s="1"/>
  <c r="B152" i="5"/>
  <c r="C152" i="5" s="1"/>
  <c r="B153" i="5"/>
  <c r="C153" i="5" s="1"/>
  <c r="B154" i="5"/>
  <c r="C154" i="5" s="1"/>
  <c r="B155" i="5"/>
  <c r="C155" i="5" s="1"/>
  <c r="B156" i="5"/>
  <c r="C156" i="5" s="1"/>
  <c r="B157" i="5"/>
  <c r="C157" i="5" s="1"/>
  <c r="B158" i="5"/>
  <c r="C158" i="5" s="1"/>
  <c r="B159" i="5"/>
  <c r="C159" i="5" s="1"/>
  <c r="B160" i="5"/>
  <c r="C160" i="5" s="1"/>
  <c r="B191" i="5"/>
  <c r="C191" i="5" s="1"/>
  <c r="B192" i="5"/>
  <c r="C192" i="5" s="1"/>
  <c r="B193" i="5"/>
  <c r="C193" i="5" s="1"/>
  <c r="B194" i="5"/>
  <c r="C194" i="5" s="1"/>
  <c r="B195" i="5"/>
  <c r="C195" i="5" s="1"/>
  <c r="B196" i="5"/>
  <c r="C196" i="5" s="1"/>
  <c r="B197" i="5"/>
  <c r="C197" i="5" s="1"/>
  <c r="B198" i="5"/>
  <c r="C198" i="5" s="1"/>
  <c r="B199" i="5"/>
  <c r="C199" i="5" s="1"/>
  <c r="B224" i="5"/>
  <c r="C224" i="5" s="1"/>
  <c r="B225" i="5"/>
  <c r="C225" i="5" s="1"/>
  <c r="B226" i="5"/>
  <c r="C226" i="5" s="1"/>
  <c r="B227" i="5"/>
  <c r="C227" i="5" s="1"/>
  <c r="B228" i="5"/>
  <c r="C228" i="5" s="1"/>
  <c r="B229" i="5"/>
  <c r="C229" i="5" s="1"/>
  <c r="B230" i="5"/>
  <c r="C230" i="5" s="1"/>
  <c r="B231" i="5"/>
  <c r="C231" i="5" s="1"/>
  <c r="B232" i="5"/>
  <c r="C232" i="5" s="1"/>
  <c r="B387" i="5"/>
  <c r="C387" i="5" s="1"/>
  <c r="B388" i="5"/>
  <c r="C388" i="5" s="1"/>
  <c r="B389" i="5"/>
  <c r="C389" i="5" s="1"/>
  <c r="B390" i="5"/>
  <c r="C390" i="5" s="1"/>
  <c r="B391" i="5"/>
  <c r="C391" i="5" s="1"/>
  <c r="B392" i="5"/>
  <c r="C392" i="5" s="1"/>
  <c r="B393" i="5"/>
  <c r="C393" i="5" s="1"/>
  <c r="B394" i="5"/>
  <c r="C394" i="5" s="1"/>
  <c r="B395" i="5"/>
  <c r="C395" i="5" s="1"/>
  <c r="B416" i="5"/>
  <c r="C416" i="5" s="1"/>
  <c r="B417" i="5"/>
  <c r="C417" i="5" s="1"/>
  <c r="B418" i="5"/>
  <c r="C418" i="5" s="1"/>
  <c r="B419" i="5"/>
  <c r="C419" i="5" s="1"/>
  <c r="B420" i="5"/>
  <c r="C420" i="5" s="1"/>
  <c r="B421" i="5"/>
  <c r="C421" i="5" s="1"/>
  <c r="B422" i="5"/>
  <c r="C422" i="5" s="1"/>
  <c r="B423" i="5"/>
  <c r="C423" i="5" s="1"/>
  <c r="B424" i="5"/>
  <c r="C424" i="5" s="1"/>
  <c r="B518" i="5"/>
  <c r="C518" i="5" s="1"/>
  <c r="B519" i="5"/>
  <c r="C519" i="5" s="1"/>
  <c r="B520" i="5"/>
  <c r="C520" i="5" s="1"/>
  <c r="B521" i="5"/>
  <c r="C521" i="5" s="1"/>
  <c r="B522" i="5"/>
  <c r="C522" i="5" s="1"/>
  <c r="B523" i="5"/>
  <c r="C523" i="5" s="1"/>
  <c r="B524" i="5"/>
  <c r="C524" i="5" s="1"/>
  <c r="B525" i="5"/>
  <c r="C525" i="5" s="1"/>
  <c r="B526" i="5"/>
  <c r="C526" i="5" s="1"/>
  <c r="B567" i="5"/>
  <c r="C567" i="5" s="1"/>
  <c r="B568" i="5"/>
  <c r="C568" i="5" s="1"/>
  <c r="B569" i="5"/>
  <c r="C569" i="5" s="1"/>
  <c r="B570" i="5"/>
  <c r="C570" i="5" s="1"/>
  <c r="B571" i="5"/>
  <c r="C571" i="5" s="1"/>
  <c r="B572" i="5"/>
  <c r="C572" i="5" s="1"/>
  <c r="B573" i="5"/>
  <c r="C573" i="5" s="1"/>
  <c r="B574" i="5"/>
  <c r="C574" i="5" s="1"/>
  <c r="B575" i="5"/>
  <c r="C575" i="5" s="1"/>
  <c r="B604" i="5"/>
  <c r="C604" i="5" s="1"/>
  <c r="B605" i="5"/>
  <c r="C605" i="5" s="1"/>
  <c r="B606" i="5"/>
  <c r="C606" i="5" s="1"/>
  <c r="B607" i="5"/>
  <c r="C607" i="5" s="1"/>
  <c r="B608" i="5"/>
  <c r="C608" i="5" s="1"/>
  <c r="B609" i="5"/>
  <c r="C609" i="5" s="1"/>
  <c r="B610" i="5"/>
  <c r="C610" i="5" s="1"/>
  <c r="B611" i="5"/>
  <c r="C611" i="5" s="1"/>
  <c r="B612" i="5"/>
  <c r="C612" i="5" s="1"/>
  <c r="B663" i="5"/>
  <c r="C663" i="5" s="1"/>
  <c r="B664" i="5"/>
  <c r="C664" i="5" s="1"/>
  <c r="B665" i="5"/>
  <c r="C665" i="5" s="1"/>
  <c r="B666" i="5"/>
  <c r="C666" i="5" s="1"/>
  <c r="B667" i="5"/>
  <c r="C667" i="5" s="1"/>
  <c r="B668" i="5"/>
  <c r="C668" i="5" s="1"/>
  <c r="B669" i="5"/>
  <c r="C669" i="5" s="1"/>
  <c r="B670" i="5"/>
  <c r="C670" i="5" s="1"/>
  <c r="B671" i="5"/>
  <c r="C671" i="5" s="1"/>
  <c r="B686" i="5"/>
  <c r="C686" i="5" s="1"/>
  <c r="B687" i="5"/>
  <c r="C687" i="5" s="1"/>
  <c r="B688" i="5"/>
  <c r="C688" i="5" s="1"/>
  <c r="B689" i="5"/>
  <c r="C689" i="5" s="1"/>
  <c r="B690" i="5"/>
  <c r="C690" i="5" s="1"/>
  <c r="B691" i="5"/>
  <c r="C691" i="5" s="1"/>
  <c r="B692" i="5"/>
  <c r="C692" i="5" s="1"/>
  <c r="B693" i="5"/>
  <c r="C693" i="5" s="1"/>
  <c r="B694" i="5"/>
  <c r="C694" i="5" s="1"/>
  <c r="B726" i="5"/>
  <c r="C726" i="5" s="1"/>
  <c r="B727" i="5"/>
  <c r="C727" i="5" s="1"/>
  <c r="B728" i="5"/>
  <c r="C728" i="5" s="1"/>
  <c r="B729" i="5"/>
  <c r="C729" i="5" s="1"/>
  <c r="B730" i="5"/>
  <c r="C730" i="5" s="1"/>
  <c r="B731" i="5"/>
  <c r="C731" i="5" s="1"/>
  <c r="B732" i="5"/>
  <c r="C732" i="5" s="1"/>
  <c r="B733" i="5"/>
  <c r="C733" i="5" s="1"/>
  <c r="B734" i="5"/>
  <c r="C734" i="5" s="1"/>
  <c r="B756" i="5"/>
  <c r="C756" i="5" s="1"/>
  <c r="B757" i="5"/>
  <c r="C757" i="5" s="1"/>
  <c r="B758" i="5"/>
  <c r="C758" i="5" s="1"/>
  <c r="B759" i="5"/>
  <c r="C759" i="5" s="1"/>
  <c r="B760" i="5"/>
  <c r="C760" i="5" s="1"/>
  <c r="B761" i="5"/>
  <c r="C761" i="5" s="1"/>
  <c r="B762" i="5"/>
  <c r="C762" i="5" s="1"/>
  <c r="B763" i="5"/>
  <c r="C763" i="5" s="1"/>
  <c r="B764" i="5"/>
  <c r="C764" i="5" s="1"/>
  <c r="B800" i="5"/>
  <c r="C800" i="5" s="1"/>
  <c r="B801" i="5"/>
  <c r="C801" i="5" s="1"/>
  <c r="B802" i="5"/>
  <c r="C802" i="5" s="1"/>
  <c r="B803" i="5"/>
  <c r="C803" i="5" s="1"/>
  <c r="B804" i="5"/>
  <c r="C804" i="5" s="1"/>
  <c r="B805" i="5"/>
  <c r="C805" i="5" s="1"/>
  <c r="B806" i="5"/>
  <c r="C806" i="5" s="1"/>
  <c r="B807" i="5"/>
  <c r="C807" i="5" s="1"/>
  <c r="B808" i="5"/>
  <c r="C808" i="5" s="1"/>
  <c r="B816" i="5"/>
  <c r="C816" i="5" s="1"/>
  <c r="B817" i="5"/>
  <c r="C817" i="5" s="1"/>
  <c r="B818" i="5"/>
  <c r="C818" i="5" s="1"/>
  <c r="B819" i="5"/>
  <c r="C819" i="5" s="1"/>
  <c r="B820" i="5"/>
  <c r="C820" i="5" s="1"/>
  <c r="B821" i="5"/>
  <c r="C821" i="5" s="1"/>
  <c r="B822" i="5"/>
  <c r="C822" i="5" s="1"/>
  <c r="B823" i="5"/>
  <c r="C823" i="5" s="1"/>
  <c r="B824" i="5"/>
  <c r="C824" i="5" s="1"/>
  <c r="B848" i="5"/>
  <c r="C848" i="5" s="1"/>
  <c r="B849" i="5"/>
  <c r="C849" i="5" s="1"/>
  <c r="B850" i="5"/>
  <c r="C850" i="5" s="1"/>
  <c r="B851" i="5"/>
  <c r="C851" i="5" s="1"/>
  <c r="B852" i="5"/>
  <c r="C852" i="5" s="1"/>
  <c r="B853" i="5"/>
  <c r="C853" i="5" s="1"/>
  <c r="B854" i="5"/>
  <c r="C854" i="5" s="1"/>
  <c r="B855" i="5"/>
  <c r="C855" i="5" s="1"/>
  <c r="B856" i="5"/>
  <c r="C856" i="5" s="1"/>
  <c r="B882" i="5"/>
  <c r="C882" i="5" s="1"/>
  <c r="B883" i="5"/>
  <c r="C883" i="5" s="1"/>
  <c r="B884" i="5"/>
  <c r="C884" i="5" s="1"/>
  <c r="B885" i="5"/>
  <c r="C885" i="5" s="1"/>
  <c r="B886" i="5"/>
  <c r="C886" i="5" s="1"/>
  <c r="B887" i="5"/>
  <c r="C887" i="5" s="1"/>
  <c r="B888" i="5"/>
  <c r="C888" i="5" s="1"/>
  <c r="B889" i="5"/>
  <c r="C889" i="5" s="1"/>
  <c r="B890" i="5"/>
  <c r="C890" i="5" s="1"/>
  <c r="B924" i="5"/>
  <c r="C924" i="5" s="1"/>
  <c r="B925" i="5"/>
  <c r="C925" i="5" s="1"/>
  <c r="B926" i="5"/>
  <c r="C926" i="5" s="1"/>
  <c r="B927" i="5"/>
  <c r="C927" i="5" s="1"/>
  <c r="B928" i="5"/>
  <c r="C928" i="5" s="1"/>
  <c r="B929" i="5"/>
  <c r="C929" i="5" s="1"/>
  <c r="B930" i="5"/>
  <c r="C930" i="5" s="1"/>
  <c r="B931" i="5"/>
  <c r="C931" i="5" s="1"/>
  <c r="B932" i="5"/>
  <c r="C932" i="5" s="1"/>
  <c r="B967" i="5"/>
  <c r="C967" i="5" s="1"/>
  <c r="B968" i="5"/>
  <c r="C968" i="5" s="1"/>
  <c r="B969" i="5"/>
  <c r="C969" i="5" s="1"/>
  <c r="B970" i="5"/>
  <c r="C970" i="5" s="1"/>
  <c r="B971" i="5"/>
  <c r="C971" i="5" s="1"/>
  <c r="B972" i="5"/>
  <c r="C972" i="5" s="1"/>
  <c r="B973" i="5"/>
  <c r="C973" i="5" s="1"/>
  <c r="B974" i="5"/>
  <c r="C974" i="5" s="1"/>
  <c r="B975" i="5"/>
  <c r="C975" i="5" s="1"/>
  <c r="B991" i="5"/>
  <c r="C991" i="5" s="1"/>
  <c r="B992" i="5"/>
  <c r="C992" i="5" s="1"/>
  <c r="B993" i="5"/>
  <c r="C993" i="5" s="1"/>
  <c r="B994" i="5"/>
  <c r="C994" i="5" s="1"/>
  <c r="B995" i="5"/>
  <c r="C995" i="5" s="1"/>
  <c r="B996" i="5"/>
  <c r="C996" i="5" s="1"/>
  <c r="B997" i="5"/>
  <c r="C997" i="5" s="1"/>
  <c r="B998" i="5"/>
  <c r="C998" i="5" s="1"/>
  <c r="B999" i="5"/>
  <c r="C999" i="5" s="1"/>
  <c r="B1044" i="5"/>
  <c r="C1044" i="5" s="1"/>
  <c r="B1045" i="5"/>
  <c r="C1045" i="5" s="1"/>
  <c r="B1046" i="5"/>
  <c r="C1046" i="5" s="1"/>
  <c r="B1047" i="5"/>
  <c r="C1047" i="5" s="1"/>
  <c r="B1048" i="5"/>
  <c r="C1048" i="5" s="1"/>
  <c r="B1049" i="5"/>
  <c r="C1049" i="5" s="1"/>
  <c r="B1050" i="5"/>
  <c r="C1050" i="5" s="1"/>
  <c r="B1051" i="5"/>
  <c r="C1051" i="5" s="1"/>
  <c r="B1052" i="5"/>
  <c r="C1052" i="5" s="1"/>
  <c r="B1073" i="5"/>
  <c r="C1073" i="5" s="1"/>
  <c r="B1074" i="5"/>
  <c r="C1074" i="5" s="1"/>
  <c r="B1075" i="5"/>
  <c r="C1075" i="5" s="1"/>
  <c r="B1076" i="5"/>
  <c r="C1076" i="5" s="1"/>
  <c r="B1077" i="5"/>
  <c r="C1077" i="5" s="1"/>
  <c r="B1078" i="5"/>
  <c r="C1078" i="5" s="1"/>
  <c r="B1079" i="5"/>
  <c r="C1079" i="5" s="1"/>
  <c r="B1080" i="5"/>
  <c r="C1080" i="5" s="1"/>
  <c r="B1081" i="5"/>
  <c r="C1081" i="5" s="1"/>
  <c r="B1123" i="5"/>
  <c r="C1123" i="5" s="1"/>
  <c r="B1124" i="5"/>
  <c r="C1124" i="5" s="1"/>
  <c r="B1125" i="5"/>
  <c r="C1125" i="5" s="1"/>
  <c r="B1126" i="5"/>
  <c r="C1126" i="5" s="1"/>
  <c r="B1127" i="5"/>
  <c r="C1127" i="5" s="1"/>
  <c r="B1128" i="5"/>
  <c r="C1128" i="5" s="1"/>
  <c r="B1129" i="5"/>
  <c r="C1129" i="5" s="1"/>
  <c r="B1130" i="5"/>
  <c r="C1130" i="5" s="1"/>
  <c r="B1131" i="5"/>
  <c r="C1131" i="5" s="1"/>
  <c r="B1151" i="5"/>
  <c r="C1151" i="5" s="1"/>
  <c r="B1152" i="5"/>
  <c r="C1152" i="5" s="1"/>
  <c r="B1153" i="5"/>
  <c r="C1153" i="5" s="1"/>
  <c r="B1154" i="5"/>
  <c r="C1154" i="5" s="1"/>
  <c r="B1155" i="5"/>
  <c r="C1155" i="5" s="1"/>
  <c r="B1156" i="5"/>
  <c r="C1156" i="5" s="1"/>
  <c r="B1157" i="5"/>
  <c r="C1157" i="5" s="1"/>
  <c r="B1158" i="5"/>
  <c r="C1158" i="5" s="1"/>
  <c r="B1159" i="5"/>
  <c r="C1159" i="5" s="1"/>
  <c r="B1218" i="5"/>
  <c r="C1218" i="5" s="1"/>
  <c r="B1219" i="5"/>
  <c r="C1219" i="5" s="1"/>
  <c r="B1220" i="5"/>
  <c r="C1220" i="5" s="1"/>
  <c r="B1221" i="5"/>
  <c r="C1221" i="5" s="1"/>
  <c r="B1222" i="5"/>
  <c r="C1222" i="5" s="1"/>
  <c r="B1223" i="5"/>
  <c r="C1223" i="5" s="1"/>
  <c r="B1224" i="5"/>
  <c r="C1224" i="5" s="1"/>
  <c r="B1225" i="5"/>
  <c r="C1225" i="5" s="1"/>
  <c r="B1226" i="5"/>
  <c r="C1226" i="5" s="1"/>
  <c r="B1257" i="5"/>
  <c r="C1257" i="5" s="1"/>
  <c r="B1258" i="5"/>
  <c r="C1258" i="5" s="1"/>
  <c r="B1259" i="5"/>
  <c r="C1259" i="5" s="1"/>
  <c r="B1260" i="5"/>
  <c r="C1260" i="5" s="1"/>
  <c r="B1261" i="5"/>
  <c r="C1261" i="5" s="1"/>
  <c r="B1262" i="5"/>
  <c r="C1262" i="5" s="1"/>
  <c r="B1263" i="5"/>
  <c r="C1263" i="5" s="1"/>
  <c r="B1264" i="5"/>
  <c r="C1264" i="5" s="1"/>
  <c r="B1265" i="5"/>
  <c r="C1265" i="5" s="1"/>
  <c r="B1297" i="5"/>
  <c r="C1297" i="5" s="1"/>
  <c r="B1298" i="5"/>
  <c r="C1298" i="5" s="1"/>
  <c r="B1299" i="5"/>
  <c r="C1299" i="5" s="1"/>
  <c r="B1300" i="5"/>
  <c r="C1300" i="5" s="1"/>
  <c r="B1301" i="5"/>
  <c r="C1301" i="5" s="1"/>
  <c r="B1302" i="5"/>
  <c r="C1302" i="5" s="1"/>
  <c r="B1303" i="5"/>
  <c r="C1303" i="5" s="1"/>
  <c r="B1304" i="5"/>
  <c r="C1304" i="5" s="1"/>
  <c r="B1305" i="5"/>
  <c r="C1305" i="5" s="1"/>
  <c r="B1407" i="5"/>
  <c r="C1407" i="5" s="1"/>
  <c r="B1408" i="5"/>
  <c r="C1408" i="5" s="1"/>
  <c r="B1409" i="5"/>
  <c r="C1409" i="5" s="1"/>
  <c r="B1410" i="5"/>
  <c r="C1410" i="5" s="1"/>
  <c r="B1411" i="5"/>
  <c r="C1411" i="5" s="1"/>
  <c r="B1412" i="5"/>
  <c r="C1412" i="5" s="1"/>
  <c r="B1413" i="5"/>
  <c r="C1413" i="5" s="1"/>
  <c r="B1414" i="5"/>
  <c r="C1414" i="5" s="1"/>
  <c r="B1415" i="5"/>
  <c r="C1415" i="5" s="1"/>
  <c r="B2" i="5"/>
  <c r="C2" i="5" s="1"/>
  <c r="J39" i="2" l="1"/>
  <c r="J30" i="2"/>
  <c r="J32" i="2" s="1"/>
  <c r="J33" i="2" s="1"/>
  <c r="J24" i="2"/>
  <c r="I1407" i="1"/>
  <c r="I1408" i="1"/>
  <c r="J1408" i="1" s="1"/>
  <c r="I1409" i="1"/>
  <c r="J1409" i="1" s="1"/>
  <c r="I1410" i="1"/>
  <c r="I1411" i="1"/>
  <c r="J1411" i="1" s="1"/>
  <c r="I1412" i="1"/>
  <c r="J1412" i="1" s="1"/>
  <c r="I1413" i="1"/>
  <c r="J1413" i="1" s="1"/>
  <c r="I1414" i="1"/>
  <c r="I1415" i="1"/>
  <c r="J1415" i="1" s="1"/>
  <c r="I1416" i="1"/>
  <c r="J1416" i="1" s="1"/>
  <c r="I1417" i="1"/>
  <c r="J1417" i="1" s="1"/>
  <c r="I1418" i="1"/>
  <c r="I1419" i="1"/>
  <c r="J1419" i="1" s="1"/>
  <c r="I1420" i="1"/>
  <c r="J1420" i="1" s="1"/>
  <c r="I1421" i="1"/>
  <c r="J1421" i="1" s="1"/>
  <c r="I1422" i="1"/>
  <c r="I1423" i="1"/>
  <c r="J1423" i="1" s="1"/>
  <c r="I1424" i="1"/>
  <c r="J1424" i="1" s="1"/>
  <c r="I1425" i="1"/>
  <c r="J1425" i="1" s="1"/>
  <c r="I1426" i="1"/>
  <c r="I1427" i="1"/>
  <c r="J1427" i="1" s="1"/>
  <c r="I1428" i="1"/>
  <c r="J1428" i="1" s="1"/>
  <c r="I1429" i="1"/>
  <c r="J1429" i="1" s="1"/>
  <c r="I1430" i="1"/>
  <c r="I1431" i="1"/>
  <c r="J1431" i="1" s="1"/>
  <c r="I1432" i="1"/>
  <c r="J1432" i="1" s="1"/>
  <c r="I1433" i="1"/>
  <c r="J1433" i="1" s="1"/>
  <c r="I1434" i="1"/>
  <c r="I1435" i="1"/>
  <c r="J1435" i="1" s="1"/>
  <c r="I1436" i="1"/>
  <c r="J1436" i="1" s="1"/>
  <c r="I1437" i="1"/>
  <c r="J1437" i="1" s="1"/>
  <c r="I1438" i="1"/>
  <c r="I1439" i="1"/>
  <c r="J1439" i="1" s="1"/>
  <c r="I1440" i="1"/>
  <c r="J1440" i="1" s="1"/>
  <c r="I1441" i="1"/>
  <c r="J1441" i="1" s="1"/>
  <c r="I1442" i="1"/>
  <c r="I1443" i="1"/>
  <c r="J1443" i="1" s="1"/>
  <c r="I1444" i="1"/>
  <c r="J1444" i="1" s="1"/>
  <c r="I1445" i="1"/>
  <c r="J1445" i="1" s="1"/>
  <c r="I1446" i="1"/>
  <c r="I1447" i="1"/>
  <c r="J1447" i="1" s="1"/>
  <c r="I1448" i="1"/>
  <c r="J1448" i="1" s="1"/>
  <c r="I1449" i="1"/>
  <c r="J1449" i="1" s="1"/>
  <c r="I1450" i="1"/>
  <c r="I1451" i="1"/>
  <c r="J1451" i="1" s="1"/>
  <c r="I1452" i="1"/>
  <c r="J1452" i="1" s="1"/>
  <c r="I1453" i="1"/>
  <c r="J1453" i="1" s="1"/>
  <c r="I1454" i="1"/>
  <c r="I1455" i="1"/>
  <c r="J1455" i="1" s="1"/>
  <c r="J41" i="2" l="1"/>
  <c r="J42" i="2" s="1"/>
  <c r="J49" i="2"/>
  <c r="J48" i="2"/>
  <c r="J50" i="2" s="1"/>
  <c r="J26" i="2"/>
  <c r="J27" i="2" s="1"/>
  <c r="J1454" i="1"/>
  <c r="J1450" i="1"/>
  <c r="J1446" i="1"/>
  <c r="J1442" i="1"/>
  <c r="J1438" i="1"/>
  <c r="J1434" i="1"/>
  <c r="J1430" i="1"/>
  <c r="J1426" i="1"/>
  <c r="J1422" i="1"/>
  <c r="J1418" i="1"/>
  <c r="J1414" i="1"/>
  <c r="J1410" i="1"/>
  <c r="J1407" i="1"/>
  <c r="I1406" i="1"/>
  <c r="J1406" i="1" s="1"/>
  <c r="I1405" i="1"/>
  <c r="I1404" i="1"/>
  <c r="I1403" i="1"/>
  <c r="I1402" i="1"/>
  <c r="J1402" i="1" s="1"/>
  <c r="I1401" i="1"/>
  <c r="I1400" i="1"/>
  <c r="I1399" i="1"/>
  <c r="I1398" i="1"/>
  <c r="J1398" i="1" s="1"/>
  <c r="I1397" i="1"/>
  <c r="I1396" i="1"/>
  <c r="I1395" i="1"/>
  <c r="J1395" i="1" s="1"/>
  <c r="I1394" i="1"/>
  <c r="J1394" i="1" s="1"/>
  <c r="I1393" i="1"/>
  <c r="J1393" i="1" s="1"/>
  <c r="I1392" i="1"/>
  <c r="J1392" i="1" s="1"/>
  <c r="I1391" i="1"/>
  <c r="J1391" i="1" s="1"/>
  <c r="I1390" i="1"/>
  <c r="J1390" i="1" s="1"/>
  <c r="I1389" i="1"/>
  <c r="J1389" i="1" s="1"/>
  <c r="I1388" i="1"/>
  <c r="J1388" i="1" s="1"/>
  <c r="I1387" i="1"/>
  <c r="J1387" i="1" s="1"/>
  <c r="I1386" i="1"/>
  <c r="J1386" i="1" s="1"/>
  <c r="I1385" i="1"/>
  <c r="J1385" i="1" s="1"/>
  <c r="I1384" i="1"/>
  <c r="J1384" i="1" s="1"/>
  <c r="I1383" i="1"/>
  <c r="J1383" i="1" s="1"/>
  <c r="I1382" i="1"/>
  <c r="J1382" i="1" s="1"/>
  <c r="I1381" i="1"/>
  <c r="J1381" i="1" s="1"/>
  <c r="I1380" i="1"/>
  <c r="J1380" i="1" s="1"/>
  <c r="I1379" i="1"/>
  <c r="J1379" i="1" s="1"/>
  <c r="I1378" i="1"/>
  <c r="J1378" i="1" s="1"/>
  <c r="I1377" i="1"/>
  <c r="J1377" i="1" s="1"/>
  <c r="I1376" i="1"/>
  <c r="J1376" i="1" s="1"/>
  <c r="I1375" i="1"/>
  <c r="J1375" i="1" s="1"/>
  <c r="I1374" i="1"/>
  <c r="J1374" i="1" s="1"/>
  <c r="I1373" i="1"/>
  <c r="J1373" i="1" s="1"/>
  <c r="I1372" i="1"/>
  <c r="J1372" i="1" s="1"/>
  <c r="I1371" i="1"/>
  <c r="J1371" i="1" s="1"/>
  <c r="I1370" i="1"/>
  <c r="J1370" i="1" s="1"/>
  <c r="I1369" i="1"/>
  <c r="J1369" i="1" s="1"/>
  <c r="I1368" i="1"/>
  <c r="J1368" i="1" s="1"/>
  <c r="I1367" i="1"/>
  <c r="J1367" i="1" s="1"/>
  <c r="I1366" i="1"/>
  <c r="J1366" i="1" s="1"/>
  <c r="I1365" i="1"/>
  <c r="J1365" i="1" s="1"/>
  <c r="I1364" i="1"/>
  <c r="J1364" i="1" s="1"/>
  <c r="I1363" i="1"/>
  <c r="I1362" i="1"/>
  <c r="J1362" i="1" s="1"/>
  <c r="I1361" i="1"/>
  <c r="J1361" i="1" s="1"/>
  <c r="I1360" i="1"/>
  <c r="J1360" i="1" s="1"/>
  <c r="I1359" i="1"/>
  <c r="I1358" i="1"/>
  <c r="J1358" i="1" s="1"/>
  <c r="I1357" i="1"/>
  <c r="J1357" i="1" s="1"/>
  <c r="I1356" i="1"/>
  <c r="J1356" i="1" s="1"/>
  <c r="I1355" i="1"/>
  <c r="I1354" i="1"/>
  <c r="J1354" i="1" s="1"/>
  <c r="I1353" i="1"/>
  <c r="J1353" i="1" s="1"/>
  <c r="I1352" i="1"/>
  <c r="J1352" i="1" s="1"/>
  <c r="I1351" i="1"/>
  <c r="I1350" i="1"/>
  <c r="J1350" i="1" s="1"/>
  <c r="I1349" i="1"/>
  <c r="J1349" i="1" s="1"/>
  <c r="I1348" i="1"/>
  <c r="J1348" i="1" s="1"/>
  <c r="I1347" i="1"/>
  <c r="I1346" i="1"/>
  <c r="J1346" i="1" s="1"/>
  <c r="I1345" i="1"/>
  <c r="J1345" i="1" s="1"/>
  <c r="I1344" i="1"/>
  <c r="J1344" i="1" s="1"/>
  <c r="I1343" i="1"/>
  <c r="I1342" i="1"/>
  <c r="J1342" i="1" s="1"/>
  <c r="I1341" i="1"/>
  <c r="J1341" i="1" s="1"/>
  <c r="I1340" i="1"/>
  <c r="J1340" i="1" s="1"/>
  <c r="I1339" i="1"/>
  <c r="I1338" i="1"/>
  <c r="J1338" i="1" s="1"/>
  <c r="I1337" i="1"/>
  <c r="J1337" i="1" s="1"/>
  <c r="I1336" i="1"/>
  <c r="J1336" i="1" s="1"/>
  <c r="I1335" i="1"/>
  <c r="I1334" i="1"/>
  <c r="I1333" i="1"/>
  <c r="J1333" i="1" s="1"/>
  <c r="I1332" i="1"/>
  <c r="J1332" i="1" s="1"/>
  <c r="I1331" i="1"/>
  <c r="J1331" i="1" s="1"/>
  <c r="I1330" i="1"/>
  <c r="I1329" i="1"/>
  <c r="J1329" i="1" s="1"/>
  <c r="I1328" i="1"/>
  <c r="J1328" i="1" s="1"/>
  <c r="I1327" i="1"/>
  <c r="I1326" i="1"/>
  <c r="I1325" i="1"/>
  <c r="J1325" i="1" s="1"/>
  <c r="I1324" i="1"/>
  <c r="I1323" i="1"/>
  <c r="J1323" i="1" s="1"/>
  <c r="I1322" i="1"/>
  <c r="I1321" i="1"/>
  <c r="J1321" i="1" s="1"/>
  <c r="I1320" i="1"/>
  <c r="J1320" i="1" s="1"/>
  <c r="I1319" i="1"/>
  <c r="I1318" i="1"/>
  <c r="I1317" i="1"/>
  <c r="J1317" i="1" s="1"/>
  <c r="I1316" i="1"/>
  <c r="J1316" i="1" s="1"/>
  <c r="I1315" i="1"/>
  <c r="J1315" i="1" s="1"/>
  <c r="I1314" i="1"/>
  <c r="I1313" i="1"/>
  <c r="J1313" i="1" s="1"/>
  <c r="I1312" i="1"/>
  <c r="J1312" i="1" s="1"/>
  <c r="I1311" i="1"/>
  <c r="I1310" i="1"/>
  <c r="I1309" i="1"/>
  <c r="J1309" i="1" s="1"/>
  <c r="I1308" i="1"/>
  <c r="J1308" i="1" s="1"/>
  <c r="I1307" i="1"/>
  <c r="J1307" i="1" s="1"/>
  <c r="I1306" i="1"/>
  <c r="I1305" i="1"/>
  <c r="J1305" i="1" s="1"/>
  <c r="I1304" i="1"/>
  <c r="I1303" i="1"/>
  <c r="I1302" i="1"/>
  <c r="J1302" i="1" s="1"/>
  <c r="I1301" i="1"/>
  <c r="I1300" i="1"/>
  <c r="J1300" i="1" s="1"/>
  <c r="I1299" i="1"/>
  <c r="J1299" i="1" s="1"/>
  <c r="I1298" i="1"/>
  <c r="I1297" i="1"/>
  <c r="I1296" i="1"/>
  <c r="J1296" i="1" s="1"/>
  <c r="I1295" i="1"/>
  <c r="I1294" i="1"/>
  <c r="J1294" i="1" s="1"/>
  <c r="I1293" i="1"/>
  <c r="I1292" i="1"/>
  <c r="I1291" i="1"/>
  <c r="J1291" i="1" s="1"/>
  <c r="I1290" i="1"/>
  <c r="I1289" i="1"/>
  <c r="I1288" i="1"/>
  <c r="I1287" i="1"/>
  <c r="I1286" i="1"/>
  <c r="J1286" i="1" s="1"/>
  <c r="I1285" i="1"/>
  <c r="I1284" i="1"/>
  <c r="J1284" i="1" s="1"/>
  <c r="I1283" i="1"/>
  <c r="J1283" i="1" s="1"/>
  <c r="I1282" i="1"/>
  <c r="I1281" i="1"/>
  <c r="J1281" i="1" s="1"/>
  <c r="I1280" i="1"/>
  <c r="I1279" i="1"/>
  <c r="J1279" i="1" s="1"/>
  <c r="I1278" i="1"/>
  <c r="I1277" i="1"/>
  <c r="J1277" i="1" s="1"/>
  <c r="I1276" i="1"/>
  <c r="I1275" i="1"/>
  <c r="J1275" i="1" s="1"/>
  <c r="I1274" i="1"/>
  <c r="I1273" i="1"/>
  <c r="J1273" i="1" s="1"/>
  <c r="I1272" i="1"/>
  <c r="I1271" i="1"/>
  <c r="J1271" i="1" s="1"/>
  <c r="I1270" i="1"/>
  <c r="I1269" i="1"/>
  <c r="J1269" i="1" s="1"/>
  <c r="I1268" i="1"/>
  <c r="I1267" i="1"/>
  <c r="J1267" i="1" s="1"/>
  <c r="I1266" i="1"/>
  <c r="I1265" i="1"/>
  <c r="J1265" i="1" s="1"/>
  <c r="I1264" i="1"/>
  <c r="I1263" i="1"/>
  <c r="J1263" i="1" s="1"/>
  <c r="I1262" i="1"/>
  <c r="I1261" i="1"/>
  <c r="J1261" i="1" s="1"/>
  <c r="I1260" i="1"/>
  <c r="I1259" i="1"/>
  <c r="J1259" i="1" s="1"/>
  <c r="I1258" i="1"/>
  <c r="I1257" i="1"/>
  <c r="J1257" i="1" s="1"/>
  <c r="I1256" i="1"/>
  <c r="I1255" i="1"/>
  <c r="J1255" i="1" s="1"/>
  <c r="I1254" i="1"/>
  <c r="I1253" i="1"/>
  <c r="J1253" i="1" s="1"/>
  <c r="I1252" i="1"/>
  <c r="I1251" i="1"/>
  <c r="J1251" i="1" s="1"/>
  <c r="I1250" i="1"/>
  <c r="I1249" i="1"/>
  <c r="J1249" i="1" s="1"/>
  <c r="I1248" i="1"/>
  <c r="I1247" i="1"/>
  <c r="J1247" i="1" s="1"/>
  <c r="I1246" i="1"/>
  <c r="I1245" i="1"/>
  <c r="J1245" i="1" s="1"/>
  <c r="I1244" i="1"/>
  <c r="I1243" i="1"/>
  <c r="J1243" i="1" s="1"/>
  <c r="I1242" i="1"/>
  <c r="I1241" i="1"/>
  <c r="J1241" i="1" s="1"/>
  <c r="I1240" i="1"/>
  <c r="I1239" i="1"/>
  <c r="J1239" i="1" s="1"/>
  <c r="I1238" i="1"/>
  <c r="I1237" i="1"/>
  <c r="J1237" i="1" s="1"/>
  <c r="I1236" i="1"/>
  <c r="I1235" i="1"/>
  <c r="J1235" i="1" s="1"/>
  <c r="I1234" i="1"/>
  <c r="I1233" i="1"/>
  <c r="J1233" i="1" s="1"/>
  <c r="I1232" i="1"/>
  <c r="I1231" i="1"/>
  <c r="J1231" i="1" s="1"/>
  <c r="I1230" i="1"/>
  <c r="I1229" i="1"/>
  <c r="J1229" i="1" s="1"/>
  <c r="I1228" i="1"/>
  <c r="I1227" i="1"/>
  <c r="J1227" i="1" s="1"/>
  <c r="I1226" i="1"/>
  <c r="I1225" i="1"/>
  <c r="J1225" i="1" s="1"/>
  <c r="I1224" i="1"/>
  <c r="I1223" i="1"/>
  <c r="J1223" i="1" s="1"/>
  <c r="I1222" i="1"/>
  <c r="I1221" i="1"/>
  <c r="J1221" i="1" s="1"/>
  <c r="I1220" i="1"/>
  <c r="I1219" i="1"/>
  <c r="J1219" i="1" s="1"/>
  <c r="I1218" i="1"/>
  <c r="I1217" i="1"/>
  <c r="J1217" i="1" s="1"/>
  <c r="I1216" i="1"/>
  <c r="I1215" i="1"/>
  <c r="I1214" i="1"/>
  <c r="I1213" i="1"/>
  <c r="J1213" i="1" s="1"/>
  <c r="I1212" i="1"/>
  <c r="I1211" i="1"/>
  <c r="I1210" i="1"/>
  <c r="J1210" i="1" s="1"/>
  <c r="I1209" i="1"/>
  <c r="J1209" i="1" s="1"/>
  <c r="I1208" i="1"/>
  <c r="J1208" i="1" s="1"/>
  <c r="I1207" i="1"/>
  <c r="J1207" i="1" s="1"/>
  <c r="I1206" i="1"/>
  <c r="J1206" i="1" s="1"/>
  <c r="I1205" i="1"/>
  <c r="J1205" i="1" s="1"/>
  <c r="I1204" i="1"/>
  <c r="J1204" i="1" s="1"/>
  <c r="I1203" i="1"/>
  <c r="J1203" i="1" s="1"/>
  <c r="I1202" i="1"/>
  <c r="J1202" i="1" s="1"/>
  <c r="I1201" i="1"/>
  <c r="J1201" i="1" s="1"/>
  <c r="I1200" i="1"/>
  <c r="J1200" i="1" s="1"/>
  <c r="I1199" i="1"/>
  <c r="J1199" i="1" s="1"/>
  <c r="I1198" i="1"/>
  <c r="J1198" i="1" s="1"/>
  <c r="I1197" i="1"/>
  <c r="J1197" i="1" s="1"/>
  <c r="I1196" i="1"/>
  <c r="J1196" i="1" s="1"/>
  <c r="I1195" i="1"/>
  <c r="J1195" i="1" s="1"/>
  <c r="I1194" i="1"/>
  <c r="J1194" i="1" s="1"/>
  <c r="I1193" i="1"/>
  <c r="J1193" i="1" s="1"/>
  <c r="I1192" i="1"/>
  <c r="J1192" i="1" s="1"/>
  <c r="I1191" i="1"/>
  <c r="J1191" i="1" s="1"/>
  <c r="I1190" i="1"/>
  <c r="J1190" i="1" s="1"/>
  <c r="I1189" i="1"/>
  <c r="J1189" i="1" s="1"/>
  <c r="I1188" i="1"/>
  <c r="J1188" i="1" s="1"/>
  <c r="I1187" i="1"/>
  <c r="J1187" i="1" s="1"/>
  <c r="I1186" i="1"/>
  <c r="J1186" i="1" s="1"/>
  <c r="I1185" i="1"/>
  <c r="J1185" i="1" s="1"/>
  <c r="I1184" i="1"/>
  <c r="J1184" i="1" s="1"/>
  <c r="I1183" i="1"/>
  <c r="J1183" i="1" s="1"/>
  <c r="I1182" i="1"/>
  <c r="J1182" i="1" s="1"/>
  <c r="I1181" i="1"/>
  <c r="J1181" i="1" s="1"/>
  <c r="I1180" i="1"/>
  <c r="J1180" i="1" s="1"/>
  <c r="I1179" i="1"/>
  <c r="J1179" i="1" s="1"/>
  <c r="I1178" i="1"/>
  <c r="J1178" i="1" s="1"/>
  <c r="I1177" i="1"/>
  <c r="J1177" i="1" s="1"/>
  <c r="I1176" i="1"/>
  <c r="J1176" i="1" s="1"/>
  <c r="I1175" i="1"/>
  <c r="J1175" i="1" s="1"/>
  <c r="I1174" i="1"/>
  <c r="J1174" i="1" s="1"/>
  <c r="I1173" i="1"/>
  <c r="J1173" i="1" s="1"/>
  <c r="I1172" i="1"/>
  <c r="J1172" i="1" s="1"/>
  <c r="I1171" i="1"/>
  <c r="J1171" i="1" s="1"/>
  <c r="I1170" i="1"/>
  <c r="J1170" i="1" s="1"/>
  <c r="I1169" i="1"/>
  <c r="J1169" i="1" s="1"/>
  <c r="I1168" i="1"/>
  <c r="J1168" i="1" s="1"/>
  <c r="I1167" i="1"/>
  <c r="J1167" i="1" s="1"/>
  <c r="I1166" i="1"/>
  <c r="J1166" i="1" s="1"/>
  <c r="I1165" i="1"/>
  <c r="J1165" i="1" s="1"/>
  <c r="I1164" i="1"/>
  <c r="J1164" i="1" s="1"/>
  <c r="I1163" i="1"/>
  <c r="J1163" i="1" s="1"/>
  <c r="I1162" i="1"/>
  <c r="J1162" i="1" s="1"/>
  <c r="I1161" i="1"/>
  <c r="J1161" i="1" s="1"/>
  <c r="I1160" i="1"/>
  <c r="J1160" i="1" s="1"/>
  <c r="I1159" i="1"/>
  <c r="J1159" i="1" s="1"/>
  <c r="I1158" i="1"/>
  <c r="J1158" i="1" s="1"/>
  <c r="I1157" i="1"/>
  <c r="J1157" i="1" s="1"/>
  <c r="I1156" i="1"/>
  <c r="J1156" i="1" s="1"/>
  <c r="I1155" i="1"/>
  <c r="J1155" i="1" s="1"/>
  <c r="I1154" i="1"/>
  <c r="J1154" i="1" s="1"/>
  <c r="I1153" i="1"/>
  <c r="J1153" i="1" s="1"/>
  <c r="I1152" i="1"/>
  <c r="J1152" i="1" s="1"/>
  <c r="I1151" i="1"/>
  <c r="J1151" i="1" s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J1011" i="1" s="1"/>
  <c r="I1010" i="1"/>
  <c r="J1010" i="1" s="1"/>
  <c r="I1009" i="1"/>
  <c r="J1009" i="1" s="1"/>
  <c r="I1008" i="1"/>
  <c r="J1008" i="1" s="1"/>
  <c r="I1007" i="1"/>
  <c r="J1007" i="1" s="1"/>
  <c r="I1006" i="1"/>
  <c r="J1006" i="1" s="1"/>
  <c r="I1005" i="1"/>
  <c r="J1005" i="1" s="1"/>
  <c r="I1004" i="1"/>
  <c r="J1004" i="1" s="1"/>
  <c r="I1003" i="1"/>
  <c r="J1003" i="1" s="1"/>
  <c r="I1002" i="1"/>
  <c r="J1002" i="1" s="1"/>
  <c r="I1001" i="1"/>
  <c r="J1001" i="1" s="1"/>
  <c r="I1000" i="1"/>
  <c r="J1000" i="1" s="1"/>
  <c r="I999" i="1"/>
  <c r="J999" i="1" s="1"/>
  <c r="I998" i="1"/>
  <c r="J998" i="1" s="1"/>
  <c r="I997" i="1"/>
  <c r="J997" i="1" s="1"/>
  <c r="I996" i="1"/>
  <c r="J996" i="1" s="1"/>
  <c r="I995" i="1"/>
  <c r="J995" i="1" s="1"/>
  <c r="I994" i="1"/>
  <c r="J994" i="1" s="1"/>
  <c r="I993" i="1"/>
  <c r="J993" i="1" s="1"/>
  <c r="I992" i="1"/>
  <c r="J992" i="1" s="1"/>
  <c r="I991" i="1"/>
  <c r="J991" i="1" s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J670" i="1" s="1"/>
  <c r="I669" i="1"/>
  <c r="J669" i="1" s="1"/>
  <c r="I668" i="1"/>
  <c r="J668" i="1" s="1"/>
  <c r="I667" i="1"/>
  <c r="J667" i="1" s="1"/>
  <c r="I666" i="1"/>
  <c r="J666" i="1" s="1"/>
  <c r="I665" i="1"/>
  <c r="J665" i="1" s="1"/>
  <c r="I664" i="1"/>
  <c r="J664" i="1" s="1"/>
  <c r="I663" i="1"/>
  <c r="J663" i="1" s="1"/>
  <c r="I662" i="1"/>
  <c r="J662" i="1" s="1"/>
  <c r="I661" i="1"/>
  <c r="J661" i="1" s="1"/>
  <c r="I660" i="1"/>
  <c r="J660" i="1" s="1"/>
  <c r="I659" i="1"/>
  <c r="J659" i="1" s="1"/>
  <c r="I658" i="1"/>
  <c r="J658" i="1" s="1"/>
  <c r="I657" i="1"/>
  <c r="J657" i="1" s="1"/>
  <c r="I656" i="1"/>
  <c r="J656" i="1" s="1"/>
  <c r="I655" i="1"/>
  <c r="J655" i="1" s="1"/>
  <c r="I654" i="1"/>
  <c r="J654" i="1" s="1"/>
  <c r="I653" i="1"/>
  <c r="J653" i="1" s="1"/>
  <c r="I652" i="1"/>
  <c r="J652" i="1" s="1"/>
  <c r="I651" i="1"/>
  <c r="J651" i="1" s="1"/>
  <c r="I650" i="1"/>
  <c r="J650" i="1" s="1"/>
  <c r="I649" i="1"/>
  <c r="J649" i="1" s="1"/>
  <c r="I648" i="1"/>
  <c r="J648" i="1" s="1"/>
  <c r="I647" i="1"/>
  <c r="J647" i="1" s="1"/>
  <c r="I646" i="1"/>
  <c r="J646" i="1" s="1"/>
  <c r="I645" i="1"/>
  <c r="J645" i="1" s="1"/>
  <c r="I644" i="1"/>
  <c r="J644" i="1" s="1"/>
  <c r="I643" i="1"/>
  <c r="J643" i="1" s="1"/>
  <c r="I642" i="1"/>
  <c r="J642" i="1" s="1"/>
  <c r="I641" i="1"/>
  <c r="J641" i="1" s="1"/>
  <c r="I640" i="1"/>
  <c r="J640" i="1" s="1"/>
  <c r="I639" i="1"/>
  <c r="J639" i="1" s="1"/>
  <c r="I638" i="1"/>
  <c r="J638" i="1" s="1"/>
  <c r="I637" i="1"/>
  <c r="J637" i="1" s="1"/>
  <c r="I636" i="1"/>
  <c r="J636" i="1" s="1"/>
  <c r="I635" i="1"/>
  <c r="J635" i="1" s="1"/>
  <c r="I634" i="1"/>
  <c r="J634" i="1" s="1"/>
  <c r="I633" i="1"/>
  <c r="J633" i="1" s="1"/>
  <c r="I632" i="1"/>
  <c r="J632" i="1" s="1"/>
  <c r="I631" i="1"/>
  <c r="J631" i="1" s="1"/>
  <c r="I630" i="1"/>
  <c r="J630" i="1" s="1"/>
  <c r="I629" i="1"/>
  <c r="J629" i="1" s="1"/>
  <c r="I628" i="1"/>
  <c r="J628" i="1" s="1"/>
  <c r="I627" i="1"/>
  <c r="J627" i="1" s="1"/>
  <c r="I626" i="1"/>
  <c r="J626" i="1" s="1"/>
  <c r="I625" i="1"/>
  <c r="J625" i="1" s="1"/>
  <c r="I624" i="1"/>
  <c r="J624" i="1" s="1"/>
  <c r="I623" i="1"/>
  <c r="J623" i="1" s="1"/>
  <c r="I622" i="1"/>
  <c r="J622" i="1" s="1"/>
  <c r="I621" i="1"/>
  <c r="J621" i="1" s="1"/>
  <c r="I620" i="1"/>
  <c r="J620" i="1" s="1"/>
  <c r="I619" i="1"/>
  <c r="J619" i="1" s="1"/>
  <c r="I618" i="1"/>
  <c r="I617" i="1"/>
  <c r="I616" i="1"/>
  <c r="I615" i="1"/>
  <c r="I614" i="1"/>
  <c r="I613" i="1"/>
  <c r="I612" i="1"/>
  <c r="I611" i="1"/>
  <c r="I610" i="1"/>
  <c r="J610" i="1" s="1"/>
  <c r="I609" i="1"/>
  <c r="J609" i="1" s="1"/>
  <c r="I608" i="1"/>
  <c r="J608" i="1" s="1"/>
  <c r="I607" i="1"/>
  <c r="J607" i="1" s="1"/>
  <c r="I606" i="1"/>
  <c r="J606" i="1" s="1"/>
  <c r="I605" i="1"/>
  <c r="J605" i="1" s="1"/>
  <c r="I604" i="1"/>
  <c r="J604" i="1" s="1"/>
  <c r="I603" i="1"/>
  <c r="J603" i="1" s="1"/>
  <c r="I602" i="1"/>
  <c r="J602" i="1" s="1"/>
  <c r="I601" i="1"/>
  <c r="J601" i="1" s="1"/>
  <c r="I600" i="1"/>
  <c r="J600" i="1" s="1"/>
  <c r="I599" i="1"/>
  <c r="J599" i="1" s="1"/>
  <c r="I598" i="1"/>
  <c r="J598" i="1" s="1"/>
  <c r="I597" i="1"/>
  <c r="J597" i="1" s="1"/>
  <c r="I596" i="1"/>
  <c r="J596" i="1" s="1"/>
  <c r="I595" i="1"/>
  <c r="J595" i="1" s="1"/>
  <c r="I594" i="1"/>
  <c r="J594" i="1" s="1"/>
  <c r="I593" i="1"/>
  <c r="J593" i="1" s="1"/>
  <c r="I592" i="1"/>
  <c r="J592" i="1" s="1"/>
  <c r="I591" i="1"/>
  <c r="J591" i="1" s="1"/>
  <c r="I590" i="1"/>
  <c r="J590" i="1" s="1"/>
  <c r="I589" i="1"/>
  <c r="J589" i="1" s="1"/>
  <c r="I588" i="1"/>
  <c r="J588" i="1" s="1"/>
  <c r="I587" i="1"/>
  <c r="J587" i="1" s="1"/>
  <c r="I586" i="1"/>
  <c r="J586" i="1" s="1"/>
  <c r="I585" i="1"/>
  <c r="J585" i="1" s="1"/>
  <c r="I584" i="1"/>
  <c r="J584" i="1" s="1"/>
  <c r="I583" i="1"/>
  <c r="J583" i="1" s="1"/>
  <c r="I582" i="1"/>
  <c r="J582" i="1" s="1"/>
  <c r="I581" i="1"/>
  <c r="J581" i="1" s="1"/>
  <c r="I580" i="1"/>
  <c r="J580" i="1" s="1"/>
  <c r="I579" i="1"/>
  <c r="J579" i="1" s="1"/>
  <c r="I578" i="1"/>
  <c r="J578" i="1" s="1"/>
  <c r="I577" i="1"/>
  <c r="J577" i="1" s="1"/>
  <c r="I576" i="1"/>
  <c r="J576" i="1" s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J514" i="1" s="1"/>
  <c r="I513" i="1"/>
  <c r="J513" i="1" s="1"/>
  <c r="I512" i="1"/>
  <c r="J512" i="1" s="1"/>
  <c r="I511" i="1"/>
  <c r="J511" i="1" s="1"/>
  <c r="I510" i="1"/>
  <c r="J510" i="1" s="1"/>
  <c r="I509" i="1"/>
  <c r="J509" i="1" s="1"/>
  <c r="I508" i="1"/>
  <c r="J508" i="1" s="1"/>
  <c r="I507" i="1"/>
  <c r="J507" i="1" s="1"/>
  <c r="I506" i="1"/>
  <c r="J506" i="1" s="1"/>
  <c r="I505" i="1"/>
  <c r="J505" i="1" s="1"/>
  <c r="I504" i="1"/>
  <c r="J504" i="1" s="1"/>
  <c r="I503" i="1"/>
  <c r="J503" i="1" s="1"/>
  <c r="I502" i="1"/>
  <c r="J502" i="1" s="1"/>
  <c r="I501" i="1"/>
  <c r="J501" i="1" s="1"/>
  <c r="I500" i="1"/>
  <c r="J500" i="1" s="1"/>
  <c r="I499" i="1"/>
  <c r="J499" i="1" s="1"/>
  <c r="I498" i="1"/>
  <c r="J498" i="1" s="1"/>
  <c r="I497" i="1"/>
  <c r="J497" i="1" s="1"/>
  <c r="I496" i="1"/>
  <c r="J496" i="1" s="1"/>
  <c r="I495" i="1"/>
  <c r="J495" i="1" s="1"/>
  <c r="I494" i="1"/>
  <c r="J494" i="1" s="1"/>
  <c r="I493" i="1"/>
  <c r="J493" i="1" s="1"/>
  <c r="I492" i="1"/>
  <c r="J492" i="1" s="1"/>
  <c r="I491" i="1"/>
  <c r="J491" i="1" s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J384" i="1" s="1"/>
  <c r="I383" i="1"/>
  <c r="J383" i="1" s="1"/>
  <c r="I382" i="1"/>
  <c r="I381" i="1"/>
  <c r="I380" i="1"/>
  <c r="J380" i="1" s="1"/>
  <c r="I379" i="1"/>
  <c r="J379" i="1" s="1"/>
  <c r="I378" i="1"/>
  <c r="I377" i="1"/>
  <c r="I376" i="1"/>
  <c r="I375" i="1"/>
  <c r="J375" i="1" s="1"/>
  <c r="I374" i="1"/>
  <c r="I373" i="1"/>
  <c r="I372" i="1"/>
  <c r="J372" i="1" s="1"/>
  <c r="I371" i="1"/>
  <c r="J371" i="1" s="1"/>
  <c r="I370" i="1"/>
  <c r="I369" i="1"/>
  <c r="I368" i="1"/>
  <c r="J368" i="1" s="1"/>
  <c r="I367" i="1"/>
  <c r="J367" i="1" s="1"/>
  <c r="I366" i="1"/>
  <c r="I365" i="1"/>
  <c r="I364" i="1"/>
  <c r="J364" i="1" s="1"/>
  <c r="I363" i="1"/>
  <c r="J363" i="1" s="1"/>
  <c r="I362" i="1"/>
  <c r="I361" i="1"/>
  <c r="I360" i="1"/>
  <c r="I359" i="1"/>
  <c r="J359" i="1" s="1"/>
  <c r="I358" i="1"/>
  <c r="I357" i="1"/>
  <c r="I356" i="1"/>
  <c r="J356" i="1" s="1"/>
  <c r="I355" i="1"/>
  <c r="J355" i="1" s="1"/>
  <c r="I354" i="1"/>
  <c r="I353" i="1"/>
  <c r="I352" i="1"/>
  <c r="J352" i="1" s="1"/>
  <c r="I351" i="1"/>
  <c r="J351" i="1" s="1"/>
  <c r="I350" i="1"/>
  <c r="I349" i="1"/>
  <c r="I348" i="1"/>
  <c r="J348" i="1" s="1"/>
  <c r="I347" i="1"/>
  <c r="J347" i="1" s="1"/>
  <c r="I346" i="1"/>
  <c r="I345" i="1"/>
  <c r="I344" i="1"/>
  <c r="I343" i="1"/>
  <c r="J343" i="1" s="1"/>
  <c r="I342" i="1"/>
  <c r="I341" i="1"/>
  <c r="I340" i="1"/>
  <c r="J340" i="1" s="1"/>
  <c r="I339" i="1"/>
  <c r="J339" i="1" s="1"/>
  <c r="I338" i="1"/>
  <c r="I337" i="1"/>
  <c r="I336" i="1"/>
  <c r="J336" i="1" s="1"/>
  <c r="I335" i="1"/>
  <c r="J335" i="1" s="1"/>
  <c r="I334" i="1"/>
  <c r="I333" i="1"/>
  <c r="I332" i="1"/>
  <c r="J332" i="1" s="1"/>
  <c r="I331" i="1"/>
  <c r="J331" i="1" s="1"/>
  <c r="I330" i="1"/>
  <c r="I329" i="1"/>
  <c r="I328" i="1"/>
  <c r="I327" i="1"/>
  <c r="J327" i="1" s="1"/>
  <c r="I326" i="1"/>
  <c r="I325" i="1"/>
  <c r="I324" i="1"/>
  <c r="J324" i="1" s="1"/>
  <c r="I323" i="1"/>
  <c r="J323" i="1" s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J295" i="1" s="1"/>
  <c r="I294" i="1"/>
  <c r="I293" i="1"/>
  <c r="J293" i="1" s="1"/>
  <c r="I292" i="1"/>
  <c r="J292" i="1" s="1"/>
  <c r="I291" i="1"/>
  <c r="J291" i="1" s="1"/>
  <c r="I290" i="1"/>
  <c r="J290" i="1" s="1"/>
  <c r="I289" i="1"/>
  <c r="J289" i="1" s="1"/>
  <c r="I288" i="1"/>
  <c r="J288" i="1" s="1"/>
  <c r="I287" i="1"/>
  <c r="J287" i="1" s="1"/>
  <c r="I286" i="1"/>
  <c r="J286" i="1" s="1"/>
  <c r="I285" i="1"/>
  <c r="J285" i="1" s="1"/>
  <c r="I284" i="1"/>
  <c r="I283" i="1"/>
  <c r="J283" i="1" s="1"/>
  <c r="I282" i="1"/>
  <c r="I281" i="1"/>
  <c r="I280" i="1"/>
  <c r="J280" i="1" s="1"/>
  <c r="I279" i="1"/>
  <c r="J279" i="1" s="1"/>
  <c r="I278" i="1"/>
  <c r="I277" i="1"/>
  <c r="I276" i="1"/>
  <c r="J276" i="1" s="1"/>
  <c r="I275" i="1"/>
  <c r="J275" i="1" s="1"/>
  <c r="I274" i="1"/>
  <c r="J274" i="1" s="1"/>
  <c r="I273" i="1"/>
  <c r="J273" i="1" s="1"/>
  <c r="I272" i="1"/>
  <c r="I271" i="1"/>
  <c r="I270" i="1"/>
  <c r="J270" i="1" s="1"/>
  <c r="I269" i="1"/>
  <c r="J269" i="1" s="1"/>
  <c r="I268" i="1"/>
  <c r="I267" i="1"/>
  <c r="I266" i="1"/>
  <c r="J266" i="1" s="1"/>
  <c r="I265" i="1"/>
  <c r="I264" i="1"/>
  <c r="J264" i="1" s="1"/>
  <c r="I263" i="1"/>
  <c r="I262" i="1"/>
  <c r="I261" i="1"/>
  <c r="J261" i="1" s="1"/>
  <c r="I260" i="1"/>
  <c r="J260" i="1" s="1"/>
  <c r="I259" i="1"/>
  <c r="I258" i="1"/>
  <c r="J258" i="1" s="1"/>
  <c r="I257" i="1"/>
  <c r="I256" i="1"/>
  <c r="J256" i="1" s="1"/>
  <c r="I255" i="1"/>
  <c r="I254" i="1"/>
  <c r="I253" i="1"/>
  <c r="J253" i="1" s="1"/>
  <c r="I252" i="1"/>
  <c r="I251" i="1"/>
  <c r="I250" i="1"/>
  <c r="I249" i="1"/>
  <c r="I248" i="1"/>
  <c r="J248" i="1" s="1"/>
  <c r="I247" i="1"/>
  <c r="I246" i="1"/>
  <c r="I245" i="1"/>
  <c r="I244" i="1"/>
  <c r="J244" i="1" s="1"/>
  <c r="I243" i="1"/>
  <c r="I242" i="1"/>
  <c r="I241" i="1"/>
  <c r="J241" i="1" s="1"/>
  <c r="I240" i="1"/>
  <c r="J240" i="1" s="1"/>
  <c r="I239" i="1"/>
  <c r="I238" i="1"/>
  <c r="J238" i="1" s="1"/>
  <c r="I237" i="1"/>
  <c r="J237" i="1" s="1"/>
  <c r="I236" i="1"/>
  <c r="I235" i="1"/>
  <c r="I234" i="1"/>
  <c r="I233" i="1"/>
  <c r="I232" i="1"/>
  <c r="J232" i="1" s="1"/>
  <c r="I231" i="1"/>
  <c r="I230" i="1"/>
  <c r="I229" i="1"/>
  <c r="I228" i="1"/>
  <c r="J228" i="1" s="1"/>
  <c r="I227" i="1"/>
  <c r="I226" i="1"/>
  <c r="I225" i="1"/>
  <c r="J225" i="1" s="1"/>
  <c r="I224" i="1"/>
  <c r="J224" i="1" s="1"/>
  <c r="I223" i="1"/>
  <c r="I222" i="1"/>
  <c r="J222" i="1" s="1"/>
  <c r="I221" i="1"/>
  <c r="J221" i="1" s="1"/>
  <c r="I220" i="1"/>
  <c r="I219" i="1"/>
  <c r="I218" i="1"/>
  <c r="I217" i="1"/>
  <c r="I216" i="1"/>
  <c r="J216" i="1" s="1"/>
  <c r="I215" i="1"/>
  <c r="I214" i="1"/>
  <c r="I213" i="1"/>
  <c r="I212" i="1"/>
  <c r="J212" i="1" s="1"/>
  <c r="I211" i="1"/>
  <c r="I210" i="1"/>
  <c r="I209" i="1"/>
  <c r="J209" i="1" s="1"/>
  <c r="I208" i="1"/>
  <c r="J208" i="1" s="1"/>
  <c r="I207" i="1"/>
  <c r="J207" i="1" s="1"/>
  <c r="I206" i="1"/>
  <c r="I205" i="1"/>
  <c r="J205" i="1" s="1"/>
  <c r="I204" i="1"/>
  <c r="J204" i="1" s="1"/>
  <c r="I203" i="1"/>
  <c r="I202" i="1"/>
  <c r="I201" i="1"/>
  <c r="J201" i="1" s="1"/>
  <c r="I200" i="1"/>
  <c r="J200" i="1" s="1"/>
  <c r="I199" i="1"/>
  <c r="J199" i="1" s="1"/>
  <c r="I198" i="1"/>
  <c r="I197" i="1"/>
  <c r="J197" i="1" s="1"/>
  <c r="I196" i="1"/>
  <c r="J196" i="1" s="1"/>
  <c r="I195" i="1"/>
  <c r="I194" i="1"/>
  <c r="I193" i="1"/>
  <c r="J193" i="1" s="1"/>
  <c r="I192" i="1"/>
  <c r="J192" i="1" s="1"/>
  <c r="I191" i="1"/>
  <c r="J191" i="1" s="1"/>
  <c r="I190" i="1"/>
  <c r="I189" i="1"/>
  <c r="J189" i="1" s="1"/>
  <c r="I188" i="1"/>
  <c r="J188" i="1" s="1"/>
  <c r="I187" i="1"/>
  <c r="I186" i="1"/>
  <c r="I185" i="1"/>
  <c r="J185" i="1" s="1"/>
  <c r="I184" i="1"/>
  <c r="J184" i="1" s="1"/>
  <c r="I183" i="1"/>
  <c r="J183" i="1" s="1"/>
  <c r="I182" i="1"/>
  <c r="I181" i="1"/>
  <c r="J181" i="1" s="1"/>
  <c r="I180" i="1"/>
  <c r="I179" i="1"/>
  <c r="J179" i="1" s="1"/>
  <c r="I178" i="1"/>
  <c r="I177" i="1"/>
  <c r="J177" i="1" s="1"/>
  <c r="I176" i="1"/>
  <c r="I175" i="1"/>
  <c r="J175" i="1" s="1"/>
  <c r="I174" i="1"/>
  <c r="I173" i="1"/>
  <c r="J173" i="1" s="1"/>
  <c r="I172" i="1"/>
  <c r="I171" i="1"/>
  <c r="J171" i="1" s="1"/>
  <c r="I170" i="1"/>
  <c r="I169" i="1"/>
  <c r="J169" i="1" s="1"/>
  <c r="I168" i="1"/>
  <c r="I167" i="1"/>
  <c r="J167" i="1" s="1"/>
  <c r="I166" i="1"/>
  <c r="J166" i="1" s="1"/>
  <c r="I165" i="1"/>
  <c r="J165" i="1" s="1"/>
  <c r="I164" i="1"/>
  <c r="J164" i="1" s="1"/>
  <c r="I163" i="1"/>
  <c r="J163" i="1" s="1"/>
  <c r="I162" i="1"/>
  <c r="J162" i="1" s="1"/>
  <c r="I161" i="1"/>
  <c r="J161" i="1" s="1"/>
  <c r="I160" i="1"/>
  <c r="J160" i="1" s="1"/>
  <c r="I159" i="1"/>
  <c r="J159" i="1" s="1"/>
  <c r="I158" i="1"/>
  <c r="J158" i="1" s="1"/>
  <c r="I157" i="1"/>
  <c r="J157" i="1" s="1"/>
  <c r="I156" i="1"/>
  <c r="J156" i="1" s="1"/>
  <c r="I155" i="1"/>
  <c r="J155" i="1" s="1"/>
  <c r="I154" i="1"/>
  <c r="J154" i="1" s="1"/>
  <c r="I153" i="1"/>
  <c r="J153" i="1" s="1"/>
  <c r="I152" i="1"/>
  <c r="J152" i="1" s="1"/>
  <c r="I151" i="1"/>
  <c r="J151" i="1" s="1"/>
  <c r="I150" i="1"/>
  <c r="J150" i="1" s="1"/>
  <c r="I149" i="1"/>
  <c r="J149" i="1" s="1"/>
  <c r="I148" i="1"/>
  <c r="J148" i="1" s="1"/>
  <c r="I147" i="1"/>
  <c r="J147" i="1" s="1"/>
  <c r="I146" i="1"/>
  <c r="J146" i="1" s="1"/>
  <c r="I145" i="1"/>
  <c r="J145" i="1" s="1"/>
  <c r="I144" i="1"/>
  <c r="J144" i="1" s="1"/>
  <c r="I143" i="1"/>
  <c r="J143" i="1" s="1"/>
  <c r="I142" i="1"/>
  <c r="J142" i="1" s="1"/>
  <c r="I141" i="1"/>
  <c r="J141" i="1" s="1"/>
  <c r="I140" i="1"/>
  <c r="J140" i="1" s="1"/>
  <c r="I139" i="1"/>
  <c r="J139" i="1" s="1"/>
  <c r="I138" i="1"/>
  <c r="J138" i="1" s="1"/>
  <c r="I137" i="1"/>
  <c r="J137" i="1" s="1"/>
  <c r="I136" i="1"/>
  <c r="J136" i="1" s="1"/>
  <c r="I135" i="1"/>
  <c r="J135" i="1" s="1"/>
  <c r="I134" i="1"/>
  <c r="J134" i="1" s="1"/>
  <c r="I133" i="1"/>
  <c r="J133" i="1" s="1"/>
  <c r="I132" i="1"/>
  <c r="J132" i="1" s="1"/>
  <c r="I131" i="1"/>
  <c r="J131" i="1" s="1"/>
  <c r="I130" i="1"/>
  <c r="J130" i="1" s="1"/>
  <c r="I129" i="1"/>
  <c r="J129" i="1" s="1"/>
  <c r="I128" i="1"/>
  <c r="J128" i="1" s="1"/>
  <c r="I127" i="1"/>
  <c r="J127" i="1" s="1"/>
  <c r="I126" i="1"/>
  <c r="J126" i="1" s="1"/>
  <c r="I125" i="1"/>
  <c r="J125" i="1" s="1"/>
  <c r="I124" i="1"/>
  <c r="J124" i="1" s="1"/>
  <c r="I123" i="1"/>
  <c r="J123" i="1" s="1"/>
  <c r="I122" i="1"/>
  <c r="J122" i="1" s="1"/>
  <c r="I121" i="1"/>
  <c r="J121" i="1" s="1"/>
  <c r="I120" i="1"/>
  <c r="J120" i="1" s="1"/>
  <c r="I119" i="1"/>
  <c r="J119" i="1" s="1"/>
  <c r="I118" i="1"/>
  <c r="J118" i="1" s="1"/>
  <c r="I117" i="1"/>
  <c r="J117" i="1" s="1"/>
  <c r="I116" i="1"/>
  <c r="J116" i="1" s="1"/>
  <c r="I115" i="1"/>
  <c r="J115" i="1" s="1"/>
  <c r="I114" i="1"/>
  <c r="J114" i="1" s="1"/>
  <c r="I113" i="1"/>
  <c r="J113" i="1" s="1"/>
  <c r="I112" i="1"/>
  <c r="J112" i="1" s="1"/>
  <c r="I111" i="1"/>
  <c r="J111" i="1" s="1"/>
  <c r="I110" i="1"/>
  <c r="J110" i="1" s="1"/>
  <c r="I109" i="1"/>
  <c r="J109" i="1" s="1"/>
  <c r="I108" i="1"/>
  <c r="J108" i="1" s="1"/>
  <c r="I107" i="1"/>
  <c r="J107" i="1" s="1"/>
  <c r="I106" i="1"/>
  <c r="J106" i="1" s="1"/>
  <c r="I105" i="1"/>
  <c r="J105" i="1" s="1"/>
  <c r="I104" i="1"/>
  <c r="J104" i="1" s="1"/>
  <c r="I103" i="1"/>
  <c r="J103" i="1" s="1"/>
  <c r="I102" i="1"/>
  <c r="J102" i="1" s="1"/>
  <c r="I101" i="1"/>
  <c r="J101" i="1" s="1"/>
  <c r="I100" i="1"/>
  <c r="J100" i="1" s="1"/>
  <c r="I99" i="1"/>
  <c r="J99" i="1" s="1"/>
  <c r="I98" i="1"/>
  <c r="J98" i="1" s="1"/>
  <c r="I97" i="1"/>
  <c r="J97" i="1" s="1"/>
  <c r="I96" i="1"/>
  <c r="J96" i="1" s="1"/>
  <c r="I95" i="1"/>
  <c r="J95" i="1" s="1"/>
  <c r="I94" i="1"/>
  <c r="J94" i="1" s="1"/>
  <c r="I93" i="1"/>
  <c r="J93" i="1" s="1"/>
  <c r="I92" i="1"/>
  <c r="J92" i="1" s="1"/>
  <c r="I91" i="1"/>
  <c r="J91" i="1" s="1"/>
  <c r="I90" i="1"/>
  <c r="J90" i="1" s="1"/>
  <c r="I89" i="1"/>
  <c r="J89" i="1" s="1"/>
  <c r="I88" i="1"/>
  <c r="J88" i="1" s="1"/>
  <c r="I87" i="1"/>
  <c r="J87" i="1" s="1"/>
  <c r="I86" i="1"/>
  <c r="J86" i="1" s="1"/>
  <c r="I85" i="1"/>
  <c r="J85" i="1" s="1"/>
  <c r="I84" i="1"/>
  <c r="J84" i="1" s="1"/>
  <c r="I83" i="1"/>
  <c r="J83" i="1" s="1"/>
  <c r="I82" i="1"/>
  <c r="J82" i="1" s="1"/>
  <c r="I81" i="1"/>
  <c r="J81" i="1" s="1"/>
  <c r="I80" i="1"/>
  <c r="J80" i="1" s="1"/>
  <c r="I79" i="1"/>
  <c r="J79" i="1" s="1"/>
  <c r="I78" i="1"/>
  <c r="J78" i="1" s="1"/>
  <c r="I77" i="1"/>
  <c r="J77" i="1" s="1"/>
  <c r="I76" i="1"/>
  <c r="J76" i="1" s="1"/>
  <c r="I75" i="1"/>
  <c r="J75" i="1" s="1"/>
  <c r="I74" i="1"/>
  <c r="J74" i="1" s="1"/>
  <c r="I73" i="1"/>
  <c r="J73" i="1" s="1"/>
  <c r="I72" i="1"/>
  <c r="J72" i="1" s="1"/>
  <c r="I71" i="1"/>
  <c r="J71" i="1" s="1"/>
  <c r="I70" i="1"/>
  <c r="J70" i="1" s="1"/>
  <c r="I69" i="1"/>
  <c r="J69" i="1" s="1"/>
  <c r="I68" i="1"/>
  <c r="J68" i="1" s="1"/>
  <c r="I67" i="1"/>
  <c r="J67" i="1" s="1"/>
  <c r="I66" i="1"/>
  <c r="J66" i="1" s="1"/>
  <c r="I65" i="1"/>
  <c r="J65" i="1" s="1"/>
  <c r="I64" i="1"/>
  <c r="J64" i="1" s="1"/>
  <c r="I63" i="1"/>
  <c r="J63" i="1" s="1"/>
  <c r="I62" i="1"/>
  <c r="J62" i="1" s="1"/>
  <c r="I61" i="1"/>
  <c r="J61" i="1" s="1"/>
  <c r="I60" i="1"/>
  <c r="J60" i="1" s="1"/>
  <c r="I59" i="1"/>
  <c r="J59" i="1" s="1"/>
  <c r="I58" i="1"/>
  <c r="J58" i="1" s="1"/>
  <c r="I57" i="1"/>
  <c r="J57" i="1" s="1"/>
  <c r="I56" i="1"/>
  <c r="J56" i="1" s="1"/>
  <c r="I55" i="1"/>
  <c r="J55" i="1" s="1"/>
  <c r="I54" i="1"/>
  <c r="J54" i="1" s="1"/>
  <c r="I53" i="1"/>
  <c r="J53" i="1" s="1"/>
  <c r="I52" i="1"/>
  <c r="J52" i="1" s="1"/>
  <c r="I51" i="1"/>
  <c r="J51" i="1" s="1"/>
  <c r="I50" i="1"/>
  <c r="J50" i="1" s="1"/>
  <c r="I49" i="1"/>
  <c r="J49" i="1" s="1"/>
  <c r="I48" i="1"/>
  <c r="J48" i="1" s="1"/>
  <c r="I47" i="1"/>
  <c r="J47" i="1" s="1"/>
  <c r="I46" i="1"/>
  <c r="J46" i="1" s="1"/>
  <c r="I45" i="1"/>
  <c r="J45" i="1" s="1"/>
  <c r="I44" i="1"/>
  <c r="J44" i="1" s="1"/>
  <c r="I43" i="1"/>
  <c r="J43" i="1" s="1"/>
  <c r="I42" i="1"/>
  <c r="J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  <c r="J836" i="1" l="1"/>
  <c r="J975" i="1"/>
  <c r="J1147" i="1"/>
  <c r="J377" i="1"/>
  <c r="J937" i="1"/>
  <c r="J376" i="1"/>
  <c r="J385" i="1"/>
  <c r="J1032" i="1"/>
  <c r="J808" i="1"/>
  <c r="J877" i="1"/>
  <c r="J957" i="1"/>
  <c r="J1016" i="1"/>
  <c r="J618" i="1"/>
  <c r="J985" i="1"/>
  <c r="J1052" i="1"/>
  <c r="J344" i="1"/>
  <c r="J353" i="1"/>
  <c r="J574" i="1"/>
  <c r="J614" i="1"/>
  <c r="J792" i="1"/>
  <c r="J825" i="1"/>
  <c r="J965" i="1"/>
  <c r="J1042" i="1"/>
  <c r="J345" i="1"/>
  <c r="J744" i="1"/>
  <c r="J857" i="1"/>
  <c r="J918" i="1"/>
  <c r="J945" i="1"/>
  <c r="J981" i="1"/>
  <c r="J1024" i="1"/>
  <c r="J1060" i="1"/>
  <c r="J695" i="1"/>
  <c r="J760" i="1"/>
  <c r="J328" i="1"/>
  <c r="J337" i="1"/>
  <c r="J361" i="1"/>
  <c r="J728" i="1"/>
  <c r="J776" i="1"/>
  <c r="J820" i="1"/>
  <c r="J829" i="1"/>
  <c r="J902" i="1"/>
  <c r="J925" i="1"/>
  <c r="J953" i="1"/>
  <c r="J969" i="1"/>
  <c r="J983" i="1"/>
  <c r="J1022" i="1"/>
  <c r="J1038" i="1"/>
  <c r="J1056" i="1"/>
  <c r="J1148" i="1"/>
  <c r="J611" i="1"/>
  <c r="J1400" i="1"/>
  <c r="J329" i="1"/>
  <c r="J360" i="1"/>
  <c r="J369" i="1"/>
  <c r="J515" i="1"/>
  <c r="J675" i="1"/>
  <c r="J752" i="1"/>
  <c r="J804" i="1"/>
  <c r="J845" i="1"/>
  <c r="J868" i="1"/>
  <c r="J941" i="1"/>
  <c r="J961" i="1"/>
  <c r="J977" i="1"/>
  <c r="J989" i="1"/>
  <c r="J1014" i="1"/>
  <c r="J1030" i="1"/>
  <c r="J1046" i="1"/>
  <c r="J1146" i="1"/>
  <c r="J568" i="1"/>
  <c r="J615" i="1"/>
  <c r="J679" i="1"/>
  <c r="J712" i="1"/>
  <c r="J168" i="1"/>
  <c r="J176" i="1"/>
  <c r="J203" i="1"/>
  <c r="J218" i="1"/>
  <c r="J250" i="1"/>
  <c r="J272" i="1"/>
  <c r="J170" i="1"/>
  <c r="J178" i="1"/>
  <c r="J213" i="1"/>
  <c r="J245" i="1"/>
  <c r="J172" i="1"/>
  <c r="J180" i="1"/>
  <c r="J187" i="1"/>
  <c r="J234" i="1"/>
  <c r="J282" i="1"/>
  <c r="J174" i="1"/>
  <c r="J182" i="1"/>
  <c r="J195" i="1"/>
  <c r="J229" i="1"/>
  <c r="J277" i="1"/>
  <c r="J1040" i="1"/>
  <c r="J1048" i="1"/>
  <c r="J1150" i="1"/>
  <c r="J1403" i="1"/>
  <c r="J570" i="1"/>
  <c r="J613" i="1"/>
  <c r="J617" i="1"/>
  <c r="J687" i="1"/>
  <c r="J700" i="1"/>
  <c r="J716" i="1"/>
  <c r="J732" i="1"/>
  <c r="J748" i="1"/>
  <c r="J764" i="1"/>
  <c r="J780" i="1"/>
  <c r="J796" i="1"/>
  <c r="J812" i="1"/>
  <c r="J841" i="1"/>
  <c r="J852" i="1"/>
  <c r="J861" i="1"/>
  <c r="J894" i="1"/>
  <c r="J908" i="1"/>
  <c r="J929" i="1"/>
  <c r="J939" i="1"/>
  <c r="J947" i="1"/>
  <c r="J955" i="1"/>
  <c r="J963" i="1"/>
  <c r="J971" i="1"/>
  <c r="J979" i="1"/>
  <c r="J987" i="1"/>
  <c r="J1018" i="1"/>
  <c r="J1026" i="1"/>
  <c r="J1034" i="1"/>
  <c r="J1050" i="1"/>
  <c r="J1058" i="1"/>
  <c r="J1149" i="1"/>
  <c r="J1399" i="1"/>
  <c r="J572" i="1"/>
  <c r="J612" i="1"/>
  <c r="J616" i="1"/>
  <c r="J671" i="1"/>
  <c r="J704" i="1"/>
  <c r="J720" i="1"/>
  <c r="J736" i="1"/>
  <c r="J768" i="1"/>
  <c r="J784" i="1"/>
  <c r="J800" i="1"/>
  <c r="J816" i="1"/>
  <c r="J889" i="1"/>
  <c r="J898" i="1"/>
  <c r="J905" i="1"/>
  <c r="J910" i="1"/>
  <c r="J933" i="1"/>
  <c r="J949" i="1"/>
  <c r="J973" i="1"/>
  <c r="J1012" i="1"/>
  <c r="J1020" i="1"/>
  <c r="J1028" i="1"/>
  <c r="J1036" i="1"/>
  <c r="J1044" i="1"/>
  <c r="J708" i="1"/>
  <c r="J724" i="1"/>
  <c r="J740" i="1"/>
  <c r="J756" i="1"/>
  <c r="J772" i="1"/>
  <c r="J788" i="1"/>
  <c r="J873" i="1"/>
  <c r="J884" i="1"/>
  <c r="J914" i="1"/>
  <c r="J921" i="1"/>
  <c r="J935" i="1"/>
  <c r="J943" i="1"/>
  <c r="J951" i="1"/>
  <c r="J959" i="1"/>
  <c r="J967" i="1"/>
  <c r="J1054" i="1"/>
  <c r="J1062" i="1"/>
  <c r="J186" i="1"/>
  <c r="J202" i="1"/>
  <c r="J265" i="1"/>
  <c r="J190" i="1"/>
  <c r="J206" i="1"/>
  <c r="J220" i="1"/>
  <c r="J236" i="1"/>
  <c r="J252" i="1"/>
  <c r="J257" i="1"/>
  <c r="J262" i="1"/>
  <c r="J284" i="1"/>
  <c r="J294" i="1"/>
  <c r="J226" i="1"/>
  <c r="J233" i="1"/>
  <c r="J242" i="1"/>
  <c r="J249" i="1"/>
  <c r="J254" i="1"/>
  <c r="J281" i="1"/>
  <c r="J194" i="1"/>
  <c r="J210" i="1"/>
  <c r="J217" i="1"/>
  <c r="J198" i="1"/>
  <c r="J214" i="1"/>
  <c r="J230" i="1"/>
  <c r="J246" i="1"/>
  <c r="J268" i="1"/>
  <c r="J278" i="1"/>
  <c r="J325" i="1"/>
  <c r="J341" i="1"/>
  <c r="J357" i="1"/>
  <c r="J373" i="1"/>
  <c r="J516" i="1"/>
  <c r="J569" i="1"/>
  <c r="J573" i="1"/>
  <c r="J676" i="1"/>
  <c r="J683" i="1"/>
  <c r="J699" i="1"/>
  <c r="J707" i="1"/>
  <c r="J723" i="1"/>
  <c r="J711" i="1"/>
  <c r="J333" i="1"/>
  <c r="J349" i="1"/>
  <c r="J365" i="1"/>
  <c r="J381" i="1"/>
  <c r="J567" i="1"/>
  <c r="J571" i="1"/>
  <c r="J575" i="1"/>
  <c r="J672" i="1"/>
  <c r="J691" i="1"/>
  <c r="J703" i="1"/>
  <c r="J715" i="1"/>
  <c r="J719" i="1"/>
  <c r="J727" i="1"/>
  <c r="J735" i="1"/>
  <c r="J743" i="1"/>
  <c r="J751" i="1"/>
  <c r="J759" i="1"/>
  <c r="J767" i="1"/>
  <c r="J775" i="1"/>
  <c r="J783" i="1"/>
  <c r="J791" i="1"/>
  <c r="J799" i="1"/>
  <c r="J807" i="1"/>
  <c r="J815" i="1"/>
  <c r="J821" i="1"/>
  <c r="J828" i="1"/>
  <c r="J833" i="1"/>
  <c r="J853" i="1"/>
  <c r="J860" i="1"/>
  <c r="J865" i="1"/>
  <c r="J885" i="1"/>
  <c r="J897" i="1"/>
  <c r="J906" i="1"/>
  <c r="J909" i="1"/>
  <c r="J917" i="1"/>
  <c r="J920" i="1"/>
  <c r="J926" i="1"/>
  <c r="J934" i="1"/>
  <c r="J938" i="1"/>
  <c r="J942" i="1"/>
  <c r="J946" i="1"/>
  <c r="J950" i="1"/>
  <c r="J954" i="1"/>
  <c r="J958" i="1"/>
  <c r="J962" i="1"/>
  <c r="J966" i="1"/>
  <c r="J970" i="1"/>
  <c r="J974" i="1"/>
  <c r="J978" i="1"/>
  <c r="J982" i="1"/>
  <c r="J986" i="1"/>
  <c r="J990" i="1"/>
  <c r="J1015" i="1"/>
  <c r="J1019" i="1"/>
  <c r="J1023" i="1"/>
  <c r="J1027" i="1"/>
  <c r="J1031" i="1"/>
  <c r="J1035" i="1"/>
  <c r="J1039" i="1"/>
  <c r="J1043" i="1"/>
  <c r="J1047" i="1"/>
  <c r="J1051" i="1"/>
  <c r="J1055" i="1"/>
  <c r="J1059" i="1"/>
  <c r="J1063" i="1"/>
  <c r="J1065" i="1"/>
  <c r="J1067" i="1"/>
  <c r="J1069" i="1"/>
  <c r="J1071" i="1"/>
  <c r="J1073" i="1"/>
  <c r="J1075" i="1"/>
  <c r="J1077" i="1"/>
  <c r="J1079" i="1"/>
  <c r="J1081" i="1"/>
  <c r="J1083" i="1"/>
  <c r="J1085" i="1"/>
  <c r="J1087" i="1"/>
  <c r="J1089" i="1"/>
  <c r="J1091" i="1"/>
  <c r="J1093" i="1"/>
  <c r="J1095" i="1"/>
  <c r="J1097" i="1"/>
  <c r="J1099" i="1"/>
  <c r="J1101" i="1"/>
  <c r="J1103" i="1"/>
  <c r="J1105" i="1"/>
  <c r="J1107" i="1"/>
  <c r="J1109" i="1"/>
  <c r="J1111" i="1"/>
  <c r="J1113" i="1"/>
  <c r="J1115" i="1"/>
  <c r="J1117" i="1"/>
  <c r="J731" i="1"/>
  <c r="J739" i="1"/>
  <c r="J747" i="1"/>
  <c r="J755" i="1"/>
  <c r="J763" i="1"/>
  <c r="J771" i="1"/>
  <c r="J779" i="1"/>
  <c r="J787" i="1"/>
  <c r="J795" i="1"/>
  <c r="J803" i="1"/>
  <c r="J811" i="1"/>
  <c r="J819" i="1"/>
  <c r="J837" i="1"/>
  <c r="J844" i="1"/>
  <c r="J849" i="1"/>
  <c r="J869" i="1"/>
  <c r="J876" i="1"/>
  <c r="J881" i="1"/>
  <c r="J893" i="1"/>
  <c r="J901" i="1"/>
  <c r="J904" i="1"/>
  <c r="J913" i="1"/>
  <c r="J922" i="1"/>
  <c r="J930" i="1"/>
  <c r="J936" i="1"/>
  <c r="J940" i="1"/>
  <c r="J944" i="1"/>
  <c r="J948" i="1"/>
  <c r="J952" i="1"/>
  <c r="J956" i="1"/>
  <c r="J960" i="1"/>
  <c r="J964" i="1"/>
  <c r="J968" i="1"/>
  <c r="J972" i="1"/>
  <c r="J976" i="1"/>
  <c r="J980" i="1"/>
  <c r="J984" i="1"/>
  <c r="J988" i="1"/>
  <c r="J1013" i="1"/>
  <c r="J1017" i="1"/>
  <c r="J1021" i="1"/>
  <c r="J1025" i="1"/>
  <c r="J1029" i="1"/>
  <c r="J1033" i="1"/>
  <c r="J1037" i="1"/>
  <c r="J1041" i="1"/>
  <c r="J1045" i="1"/>
  <c r="J1049" i="1"/>
  <c r="J1053" i="1"/>
  <c r="J1057" i="1"/>
  <c r="J1061" i="1"/>
  <c r="J1064" i="1"/>
  <c r="J1066" i="1"/>
  <c r="J1068" i="1"/>
  <c r="J1070" i="1"/>
  <c r="J1072" i="1"/>
  <c r="J1074" i="1"/>
  <c r="J1076" i="1"/>
  <c r="J1078" i="1"/>
  <c r="J1080" i="1"/>
  <c r="J1082" i="1"/>
  <c r="J1084" i="1"/>
  <c r="J1086" i="1"/>
  <c r="J1088" i="1"/>
  <c r="J1090" i="1"/>
  <c r="J1092" i="1"/>
  <c r="J1094" i="1"/>
  <c r="J1096" i="1"/>
  <c r="J1098" i="1"/>
  <c r="J1100" i="1"/>
  <c r="J1102" i="1"/>
  <c r="J1104" i="1"/>
  <c r="J1106" i="1"/>
  <c r="J1108" i="1"/>
  <c r="J1110" i="1"/>
  <c r="J1112" i="1"/>
  <c r="J1114" i="1"/>
  <c r="J1116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212" i="1"/>
  <c r="J1226" i="1"/>
  <c r="J1242" i="1"/>
  <c r="J1258" i="1"/>
  <c r="J1274" i="1"/>
  <c r="J1292" i="1"/>
  <c r="J1339" i="1"/>
  <c r="J1347" i="1"/>
  <c r="J1355" i="1"/>
  <c r="J1363" i="1"/>
  <c r="J1214" i="1"/>
  <c r="J1230" i="1"/>
  <c r="J1246" i="1"/>
  <c r="J1262" i="1"/>
  <c r="J1278" i="1"/>
  <c r="J1404" i="1"/>
  <c r="J1218" i="1"/>
  <c r="J1234" i="1"/>
  <c r="J1250" i="1"/>
  <c r="J1266" i="1"/>
  <c r="J1282" i="1"/>
  <c r="J1298" i="1"/>
  <c r="J1343" i="1"/>
  <c r="J1351" i="1"/>
  <c r="J1359" i="1"/>
  <c r="J1222" i="1"/>
  <c r="J1238" i="1"/>
  <c r="J1254" i="1"/>
  <c r="J1270" i="1"/>
  <c r="J1288" i="1"/>
  <c r="J1295" i="1"/>
  <c r="J1304" i="1"/>
  <c r="J1324" i="1"/>
  <c r="J1396" i="1"/>
  <c r="J215" i="1"/>
  <c r="J231" i="1"/>
  <c r="J247" i="1"/>
  <c r="J263" i="1"/>
  <c r="J211" i="1"/>
  <c r="J227" i="1"/>
  <c r="J243" i="1"/>
  <c r="J259" i="1"/>
  <c r="J223" i="1"/>
  <c r="J239" i="1"/>
  <c r="J255" i="1"/>
  <c r="J271" i="1"/>
  <c r="J219" i="1"/>
  <c r="J235" i="1"/>
  <c r="J251" i="1"/>
  <c r="J267" i="1"/>
  <c r="J297" i="1"/>
  <c r="J299" i="1"/>
  <c r="J301" i="1"/>
  <c r="J303" i="1"/>
  <c r="J305" i="1"/>
  <c r="J307" i="1"/>
  <c r="J309" i="1"/>
  <c r="J311" i="1"/>
  <c r="J313" i="1"/>
  <c r="J315" i="1"/>
  <c r="J317" i="1"/>
  <c r="J319" i="1"/>
  <c r="J321" i="1"/>
  <c r="J387" i="1"/>
  <c r="J389" i="1"/>
  <c r="J391" i="1"/>
  <c r="J393" i="1"/>
  <c r="J395" i="1"/>
  <c r="J397" i="1"/>
  <c r="J399" i="1"/>
  <c r="J401" i="1"/>
  <c r="J403" i="1"/>
  <c r="J405" i="1"/>
  <c r="J407" i="1"/>
  <c r="J409" i="1"/>
  <c r="J411" i="1"/>
  <c r="J413" i="1"/>
  <c r="J415" i="1"/>
  <c r="J417" i="1"/>
  <c r="J419" i="1"/>
  <c r="J421" i="1"/>
  <c r="J423" i="1"/>
  <c r="J425" i="1"/>
  <c r="J427" i="1"/>
  <c r="J429" i="1"/>
  <c r="J431" i="1"/>
  <c r="J433" i="1"/>
  <c r="J435" i="1"/>
  <c r="J437" i="1"/>
  <c r="J439" i="1"/>
  <c r="J441" i="1"/>
  <c r="J443" i="1"/>
  <c r="J445" i="1"/>
  <c r="J447" i="1"/>
  <c r="J449" i="1"/>
  <c r="J451" i="1"/>
  <c r="J453" i="1"/>
  <c r="J455" i="1"/>
  <c r="J457" i="1"/>
  <c r="J459" i="1"/>
  <c r="J461" i="1"/>
  <c r="J463" i="1"/>
  <c r="J465" i="1"/>
  <c r="J467" i="1"/>
  <c r="J469" i="1"/>
  <c r="J471" i="1"/>
  <c r="J473" i="1"/>
  <c r="J475" i="1"/>
  <c r="J477" i="1"/>
  <c r="J479" i="1"/>
  <c r="J481" i="1"/>
  <c r="J483" i="1"/>
  <c r="J485" i="1"/>
  <c r="J487" i="1"/>
  <c r="J489" i="1"/>
  <c r="J296" i="1"/>
  <c r="J298" i="1"/>
  <c r="J300" i="1"/>
  <c r="J302" i="1"/>
  <c r="J304" i="1"/>
  <c r="J306" i="1"/>
  <c r="J308" i="1"/>
  <c r="J310" i="1"/>
  <c r="J312" i="1"/>
  <c r="J314" i="1"/>
  <c r="J316" i="1"/>
  <c r="J318" i="1"/>
  <c r="J320" i="1"/>
  <c r="J322" i="1"/>
  <c r="J326" i="1"/>
  <c r="J330" i="1"/>
  <c r="J334" i="1"/>
  <c r="J338" i="1"/>
  <c r="J342" i="1"/>
  <c r="J346" i="1"/>
  <c r="J350" i="1"/>
  <c r="J354" i="1"/>
  <c r="J358" i="1"/>
  <c r="J362" i="1"/>
  <c r="J366" i="1"/>
  <c r="J370" i="1"/>
  <c r="J374" i="1"/>
  <c r="J378" i="1"/>
  <c r="J382" i="1"/>
  <c r="J386" i="1"/>
  <c r="J388" i="1"/>
  <c r="J390" i="1"/>
  <c r="J392" i="1"/>
  <c r="J394" i="1"/>
  <c r="J396" i="1"/>
  <c r="J398" i="1"/>
  <c r="J400" i="1"/>
  <c r="J402" i="1"/>
  <c r="J404" i="1"/>
  <c r="J406" i="1"/>
  <c r="J408" i="1"/>
  <c r="J410" i="1"/>
  <c r="J412" i="1"/>
  <c r="J414" i="1"/>
  <c r="J416" i="1"/>
  <c r="J418" i="1"/>
  <c r="J420" i="1"/>
  <c r="J422" i="1"/>
  <c r="J424" i="1"/>
  <c r="J426" i="1"/>
  <c r="J428" i="1"/>
  <c r="J430" i="1"/>
  <c r="J432" i="1"/>
  <c r="J434" i="1"/>
  <c r="J436" i="1"/>
  <c r="J438" i="1"/>
  <c r="J440" i="1"/>
  <c r="J442" i="1"/>
  <c r="J444" i="1"/>
  <c r="J446" i="1"/>
  <c r="J448" i="1"/>
  <c r="J450" i="1"/>
  <c r="J452" i="1"/>
  <c r="J454" i="1"/>
  <c r="J456" i="1"/>
  <c r="J458" i="1"/>
  <c r="J460" i="1"/>
  <c r="J462" i="1"/>
  <c r="J464" i="1"/>
  <c r="J466" i="1"/>
  <c r="J468" i="1"/>
  <c r="J470" i="1"/>
  <c r="J472" i="1"/>
  <c r="J474" i="1"/>
  <c r="J476" i="1"/>
  <c r="J478" i="1"/>
  <c r="J480" i="1"/>
  <c r="J482" i="1"/>
  <c r="J484" i="1"/>
  <c r="J486" i="1"/>
  <c r="J488" i="1"/>
  <c r="J490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690" i="1"/>
  <c r="J702" i="1"/>
  <c r="J710" i="1"/>
  <c r="J718" i="1"/>
  <c r="J726" i="1"/>
  <c r="J734" i="1"/>
  <c r="J742" i="1"/>
  <c r="J750" i="1"/>
  <c r="J758" i="1"/>
  <c r="J766" i="1"/>
  <c r="J774" i="1"/>
  <c r="J782" i="1"/>
  <c r="J790" i="1"/>
  <c r="J798" i="1"/>
  <c r="J806" i="1"/>
  <c r="J814" i="1"/>
  <c r="J827" i="1"/>
  <c r="J832" i="1"/>
  <c r="J859" i="1"/>
  <c r="J864" i="1"/>
  <c r="J678" i="1"/>
  <c r="J694" i="1"/>
  <c r="J824" i="1"/>
  <c r="J851" i="1"/>
  <c r="J856" i="1"/>
  <c r="J682" i="1"/>
  <c r="J698" i="1"/>
  <c r="J706" i="1"/>
  <c r="J714" i="1"/>
  <c r="J722" i="1"/>
  <c r="J730" i="1"/>
  <c r="J738" i="1"/>
  <c r="J746" i="1"/>
  <c r="J754" i="1"/>
  <c r="J762" i="1"/>
  <c r="J770" i="1"/>
  <c r="J778" i="1"/>
  <c r="J786" i="1"/>
  <c r="J794" i="1"/>
  <c r="J802" i="1"/>
  <c r="J810" i="1"/>
  <c r="J818" i="1"/>
  <c r="J843" i="1"/>
  <c r="J848" i="1"/>
  <c r="J875" i="1"/>
  <c r="J674" i="1"/>
  <c r="J686" i="1"/>
  <c r="J835" i="1"/>
  <c r="J840" i="1"/>
  <c r="J867" i="1"/>
  <c r="J872" i="1"/>
  <c r="J883" i="1"/>
  <c r="J891" i="1"/>
  <c r="J907" i="1"/>
  <c r="J923" i="1"/>
  <c r="J1297" i="1"/>
  <c r="J1314" i="1"/>
  <c r="J1319" i="1"/>
  <c r="J880" i="1"/>
  <c r="J888" i="1"/>
  <c r="J900" i="1"/>
  <c r="J903" i="1"/>
  <c r="J916" i="1"/>
  <c r="J919" i="1"/>
  <c r="J932" i="1"/>
  <c r="J1216" i="1"/>
  <c r="J673" i="1"/>
  <c r="J677" i="1"/>
  <c r="J681" i="1"/>
  <c r="J685" i="1"/>
  <c r="J689" i="1"/>
  <c r="J693" i="1"/>
  <c r="J697" i="1"/>
  <c r="J701" i="1"/>
  <c r="J705" i="1"/>
  <c r="J709" i="1"/>
  <c r="J713" i="1"/>
  <c r="J717" i="1"/>
  <c r="J721" i="1"/>
  <c r="J725" i="1"/>
  <c r="J729" i="1"/>
  <c r="J733" i="1"/>
  <c r="J737" i="1"/>
  <c r="J741" i="1"/>
  <c r="J745" i="1"/>
  <c r="J749" i="1"/>
  <c r="J753" i="1"/>
  <c r="J757" i="1"/>
  <c r="J761" i="1"/>
  <c r="J765" i="1"/>
  <c r="J769" i="1"/>
  <c r="J773" i="1"/>
  <c r="J777" i="1"/>
  <c r="J781" i="1"/>
  <c r="J785" i="1"/>
  <c r="J789" i="1"/>
  <c r="J793" i="1"/>
  <c r="J797" i="1"/>
  <c r="J801" i="1"/>
  <c r="J805" i="1"/>
  <c r="J809" i="1"/>
  <c r="J813" i="1"/>
  <c r="J817" i="1"/>
  <c r="J823" i="1"/>
  <c r="J831" i="1"/>
  <c r="J839" i="1"/>
  <c r="J847" i="1"/>
  <c r="J855" i="1"/>
  <c r="J863" i="1"/>
  <c r="J871" i="1"/>
  <c r="J879" i="1"/>
  <c r="J887" i="1"/>
  <c r="J896" i="1"/>
  <c r="J899" i="1"/>
  <c r="J912" i="1"/>
  <c r="J915" i="1"/>
  <c r="J928" i="1"/>
  <c r="J931" i="1"/>
  <c r="J680" i="1"/>
  <c r="J684" i="1"/>
  <c r="J688" i="1"/>
  <c r="J692" i="1"/>
  <c r="J696" i="1"/>
  <c r="J892" i="1"/>
  <c r="J895" i="1"/>
  <c r="J911" i="1"/>
  <c r="J924" i="1"/>
  <c r="J927" i="1"/>
  <c r="J1224" i="1"/>
  <c r="J1232" i="1"/>
  <c r="J1240" i="1"/>
  <c r="J1248" i="1"/>
  <c r="J1256" i="1"/>
  <c r="J1264" i="1"/>
  <c r="J1272" i="1"/>
  <c r="J1280" i="1"/>
  <c r="J1290" i="1"/>
  <c r="J1306" i="1"/>
  <c r="J1311" i="1"/>
  <c r="J1335" i="1"/>
  <c r="J822" i="1"/>
  <c r="J826" i="1"/>
  <c r="J830" i="1"/>
  <c r="J834" i="1"/>
  <c r="J838" i="1"/>
  <c r="J842" i="1"/>
  <c r="J846" i="1"/>
  <c r="J850" i="1"/>
  <c r="J854" i="1"/>
  <c r="J858" i="1"/>
  <c r="J862" i="1"/>
  <c r="J866" i="1"/>
  <c r="J870" i="1"/>
  <c r="J874" i="1"/>
  <c r="J878" i="1"/>
  <c r="J882" i="1"/>
  <c r="J886" i="1"/>
  <c r="J890" i="1"/>
  <c r="J1215" i="1"/>
  <c r="J1287" i="1"/>
  <c r="J1303" i="1"/>
  <c r="J1330" i="1"/>
  <c r="J1211" i="1"/>
  <c r="J1220" i="1"/>
  <c r="J1228" i="1"/>
  <c r="J1236" i="1"/>
  <c r="J1244" i="1"/>
  <c r="J1252" i="1"/>
  <c r="J1260" i="1"/>
  <c r="J1268" i="1"/>
  <c r="J1276" i="1"/>
  <c r="J1322" i="1"/>
  <c r="J1327" i="1"/>
  <c r="J1293" i="1"/>
  <c r="J1289" i="1"/>
  <c r="J1310" i="1"/>
  <c r="J1318" i="1"/>
  <c r="J1326" i="1"/>
  <c r="J1334" i="1"/>
  <c r="J1285" i="1"/>
  <c r="J1301" i="1"/>
  <c r="J1397" i="1"/>
  <c r="J1401" i="1"/>
  <c r="J1405" i="1"/>
  <c r="C17" i="2"/>
  <c r="D17" i="2" s="1"/>
  <c r="C18" i="2" l="1"/>
  <c r="C19" i="2" s="1"/>
  <c r="D19" i="2" s="1"/>
  <c r="D18" i="2" l="1"/>
</calcChain>
</file>

<file path=xl/comments1.xml><?xml version="1.0" encoding="utf-8"?>
<comments xmlns="http://schemas.openxmlformats.org/spreadsheetml/2006/main">
  <authors>
    <author>Ruhan Pablo Acosta Sanabria</author>
  </authors>
  <commentList>
    <comment ref="I24" authorId="0" shapeId="0">
      <text>
        <r>
          <rPr>
            <b/>
            <sz val="9"/>
            <color indexed="81"/>
            <rFont val="Tahoma"/>
            <family val="2"/>
          </rPr>
          <t>Ruhan Pablo Acosta Sanabria:</t>
        </r>
        <r>
          <rPr>
            <sz val="9"/>
            <color indexed="81"/>
            <rFont val="Tahoma"/>
            <family val="2"/>
          </rPr>
          <t xml:space="preserve">
AREA CRIADA EM JULHO/2016</t>
        </r>
      </text>
    </comment>
  </commentList>
</comments>
</file>

<file path=xl/sharedStrings.xml><?xml version="1.0" encoding="utf-8"?>
<sst xmlns="http://schemas.openxmlformats.org/spreadsheetml/2006/main" count="11818" uniqueCount="2012">
  <si>
    <t>DATA INICIO</t>
  </si>
  <si>
    <t>DATA FIM</t>
  </si>
  <si>
    <t>TOTAL DE HORAS</t>
  </si>
  <si>
    <t>COMENTARIOS TRÂMITE</t>
  </si>
  <si>
    <t>FORMA DE CONTRATAÇÃO</t>
  </si>
  <si>
    <t>NUMERO PAD</t>
  </si>
  <si>
    <t>Coordenadoria de Segurança, Transporte e Apoio Administrativo</t>
  </si>
  <si>
    <t>-</t>
  </si>
  <si>
    <t>DISPENSA</t>
  </si>
  <si>
    <t>2462/2015</t>
  </si>
  <si>
    <t>2ª) DG  </t>
  </si>
  <si>
    <t>Para conhecimento.</t>
  </si>
  <si>
    <t>para informar</t>
  </si>
  <si>
    <t>Para análise</t>
  </si>
  <si>
    <t>Para complementar o Projeto B ico.</t>
  </si>
  <si>
    <t>6ª) 041ZE  </t>
  </si>
  <si>
    <t>Para providências</t>
  </si>
  <si>
    <t>Em atendimento ao Documento nº 092135/2015.</t>
  </si>
  <si>
    <t>Em devolução</t>
  </si>
  <si>
    <t>9ª) SECADM  </t>
  </si>
  <si>
    <t>Para análise.</t>
  </si>
  <si>
    <t>10ª) SPO  </t>
  </si>
  <si>
    <t>Para informar disponibilidade orçamentária.</t>
  </si>
  <si>
    <t>11ª) CO  </t>
  </si>
  <si>
    <t>Com informação</t>
  </si>
  <si>
    <t>12ª) SECOFC  </t>
  </si>
  <si>
    <t>Para ciência e encaminhamento.</t>
  </si>
  <si>
    <t>13ª) CLC  </t>
  </si>
  <si>
    <t>Para demais providências</t>
  </si>
  <si>
    <t>14ª) SC  </t>
  </si>
  <si>
    <t>Para elaborar Termo de Dispensa de Licitação.</t>
  </si>
  <si>
    <t>15ª) CLC  </t>
  </si>
  <si>
    <t>Segue Termo de Dispensa de Licitação, e e-mail com o aceite da empresa contratada.</t>
  </si>
  <si>
    <t>16ª) SCON  </t>
  </si>
  <si>
    <t>Para elaborar a minuta do contrato de prestação de serviços de alarme monitorado para</t>
  </si>
  <si>
    <t>Segue para verificar e/ ou ratificar, bem como justificar se for mantido o regime de comodato.</t>
  </si>
  <si>
    <t>18ª) SPO  </t>
  </si>
  <si>
    <t>Para informar.</t>
  </si>
  <si>
    <t>19ª) CO  </t>
  </si>
  <si>
    <t>Com a informação.</t>
  </si>
  <si>
    <t>20ª) SECOFC  </t>
  </si>
  <si>
    <t>21ª) CLC  </t>
  </si>
  <si>
    <t>22ª) SC  </t>
  </si>
  <si>
    <t>Para retificar Termo de Dispensa.</t>
  </si>
  <si>
    <t>23ª) CLC  </t>
  </si>
  <si>
    <t>Segue o termo de dispensa de licitação retificado.</t>
  </si>
  <si>
    <t>24ª) SCON  </t>
  </si>
  <si>
    <t>Para elaborar minuta do contrato.</t>
  </si>
  <si>
    <t>25ª) CLC  </t>
  </si>
  <si>
    <t>Segue minuta para análise e, se de acordo, para empenho.</t>
  </si>
  <si>
    <t>26ª) SECADM  </t>
  </si>
  <si>
    <t>Para autorizar a dispensa de licitação.</t>
  </si>
  <si>
    <t>27ª) SCON  </t>
  </si>
  <si>
    <t>análise e correções na minuta contratual pertinente</t>
  </si>
  <si>
    <t>28ª) SECADM  </t>
  </si>
  <si>
    <t>29ª) CPL  </t>
  </si>
  <si>
    <t>De acordo com a minuta do Edital e seus anexos Segue para análise dessa CPL e demais encaminhament</t>
  </si>
  <si>
    <t>30ª) ASSDG  </t>
  </si>
  <si>
    <t>Para análise da minuta contratual</t>
  </si>
  <si>
    <t>31ª) SECADM  </t>
  </si>
  <si>
    <t>Para manifestação.</t>
  </si>
  <si>
    <t>32ª) ASSDG  </t>
  </si>
  <si>
    <t>Segue para análise da minuta contratual.</t>
  </si>
  <si>
    <t>33ª) DG  </t>
  </si>
  <si>
    <t>Com a análise da minuta contratual.</t>
  </si>
  <si>
    <t>34ª) CO  </t>
  </si>
  <si>
    <t>Para empenhar.</t>
  </si>
  <si>
    <t>35ª) ACO  </t>
  </si>
  <si>
    <t>Para emissão das notas de empenho.</t>
  </si>
  <si>
    <t>36ª) SECOFC  </t>
  </si>
  <si>
    <t>37ª) DG  </t>
  </si>
  <si>
    <t>38ª) ACO  </t>
  </si>
  <si>
    <t>Conclusão de trâmite colaborativo</t>
  </si>
  <si>
    <t>39ª) SAEO  </t>
  </si>
  <si>
    <t>Para registros.</t>
  </si>
  <si>
    <t>40ª) CLC  </t>
  </si>
  <si>
    <t>Para formalização dos procedimentos contratuais, conforme "item IV" do despacho 136.940/15.</t>
  </si>
  <si>
    <t>41ª) SCON  </t>
  </si>
  <si>
    <t>Para formalização da contratação.</t>
  </si>
  <si>
    <t>42ª) CLC  </t>
  </si>
  <si>
    <t>Concluídos os procedimentos de formalização do Contrato nº 109/15, anexado extrato de publicação</t>
  </si>
  <si>
    <t>1ª) 140ZE  </t>
  </si>
  <si>
    <t>6475/2015</t>
  </si>
  <si>
    <t>Para análise e providencias.</t>
  </si>
  <si>
    <t>3ª) 140ZE  </t>
  </si>
  <si>
    <t>Seguem orçamentos com as complementações solicitadas.</t>
  </si>
  <si>
    <t>6ª) SECADM  </t>
  </si>
  <si>
    <t>7ª) SPO  </t>
  </si>
  <si>
    <t>Solicito informar disponibilidade orçamentária</t>
  </si>
  <si>
    <t>8ª) CO  </t>
  </si>
  <si>
    <t>9ª) SECOFC  </t>
  </si>
  <si>
    <t>10ª) CLC  </t>
  </si>
  <si>
    <t>Para os procedimentos necessários.</t>
  </si>
  <si>
    <t>11ª) SC  </t>
  </si>
  <si>
    <t>Para elaborar Termo de Dispensade Licitação.</t>
  </si>
  <si>
    <t>12ª) CLC  </t>
  </si>
  <si>
    <t>13ª) SCON  </t>
  </si>
  <si>
    <t>Para elaborar minuta do Contrato.</t>
  </si>
  <si>
    <t>14ª) CLC  </t>
  </si>
  <si>
    <t>Para análise da minuta do contrato.</t>
  </si>
  <si>
    <t>15ª) SECADM  </t>
  </si>
  <si>
    <t>Para autorizar a Dispensa de Licitação.</t>
  </si>
  <si>
    <t>16ª) ASSDG  </t>
  </si>
  <si>
    <t>Para anpalise da minuta contratual.</t>
  </si>
  <si>
    <t>17ª) DG  </t>
  </si>
  <si>
    <t>Para apreciação.</t>
  </si>
  <si>
    <t>18ª) CO  </t>
  </si>
  <si>
    <t>para empenhar</t>
  </si>
  <si>
    <t>19ª) ACO  </t>
  </si>
  <si>
    <t>20ª) DG  </t>
  </si>
  <si>
    <t>21ª) SECOFC  </t>
  </si>
  <si>
    <t>22ª) ACO  </t>
  </si>
  <si>
    <t>23ª) SAEO  </t>
  </si>
  <si>
    <t>24ª) CLC  </t>
  </si>
  <si>
    <t>Para registro da contratação.</t>
  </si>
  <si>
    <t>25ª) SC  </t>
  </si>
  <si>
    <t>Para registro no SIASG.</t>
  </si>
  <si>
    <t>26ª) SPO  </t>
  </si>
  <si>
    <t>A pedido</t>
  </si>
  <si>
    <t>27ª) CLC  </t>
  </si>
  <si>
    <t>28ª) SC  </t>
  </si>
  <si>
    <t>Para emitir em definitivo o contrato de prestação de serviços.</t>
  </si>
  <si>
    <t>29ª) CLC  </t>
  </si>
  <si>
    <t>30ª) SCON  </t>
  </si>
  <si>
    <t>Para emitir o contrato de prestação de serviços em definitivo.</t>
  </si>
  <si>
    <t>31ª) CLC  </t>
  </si>
  <si>
    <t>Concluídos os procedimentos.</t>
  </si>
  <si>
    <t>32ª) SAEO  </t>
  </si>
  <si>
    <t>Para lançamentos e registros.</t>
  </si>
  <si>
    <t>1ª) 150ZE  </t>
  </si>
  <si>
    <t>12566/2016</t>
  </si>
  <si>
    <t>2ª) SESEG  </t>
  </si>
  <si>
    <t>4ª) SECGS  </t>
  </si>
  <si>
    <t>Para prosseguimento.</t>
  </si>
  <si>
    <t>5ª) SECOFC  </t>
  </si>
  <si>
    <t>Para verificar disponibilidade orçamentária</t>
  </si>
  <si>
    <t>6ª) CO  </t>
  </si>
  <si>
    <t>Com a informação de disponibilidade.</t>
  </si>
  <si>
    <t>11ª) SASG  </t>
  </si>
  <si>
    <t>12ª) SC  </t>
  </si>
  <si>
    <t>14ª) SCON  </t>
  </si>
  <si>
    <t>À SCON: para elaborar minuta contratual.</t>
  </si>
  <si>
    <t>16ª) SECGA  </t>
  </si>
  <si>
    <t>Para análise e encaminhamento.</t>
  </si>
  <si>
    <t>17ª) SASG  </t>
  </si>
  <si>
    <t>Para verificaÃ§Ã£o quanto ao registro da empresa no Sicaf. ApÃ³s, Ã€ CLC Para continuidade.</t>
  </si>
  <si>
    <t>18ª) CLC  </t>
  </si>
  <si>
    <t>COM COMPROVANTE DE CADASTRO DA EMPRESA NO SICAF</t>
  </si>
  <si>
    <t>19ª) SECGA  </t>
  </si>
  <si>
    <t>Para análise e autorização.</t>
  </si>
  <si>
    <t>20ª) ASSDG  </t>
  </si>
  <si>
    <t>para análise da minuta contratual</t>
  </si>
  <si>
    <t>21ª) DG  </t>
  </si>
  <si>
    <t>22ª) CO  </t>
  </si>
  <si>
    <t>23ª) ACO  </t>
  </si>
  <si>
    <t>Segue para emissão das Notas de Empenho conforme autorização constante do documento retro</t>
  </si>
  <si>
    <t>24ª) SECOFC  </t>
  </si>
  <si>
    <t>25ª) ACO  </t>
  </si>
  <si>
    <t>26ª) DG  </t>
  </si>
  <si>
    <t>27ª) ACO  </t>
  </si>
  <si>
    <t>28ª) SAEO  </t>
  </si>
  <si>
    <t>30ª) SC  </t>
  </si>
  <si>
    <t>Para efetuar o registro no SIASG.</t>
  </si>
  <si>
    <t>Com registro no SIASG</t>
  </si>
  <si>
    <t>32ª) SCON  </t>
  </si>
  <si>
    <t>Para emissão do Contrato.</t>
  </si>
  <si>
    <t>33ª) CLC  </t>
  </si>
  <si>
    <t>Concluídos os procedimentos de formalização do contrato nr 113/2016,</t>
  </si>
  <si>
    <t>34ª) SAEO  </t>
  </si>
  <si>
    <t>Para efetuar os lançamentos e os registros relativo ao contrato nº 113/2016.</t>
  </si>
  <si>
    <t>35ª) SACONT  </t>
  </si>
  <si>
    <t>36ª) ACFIC  </t>
  </si>
  <si>
    <t>para anotações</t>
  </si>
  <si>
    <t>1ª) 020ZE  </t>
  </si>
  <si>
    <t>1247/2016</t>
  </si>
  <si>
    <t>Para registro e processamento.</t>
  </si>
  <si>
    <t>Previamente, solicito ratificar os valores pertinentes a peças e serviços.</t>
  </si>
  <si>
    <t>Encaminha-se com alterações solicitadas</t>
  </si>
  <si>
    <t>Para anexar certidões atualizadas.</t>
  </si>
  <si>
    <t>Para continuidade ao processo</t>
  </si>
  <si>
    <t>análise</t>
  </si>
  <si>
    <t>9ª) COGSA  </t>
  </si>
  <si>
    <t>Para autorizar contratação</t>
  </si>
  <si>
    <t>10ª) SECADM  </t>
  </si>
  <si>
    <t>Para prosseguimento do pedido.</t>
  </si>
  <si>
    <t>11ª) COGSA  </t>
  </si>
  <si>
    <t>Em devolução a pedido.</t>
  </si>
  <si>
    <t>Desconsiderar o DOC/PAD n.º 073165/2016 e outras providências.</t>
  </si>
  <si>
    <t>13ª) 020ZE  </t>
  </si>
  <si>
    <t>Para informar</t>
  </si>
  <si>
    <t>Para manutenção do contrato.</t>
  </si>
  <si>
    <t>15ª) COGSA  </t>
  </si>
  <si>
    <t>Para providências.</t>
  </si>
  <si>
    <t>Para continuidade com o termo de referência readequado conforme solicitação documento nº 143764/20</t>
  </si>
  <si>
    <t>19ª) SPO  </t>
  </si>
  <si>
    <t>20ª) CO  </t>
  </si>
  <si>
    <t>Com a informação de disponibilidade</t>
  </si>
  <si>
    <t>Segue para ciência e encaminhamento à Coordenadoria de Licitações e Contratos para as demais provid.</t>
  </si>
  <si>
    <t>22ª) CLC  </t>
  </si>
  <si>
    <t>Com informação de disponibilidade orçamentária, para demais providências.</t>
  </si>
  <si>
    <t>23ª) SC  </t>
  </si>
  <si>
    <t>Para elaborar Termo de Dispensa de Licitação, com fulcro no art. 24, II, da L8666/93.</t>
  </si>
  <si>
    <t>Termo de dispensa de licitação</t>
  </si>
  <si>
    <t>25ª) SCON  </t>
  </si>
  <si>
    <t>Para elaborar minuta de contrato.</t>
  </si>
  <si>
    <t>26ª) CLC  </t>
  </si>
  <si>
    <t>Segue minuta do contrato para análise e cadastro no SICAF</t>
  </si>
  <si>
    <t>27ª) SECGA  </t>
  </si>
  <si>
    <t>À SECGA, para apreciação do Termo de Dispensa de Licitação 115/16 e designação de gestor do contrato</t>
  </si>
  <si>
    <t>28ª) ASSDG  </t>
  </si>
  <si>
    <t>De acordo com a dispensa de licitação 115/2016.</t>
  </si>
  <si>
    <t>29ª) DG  </t>
  </si>
  <si>
    <t>Para os devidos fins.</t>
  </si>
  <si>
    <t>30ª) CO  </t>
  </si>
  <si>
    <t>31ª) ACO  </t>
  </si>
  <si>
    <t>Para emissão da Nota de Empenho.</t>
  </si>
  <si>
    <t>32ª) SECOFC  </t>
  </si>
  <si>
    <t>34ª) ACO  </t>
  </si>
  <si>
    <t>35ª) SAEO  </t>
  </si>
  <si>
    <t>36ª) CLC  </t>
  </si>
  <si>
    <t>Conforme item IV do documento nº 178915/2016.</t>
  </si>
  <si>
    <t>37ª) SC  </t>
  </si>
  <si>
    <t>38ª) CLC  </t>
  </si>
  <si>
    <t>LANÇAMENTO SIASG</t>
  </si>
  <si>
    <t>39ª) SCON  </t>
  </si>
  <si>
    <t>Para emitir em definitivo o contrato.</t>
  </si>
  <si>
    <t>Concluídos os procedimentos de formalização do contrato nº 91/2016</t>
  </si>
  <si>
    <t>1ª) 155ZE  </t>
  </si>
  <si>
    <t>8379/2014</t>
  </si>
  <si>
    <t>para conhecimento</t>
  </si>
  <si>
    <t>3ª) 155ZE  </t>
  </si>
  <si>
    <t>Encaminhem os três orçamentos com as respectivas certidões.</t>
  </si>
  <si>
    <t>PARA PROVIDÊNCIAS</t>
  </si>
  <si>
    <t>Para apreciação</t>
  </si>
  <si>
    <t>Para esclarecer.</t>
  </si>
  <si>
    <t>7ª) 155ZE  </t>
  </si>
  <si>
    <t>Para providência</t>
  </si>
  <si>
    <t>para providências</t>
  </si>
  <si>
    <t>9ª) 155ZE  </t>
  </si>
  <si>
    <t>Conforme documento retro</t>
  </si>
  <si>
    <t>PARA PROSSEGUIMENTO</t>
  </si>
  <si>
    <t>11ª) 155ZE  </t>
  </si>
  <si>
    <t>Para verificar</t>
  </si>
  <si>
    <t>para andamento.</t>
  </si>
  <si>
    <t>14ª) SECADM  </t>
  </si>
  <si>
    <t>15ª) SPO  </t>
  </si>
  <si>
    <t>solicito informar disponibilidade orçamentária visando a contratação por dispensa de licitação;</t>
  </si>
  <si>
    <t>16ª) CO  </t>
  </si>
  <si>
    <t>17ª) SECOFC  </t>
  </si>
  <si>
    <t>Para ciência e encaminhamento à Assessoria da Direção Geral, conforme documento número 057692/2015.</t>
  </si>
  <si>
    <t>Para demais procedimentos</t>
  </si>
  <si>
    <t>19ª) SC  </t>
  </si>
  <si>
    <t>Para elaborar o termo de dispensa de Licitação.</t>
  </si>
  <si>
    <t>20ª) CLC  </t>
  </si>
  <si>
    <t>21ª) SC  </t>
  </si>
  <si>
    <t>Para retificação.</t>
  </si>
  <si>
    <t>23ª) SCON  </t>
  </si>
  <si>
    <t>Segue minuta para análise e, se de acorodo para empenho.</t>
  </si>
  <si>
    <t>25ª) SECADM  </t>
  </si>
  <si>
    <t>Para autorizar o Termo de Dispensa de Licitação nº 069/15 e designar os fiscais/gestores da contratação.</t>
  </si>
  <si>
    <t>26ª) ASSDG  </t>
  </si>
  <si>
    <t>análise e demais encaminhamentos pertinentes</t>
  </si>
  <si>
    <t>27ª) DG  </t>
  </si>
  <si>
    <t>28ª) CO  </t>
  </si>
  <si>
    <t>29ª) ACO  </t>
  </si>
  <si>
    <t>Para emissão da nota de empenho.</t>
  </si>
  <si>
    <t>30ª) SECOFC  </t>
  </si>
  <si>
    <t>31ª) DG  </t>
  </si>
  <si>
    <t>32ª) ACO  </t>
  </si>
  <si>
    <t>33ª) SAEO  </t>
  </si>
  <si>
    <t>34ª) CLC  </t>
  </si>
  <si>
    <t>Conforme item IV do documento nº 099844/2015.</t>
  </si>
  <si>
    <t>35ª) SC  </t>
  </si>
  <si>
    <t>37ª) SCON  </t>
  </si>
  <si>
    <t>Concluídos os procedimentos de formalização do Contrato nº 82/15, anexado o extrato de publicação</t>
  </si>
  <si>
    <t>1ª) 147ZE  </t>
  </si>
  <si>
    <t>3ª) 147ZE  </t>
  </si>
  <si>
    <t>Para adequações conforme e-mail encaminhado nesta data.</t>
  </si>
  <si>
    <t>Devolutiva dos orçamentos readequados.</t>
  </si>
  <si>
    <t>8ª) SECADM  </t>
  </si>
  <si>
    <t>Segue para os procedimentos necessários aos serviços de monitoramento do Fórum de Foz do Iguaçú.</t>
  </si>
  <si>
    <t>9ª) SPO  </t>
  </si>
  <si>
    <t>10ª) CO  </t>
  </si>
  <si>
    <t>11ª) SECOFC  </t>
  </si>
  <si>
    <t>Para procedimentos.</t>
  </si>
  <si>
    <t>13ª) SC  </t>
  </si>
  <si>
    <t>Para elaborar Termo de Dispensa de Licitação - art. 24, II, da Lei nº 8.666/93.</t>
  </si>
  <si>
    <t>com termo de dispensa</t>
  </si>
  <si>
    <t>15ª) SCON  </t>
  </si>
  <si>
    <t>Para elaboração de minuta contratual.</t>
  </si>
  <si>
    <t>16ª) CLC  </t>
  </si>
  <si>
    <t>Segue minuta do contrato, para análise, com o aceite da empresa. Já considerando a adequação</t>
  </si>
  <si>
    <t>17ª) SC  </t>
  </si>
  <si>
    <t>Para adequação.</t>
  </si>
  <si>
    <t>Alterações no Termo de dispensa</t>
  </si>
  <si>
    <t>19ª) SECADM  </t>
  </si>
  <si>
    <t>Para autorizar a dispensa de licitação, na forma do art. 24, II, da Lei nº 8.666/93.</t>
  </si>
  <si>
    <t>Para análise da minuta contratual, após encaminhe-se à Direção Geral.</t>
  </si>
  <si>
    <t>para publicação</t>
  </si>
  <si>
    <t>23ª) CO  </t>
  </si>
  <si>
    <t>À Coordenadoria de Orçamento Para empenhar.</t>
  </si>
  <si>
    <t>24ª) ACO  </t>
  </si>
  <si>
    <t>Para emissão de empenho</t>
  </si>
  <si>
    <t>25ª) SECOFC  </t>
  </si>
  <si>
    <t>Conforme item 2 do despacho doc.129470/14.</t>
  </si>
  <si>
    <t>Para registro no SIASG</t>
  </si>
  <si>
    <t>31ª) SCON  </t>
  </si>
  <si>
    <t>Para emitir contrato.</t>
  </si>
  <si>
    <t>32ª) CLC  </t>
  </si>
  <si>
    <t>Concluídos os procedimentos referentes ao Contrato nº 102/14.</t>
  </si>
  <si>
    <t>Para lançamentos e registros</t>
  </si>
  <si>
    <t>2370/2014</t>
  </si>
  <si>
    <t>1ª) SAPC  </t>
  </si>
  <si>
    <t>PARA APRECIAÇÃO</t>
  </si>
  <si>
    <t>3ª) SAPC  </t>
  </si>
  <si>
    <t>informar</t>
  </si>
  <si>
    <t>para apreciação superior</t>
  </si>
  <si>
    <t>5ª) SAPC  </t>
  </si>
  <si>
    <t>Para complementar.</t>
  </si>
  <si>
    <t>Com as alterações solicitadas.</t>
  </si>
  <si>
    <t>7ª) SAPC  </t>
  </si>
  <si>
    <t>para orçamento</t>
  </si>
  <si>
    <t>Para verificar orçamentos.</t>
  </si>
  <si>
    <t>Para orçar.</t>
  </si>
  <si>
    <t>Segue Pesquisa de Preços, e orçamentos das empresas consultadas.</t>
  </si>
  <si>
    <t>13ª) SPO  </t>
  </si>
  <si>
    <t>14ª) SAPC  </t>
  </si>
  <si>
    <t>Para ratificar a estimativa de execução para 2015.</t>
  </si>
  <si>
    <t>Para elaborar Termo de Abertura de Licitação.</t>
  </si>
  <si>
    <t>Segue Termo de Abertura de Licitação</t>
  </si>
  <si>
    <t>21ª) SECADM  </t>
  </si>
  <si>
    <t>Para autorizar o Termo de Abertura de Licitação.</t>
  </si>
  <si>
    <t>Para elaboração da minuta do edital.</t>
  </si>
  <si>
    <t>23ª) SLIC  </t>
  </si>
  <si>
    <t>Para emissão do edital. À SCON Para emissão da minuta de contrato.</t>
  </si>
  <si>
    <t>Para elaboração da minuta contratual - Anexo IV.</t>
  </si>
  <si>
    <t>25ª) SLIC  </t>
  </si>
  <si>
    <t>Inserida minuta contratual em campo próprio.</t>
  </si>
  <si>
    <t>27ª) SECADM  </t>
  </si>
  <si>
    <t>À apreciação superior.</t>
  </si>
  <si>
    <t>readequação do Projeto B ico</t>
  </si>
  <si>
    <t>29ª) SAPC  </t>
  </si>
  <si>
    <t>Para adequar a redação do ANS - item 11.</t>
  </si>
  <si>
    <t>30ª) SLIC  </t>
  </si>
  <si>
    <t>Para ciência da retificação do projeto b ico.</t>
  </si>
  <si>
    <t>32ª) SECADM  </t>
  </si>
  <si>
    <t>33ª) CPL  </t>
  </si>
  <si>
    <t>34ª) ASSDG  </t>
  </si>
  <si>
    <t>para análise e aprovação.</t>
  </si>
  <si>
    <t>35ª) DG  </t>
  </si>
  <si>
    <t>36ª) SLIC  </t>
  </si>
  <si>
    <t>PARA PUBLICAÇÃO DO EDITAL</t>
  </si>
  <si>
    <t>37ª) CPL  </t>
  </si>
  <si>
    <t>Com edital e anexos, em definitivo, para assinatura.</t>
  </si>
  <si>
    <t>38ª) SLIC  </t>
  </si>
  <si>
    <t>Edital assinado.</t>
  </si>
  <si>
    <t>39ª) CPL  </t>
  </si>
  <si>
    <t>Para aguardar a data de abertura do certame.</t>
  </si>
  <si>
    <t>para manifestação e alterações, no que couber.</t>
  </si>
  <si>
    <t>41ª) SAPC  </t>
  </si>
  <si>
    <t>Informo que foi enviado email para consulta por escrito ao CREA.</t>
  </si>
  <si>
    <t>42ª) CPL  </t>
  </si>
  <si>
    <t>A pedido. Atenciosamente,</t>
  </si>
  <si>
    <t>43ª) SAPC  </t>
  </si>
  <si>
    <t>para manifestação.</t>
  </si>
  <si>
    <t>Com as informações solicitadas.</t>
  </si>
  <si>
    <t>45ª) CPL  </t>
  </si>
  <si>
    <t>Conforme doc. 119835, estamos aguardando resposta por escrito do CREA.</t>
  </si>
  <si>
    <t>46ª) SLIC  </t>
  </si>
  <si>
    <t>para suspender.</t>
  </si>
  <si>
    <t>47ª) CPL  </t>
  </si>
  <si>
    <t>Em devolução.</t>
  </si>
  <si>
    <t>Para aguardar manifestação do CREA</t>
  </si>
  <si>
    <t>49ª) SAPC  </t>
  </si>
  <si>
    <t>Com base nas respostas do CREA à consulta realizada, não há razão para que se proceda alteração.</t>
  </si>
  <si>
    <t>Com as alterações para apreciação superior. Atenciosamente,</t>
  </si>
  <si>
    <t>51ª) SAPC  </t>
  </si>
  <si>
    <t>Para justificar as exigências pertinentes à habilitação.</t>
  </si>
  <si>
    <t>53ª) SAPC  </t>
  </si>
  <si>
    <t>Para adequações ao projeto b ico, conforme minuta anexada.</t>
  </si>
  <si>
    <t>Para apreciação superior.</t>
  </si>
  <si>
    <t>55ª) SAPC  </t>
  </si>
  <si>
    <t>Para análise e tramitação.</t>
  </si>
  <si>
    <t>57ª) SECADM  </t>
  </si>
  <si>
    <t>Para ciencia e encaminhamento.</t>
  </si>
  <si>
    <t>a pedido</t>
  </si>
  <si>
    <t>59ª) SECADM  </t>
  </si>
  <si>
    <t>Conforme desp 164146, houve alteração do projeto b ico.</t>
  </si>
  <si>
    <t>60ª) CPL  </t>
  </si>
  <si>
    <t>providências pertinentes</t>
  </si>
  <si>
    <t>61ª) SLIC  </t>
  </si>
  <si>
    <t>Para providências cabíveis.</t>
  </si>
  <si>
    <t>62ª) CLC  </t>
  </si>
  <si>
    <t>A pedido.</t>
  </si>
  <si>
    <t>63ª) SECADM  </t>
  </si>
  <si>
    <t>com informação</t>
  </si>
  <si>
    <t>Para adequações visando atender ao despacho exarado pela CLC no doc. 173528 deste PAD.</t>
  </si>
  <si>
    <t>65ª) SAPC  </t>
  </si>
  <si>
    <t>Para adequações.</t>
  </si>
  <si>
    <t>Encaminho para apreciação superior, com as alterações solicitadas. Atenciosamente,</t>
  </si>
  <si>
    <t>67ª) SECADM  </t>
  </si>
  <si>
    <t>68ª) CLC  </t>
  </si>
  <si>
    <t>Segue o projeto b ico com as readequações.</t>
  </si>
  <si>
    <t>69ª) SLIC  </t>
  </si>
  <si>
    <t>Para readequar minuta do Edital.</t>
  </si>
  <si>
    <t>70ª) SCON  </t>
  </si>
  <si>
    <t>Para adequações à minuta contratual.</t>
  </si>
  <si>
    <t>71ª) SLIC  </t>
  </si>
  <si>
    <t>Anexada minuta do contrato anexo IV e anexo IV-I</t>
  </si>
  <si>
    <t>72ª) CLC  </t>
  </si>
  <si>
    <t>Para encaminhamento.</t>
  </si>
  <si>
    <t>73ª) SECADM  </t>
  </si>
  <si>
    <t>74ª) CPL  </t>
  </si>
  <si>
    <t>análise e demais providências</t>
  </si>
  <si>
    <t>75ª) ASSDG  </t>
  </si>
  <si>
    <t>Para análise e aprovação.</t>
  </si>
  <si>
    <t>76ª) SLIC  </t>
  </si>
  <si>
    <t>77ª) ASSDG  </t>
  </si>
  <si>
    <t>78ª) DG  </t>
  </si>
  <si>
    <t>Com a análise da minuta do edital e seus anexos</t>
  </si>
  <si>
    <t>79ª) SLIC  </t>
  </si>
  <si>
    <t>À Seção de Licitações.</t>
  </si>
  <si>
    <t>80ª) CPL  </t>
  </si>
  <si>
    <t>Seguem edital e demais anexos, em definitivo, para assinaturas.</t>
  </si>
  <si>
    <t>81ª) SLIC  </t>
  </si>
  <si>
    <t>82ª) CPL  </t>
  </si>
  <si>
    <t>Para aguardar a data de abertura do certame - 12Nov2015.</t>
  </si>
  <si>
    <t>84ª) CPL  </t>
  </si>
  <si>
    <t>85ª) ASSDG  </t>
  </si>
  <si>
    <t>para análise.</t>
  </si>
  <si>
    <t>86ª) DG  </t>
  </si>
  <si>
    <t>87ª) CPL  </t>
  </si>
  <si>
    <t>para dar continuidade.</t>
  </si>
  <si>
    <t>88ª) SLIC  </t>
  </si>
  <si>
    <t>Para anexar comprovante de suspensão no sistema comprasnet</t>
  </si>
  <si>
    <t>89ª) CPL  </t>
  </si>
  <si>
    <t>Edital com reabertura de prazo.</t>
  </si>
  <si>
    <t>90ª) SLIC  </t>
  </si>
  <si>
    <t>91ª) CPL  </t>
  </si>
  <si>
    <t>Para aguardar a data de abertura do certame - 26Nov2015 as 15hs.</t>
  </si>
  <si>
    <t>92ª) ASSDG  </t>
  </si>
  <si>
    <t>para análise</t>
  </si>
  <si>
    <t>93ª) DG  </t>
  </si>
  <si>
    <t>Com o parecer, para apreciação.</t>
  </si>
  <si>
    <t>94ª) CPL  </t>
  </si>
  <si>
    <t>Para dar continuidade.</t>
  </si>
  <si>
    <t>95ª) ASSDG  </t>
  </si>
  <si>
    <t>Para análise, homologação e adjudicação</t>
  </si>
  <si>
    <t>96ª) DG  </t>
  </si>
  <si>
    <t>Com o parecer.</t>
  </si>
  <si>
    <t>97ª) CO  </t>
  </si>
  <si>
    <t>98ª) ACO  </t>
  </si>
  <si>
    <t>Para emissão de nota de empenho.</t>
  </si>
  <si>
    <t>99ª) SECOFC  </t>
  </si>
  <si>
    <t>100ª) DG  </t>
  </si>
  <si>
    <t>101ª) ACO  </t>
  </si>
  <si>
    <t>102ª) SAEO  </t>
  </si>
  <si>
    <t>103ª) SCON  </t>
  </si>
  <si>
    <t>Para formalização dos procedimentos contratuais.</t>
  </si>
  <si>
    <t>104ª) CLC  </t>
  </si>
  <si>
    <t>Concluídos os procedimentos referentes ao Contrato nº 12/16.</t>
  </si>
  <si>
    <t>105ª) SAEO  </t>
  </si>
  <si>
    <t>106ª) SMOP  </t>
  </si>
  <si>
    <t>107ª) SAPRE  </t>
  </si>
  <si>
    <t>Para verificar.</t>
  </si>
  <si>
    <t>108ª) SAEO  </t>
  </si>
  <si>
    <t>Com as informações de previsão de execução solicitadas.</t>
  </si>
  <si>
    <t>109ª) SPO  </t>
  </si>
  <si>
    <t>DISP. ORÇAMENTÁRIA - EMISSÃO NE 2016 - CANCELAMENTO DE RP - SERV. DE LIMP. DE VIDROS EM ALTURA</t>
  </si>
  <si>
    <t>110ª) CO  </t>
  </si>
  <si>
    <t>Com a informação de disponibilidade orçamentária.</t>
  </si>
  <si>
    <t>111ª) SECOFC  </t>
  </si>
  <si>
    <t>112ª) DG  </t>
  </si>
  <si>
    <t>Com solicitação de autorização.</t>
  </si>
  <si>
    <t>113ª) CO  </t>
  </si>
  <si>
    <t>114ª) ACO  </t>
  </si>
  <si>
    <t>Para emissão de Nota de Empenho e cancelamento de saldo inscrito em Restos a Pagar.</t>
  </si>
  <si>
    <t>115ª) DG  </t>
  </si>
  <si>
    <t>Valor autorizado para emissão de nota de empenho difere</t>
  </si>
  <si>
    <t>116ª) CO  </t>
  </si>
  <si>
    <t>117ª) ACO  </t>
  </si>
  <si>
    <t>Para emissão de uma nota de empenho e cancelamento de saldo inscrito em Restos a Pagar.</t>
  </si>
  <si>
    <t>118ª) SECOFC  </t>
  </si>
  <si>
    <t>119ª) DG  </t>
  </si>
  <si>
    <t>120ª) ACO  </t>
  </si>
  <si>
    <t>121ª) SAEO  </t>
  </si>
  <si>
    <t>122ª) CO  </t>
  </si>
  <si>
    <t>Para ciência e encaminhamento à SACONT.</t>
  </si>
  <si>
    <t>123ª) SACONT  </t>
  </si>
  <si>
    <t>Para os lançamentos e registros devidos referentes ao Contrato nº 12/16.</t>
  </si>
  <si>
    <t>124ª) ACFIC  </t>
  </si>
  <si>
    <t>para indicar retenções</t>
  </si>
  <si>
    <t>125ª) SPCF  </t>
  </si>
  <si>
    <t>Para anotações</t>
  </si>
  <si>
    <t>127ª) SCL  </t>
  </si>
  <si>
    <t>Para auditoria dos procedimentos.</t>
  </si>
  <si>
    <t>128ª) SAPRE  </t>
  </si>
  <si>
    <t>De acordo, para acompanhamento da contratação.</t>
  </si>
  <si>
    <t>Para análise do pedido.</t>
  </si>
  <si>
    <t>130ª) SAPRE  </t>
  </si>
  <si>
    <t>Para informar se a contratada apresentou toda documentação exigida, no prazo especificado no contrat</t>
  </si>
  <si>
    <t>Com as iformações solicitadas.</t>
  </si>
  <si>
    <t>132ª) SECADM  </t>
  </si>
  <si>
    <t>Para análise quanto à possibilidade de atender-se o pedido da empresa Top Team</t>
  </si>
  <si>
    <t>de acordo.</t>
  </si>
  <si>
    <t>134ª) SAPRE  </t>
  </si>
  <si>
    <t>Deferido o pedido do fornecedor.</t>
  </si>
  <si>
    <t>136ª) SECADM  </t>
  </si>
  <si>
    <t>Para ciência e envio para minuta do aditivo.</t>
  </si>
  <si>
    <t>137ª) CCLC  </t>
  </si>
  <si>
    <t>Para aditamento contratual</t>
  </si>
  <si>
    <t>138ª) CLC  </t>
  </si>
  <si>
    <t>.</t>
  </si>
  <si>
    <t>139ª) SCON  </t>
  </si>
  <si>
    <t>Para elaborar a minuta do Termo de Supressão parcial dos quantitativos contratados do contrato 12/16</t>
  </si>
  <si>
    <t>140ª) CLC  </t>
  </si>
  <si>
    <t>Segue minuta do 1º termo aditivo de supressão parcial, para análise.</t>
  </si>
  <si>
    <t>141ª) ASSDG  </t>
  </si>
  <si>
    <t>Para análise da minuta do Primeiro Termo Aditivo de supressão do contrato nº 12/16.</t>
  </si>
  <si>
    <t>142ª) DG  </t>
  </si>
  <si>
    <t>143ª) CO  </t>
  </si>
  <si>
    <t>para adequação da pertinente NE.</t>
  </si>
  <si>
    <t>144ª) SAEO  </t>
  </si>
  <si>
    <t>Para conhecimento e providências pertinentes a minuta do 1º Termo Aditivo do contrato</t>
  </si>
  <si>
    <t>145ª) SAPRE  </t>
  </si>
  <si>
    <t>146ª) SAEO  </t>
  </si>
  <si>
    <t>Para anulação parcial de saldos de empenho.</t>
  </si>
  <si>
    <t>147ª) CO  </t>
  </si>
  <si>
    <t>Para solicitar autorização a fim de adequar saldo de nota de empenho.</t>
  </si>
  <si>
    <t>148ª) SECOFC  </t>
  </si>
  <si>
    <t>149ª) DG  </t>
  </si>
  <si>
    <t>150ª) CO  </t>
  </si>
  <si>
    <t>151ª) ACO  </t>
  </si>
  <si>
    <t>Para efetivar a anulação parcial da Nota de Empenho conforme autorização retro</t>
  </si>
  <si>
    <t>152ª) SECOFC  </t>
  </si>
  <si>
    <t>153ª) DG  </t>
  </si>
  <si>
    <t>154ª) ACO  </t>
  </si>
  <si>
    <t>155ª) SCON  </t>
  </si>
  <si>
    <t>Para emissão do primeiro termo aditivo</t>
  </si>
  <si>
    <t>156ª) CLC  </t>
  </si>
  <si>
    <t>Concluídos os procedimentos referentes ao 1º Termo aditivo.</t>
  </si>
  <si>
    <t>157ª) SAEO  </t>
  </si>
  <si>
    <t>Para os registros necessários.</t>
  </si>
  <si>
    <t>158ª) CO  </t>
  </si>
  <si>
    <t>Para ciência e encaminhamento à SACONT, conforme despacho anterior.</t>
  </si>
  <si>
    <t>159ª) SACONT  </t>
  </si>
  <si>
    <t>Para registros / anotações, conforme item II do despacho / documento nº 093818/2016</t>
  </si>
  <si>
    <t>160ª) SPCF  </t>
  </si>
  <si>
    <t>Para anotações.</t>
  </si>
  <si>
    <t>162ª) SAPRE  </t>
  </si>
  <si>
    <t>Para ciência e acompanhamento.</t>
  </si>
  <si>
    <t>163ª) SACONT  </t>
  </si>
  <si>
    <t>Para cálculo de reajuste</t>
  </si>
  <si>
    <t>Licitação</t>
  </si>
  <si>
    <t>1ª 041ZE  </t>
  </si>
  <si>
    <t>SMOP</t>
  </si>
  <si>
    <t>SAPRE</t>
  </si>
  <si>
    <t>SPCF</t>
  </si>
  <si>
    <t>CFIC</t>
  </si>
  <si>
    <t>SCL</t>
  </si>
  <si>
    <t>CCLC</t>
  </si>
  <si>
    <t>304/2016</t>
  </si>
  <si>
    <t>Secretaria de Gestão de Serviços</t>
  </si>
  <si>
    <t>1ª) SAPRE  </t>
  </si>
  <si>
    <t>PARA APRECIAÇÃO SUPERIOR.</t>
  </si>
  <si>
    <t>3ª) SAPRE  </t>
  </si>
  <si>
    <t>informs</t>
  </si>
  <si>
    <t>Com o projeto alterado</t>
  </si>
  <si>
    <t>5ª) SECGS  </t>
  </si>
  <si>
    <t>6ª) SECGA  </t>
  </si>
  <si>
    <t>Para procedimentos cabíveis</t>
  </si>
  <si>
    <t>7ª) CLC  </t>
  </si>
  <si>
    <t>Para providenciar a contratação verificando preço também de Atas de RP.</t>
  </si>
  <si>
    <t>8ª) SC  </t>
  </si>
  <si>
    <t>9ª) SAPRE  </t>
  </si>
  <si>
    <t>10ª) SC  </t>
  </si>
  <si>
    <t>11ª) CLC  </t>
  </si>
  <si>
    <t>12ª) SPO  </t>
  </si>
  <si>
    <t>Para informar a disponibilidade orçamentária.</t>
  </si>
  <si>
    <t>13ª) CO  </t>
  </si>
  <si>
    <t>14ª) SECOFC  </t>
  </si>
  <si>
    <t>16ª) SC  </t>
  </si>
  <si>
    <t>Para elaborar o Termo de Abertura de Licitação.</t>
  </si>
  <si>
    <t>17ª) CLC  </t>
  </si>
  <si>
    <t>18ª) SECGA  </t>
  </si>
  <si>
    <t>Para autorizar o Termo de Abertura de Licitação nº 156/2016.</t>
  </si>
  <si>
    <t>19ª) CLC  </t>
  </si>
  <si>
    <t>para elaboração da minuta do edital na modalidade pregão eletrônico</t>
  </si>
  <si>
    <t>20ª) SLIC  </t>
  </si>
  <si>
    <t>Para elaborar a minuta do edital.</t>
  </si>
  <si>
    <t>22ª) SECGA  </t>
  </si>
  <si>
    <t>Submetemos à apreciação superior.</t>
  </si>
  <si>
    <t>23ª) CPL  </t>
  </si>
  <si>
    <t>De acordo com a minuta do edital e seus anexos. Segue para análise dessa CPL e demais encaminhamen</t>
  </si>
  <si>
    <t>24ª) ASSDG  </t>
  </si>
  <si>
    <t>25ª) DG  </t>
  </si>
  <si>
    <t>26ª) SLIC  </t>
  </si>
  <si>
    <t>27ª) CPL  </t>
  </si>
  <si>
    <t>Com edital e anexos, em definitivo, para assinaturas.</t>
  </si>
  <si>
    <t>28ª) SLIC  </t>
  </si>
  <si>
    <t>Para os procedimentos quanto a fase externa da licitação.</t>
  </si>
  <si>
    <t>5087/2016</t>
  </si>
  <si>
    <t>Para apreciação superior</t>
  </si>
  <si>
    <t>Segue com as complementações e questionamentos ao projeto b ico - minuta anexa para análise.</t>
  </si>
  <si>
    <t>Para apreciação, com as correções solicitadas. Atenciosamente,</t>
  </si>
  <si>
    <t>Solicito verificar todas as alterações/complementações inseridas na minuta anexa.</t>
  </si>
  <si>
    <t>Para apreciação, com as devida retificações e inclusões. Atenciosamente,</t>
  </si>
  <si>
    <t>A pedido, para demais complementações dos cargos da CMP.</t>
  </si>
  <si>
    <t>8ª) SGMC  </t>
  </si>
  <si>
    <t>Para informar com a urgência devida</t>
  </si>
  <si>
    <t>9ª) SGPA  </t>
  </si>
  <si>
    <t>a pedido.</t>
  </si>
  <si>
    <t>10ª) SAPC  </t>
  </si>
  <si>
    <t>Enviadas informações solicitadas.</t>
  </si>
  <si>
    <t>12ª) SAPC  </t>
  </si>
  <si>
    <t>adequações</t>
  </si>
  <si>
    <t>Com as alterações solicitadas. Atenciosamente,</t>
  </si>
  <si>
    <t>14ª) CMP  </t>
  </si>
  <si>
    <t>Para ciência e ratificação ao projeto b ico respectivamente ao item que caberá a essa Coordenadoria</t>
  </si>
  <si>
    <t>15ª) SGPA  </t>
  </si>
  <si>
    <t>Para ciência e ratificação.</t>
  </si>
  <si>
    <t>Segue sugestão de alterações no projeto b ico.</t>
  </si>
  <si>
    <t>17ª) SAPC  </t>
  </si>
  <si>
    <t>Segue para adequações, de acordo com as sugestões apresentadas pela CMP.</t>
  </si>
  <si>
    <t>18ª) CGATI  </t>
  </si>
  <si>
    <t>Conforme doc. 3293/2012. Atenciosamente,</t>
  </si>
  <si>
    <t>19ª) CEPCST  </t>
  </si>
  <si>
    <t>Ratifico o projeto basico</t>
  </si>
  <si>
    <t>20ª) SAPC  </t>
  </si>
  <si>
    <t>PARA INFORMAR</t>
  </si>
  <si>
    <t>21ª) CMP  </t>
  </si>
  <si>
    <t>Encaminho para informar - doc. 8696/2013. Atenciosamente,</t>
  </si>
  <si>
    <t>22ª) CEPCST  </t>
  </si>
  <si>
    <t>para analise</t>
  </si>
  <si>
    <t>24ª) SC  </t>
  </si>
  <si>
    <t>25ª) SAPC  </t>
  </si>
  <si>
    <t>À PEDIDO</t>
  </si>
  <si>
    <t>26ª) SC  </t>
  </si>
  <si>
    <t>Encaminha processo com alterações informadas.</t>
  </si>
  <si>
    <t>27ª) SAPC  </t>
  </si>
  <si>
    <t>Para readequar o projeto b ico conforme reunião com a CLC na data de hoje.</t>
  </si>
  <si>
    <t>Encaminho projeto b ico com readequações. Atenciosamente,</t>
  </si>
  <si>
    <t>Para continuidade dos procedimentos, projeto readequado conforme reunião.</t>
  </si>
  <si>
    <t>Para emitir novo termo de abertura de licitação.</t>
  </si>
  <si>
    <t>ORÇAMENTO</t>
  </si>
  <si>
    <t>32ª) SPO  </t>
  </si>
  <si>
    <t>33ª) CO  </t>
  </si>
  <si>
    <t>34ª) SECOFC  </t>
  </si>
  <si>
    <t>Para solicitar autorização.</t>
  </si>
  <si>
    <t>35ª) CLC  </t>
  </si>
  <si>
    <t>Para orocedimentos.</t>
  </si>
  <si>
    <t>36ª) SC  </t>
  </si>
  <si>
    <t>Para elaborar o termo de Abertura de Licitação.</t>
  </si>
  <si>
    <t>37ª) CLC  </t>
  </si>
  <si>
    <t>TERMO DE ABERTURA DE LICITAÇÃO</t>
  </si>
  <si>
    <t>38ª) SC  </t>
  </si>
  <si>
    <t>Para retificar o termo de abertura de licitação.</t>
  </si>
  <si>
    <t>39ª) CLC  </t>
  </si>
  <si>
    <t>TERMO DE ABERTURA DE LICITAÇÃO RETIFICADO</t>
  </si>
  <si>
    <t>40ª) SPO  </t>
  </si>
  <si>
    <t>Para adequar disponibilidade orçamentária.</t>
  </si>
  <si>
    <t>41ª) SAEO  </t>
  </si>
  <si>
    <t>42ª) SPO  </t>
  </si>
  <si>
    <t>43ª) CO  </t>
  </si>
  <si>
    <t>Com a solicitação.</t>
  </si>
  <si>
    <t>44ª) SECOFC  </t>
  </si>
  <si>
    <t>Para análise e encaminhamento</t>
  </si>
  <si>
    <t>45ª) SECADM  </t>
  </si>
  <si>
    <t>Para atender ao que dispõe o despacho da SECOFC no doc. 076854.</t>
  </si>
  <si>
    <t>47ª) SECADM  </t>
  </si>
  <si>
    <t>Segue o projeto b ico com a redução do objeto - item 01.</t>
  </si>
  <si>
    <t>48ª) SECOFC  </t>
  </si>
  <si>
    <t>Com o projeto b ico readequado.</t>
  </si>
  <si>
    <t>49ª) CO  </t>
  </si>
  <si>
    <t>Para ciência.</t>
  </si>
  <si>
    <t>50ª) SPO  </t>
  </si>
  <si>
    <t>O projeto b ico com a redução de postos, de doc. 078.079/2013, não apresenta valores. Dessa forma,</t>
  </si>
  <si>
    <t>52ª) CLC  </t>
  </si>
  <si>
    <t>Solicitamos considerar a redução do item 01 - projeto b ico adequado doc. 78079.</t>
  </si>
  <si>
    <t>53ª) SC  </t>
  </si>
  <si>
    <t>Para readequar a planilha de valores.</t>
  </si>
  <si>
    <t>54ª) CLC  </t>
  </si>
  <si>
    <t>PLANILHA READEQUADA E TERMO</t>
  </si>
  <si>
    <t>55ª) SLIC  </t>
  </si>
  <si>
    <t>56ª) SC  </t>
  </si>
  <si>
    <t>57ª) CLC  </t>
  </si>
  <si>
    <t>TERMO DE ABERTURA DE LICITAÇÃO CORRIGIDO</t>
  </si>
  <si>
    <t>58ª) SPO  </t>
  </si>
  <si>
    <t>Para adequar disponiblidade orçamentária.</t>
  </si>
  <si>
    <t>Para informações.</t>
  </si>
  <si>
    <t>Para readequação.</t>
  </si>
  <si>
    <t>61ª) SC  </t>
  </si>
  <si>
    <t>Informamos que, conforme solicitação da SA, os quantitativos foram mantidos.</t>
  </si>
  <si>
    <t>TERMO DE ABERTURA DE LICITAÇÃO READEQUADO</t>
  </si>
  <si>
    <t>63ª) SPO  </t>
  </si>
  <si>
    <t>64ª) CO  </t>
  </si>
  <si>
    <t>65ª) SECOFC  </t>
  </si>
  <si>
    <t>Para ciência e encaminhamento</t>
  </si>
  <si>
    <t>66ª) CLC  </t>
  </si>
  <si>
    <t>67ª) SLIC  </t>
  </si>
  <si>
    <t>68ª) SC  </t>
  </si>
  <si>
    <t>Para retificar o quantitativo de meses relativo à função de carregador - período eleitoral: 9 meses</t>
  </si>
  <si>
    <t>Encaminha minuta do Edital para elaboração da minuta do respectivo contrato.</t>
  </si>
  <si>
    <t>inserida minuta</t>
  </si>
  <si>
    <t>Com minutas do edital e anexos, para análise.</t>
  </si>
  <si>
    <t>73ª) CPL  </t>
  </si>
  <si>
    <t>Para análise da minuta do edital e seus anexos.</t>
  </si>
  <si>
    <t>74ª) ASSDG  </t>
  </si>
  <si>
    <t>75ª) DG  </t>
  </si>
  <si>
    <t>Para providenciar o Edital</t>
  </si>
  <si>
    <t>77ª) CPL  </t>
  </si>
  <si>
    <t>Edital, em definitivo, para assinaturas.</t>
  </si>
  <si>
    <t>78ª) SLIC  </t>
  </si>
  <si>
    <t>79ª) CPL  </t>
  </si>
  <si>
    <t>80ª) SLIC  </t>
  </si>
  <si>
    <t>81ª) SECADM  </t>
  </si>
  <si>
    <t>Para designar gestores.</t>
  </si>
  <si>
    <t>82ª) SCON  </t>
  </si>
  <si>
    <t>Para registrar no sitema a designação de gestores elencada em doc. 115954</t>
  </si>
  <si>
    <t>83ª) CPL  </t>
  </si>
  <si>
    <t>Para aguardar o certame.</t>
  </si>
  <si>
    <t>84ª) ASSDG  </t>
  </si>
  <si>
    <t>Para análise e homologação.</t>
  </si>
  <si>
    <t>85ª) CPL  </t>
  </si>
  <si>
    <t>86ª) ASSDG  </t>
  </si>
  <si>
    <t>com informação.</t>
  </si>
  <si>
    <t>87ª) DG  </t>
  </si>
  <si>
    <t>88ª) CO  </t>
  </si>
  <si>
    <t>89ª) ACO  </t>
  </si>
  <si>
    <t>90ª) SECOFC  </t>
  </si>
  <si>
    <t>91ª) DG  </t>
  </si>
  <si>
    <t>92ª) ACO  </t>
  </si>
  <si>
    <t>93ª) SCON  </t>
  </si>
  <si>
    <t>Para formalização do contrato.</t>
  </si>
  <si>
    <t>94ª) SIASG  </t>
  </si>
  <si>
    <t>publicação</t>
  </si>
  <si>
    <t>95ª) SCON  </t>
  </si>
  <si>
    <t>Com recibo de envio de matéria para publicação no D.O.U.</t>
  </si>
  <si>
    <t>96ª) CLC  </t>
  </si>
  <si>
    <t>Procedimentos contratuais concluídos.</t>
  </si>
  <si>
    <t>97ª) SAEO  </t>
  </si>
  <si>
    <t>Para lançamentos.</t>
  </si>
  <si>
    <t>98ª) CO  </t>
  </si>
  <si>
    <t>Para autorizar.</t>
  </si>
  <si>
    <t>Para solicitar autorização</t>
  </si>
  <si>
    <t>Com solicitação para emissão de NE.</t>
  </si>
  <si>
    <t>101ª) CO  </t>
  </si>
  <si>
    <t>102ª) ACO  </t>
  </si>
  <si>
    <t>Para empenhar</t>
  </si>
  <si>
    <t xml:space="preserve">9656/2012 </t>
  </si>
  <si>
    <t>1ª) SGACI  </t>
  </si>
  <si>
    <t>3ª) SGACI  </t>
  </si>
  <si>
    <t>Para complementações ao projeto b ico.</t>
  </si>
  <si>
    <t>Com as alterações solicitadas</t>
  </si>
  <si>
    <t>5ª) SECADM  </t>
  </si>
  <si>
    <t>Para os procedimentos necessários à licitação.</t>
  </si>
  <si>
    <t>6ª) CLC  </t>
  </si>
  <si>
    <t>orçar</t>
  </si>
  <si>
    <t>7ª) SC  </t>
  </si>
  <si>
    <t>8ª) CLC  </t>
  </si>
  <si>
    <t>10ª) COBRAS  </t>
  </si>
  <si>
    <t>11ª) SPO  </t>
  </si>
  <si>
    <t>Com a expectativa das inaugurações</t>
  </si>
  <si>
    <t>12ª) CO  </t>
  </si>
  <si>
    <t>13ª) SECOFC  </t>
  </si>
  <si>
    <t>Para formalização da contratação</t>
  </si>
  <si>
    <t>15ª) SC  </t>
  </si>
  <si>
    <t>Com Termo de Abertura de Licitação</t>
  </si>
  <si>
    <t>17ª) SECADM  </t>
  </si>
  <si>
    <t>Para autorizar o termo de abertura de licitação nº 85/14.</t>
  </si>
  <si>
    <t>Ciente e de acordo com o contido no termo de abertura de licitação nº 85/2014</t>
  </si>
  <si>
    <t>19ª) SLIC  </t>
  </si>
  <si>
    <t>20ª) SCON  </t>
  </si>
  <si>
    <t>Para minutar contrato.</t>
  </si>
  <si>
    <t>21ª) SGACI  </t>
  </si>
  <si>
    <t>22ª) SPO  </t>
  </si>
  <si>
    <t>Para adequa¿¿</t>
  </si>
  <si>
    <t>Com o pré-empenho.</t>
  </si>
  <si>
    <t>Para ci¿ncia e encaminhamento ¿ Coordenadoria de Licita¿¿es e Contratos.</t>
  </si>
  <si>
    <t>para demais providências.</t>
  </si>
  <si>
    <t>26ª) SGACI  </t>
  </si>
  <si>
    <t>Tendo em vista que não faremos contrato solicito que seja excluído os foruns que serão inaugurados n</t>
  </si>
  <si>
    <t>Com a informação</t>
  </si>
  <si>
    <t>Retificar o termo de abertura de licitação excluindo os itens 1, 6,10, e 15 relativo aos fóruns elei</t>
  </si>
  <si>
    <t>com termo de abertura</t>
  </si>
  <si>
    <t>Para emitir edital de licitação de acordo com o termo de abertura retificado. Esclareço que já tem a</t>
  </si>
  <si>
    <t>Para análise da minuta do edital.</t>
  </si>
  <si>
    <t>análise da minuta de edital</t>
  </si>
  <si>
    <t>Com a análise da minuta do edital de licitação e seus anexos.</t>
  </si>
  <si>
    <t>para publicação do edital</t>
  </si>
  <si>
    <t>Com edital, em definitivo, para assinatura.</t>
  </si>
  <si>
    <t>40ª) ASSDG  </t>
  </si>
  <si>
    <t>Para análise e homologação</t>
  </si>
  <si>
    <t>41ª) DG  </t>
  </si>
  <si>
    <t>42ª) CO  </t>
  </si>
  <si>
    <t>43ª) ACO  </t>
  </si>
  <si>
    <t>Para emissão de notas de empenho.</t>
  </si>
  <si>
    <t>44ª) SGACI  </t>
  </si>
  <si>
    <t>45ª) COBRAS  </t>
  </si>
  <si>
    <t>46ª) SGACI  </t>
  </si>
  <si>
    <t>47ª) SPO  </t>
  </si>
  <si>
    <t>48ª) CO  </t>
  </si>
  <si>
    <t>49ª) ACO  </t>
  </si>
  <si>
    <t xml:space="preserve">1395/2014 </t>
  </si>
  <si>
    <t>1ª) SMOEP  </t>
  </si>
  <si>
    <t>Para análise e encaminamentos.</t>
  </si>
  <si>
    <t>3ª) SMOEP  </t>
  </si>
  <si>
    <t>Para informar possibilidade de inserção de um orçamento dos serviços ou,se for o caso,anexar fotos</t>
  </si>
  <si>
    <t>Para os encaminhamentos.</t>
  </si>
  <si>
    <t>Segue para os procedimentos necessários à contratação, conforme projeto b ico.</t>
  </si>
  <si>
    <t>6ª) ACO  </t>
  </si>
  <si>
    <t>7ª) CO  </t>
  </si>
  <si>
    <t>Com os pré-empenhos.</t>
  </si>
  <si>
    <t>8ª) SECOFC  </t>
  </si>
  <si>
    <t>9ª) CLC  </t>
  </si>
  <si>
    <t>Para verificar a possibilidade de obtenção de outros orçamentos.</t>
  </si>
  <si>
    <t>Para reforço de disponibilidade orçamentária.</t>
  </si>
  <si>
    <t>Considerando as classificações diferentes para aquisição e reforma, conforme demonstrado no doc.</t>
  </si>
  <si>
    <t>15ª) SMOEP  </t>
  </si>
  <si>
    <t>Com a informção</t>
  </si>
  <si>
    <t>17ª) SMOEP  </t>
  </si>
  <si>
    <t>Com informação.</t>
  </si>
  <si>
    <t>Para anulação de pré-empenho visto que o serviço não será contratadom neste ano.</t>
  </si>
  <si>
    <t>Para anulação de pré-empenho</t>
  </si>
  <si>
    <t>Em devolução com a anulação do pré-empenho.</t>
  </si>
  <si>
    <t>23ª) SMOEP  </t>
  </si>
  <si>
    <t>Para ciência e reiterar o pedido de contratação neste exercício 2013.</t>
  </si>
  <si>
    <t>Para encaminhamentos.</t>
  </si>
  <si>
    <t>Para dar sequência aos procedimentos de contratação neste exercício.</t>
  </si>
  <si>
    <t>27ª) SC  </t>
  </si>
  <si>
    <t>Para cotação. Após, volte.</t>
  </si>
  <si>
    <t>28ª) CLC  </t>
  </si>
  <si>
    <t>Para análise do orçamento</t>
  </si>
  <si>
    <t>29ª) SPO  </t>
  </si>
  <si>
    <t>31ª) SECOFC  </t>
  </si>
  <si>
    <t>com informação, para providências</t>
  </si>
  <si>
    <t>33ª) SC  </t>
  </si>
  <si>
    <t>Para formalizar a contratação.</t>
  </si>
  <si>
    <t>35ª) SECADM  </t>
  </si>
  <si>
    <t>Para autorizar a contratação direta.</t>
  </si>
  <si>
    <t>36ª) DG  </t>
  </si>
  <si>
    <t>Solicita autorização para a contratação por dispensa de licitação.</t>
  </si>
  <si>
    <t>37ª) CO  </t>
  </si>
  <si>
    <t>5966/2012</t>
  </si>
  <si>
    <t>Para análise e encaminhamentos.</t>
  </si>
  <si>
    <t>6ª) SECTI  </t>
  </si>
  <si>
    <t>Encaminha-se para apreciação e especificação técnica do objeto.</t>
  </si>
  <si>
    <t>7ª) ASSTI  </t>
  </si>
  <si>
    <t>Para cadastrar a demanda.</t>
  </si>
  <si>
    <t>8ª) SECTI  </t>
  </si>
  <si>
    <t>Para encaminhamento</t>
  </si>
  <si>
    <t>9ª) CSUP  </t>
  </si>
  <si>
    <t>Encaminhar à SESOP para providências.</t>
  </si>
  <si>
    <t>10ª) SESOP  </t>
  </si>
  <si>
    <t>para análise e providências;</t>
  </si>
  <si>
    <t>11ª) CSUP  </t>
  </si>
  <si>
    <t>Para demais providências.</t>
  </si>
  <si>
    <t>12ª) CGEU  </t>
  </si>
  <si>
    <t>13ª) SECTI  </t>
  </si>
  <si>
    <t>15ª) SMOP  </t>
  </si>
  <si>
    <t>Segue em atendimento ao despacho exarado no doc.247432</t>
  </si>
  <si>
    <t>Para ciência e encaminhamentos.</t>
  </si>
  <si>
    <t>Tendo em vista a necessidade do software AUTOCAD para os trabalhos de engenharia deste TRE, segue</t>
  </si>
  <si>
    <t>18ª) SECTI  </t>
  </si>
  <si>
    <t>para elaboração do projeto b ico</t>
  </si>
  <si>
    <t>19ª) CSUP  </t>
  </si>
  <si>
    <t>Encaminhar à SESOP para informar.</t>
  </si>
  <si>
    <t>20ª) SESOP  </t>
  </si>
  <si>
    <t>21ª) CGEU  </t>
  </si>
  <si>
    <t>22ª) SECTI  </t>
  </si>
  <si>
    <t>23ª) SECGA  </t>
  </si>
  <si>
    <t>Para a aquisição</t>
  </si>
  <si>
    <t>24ª) SECGS  </t>
  </si>
  <si>
    <t>Para ciência e encaminhamento à CLC a fim de providenciar a contratação, se o projeto b ico estiver</t>
  </si>
  <si>
    <t>25ª) SMIC  </t>
  </si>
  <si>
    <t>Solicito anexar o documento do SIOFI, se houver orçamento em PO, e enviar, brevemente, à CLC.</t>
  </si>
  <si>
    <t>Conforme doc. 158891/2016.</t>
  </si>
  <si>
    <t>27ª) SOP  </t>
  </si>
  <si>
    <t>29ª) SECGS  </t>
  </si>
  <si>
    <t>Para análise encaminhamento.</t>
  </si>
  <si>
    <t>30ª) CLC  </t>
  </si>
  <si>
    <t>Projeto bÃ¡sico readequado e incluÃ­do orÃ§amento, visando sequÃªncia dos trÃ¢mites necessÃ¡rios Ã  contr</t>
  </si>
  <si>
    <t>31ª) SECTI  </t>
  </si>
  <si>
    <t>À SECTI: para atualizar as informações técnicas prestadas. Após, à SOP.</t>
  </si>
  <si>
    <t>32ª) CGEU  </t>
  </si>
  <si>
    <t>33ª) SESOP  </t>
  </si>
  <si>
    <t>34ª) SECTI  </t>
  </si>
  <si>
    <t>35ª) SOP  </t>
  </si>
  <si>
    <t>Após informações da SECTI, encaminho para providências.</t>
  </si>
  <si>
    <t>Com o projeto bÃ¡sico readequado</t>
  </si>
  <si>
    <t>Para elaborar a planilha de custos.</t>
  </si>
  <si>
    <t>ORÇAMENTOS</t>
  </si>
  <si>
    <t>39ª) SPO  </t>
  </si>
  <si>
    <t>À SPO: para informar disponibilidade orçamentária.</t>
  </si>
  <si>
    <t>40ª) CO  </t>
  </si>
  <si>
    <t>41ª) SECOFC  </t>
  </si>
  <si>
    <t>Segue para ciÃªncia e encaminhamento Ã  Coordenadoria de LicitaÃ§Ãµes e Contratos para as demais provid.</t>
  </si>
  <si>
    <t>43ª) SC  </t>
  </si>
  <si>
    <t>44ª) CLC  </t>
  </si>
  <si>
    <t>Senhora Coordenadora:</t>
  </si>
  <si>
    <t>45ª) SECGA  </t>
  </si>
  <si>
    <t>À SECGA: para apreciação do TAL n. 171, designação de gestor/fiscal e definição da modalidade.</t>
  </si>
  <si>
    <t>46ª) CLC  </t>
  </si>
  <si>
    <t>De acordo com o termo de abertura de licitação, retorno o presente com a designação.</t>
  </si>
  <si>
    <t>47ª) SLIC  </t>
  </si>
  <si>
    <t>À SLIC: para elaborar minuta de edital.</t>
  </si>
  <si>
    <t>48ª) CLC  </t>
  </si>
  <si>
    <t>Para análise e encaminhamento do edital e seus anexos.</t>
  </si>
  <si>
    <t>49ª) SECGA  </t>
  </si>
  <si>
    <t>Para análise da minuta o Edital e anexos.</t>
  </si>
  <si>
    <t>50ª) CPL  </t>
  </si>
  <si>
    <t>De acordo com a minuta do edital e seus anexos. Segue para análise dessa CPL e demais encaminhament</t>
  </si>
  <si>
    <t>51ª) ASSDG  </t>
  </si>
  <si>
    <t>52ª) DG  </t>
  </si>
  <si>
    <t>53ª) SLIC  </t>
  </si>
  <si>
    <t>para publicação do edital.</t>
  </si>
  <si>
    <t>54ª) CPL  </t>
  </si>
  <si>
    <t>Com edital e anexos, para assinaturas.</t>
  </si>
  <si>
    <t>56ª) CPL  </t>
  </si>
  <si>
    <t>57ª) SLIC  </t>
  </si>
  <si>
    <t>58ª) CPL  </t>
  </si>
  <si>
    <t>Para aguardar a abertura do certame.</t>
  </si>
  <si>
    <t>59ª) ASSDG  </t>
  </si>
  <si>
    <t>6832/2015</t>
  </si>
  <si>
    <t>3ª) SECADM  </t>
  </si>
  <si>
    <t>4ª) SPO  </t>
  </si>
  <si>
    <t>solicito informar diusponibilidade orçamentária</t>
  </si>
  <si>
    <t>5ª) CO  </t>
  </si>
  <si>
    <t>6ª) SECOFC  </t>
  </si>
  <si>
    <t>Para análise e conveniência da contratação por dispensa de licitação pelo valor.</t>
  </si>
  <si>
    <t>Para efetivar a contratação.</t>
  </si>
  <si>
    <t>Para emitir Termo de Dispensa de Licitação.</t>
  </si>
  <si>
    <t>À PEDIDO.</t>
  </si>
  <si>
    <t>12ª) SECADM  </t>
  </si>
  <si>
    <t>Submetemos a apreciação superior.</t>
  </si>
  <si>
    <t>Para emitir termo de dispensa de licitação conforme autorização da Secretaria de Administração.</t>
  </si>
  <si>
    <t>TERMO DE DISPENSA DE LICITAÇÃO</t>
  </si>
  <si>
    <t>Para elaborar a minuta do contrato.</t>
  </si>
  <si>
    <t>Para realizar inclusões no Termo de dispensa e incluir a minuta em campo.DOC.</t>
  </si>
  <si>
    <t>18ª) SCON  </t>
  </si>
  <si>
    <t>Segue minuta do contrato para análise, anexado o aceite da empresa.</t>
  </si>
  <si>
    <t>20ª) SECADM  </t>
  </si>
  <si>
    <t>21ª) ASSDG  </t>
  </si>
  <si>
    <t>Para análise da minuta de contrato</t>
  </si>
  <si>
    <t>22ª) DG  </t>
  </si>
  <si>
    <t>Com a análise da minuta contratual</t>
  </si>
  <si>
    <t>003140/2015</t>
  </si>
  <si>
    <t>Segue o projeto b ico para os procedimentos necessários à licitação.</t>
  </si>
  <si>
    <t>Solicito obter outros orçamentos visando a abertura de procedimento licitatório.</t>
  </si>
  <si>
    <t>Para verificar orçamento</t>
  </si>
  <si>
    <t>10ª) SMOEP  </t>
  </si>
  <si>
    <t>Conforme exposto pela gestão contratual, não há viabilidade de exclusão de itens do projeto b ico.</t>
  </si>
  <si>
    <t>14ª) CO  </t>
  </si>
  <si>
    <t>15ª) SECOFC  </t>
  </si>
  <si>
    <t>p/ analise</t>
  </si>
  <si>
    <t>Para autorizar Termo de Abertura de Licitação.</t>
  </si>
  <si>
    <t>P/ análise</t>
  </si>
  <si>
    <t>Para autorizar o Termo de Abertura de Licitação nº. 231/13.</t>
  </si>
  <si>
    <t>elaboração da respectiva minuta de edital</t>
  </si>
  <si>
    <t>com minuta do contrato</t>
  </si>
  <si>
    <t>28ª) CPL  </t>
  </si>
  <si>
    <t>De acordo com a minuta do Edital seus anexos e Contrato. Segue para análise dessa Comissão, após en</t>
  </si>
  <si>
    <t>29ª) ASSDG  </t>
  </si>
  <si>
    <t>30ª) DG  </t>
  </si>
  <si>
    <t>Com a análise da minuta do edital de licitação e seus anexos</t>
  </si>
  <si>
    <t>31ª) SLIC  </t>
  </si>
  <si>
    <t>PARA OS DEMAIS PROCEDIMENTOS</t>
  </si>
  <si>
    <t>33ª) SLIC  </t>
  </si>
  <si>
    <t>À SLIC Favor considerar a média dos dois preços mais baratos (R$43.500,00 e R$125.906,00 = R$84.703</t>
  </si>
  <si>
    <t>34ª) SPO  </t>
  </si>
  <si>
    <t>Para rever a disponibilidade orçamentária, em vista do despacho doc 260.367/13</t>
  </si>
  <si>
    <t>35ª) CO  </t>
  </si>
  <si>
    <t>Conforme despacho anterior</t>
  </si>
  <si>
    <t>Para assinaturas, após volte.</t>
  </si>
  <si>
    <t>Para aguardar data abertura certame licitatório.</t>
  </si>
  <si>
    <t>007816/2013</t>
  </si>
  <si>
    <t>Segue o projeto b ico para análise e trâmites pertinentes à licitação.</t>
  </si>
  <si>
    <t>4ª) DG  </t>
  </si>
  <si>
    <t>Submeto à apreciação dessa Direção Geral</t>
  </si>
  <si>
    <t>5ª) SPO  </t>
  </si>
  <si>
    <t>para informar.</t>
  </si>
  <si>
    <t>7ª) SECOFC  </t>
  </si>
  <si>
    <t>9ª) SC  </t>
  </si>
  <si>
    <t>Para emissão do Termo de Abertura de Licitação.</t>
  </si>
  <si>
    <t>c/ termo de abertura de licitação para análise</t>
  </si>
  <si>
    <t>11ª) SECADM  </t>
  </si>
  <si>
    <t>Para autorizar o termo de Abertura de Licitação nº 241/13.</t>
  </si>
  <si>
    <t>elaboração da minuta do respectivo edital</t>
  </si>
  <si>
    <t>13ª) SLIC  </t>
  </si>
  <si>
    <t>16ª) CPL  </t>
  </si>
  <si>
    <t>nálise da minuta do edital</t>
  </si>
  <si>
    <t>17ª) ASSDG  </t>
  </si>
  <si>
    <t>Para inclusão de minuta contratual.</t>
  </si>
  <si>
    <t>INCLUÍDA A MINUTA DO CONTRATO.</t>
  </si>
  <si>
    <t>Com minuta do edital e anexos para análise.</t>
  </si>
  <si>
    <t>De acordo com a minuta do Edital, seus anexos e minuta contratual. Segue para análise dessa CPL, ap</t>
  </si>
  <si>
    <t>Para análise da minutas do edital, do contrato e seus anexos.</t>
  </si>
  <si>
    <t>Para assinatura do edital.</t>
  </si>
  <si>
    <t>Para aguardar licitação a qual ocorrerá em 17/12/13   11:00hs.</t>
  </si>
  <si>
    <t>007945/2013</t>
  </si>
  <si>
    <t>TOTAL DIAS</t>
  </si>
  <si>
    <t>Segue para os procedimentos necessários à contratação nos moldes do projeto b ico.</t>
  </si>
  <si>
    <t>6ª) SPO  </t>
  </si>
  <si>
    <t>7ª) SMOEP  </t>
  </si>
  <si>
    <t>Para indicar uma substituição de despesa.</t>
  </si>
  <si>
    <t>8ª) SPO  </t>
  </si>
  <si>
    <t>Para continuidade dos procedimentos.</t>
  </si>
  <si>
    <t>9ª) CO  </t>
  </si>
  <si>
    <t>10ª) SECOFC  </t>
  </si>
  <si>
    <t>Para elaborar Termo de Abertura de Licitação na modalidade Pregão Eletrônico.</t>
  </si>
  <si>
    <t>SENHORA COORDENADORA: Segue no documento 164.469/2015 o Termo de Abertura de Licitação.</t>
  </si>
  <si>
    <t>Solicito que seja revisto a planilha de BDI já que a somatoria dos percentuais dos itens da mesma</t>
  </si>
  <si>
    <t>Para verificação dos itens referidos pela CLC e retificação do BDI.</t>
  </si>
  <si>
    <t>Anexada a planilha revisada, encaminho para seguir os tramites da contratação.</t>
  </si>
  <si>
    <t>Segue planilha revisada, conforme solicitação, e informações complementares BDI</t>
  </si>
  <si>
    <t>18ª) SC  </t>
  </si>
  <si>
    <t>Para reemitir novo termo de abertura de licitação considerando que houve alteração da planilha de cu</t>
  </si>
  <si>
    <t>SENHORA COORDENADORA: Conforme pedido segue o Termo de abertura de licitação retificado.</t>
  </si>
  <si>
    <t>Para autorizar o Termo de Abertura de Licitação nº 160/2015.</t>
  </si>
  <si>
    <t>Encaminha-se para elaboração da minuta do Edital.</t>
  </si>
  <si>
    <t>22ª) SLIC  </t>
  </si>
  <si>
    <t>Para elaborar minuta do Edital</t>
  </si>
  <si>
    <t>Para elaborar a minuta do contrato (anexo V).</t>
  </si>
  <si>
    <t>24ª) SLIC  </t>
  </si>
  <si>
    <t>Com a minuta do contrato.</t>
  </si>
  <si>
    <t>Para análise das minutas do Edital, contrato e anexos.</t>
  </si>
  <si>
    <t>De acordo com a minuta do Edital e seus anexos. Segue para análise da minuta do Edital e seus anex</t>
  </si>
  <si>
    <t>Para adequações conforme reunião de 30/09/2015 - acórdão 754/2015 TCU</t>
  </si>
  <si>
    <t>adequações pertinentes na minuta de edital</t>
  </si>
  <si>
    <t>Para efetuar as as adequações na minuta do edital sugeridas pela CPL.</t>
  </si>
  <si>
    <t>35ª) SLIC  </t>
  </si>
  <si>
    <t>36ª) SMOEP  </t>
  </si>
  <si>
    <t>37ª) SLIC  </t>
  </si>
  <si>
    <t>Com o detalhamento do atestado de capacidade técnica.</t>
  </si>
  <si>
    <t>38ª) ASSDG  </t>
  </si>
  <si>
    <t>42ª) SLIC  </t>
  </si>
  <si>
    <t>PARA PUBLICAÇÃO</t>
  </si>
  <si>
    <t>43ª) CPL  </t>
  </si>
  <si>
    <t>à</t>
  </si>
  <si>
    <t>44ª) SLIC  </t>
  </si>
  <si>
    <t>005779/2015</t>
  </si>
  <si>
    <t>1ª) 086ZE  </t>
  </si>
  <si>
    <t>2ª) SMIN  </t>
  </si>
  <si>
    <t>Para autorização.</t>
  </si>
  <si>
    <t>4ª) SMIN  </t>
  </si>
  <si>
    <t>Para realizar alterações.</t>
  </si>
  <si>
    <t>Com as adequações solicitadas.</t>
  </si>
  <si>
    <t>6ª) SECGS  </t>
  </si>
  <si>
    <t>Para providÊncias.</t>
  </si>
  <si>
    <t>Solicitamos os prÃ©stimos dessa Coordenadoria para contrataÃ§Ã£o de pelÃ­cula para o fÃ³rum eleitoral.</t>
  </si>
  <si>
    <t>À SC: para elaborar Termo de Dispensa de Licitação, com fulcro no art. 24, II, da L8.666/93.</t>
  </si>
  <si>
    <t>Com termo de dispensa de licitação</t>
  </si>
  <si>
    <t>14ª) SECGA  </t>
  </si>
  <si>
    <t>Para autorizar o Termo de Dispensa de Licitação nº 155/2016.</t>
  </si>
  <si>
    <t>15ª) DG  </t>
  </si>
  <si>
    <t>solicito autorização para a contratação por dispensa de licitação</t>
  </si>
  <si>
    <t>009280/2016</t>
  </si>
  <si>
    <t>1ª) SMIN  </t>
  </si>
  <si>
    <t>3ª) SMIN  </t>
  </si>
  <si>
    <t>Para readequações.</t>
  </si>
  <si>
    <t>Para encaminhamenros.</t>
  </si>
  <si>
    <t>6ª) GABSOFC  </t>
  </si>
  <si>
    <t>12ª) SMIN  </t>
  </si>
  <si>
    <t>À SMIN: para verificar questões listadas, concernentes ao Projeto B ico apresentado.</t>
  </si>
  <si>
    <t>13ª) SECGS  </t>
  </si>
  <si>
    <t>Sanadas as irregularidades, para prosseguimento</t>
  </si>
  <si>
    <t>15ª) SECGA  </t>
  </si>
  <si>
    <t>Solicitando esclarecimentos.</t>
  </si>
  <si>
    <t>16ª) SECGS  </t>
  </si>
  <si>
    <t>Para informar sobre os questionamentos da CLC, acrescentando esta SECGA que a padronização.</t>
  </si>
  <si>
    <t>Para ciÃªncia e informaÃ§Ãµes da seÃ§Ã£o gestora.</t>
  </si>
  <si>
    <t>18ª) SMIN  </t>
  </si>
  <si>
    <t>Para esclarecer os questionamentos da CLC (doc. 219.561).</t>
  </si>
  <si>
    <t>Esclarecimentos.</t>
  </si>
  <si>
    <t>20ª) SECGS  </t>
  </si>
  <si>
    <t>Com os esclarecimentos solicitados.</t>
  </si>
  <si>
    <t>21ª) SECGA  </t>
  </si>
  <si>
    <t>Ciente, para os procedimentos cabÃ­veis.</t>
  </si>
  <si>
    <t>Para continuidade da contratação a ser efetivada com a empresa designada no Projeto b ico.</t>
  </si>
  <si>
    <t>23ª) SPO  </t>
  </si>
  <si>
    <t>À SPO: para reforçar a disponibilidade orçamentária.</t>
  </si>
  <si>
    <t>24ª) CO  </t>
  </si>
  <si>
    <t>Com informação de disponibilidade orçamentária, para demais procedimentos.</t>
  </si>
  <si>
    <t>Para elaborar o Termo de Dispensa de Licitação.</t>
  </si>
  <si>
    <t>com termo de dispensa de licitação</t>
  </si>
  <si>
    <t>29ª) SECGA  </t>
  </si>
  <si>
    <t>Solicita autorização para a contratação por dispensa de licitação</t>
  </si>
  <si>
    <t>31ª) CO  </t>
  </si>
  <si>
    <t>Para emissão da Nota de empenho.</t>
  </si>
  <si>
    <t xml:space="preserve">011378/2016 </t>
  </si>
  <si>
    <t>1ª) SMCI  </t>
  </si>
  <si>
    <t>3ª) SMCI  </t>
  </si>
  <si>
    <t>Para constar no projeto b ico.</t>
  </si>
  <si>
    <t>Para os procedimentos necessários à aquisição dos materiais.</t>
  </si>
  <si>
    <t>Para anexar projeto b ico, em forma de minuta</t>
  </si>
  <si>
    <t>7ª) SMCI  </t>
  </si>
  <si>
    <t>Para anexar e, após, enviar à Secretaria de Administração.</t>
  </si>
  <si>
    <t>Com a inclusão do projeto b ico em forma de minuta.</t>
  </si>
  <si>
    <t>elaboração de planilha de custos junto ao setor competente</t>
  </si>
  <si>
    <t>Para orçar visando aquisição por SRP.</t>
  </si>
  <si>
    <t>Para autorizar abertura de licitação pelo sistema de Rgistro de Preços já que a planilha de</t>
  </si>
  <si>
    <t>elaboração Termo de Abertura de Licitação</t>
  </si>
  <si>
    <t>Para emissão do termo de abertura de licitação pelo sistema de rp conforme despacho da Secretaria de</t>
  </si>
  <si>
    <t>Segue Termo de Abertura de Licitação.</t>
  </si>
  <si>
    <t>16ª) SECADM  </t>
  </si>
  <si>
    <t>Para autorizar o Termo de Abertura de Licitação nº 22/2015.</t>
  </si>
  <si>
    <t>Segue para elaboração da minuta do Edital - RP.</t>
  </si>
  <si>
    <t>18ª) SLIC  </t>
  </si>
  <si>
    <t>Submentemos a apreciação superior.</t>
  </si>
  <si>
    <t>21ª) CPL  </t>
  </si>
  <si>
    <t>análise.</t>
  </si>
  <si>
    <t>22ª) ASSDG  </t>
  </si>
  <si>
    <t>23ª) DG  </t>
  </si>
  <si>
    <t>25ª) CPL  </t>
  </si>
  <si>
    <t>Para análise e, se de acordo, para assinatura.</t>
  </si>
  <si>
    <t>edital assinado.</t>
  </si>
  <si>
    <t>32ª) SMCI  </t>
  </si>
  <si>
    <t>para anexar atas</t>
  </si>
  <si>
    <t>Para assinaturas.</t>
  </si>
  <si>
    <t>34ª) CPL  </t>
  </si>
  <si>
    <t>Para registros da vigência das atas.</t>
  </si>
  <si>
    <t>Registro de Preços</t>
  </si>
  <si>
    <t>001263/2015</t>
  </si>
  <si>
    <t>1ª) SMOI  </t>
  </si>
  <si>
    <t>3ª) SMOI  </t>
  </si>
  <si>
    <t>Para ratificar e/ou complementar as alterações sugeridas no Termo de Referência</t>
  </si>
  <si>
    <t>Com o Termo de Referência readequado.</t>
  </si>
  <si>
    <t>Segue com o Projeto B ico RP para os trâmites necessários à licitação.</t>
  </si>
  <si>
    <t>Encaminha-se para orçar tendo em vista o termo de referência em anexo ao doc. 035411.</t>
  </si>
  <si>
    <t>com orçamentos</t>
  </si>
  <si>
    <t>Segue termo de abertura de licitação</t>
  </si>
  <si>
    <t>Para elaborar minuta do Edital de Licitação na modalidade Pregão Eletrônico-RP.</t>
  </si>
  <si>
    <t>Com minutas para análise e encaminhamento.</t>
  </si>
  <si>
    <t>De acordo com a minuta do edital e seus anexos. Segue para análise dessa CPl e demais encaminhamen</t>
  </si>
  <si>
    <t>19ª) SMOI  </t>
  </si>
  <si>
    <t>Com as alterações</t>
  </si>
  <si>
    <t>Para adequar o Termo de Abertura de Licitação.</t>
  </si>
  <si>
    <t>com termo retificado</t>
  </si>
  <si>
    <t>23ª) SECADM  </t>
  </si>
  <si>
    <t>Para análise e autorização do Termo de Abertura de Licitação readequado.</t>
  </si>
  <si>
    <t>Encaminha-se para elaboração da minuta do edital sob a forma de registro de preços.</t>
  </si>
  <si>
    <t>Para readequar a minuta do Edital.</t>
  </si>
  <si>
    <t>Segue minuta do Edital e anexos para análise e encaminhamento.</t>
  </si>
  <si>
    <t>De acordo, para análise da minuta do edital e anexos.</t>
  </si>
  <si>
    <t>com a autorização da DG.</t>
  </si>
  <si>
    <t>32ª) CPL  </t>
  </si>
  <si>
    <t>Para assinatura do edital e seus anexos.</t>
  </si>
  <si>
    <t>35ª) ASSDG  </t>
  </si>
  <si>
    <t>Para análise, adjudicação e homologação.</t>
  </si>
  <si>
    <t>39ª) DG  </t>
  </si>
  <si>
    <t>40ª) SMIN  </t>
  </si>
  <si>
    <t>Para anexar as atas de registro de preços.</t>
  </si>
  <si>
    <t>Com ata anexada.</t>
  </si>
  <si>
    <t>Ata assinada.</t>
  </si>
  <si>
    <t>000785/2016</t>
  </si>
  <si>
    <t>Solicitamos os trâmites necessários à contratação, iniciando com o envio à Comissão de Planilhas.</t>
  </si>
  <si>
    <t>4ª) CEPCST  </t>
  </si>
  <si>
    <t>anexar planilha paradigma</t>
  </si>
  <si>
    <t>Encaminho processo com a juntada de planilha solicitada no doc. 242885/2012</t>
  </si>
  <si>
    <t>Para orçar, conforme planilha de custos e formação de preços em anexo no corpo do PAD.</t>
  </si>
  <si>
    <t>Com orçamentos</t>
  </si>
  <si>
    <t>Para informar disponibilidade orçamentária</t>
  </si>
  <si>
    <t>Para ciência e encaminahmento</t>
  </si>
  <si>
    <t>Para elaborar termo de abertura de licitação.</t>
  </si>
  <si>
    <t>Com termo de abertura de licitação</t>
  </si>
  <si>
    <t>Para autorizar abertura de licitação e designar fiscais do contrato.</t>
  </si>
  <si>
    <t>autorização para abertura de licitação</t>
  </si>
  <si>
    <t>20ª) CPL  </t>
  </si>
  <si>
    <t>Para aguardar o certame</t>
  </si>
  <si>
    <t>26ª) SCCLC  </t>
  </si>
  <si>
    <t>Para análise das planilhas</t>
  </si>
  <si>
    <t>27ª) SECIA  </t>
  </si>
  <si>
    <t>Ciência e encaminhamento à CPL.</t>
  </si>
  <si>
    <t>Considerando o doc. 292.275/12 da SCCLC.</t>
  </si>
  <si>
    <t>29ª) SCCLC  </t>
  </si>
  <si>
    <t>Para análise das planilhas.</t>
  </si>
  <si>
    <t>30ª) CCLCE  </t>
  </si>
  <si>
    <t>Ciência e encaminhamento à CPL</t>
  </si>
  <si>
    <t>31ª) CPL  </t>
  </si>
  <si>
    <t>De acordo com o parecer retro.</t>
  </si>
  <si>
    <t>Para análise dos recursos</t>
  </si>
  <si>
    <t>Para dar continuidade</t>
  </si>
  <si>
    <t>35ª) SPO  </t>
  </si>
  <si>
    <t>36ª) SECADM  </t>
  </si>
  <si>
    <t>Tendo em vista a informação de disponibilidade constar em doc. 265.799/2012 e a LOA 2013 ainda n</t>
  </si>
  <si>
    <t>38ª) SCON  </t>
  </si>
  <si>
    <t>Para os procedimentos de formalização contratual.</t>
  </si>
  <si>
    <t>39ª) SIASG  </t>
  </si>
  <si>
    <t>Para publicar.</t>
  </si>
  <si>
    <t>40ª) SCON  </t>
  </si>
  <si>
    <t>Extrato do contrato 17/2013 encaminhado para publicação no DOU.</t>
  </si>
  <si>
    <t>41ª) CLC  </t>
  </si>
  <si>
    <t>Concluídos os procedimentos referentes ao Contrato.</t>
  </si>
  <si>
    <t>42ª) SAEO  </t>
  </si>
  <si>
    <t>43ª) SPO  </t>
  </si>
  <si>
    <t>Conforme documento 014531/2013.</t>
  </si>
  <si>
    <t>008354/2012</t>
  </si>
  <si>
    <t>2ª) SMOEP  </t>
  </si>
  <si>
    <t>autorizar</t>
  </si>
  <si>
    <t>5ª) SC  </t>
  </si>
  <si>
    <t>para ratificar orçamentos e elaborar o termo de abertura de licitação.</t>
  </si>
  <si>
    <t>Com as informações.</t>
  </si>
  <si>
    <t>7ª) SLIC  </t>
  </si>
  <si>
    <t>8ª) GABSA  </t>
  </si>
  <si>
    <t>Para ratificação do termo de abertura de registro de preços.</t>
  </si>
  <si>
    <t>9ª) DG  </t>
  </si>
  <si>
    <t>Solicito autorização pra abertura de licitação por RP, tendo em vista os valores retificados para a contratação.</t>
  </si>
  <si>
    <t>Para elaborar a minuta do edital</t>
  </si>
  <si>
    <t>11ª) SLIC  </t>
  </si>
  <si>
    <t>Para análise da minuta de edital e anexos.</t>
  </si>
  <si>
    <t>13ª) CPL  </t>
  </si>
  <si>
    <t>14ª) ASSDG  </t>
  </si>
  <si>
    <t>Analisada a minuta do edital</t>
  </si>
  <si>
    <t>15ª) SLIC  </t>
  </si>
  <si>
    <t>17ª) SLIC  </t>
  </si>
  <si>
    <t>Com o edital assinado.</t>
  </si>
  <si>
    <t>18ª) CPL  </t>
  </si>
  <si>
    <t>Para aguardar a realização do certame.</t>
  </si>
  <si>
    <t>23ª) SMCI  </t>
  </si>
  <si>
    <t>À SMCI para anexar as Atas.</t>
  </si>
  <si>
    <t>24ª) DG  </t>
  </si>
  <si>
    <t>Para assinatura da Ata de Registro de Preços</t>
  </si>
  <si>
    <t xml:space="preserve">000455/2012 </t>
  </si>
  <si>
    <t>Segue para autorizar a licitação por registro de preços.</t>
  </si>
  <si>
    <t>4ª) SMOEP  </t>
  </si>
  <si>
    <t>anexar orçamentos</t>
  </si>
  <si>
    <t>Anexados os orçamentos, para seguir o procedimento de contratação.</t>
  </si>
  <si>
    <t>providências</t>
  </si>
  <si>
    <t>Tendo em vista, já constar os orçamentos no pad, solicito que seja emitido o termo de abertura de li</t>
  </si>
  <si>
    <t>Para autorizar abertura de licitação.</t>
  </si>
  <si>
    <t>13ª) SECADM  </t>
  </si>
  <si>
    <t>14ª) CPL  </t>
  </si>
  <si>
    <t>análise e encaminhamento devido</t>
  </si>
  <si>
    <t>15ª) ASSDG  </t>
  </si>
  <si>
    <t>16ª) DG  </t>
  </si>
  <si>
    <t>Com edital e anexos, para assinatura.</t>
  </si>
  <si>
    <t>21ª) SMOEP  </t>
  </si>
  <si>
    <t>Para suspender o certame.</t>
  </si>
  <si>
    <t>Para juntada e resposta a impugnação interposta ao presente certame.</t>
  </si>
  <si>
    <t>suspender.</t>
  </si>
  <si>
    <t>Para as demais providências pertinentes à impugnação e consequente suspensão do certame.</t>
  </si>
  <si>
    <t>Relatório decisão Pregoeira</t>
  </si>
  <si>
    <t>29ª) SECADM  </t>
  </si>
  <si>
    <t>Para conhecimento e demais providências.</t>
  </si>
  <si>
    <t>30ª) SMOEP  </t>
  </si>
  <si>
    <t>providências / continuidade</t>
  </si>
  <si>
    <t>I- Com o projeto b ico retificado. II- Para encaminhamentos.</t>
  </si>
  <si>
    <t>35ª) SMOEP  </t>
  </si>
  <si>
    <t>Com edital para assinatura.</t>
  </si>
  <si>
    <t>Segue para aguardar a abertura do certame.</t>
  </si>
  <si>
    <t>40ª) SMOEP  </t>
  </si>
  <si>
    <t>41ª) CPL  </t>
  </si>
  <si>
    <t>Para continuidade do pregão.</t>
  </si>
  <si>
    <t>42ª) SMOEP  </t>
  </si>
  <si>
    <t>Com as informações da SMOEP</t>
  </si>
  <si>
    <t>44ª) SMOEP  </t>
  </si>
  <si>
    <t>para informações complementares.</t>
  </si>
  <si>
    <t>Dar continuidade a licitação</t>
  </si>
  <si>
    <t>46ª) ASSDG  </t>
  </si>
  <si>
    <t>47ª) DG  </t>
  </si>
  <si>
    <t>48ª) CPL  </t>
  </si>
  <si>
    <t>49ª) ASSDG  </t>
  </si>
  <si>
    <t>Para análise, adjudicação e homologação</t>
  </si>
  <si>
    <t>50ª) DG  </t>
  </si>
  <si>
    <t>51ª) SMOEP  </t>
  </si>
  <si>
    <t>Para anexar ata de registro de preços.</t>
  </si>
  <si>
    <t>52ª) GABDG  </t>
  </si>
  <si>
    <t>Solicito assinatura da Diretora Geral na Ata de Registro de Preços.</t>
  </si>
  <si>
    <t>53ª) CPL  </t>
  </si>
  <si>
    <t>006761/2014</t>
  </si>
  <si>
    <t>4ª) CLC  </t>
  </si>
  <si>
    <t>7ª) SECADM  </t>
  </si>
  <si>
    <t>8ª) DG  </t>
  </si>
  <si>
    <t>Autorização de abertura de procedimento licitatório para contratação através de Registro de Preço.</t>
  </si>
  <si>
    <t>para elaborar o termo de abertura de licitação.</t>
  </si>
  <si>
    <t>Para análise do termo de abertura de licitação</t>
  </si>
  <si>
    <t>Para autorizar o Termo de Abertura de Licitação n° 96/12.</t>
  </si>
  <si>
    <t>A pedido para inserir planilhas com preços médios.</t>
  </si>
  <si>
    <t>Com a planilha de preços médios unitarios</t>
  </si>
  <si>
    <t>19ª) CPL  </t>
  </si>
  <si>
    <t>Com edital, em definitivo, para assinaturas.</t>
  </si>
  <si>
    <t>Com o edital assinado</t>
  </si>
  <si>
    <t>Edital publicado, conforme comprovantes. Segue para aguardar a abertura do certame.</t>
  </si>
  <si>
    <t>24ª) CPL  </t>
  </si>
  <si>
    <t>para registros de vigência das Atas no Sistema.</t>
  </si>
  <si>
    <t>25ª) SMCI  </t>
  </si>
  <si>
    <t>Para providenciar ata de registro de preços</t>
  </si>
  <si>
    <t>Para assinatura.</t>
  </si>
  <si>
    <t>27ª) SMCI  </t>
  </si>
  <si>
    <t>29ª) CMP  </t>
  </si>
  <si>
    <t>Para publicação</t>
  </si>
  <si>
    <t>001060/2012</t>
  </si>
  <si>
    <t>complementar</t>
  </si>
  <si>
    <t>Segue para análise o projeto b ico - RP - pintura para os fóruns eleitorais.</t>
  </si>
  <si>
    <t>Com sugestões, para adequação do Projeto B ico.</t>
  </si>
  <si>
    <t>informações</t>
  </si>
  <si>
    <t>Com esclarecimentos acerca do despacho 115019/2013.</t>
  </si>
  <si>
    <t>10ª) SMCI  </t>
  </si>
  <si>
    <t>Para verificação breve dos itens 01 e 02 postos pela Coord. de Licit. e Contratos.</t>
  </si>
  <si>
    <t>Com as informações</t>
  </si>
  <si>
    <t>Segue o projeto b ico.</t>
  </si>
  <si>
    <t>solicita autorização para abertura de licitação sistema de registro de preços.</t>
  </si>
  <si>
    <t>Para emitir Termo de Abertura de Licitação - sistema de REgistro de Preços.</t>
  </si>
  <si>
    <t>TERMO DE ABERTURA DE LICITAÇÃO - RP</t>
  </si>
  <si>
    <t>Para verificar com o setor solicitante de que forma será realizada a licitação (por cidade</t>
  </si>
  <si>
    <t>22ª) SMCI  </t>
  </si>
  <si>
    <t>Para adequação do termo de abertura de licitação com os valores respectivos tendo em vista</t>
  </si>
  <si>
    <t>Para análise da minuta do edital e anexos.</t>
  </si>
  <si>
    <t>Para readequar.</t>
  </si>
  <si>
    <t>Para se manifestar em relação ao documento nº 186.847/2013.</t>
  </si>
  <si>
    <t>32ª) SLIC  </t>
  </si>
  <si>
    <t>Para se manifestar quanto ao documento retro (nº 187.732/2013).</t>
  </si>
  <si>
    <t>34ª) SLIC  </t>
  </si>
  <si>
    <t>Adequação.</t>
  </si>
  <si>
    <t>Com novas minutas para análise.</t>
  </si>
  <si>
    <t>36ª) CPL  </t>
  </si>
  <si>
    <t>Para análise do edital e anexos com adequações.</t>
  </si>
  <si>
    <t>37ª) ASSDG  </t>
  </si>
  <si>
    <t>Para assinaturas do edital. Informando que não houve manifestação de interesse na IRP 05/13 (doc</t>
  </si>
  <si>
    <t>40ª) SLIC  </t>
  </si>
  <si>
    <t>Edital assinado</t>
  </si>
  <si>
    <t>42ª) ASSDG  </t>
  </si>
  <si>
    <t>43ª) DG  </t>
  </si>
  <si>
    <t>44ª) CPL  </t>
  </si>
  <si>
    <t>para providências.</t>
  </si>
  <si>
    <t>45ª) ASSDG  </t>
  </si>
  <si>
    <t>46ª) DG  </t>
  </si>
  <si>
    <t>À Secretaria de Administração.</t>
  </si>
  <si>
    <t>Solicita-se encaminhar aos gestores da contratação, SMCI, para anexar a ata de registro de preços.</t>
  </si>
  <si>
    <t>49ª) SMCI  </t>
  </si>
  <si>
    <t>Para as providências pertinentes   assinaturas das atas do registro de preços.</t>
  </si>
  <si>
    <t>003819/2013</t>
  </si>
  <si>
    <t>Segue o projeto b ico pertinente ao RP de forros e divisórias.</t>
  </si>
  <si>
    <t>Muito embora, intempestivo, segue para vericar orçamentos tendo em vista as justificativas apresenta</t>
  </si>
  <si>
    <t>Para elaborar Termo de Abertura de Licitação - RP</t>
  </si>
  <si>
    <t>Par autorizar o termo de abertura de licitação pelo sistema de RP</t>
  </si>
  <si>
    <t>Para elaboração de minuta de edital de licitação na modalidade Pregão Eletrônico, pelo SRP</t>
  </si>
  <si>
    <t>Encaminhamos minutas de editais para licitação:</t>
  </si>
  <si>
    <t>Edital asisnado.</t>
  </si>
  <si>
    <t>22ª) SMOEP  </t>
  </si>
  <si>
    <t>Para Informar</t>
  </si>
  <si>
    <t>26ª) SMOEP  </t>
  </si>
  <si>
    <t>para anexar a ata</t>
  </si>
  <si>
    <t>27ª) GABDG  </t>
  </si>
  <si>
    <t>Para assinatura na Ata de Registro de Preços.</t>
  </si>
  <si>
    <t>7017/2016</t>
  </si>
  <si>
    <t>1ª) SST  </t>
  </si>
  <si>
    <t>Para licitação</t>
  </si>
  <si>
    <t>Para procedimentos de contratação.</t>
  </si>
  <si>
    <t>5ª) SST  </t>
  </si>
  <si>
    <t>Para juntar orçamento.</t>
  </si>
  <si>
    <t>Para as providências.</t>
  </si>
  <si>
    <t>7ª) SST  </t>
  </si>
  <si>
    <t>Para retificar</t>
  </si>
  <si>
    <t>Segue conforme doc. 221866/2015.</t>
  </si>
  <si>
    <t>Segue a pedido dessa Coordenadoria para manifestar.</t>
  </si>
  <si>
    <t>14ª) ST  </t>
  </si>
  <si>
    <t>Entende-se pela continuidade da contratação nos termos propostos no Projeto B ico, conforme fundam</t>
  </si>
  <si>
    <t>Para conhecimento e encaminhamento.</t>
  </si>
  <si>
    <t>Segue com as informações</t>
  </si>
  <si>
    <t>Segue para dar prosseguimento á contratação cuja informações complementares foram juntadas nos docum</t>
  </si>
  <si>
    <t>20ª) SC  </t>
  </si>
  <si>
    <t>Em devolução, com a adequação do pedido, conforme solicitação do setor requisitante.</t>
  </si>
  <si>
    <t>Segue o Termo de Abertura de Licitação no documento 234.604/2015.</t>
  </si>
  <si>
    <t>22ª) SECADM  </t>
  </si>
  <si>
    <t>Para autorizar a abertura de Licitação.</t>
  </si>
  <si>
    <t>elaborar minuta de edital</t>
  </si>
  <si>
    <t>Para elaborar a minuta do edital. À seção de Contratos Para minutar contrato.</t>
  </si>
  <si>
    <t>Para elaboração da minuta contratual.</t>
  </si>
  <si>
    <t>Anexada minuta do contrato em campo próprio. Após, à CLC para análise.</t>
  </si>
  <si>
    <t>Para análise minutas do Edital e Contrato.</t>
  </si>
  <si>
    <t>De acordo com a minuta do Edital e seus anexos. Segue para análise dessa CPL e demais encaminhamen</t>
  </si>
  <si>
    <t>32ª) SACONT  </t>
  </si>
  <si>
    <t>Para análise e posicionamento</t>
  </si>
  <si>
    <t>33ª) ACFIC  </t>
  </si>
  <si>
    <t>Para posicionamento</t>
  </si>
  <si>
    <t>35ª) SCON  </t>
  </si>
  <si>
    <t>Para adequações da Minuta do Contrato.</t>
  </si>
  <si>
    <t>Minuta do contrato adequada e anexada em campo próprio.</t>
  </si>
  <si>
    <t>40ª) SECADM  </t>
  </si>
  <si>
    <t>Aguardar abertura do certame.</t>
  </si>
  <si>
    <t>48ª) ASSDG  </t>
  </si>
  <si>
    <t>49ª) DG  </t>
  </si>
  <si>
    <t>50ª) SECADM  </t>
  </si>
  <si>
    <t>Para as providências cabíveis.</t>
  </si>
  <si>
    <t>51ª) SLIC  </t>
  </si>
  <si>
    <t>Para providencias.</t>
  </si>
  <si>
    <t>52ª) SCON  </t>
  </si>
  <si>
    <t>Para adequações da minuta contratual.</t>
  </si>
  <si>
    <t>Anexada minuta do contrato readequada em campo próprio. Após, à CLC, para análise.</t>
  </si>
  <si>
    <t>55ª) SECADM  </t>
  </si>
  <si>
    <t>De acordo com a minuta do Edital e seus anexos. Segue para análise dessa CPL e demais encaminhamento</t>
  </si>
  <si>
    <t>57ª) ASSDG  </t>
  </si>
  <si>
    <t>59ª) CO  </t>
  </si>
  <si>
    <t>60ª) SECOFC  </t>
  </si>
  <si>
    <t>61ª) ASSDG  </t>
  </si>
  <si>
    <t>Com solicitação de análise.</t>
  </si>
  <si>
    <t>62ª) DG  </t>
  </si>
  <si>
    <t>Com a análise da minuta do edital de licitação</t>
  </si>
  <si>
    <t>63ª) SLIC  </t>
  </si>
  <si>
    <t>64ª) CPL  </t>
  </si>
  <si>
    <t>Para assinatura do edital de licitação.</t>
  </si>
  <si>
    <t>65ª) SLIC  </t>
  </si>
  <si>
    <t>66ª) CPL  </t>
  </si>
  <si>
    <t>Aguardar o certame.</t>
  </si>
  <si>
    <t>67ª) ASSDG  </t>
  </si>
  <si>
    <t>7515/2015</t>
  </si>
  <si>
    <t>2ª) SECADM  </t>
  </si>
  <si>
    <t>3ª) ACO  </t>
  </si>
  <si>
    <t>Autorização para emissão do termo.</t>
  </si>
  <si>
    <t>13ª) DG  </t>
  </si>
  <si>
    <t>14ª) SLIC  </t>
  </si>
  <si>
    <t>para elaborar minuta do Edital.</t>
  </si>
  <si>
    <t>Para designação de fiscais. Após volte para feitura do edital.</t>
  </si>
  <si>
    <t>16ª) SLIC  </t>
  </si>
  <si>
    <t>Para feitura do edital. Oportunamente os gestores serão indicados.</t>
  </si>
  <si>
    <t>17ª) SCON  </t>
  </si>
  <si>
    <t>Para elaborar a minuta contratual.</t>
  </si>
  <si>
    <t>Para informar quanto ao custo mensal e total da manutenção da Central Telefônica.</t>
  </si>
  <si>
    <t>Para complementar oas informações do Termo de Abertura de Licitação.</t>
  </si>
  <si>
    <t>21ª) SLIC  </t>
  </si>
  <si>
    <t>Com o termo de abertura de licitação alterado.</t>
  </si>
  <si>
    <t>Com minuta de edital retificada, para inserir a minuta contratual. Após volte.</t>
  </si>
  <si>
    <t>segue minuta para análise</t>
  </si>
  <si>
    <t>29ª) SLIC  </t>
  </si>
  <si>
    <t>Para continuidade dos procedimentos, observada a disponibilidade orçamentária.</t>
  </si>
  <si>
    <t>Para aguardar a disponibilidade orçamentária.</t>
  </si>
  <si>
    <t>Para demaisprovidências</t>
  </si>
  <si>
    <t>38ª) CPL  </t>
  </si>
  <si>
    <t>39ª) ASSDG  </t>
  </si>
  <si>
    <t xml:space="preserve">8751/2012 </t>
  </si>
  <si>
    <t>1ª) SMI  </t>
  </si>
  <si>
    <t>2ª) CCS  </t>
  </si>
  <si>
    <t>PARA ENCAMINHAMENTO</t>
  </si>
  <si>
    <t>3ª) SECPEG  </t>
  </si>
  <si>
    <t>Para consideração superior.</t>
  </si>
  <si>
    <t>4ª) SECADM  </t>
  </si>
  <si>
    <t>De acordo, segue para providências e encaminhamentos necessários para contratação.</t>
  </si>
  <si>
    <t>5ª) CLC  </t>
  </si>
  <si>
    <t>providências cabíveis</t>
  </si>
  <si>
    <t>6ª) SC  </t>
  </si>
  <si>
    <t>para contratação</t>
  </si>
  <si>
    <t>Para autorizar o Termo de Abertura de Licitação nº 29/13.</t>
  </si>
  <si>
    <t>autorização abertura licitação</t>
  </si>
  <si>
    <t>17ª) SMI  </t>
  </si>
  <si>
    <t>19ª) SCON  </t>
  </si>
  <si>
    <t>Para elaborar minuta contratual.</t>
  </si>
  <si>
    <t>Seguem minutas do edital e anexos, para análise.</t>
  </si>
  <si>
    <t>22ª) CPL  </t>
  </si>
  <si>
    <t>23ª) ASSDG  </t>
  </si>
  <si>
    <t>Com a análise da minuta do edital de licitação.</t>
  </si>
  <si>
    <t>25ª) ASSDG  </t>
  </si>
  <si>
    <t>Para definição quanto a item editalício.</t>
  </si>
  <si>
    <t>Com a manifestação.</t>
  </si>
  <si>
    <t>27ª) SMI  </t>
  </si>
  <si>
    <t>Para justificar atestado de visita.</t>
  </si>
  <si>
    <t>Em devolução, com informação sobre visita técnica.</t>
  </si>
  <si>
    <t>Para aguardar data de abertura.</t>
  </si>
  <si>
    <t>Para análise do pregão deserto</t>
  </si>
  <si>
    <t>34ª) SECADM  </t>
  </si>
  <si>
    <t>para repetir o certame.</t>
  </si>
  <si>
    <t>Para repetição do certame.</t>
  </si>
  <si>
    <t>Com edital em definitivo, para assinatura.</t>
  </si>
  <si>
    <t>1056/2013</t>
  </si>
  <si>
    <t>Solicito encaminhamento para licitação de fornecimento de mão de obra para trabalhos gráficos, tendo</t>
  </si>
  <si>
    <t>3ª) CLC  </t>
  </si>
  <si>
    <t>4ª) SMI  </t>
  </si>
  <si>
    <t>5ª) CCS  </t>
  </si>
  <si>
    <t>Para licitação.</t>
  </si>
  <si>
    <t>7ª) CCS  </t>
  </si>
  <si>
    <t>8ª) SECPEG  </t>
  </si>
  <si>
    <t>Para verificar outros orçamentos.</t>
  </si>
  <si>
    <t>11ª) SMI  </t>
  </si>
  <si>
    <t>Para anexar o Projeto B ico em forma de minuta.</t>
  </si>
  <si>
    <t>Com projeto b ico em forma de minuta.</t>
  </si>
  <si>
    <t>13ª) SMI  </t>
  </si>
  <si>
    <t>Segue sugestões(colorido) para alterações e adequações no Termo de referência. Esclareço</t>
  </si>
  <si>
    <t>Solicito encaminhar ao setro solicitante</t>
  </si>
  <si>
    <t>17ª) SIASG  </t>
  </si>
  <si>
    <t>Para encaminhamento ao Contador contratado.</t>
  </si>
  <si>
    <t>Com Planílha de Formação de Preços elaborada pelo Contador</t>
  </si>
  <si>
    <t>20ª) SIASG  </t>
  </si>
  <si>
    <t>Com Planilhas Paradigmas anexadas</t>
  </si>
  <si>
    <t>23ª) SMI  </t>
  </si>
  <si>
    <t>Com as informações sobre as planilhas</t>
  </si>
  <si>
    <t>Com orçamento</t>
  </si>
  <si>
    <t>28ª) SPO  </t>
  </si>
  <si>
    <t>Em atendimento ao DOC 210719/2015</t>
  </si>
  <si>
    <t>29ª) CO  </t>
  </si>
  <si>
    <t>32ª) SC  </t>
  </si>
  <si>
    <t>Segue termo de Abertura de Licitação</t>
  </si>
  <si>
    <t>Para autorizar a abertura de licitação.</t>
  </si>
  <si>
    <t>de acordo</t>
  </si>
  <si>
    <t>37ª) SPO  </t>
  </si>
  <si>
    <t>A pedido, após volte.</t>
  </si>
  <si>
    <t>Para informar se a licitação será realizada neste exercício.</t>
  </si>
  <si>
    <t>Informo que como não foi possível a publicação do edital para esse ano, o contrato origfoi prorrogad</t>
  </si>
  <si>
    <t>40ª) SSG  </t>
  </si>
  <si>
    <t>Para incluírem o pedido referente a 2016 no SIOFI.</t>
  </si>
  <si>
    <t>41ª) SPO  </t>
  </si>
  <si>
    <t>em atendimento ao DOC 249135/2015</t>
  </si>
  <si>
    <t>43ª) SECOFC  </t>
  </si>
  <si>
    <t>44ª) DG  </t>
  </si>
  <si>
    <t>45ª) CLC  </t>
  </si>
  <si>
    <t>Para elaborar minuta do Edital de Licitação na modalidade Pregão Eletrônico.</t>
  </si>
  <si>
    <t>47ª) SCON  </t>
  </si>
  <si>
    <t>48ª) SLIC  </t>
  </si>
  <si>
    <t>Elaborada minuta do contrato.</t>
  </si>
  <si>
    <t>49ª) SCON  </t>
  </si>
  <si>
    <t>xxx</t>
  </si>
  <si>
    <t>50ª) SLIC  </t>
  </si>
  <si>
    <t>51ª) CLC  </t>
  </si>
  <si>
    <t>Seguem edital e demais anexos, para análise e encaminhamento.</t>
  </si>
  <si>
    <t>52ª) SECADM  </t>
  </si>
  <si>
    <t>Para análise das minutas do Edital e anexos.</t>
  </si>
  <si>
    <t>53ª) CLC  </t>
  </si>
  <si>
    <t>54ª) SSG  </t>
  </si>
  <si>
    <t>55ª) CLC  </t>
  </si>
  <si>
    <t>Tendo em vista</t>
  </si>
  <si>
    <t>56ª) SECADM  </t>
  </si>
  <si>
    <t>57ª) CPL  </t>
  </si>
  <si>
    <t>Para análise do edital e anexos.</t>
  </si>
  <si>
    <t>58ª) ASSDG  </t>
  </si>
  <si>
    <t>59ª) DG  </t>
  </si>
  <si>
    <t>60ª) SLIC  </t>
  </si>
  <si>
    <t>61ª) CLC  </t>
  </si>
  <si>
    <t>62ª) SSG  </t>
  </si>
  <si>
    <t>Para informar e dar providências.</t>
  </si>
  <si>
    <t>63ª) CLC  </t>
  </si>
  <si>
    <t>Sol</t>
  </si>
  <si>
    <t>64ª) SSG  </t>
  </si>
  <si>
    <t>Par solicitar a prorrogação no processo original.</t>
  </si>
  <si>
    <t>65ª) SECADM  </t>
  </si>
  <si>
    <t>Para dar procedimento a solicitação de contratação. Atendido o doc 41620/2016</t>
  </si>
  <si>
    <t>66ª) SSG  </t>
  </si>
  <si>
    <t>Para anexar a nova CCT</t>
  </si>
  <si>
    <t>Tendo em vista ainda estar em andamento o fechamento da convenção de 2016 a STIGPR encaminhou o ofíc</t>
  </si>
  <si>
    <t>68ª) SSG  </t>
  </si>
  <si>
    <t>Conforme despacho exarado no doc.048108 segue à Seção de Compras</t>
  </si>
  <si>
    <t>69ª) SECADM  </t>
  </si>
  <si>
    <t>Com a Convenção Coletiva 2016</t>
  </si>
  <si>
    <t>70ª) CLC  </t>
  </si>
  <si>
    <t>Para readequação ao projeto b ico tendo em vista a Convenção Coletiva de Trabalho apresentada no do</t>
  </si>
  <si>
    <t>71ª) SASG  </t>
  </si>
  <si>
    <t>Para encaminhar ao contador e readequar a planilha paradigma de contratação de serviço terceirizado.</t>
  </si>
  <si>
    <t>72ª) SC  </t>
  </si>
  <si>
    <t>73ª) SASG  </t>
  </si>
  <si>
    <t>Para retificação das planilhas</t>
  </si>
  <si>
    <t>74ª) SC  </t>
  </si>
  <si>
    <t>Com EPI</t>
  </si>
  <si>
    <t>75ª) SSG  </t>
  </si>
  <si>
    <t>76ª) SC  </t>
  </si>
  <si>
    <t>Conforme o solicitado no doc 82211/2016</t>
  </si>
  <si>
    <t>77ª) SASG  </t>
  </si>
  <si>
    <t>para alteração de planilhas</t>
  </si>
  <si>
    <t>78ª) SC  </t>
  </si>
  <si>
    <t>Para orçamentos.</t>
  </si>
  <si>
    <t>79ª) CLC  </t>
  </si>
  <si>
    <t>COTAÇÕES DE PREÇOS</t>
  </si>
  <si>
    <t>80ª) SPO  </t>
  </si>
  <si>
    <t>81ª) CO  </t>
  </si>
  <si>
    <t>82ª) SECOFC  </t>
  </si>
  <si>
    <t>83ª) CLC  </t>
  </si>
  <si>
    <t>84ª) SECADM  </t>
  </si>
  <si>
    <t>Solicito encaminhamento à COGSA, para revisão do Projeto B ico.</t>
  </si>
  <si>
    <t>85ª) COGSA  </t>
  </si>
  <si>
    <t>Para providências quanto ao apontado pela Coordenadoria de Licitações e Contratos.</t>
  </si>
  <si>
    <t>86ª) SSG  </t>
  </si>
  <si>
    <t>87ª) COGSA  </t>
  </si>
  <si>
    <t>88ª) SPO  </t>
  </si>
  <si>
    <t>Para anulação de Pre-Empenho</t>
  </si>
  <si>
    <t>89ª) CO  </t>
  </si>
  <si>
    <t>Com a anulação dos pré-empenhos.</t>
  </si>
  <si>
    <t>91ª) SECGS  </t>
  </si>
  <si>
    <t>PB</t>
  </si>
  <si>
    <t>93ª) SECGS  </t>
  </si>
  <si>
    <t>Para análise do Termo de Referência para a contratação de mão de obras para serviços gráficos.</t>
  </si>
  <si>
    <t>94ª) CLC  </t>
  </si>
  <si>
    <t>Solicitamos os trÃ¢mites necessÃ¡rios Ã  licitaÃ§Ã£o pertinente aos serviÃ§os grÃ¡ficos prestados de forma.</t>
  </si>
  <si>
    <t>À CSTA: com sugestões quanto ao Termo de Referência e consultas.</t>
  </si>
  <si>
    <t>96ª) SECGS  </t>
  </si>
  <si>
    <t>Para incluir o projeto bÃ¡sico como minuta, com as alteraÃ§Ãµes propostas pela CLC e julgadas pertin</t>
  </si>
  <si>
    <t>98ª) SECGS  </t>
  </si>
  <si>
    <t>Com as minutas</t>
  </si>
  <si>
    <t>100ª) SECGS  </t>
  </si>
  <si>
    <t>101ª) CLC  </t>
  </si>
  <si>
    <t>Solicito dar continuidade aos trÃ¢mites pertinentes Ã  contrataÃ§Ã£o, haja vista o prazo restrito para o</t>
  </si>
  <si>
    <t>102ª) SASG  </t>
  </si>
  <si>
    <t>À SASG: para averiguar quanto à necessidade de readequação das planilhas paradigmas.</t>
  </si>
  <si>
    <t>À pedido</t>
  </si>
  <si>
    <t>104ª) SECGS  </t>
  </si>
  <si>
    <t>105ª) SASG  </t>
  </si>
  <si>
    <t>Para verificar / atualizar planilha paradigma por meio da contratada, cfe despacho da CLC.</t>
  </si>
  <si>
    <t>106ª) CLC  </t>
  </si>
  <si>
    <t>COM PLANILHA PARADIGMA ADAPTADA AO TERMO DE REFERÃŠNCIA DE 05/10/2016</t>
  </si>
  <si>
    <t>Para complementar informações quanto ao Projeto B ico.</t>
  </si>
  <si>
    <t>108ª) SECGS  </t>
  </si>
  <si>
    <t>109ª) SECGA  </t>
  </si>
  <si>
    <t>Ciente, solicitamos o retorno dos procedimentos com a elaboraÃ§Ã£o da planilha de custos.</t>
  </si>
  <si>
    <t>110ª) CLC  </t>
  </si>
  <si>
    <t>Para atendimento ao despacho doc. 234938</t>
  </si>
  <si>
    <t xml:space="preserve">5372/2015 </t>
  </si>
  <si>
    <t>SECGA</t>
  </si>
  <si>
    <t>TRAMITE_ORIG</t>
  </si>
  <si>
    <t>TRAMITE_SETOR</t>
  </si>
  <si>
    <t>Média de TOTAL DIAS</t>
  </si>
  <si>
    <t>SOMA DE DIAS POR FORMA DE CONTRATAÇÃO E POR SECRETARIA/COORDENADORIA</t>
  </si>
  <si>
    <t>Cumulativo</t>
  </si>
  <si>
    <t>% Cumulativo</t>
  </si>
  <si>
    <t>PARETO</t>
  </si>
  <si>
    <t>FORMA DE CONTRATACAO</t>
  </si>
  <si>
    <t>3ª) CIP </t>
  </si>
  <si>
    <t>5ª) CIP </t>
  </si>
  <si>
    <t>7ª) CIP </t>
  </si>
  <si>
    <t>129ª) CIP </t>
  </si>
  <si>
    <t>131ª) CIP </t>
  </si>
  <si>
    <t>133ª) CIP </t>
  </si>
  <si>
    <t>135ª) CIP </t>
  </si>
  <si>
    <t>2ª) CIP </t>
  </si>
  <si>
    <t>4ª) CIP </t>
  </si>
  <si>
    <t>16ª) CIP </t>
  </si>
  <si>
    <t>28ª) CIP </t>
  </si>
  <si>
    <t>17ª) CIP </t>
  </si>
  <si>
    <t>19ª) CIP </t>
  </si>
  <si>
    <t>13ª) CIP </t>
  </si>
  <si>
    <t>15ª) CIP </t>
  </si>
  <si>
    <t>161ª) CFIC </t>
  </si>
  <si>
    <t>31ª) CFIC </t>
  </si>
  <si>
    <t>126ª) CFIC </t>
  </si>
  <si>
    <t>1ª) SMOP  </t>
  </si>
  <si>
    <t>Para avaliação.</t>
  </si>
  <si>
    <t>3ª) SMOP  </t>
  </si>
  <si>
    <t>Para complementar</t>
  </si>
  <si>
    <t>Com o projeto b ico revisado.</t>
  </si>
  <si>
    <t>5ª) SMOP  </t>
  </si>
  <si>
    <t>Solicito verificar todos os itens questionados pela coordenadoria, doc. 50653, esclarecendo ou alter</t>
  </si>
  <si>
    <t>Para os procedimentos necessários à licitação, conforme projeto b ico.</t>
  </si>
  <si>
    <t>Encaminha-se para orçar.</t>
  </si>
  <si>
    <t>Informamos que, no momento, não há disponibilidade orçamentária.</t>
  </si>
  <si>
    <t>Para seguimento do trâmite até a elaboração de edital, após, retorne à SPO para informar disponibili</t>
  </si>
  <si>
    <t>Segue com Termo de Abertura de Licitação.</t>
  </si>
  <si>
    <t>Para autorização do Termo de Abertura de Licitação n. 102/2016.</t>
  </si>
  <si>
    <t>De acordo. Encaminha-se para elaboração da minuta do Edital.</t>
  </si>
  <si>
    <t>Para elaborar minuta de Edital de Licitação, cfe. despacho retro.</t>
  </si>
  <si>
    <t>20ª) SMOP  </t>
  </si>
  <si>
    <t>Senhora Chefe:</t>
  </si>
  <si>
    <t>Com as retificações sobre o forro, que é só fornecimento.</t>
  </si>
  <si>
    <t>Com o Termo de Abertura de Licitação Retificado.</t>
  </si>
  <si>
    <t>Para elaborar a minuta do contrato (Anexo III) para o item 1.</t>
  </si>
  <si>
    <t>Com minuta do contrato anexo III e TErmo de Garantia anexo III -A, a ser entregue pela contratada</t>
  </si>
  <si>
    <t>Para revisar a minuta do edital.</t>
  </si>
  <si>
    <t>Com a minuta do edital adequada.</t>
  </si>
  <si>
    <t>31ª) SECGA  </t>
  </si>
  <si>
    <t>Atendido despacho doc. 170535. À SECGA: à apreciação superior.</t>
  </si>
  <si>
    <t>33ª) ASSDG  </t>
  </si>
  <si>
    <t>À ASSDG: com informação de disponibilidade orçamentária. Para análise das minutas (doc 175777).</t>
  </si>
  <si>
    <t>41ª) GABDG  </t>
  </si>
  <si>
    <t>43ª) SLIC  </t>
  </si>
  <si>
    <t>À SLIC: para emitir edital em definitivo e encaminhar para assinaturas.</t>
  </si>
  <si>
    <t>45ª) SLIC  </t>
  </si>
  <si>
    <t>46ª) CPL  </t>
  </si>
  <si>
    <t>47ª) SMIC  </t>
  </si>
  <si>
    <t>Diligência</t>
  </si>
  <si>
    <t>Para continuidade.</t>
  </si>
  <si>
    <t>15/2016</t>
  </si>
  <si>
    <t>CIP</t>
  </si>
  <si>
    <t>6ª) CIP </t>
  </si>
  <si>
    <t>SECGS</t>
  </si>
  <si>
    <t>GABGS</t>
  </si>
  <si>
    <t>Coordenadoria de InfraEstrutura Predial</t>
  </si>
  <si>
    <t>CAA</t>
  </si>
  <si>
    <t>SMOEP</t>
  </si>
  <si>
    <t>SMOI</t>
  </si>
  <si>
    <t>SGACI</t>
  </si>
  <si>
    <t>SMIC</t>
  </si>
  <si>
    <t>SMIN</t>
  </si>
  <si>
    <t>SOP</t>
  </si>
  <si>
    <t>Coordenadoria de Segurança , Transporte e Apoio Administrativo</t>
  </si>
  <si>
    <t>CSTA</t>
  </si>
  <si>
    <t>SEXP</t>
  </si>
  <si>
    <t>ST</t>
  </si>
  <si>
    <t>ASSISEG</t>
  </si>
  <si>
    <t>SESEG</t>
  </si>
  <si>
    <t>SST</t>
  </si>
  <si>
    <t>SMI</t>
  </si>
  <si>
    <t>ASG</t>
  </si>
  <si>
    <t>SAFI</t>
  </si>
  <si>
    <t>COGSA</t>
  </si>
  <si>
    <t>3ª) ASSISEG </t>
  </si>
  <si>
    <t>5ª) ASSISEG </t>
  </si>
  <si>
    <t>7ª) ASSISEG </t>
  </si>
  <si>
    <t>2ª) ASSISEG </t>
  </si>
  <si>
    <t>4ª) ASSISEG </t>
  </si>
  <si>
    <t>6ª) ASSISEG </t>
  </si>
  <si>
    <t>8ª) ASSISEG </t>
  </si>
  <si>
    <t>12ª) ASSISEG </t>
  </si>
  <si>
    <t>14ª) ASSISEG </t>
  </si>
  <si>
    <t>16ª) ASSISEG </t>
  </si>
  <si>
    <t>10ª) ASSISEG </t>
  </si>
  <si>
    <t>4ª) CAA </t>
  </si>
  <si>
    <t>8ª) CAA </t>
  </si>
  <si>
    <t>17ª) CAA </t>
  </si>
  <si>
    <t>5ª) CAA </t>
  </si>
  <si>
    <t>13ª) CAA </t>
  </si>
  <si>
    <t>7ª) CAA </t>
  </si>
  <si>
    <t>2ª) CAA </t>
  </si>
  <si>
    <t>6ª) CAA </t>
  </si>
  <si>
    <t>28ª) CAA </t>
  </si>
  <si>
    <t>40ª) CAA </t>
  </si>
  <si>
    <t>44ª) CAA </t>
  </si>
  <si>
    <t>48ª) CAA </t>
  </si>
  <si>
    <t>50ª) CAA </t>
  </si>
  <si>
    <t>52ª) CAA </t>
  </si>
  <si>
    <t>54ª) CAA </t>
  </si>
  <si>
    <t>56ª) CAA </t>
  </si>
  <si>
    <t>58ª) CAA </t>
  </si>
  <si>
    <t>64ª) CAA </t>
  </si>
  <si>
    <t>66ª) CAA </t>
  </si>
  <si>
    <t>83ª) CAA </t>
  </si>
  <si>
    <t>11ª) CAA </t>
  </si>
  <si>
    <t>16ª) CAA </t>
  </si>
  <si>
    <t>46ª) CAA </t>
  </si>
  <si>
    <t>51ª) CAA </t>
  </si>
  <si>
    <t>60ª) CAA </t>
  </si>
  <si>
    <t>22ª) CAA </t>
  </si>
  <si>
    <t>24ª) CAA </t>
  </si>
  <si>
    <t>Solicito informar disponibilidade orçamentária, observando-se a manifestação exarada pela CAAno doc</t>
  </si>
  <si>
    <t>14ª) CAA </t>
  </si>
  <si>
    <t>9ª) CAA </t>
  </si>
  <si>
    <t>31ª) CAA </t>
  </si>
  <si>
    <t>1ª) CAA </t>
  </si>
  <si>
    <t>Para emitir termo de abertura de licitação com o orçamento da CAAconforme autorização da Secretaria</t>
  </si>
  <si>
    <t>3ª) CSTA </t>
  </si>
  <si>
    <t>17ª) CSTA </t>
  </si>
  <si>
    <t>90ª) CSTA </t>
  </si>
  <si>
    <t>92ª) CSTA </t>
  </si>
  <si>
    <t>95ª) CSTA </t>
  </si>
  <si>
    <t>97ª) CSTA </t>
  </si>
  <si>
    <t>99ª) CSTA </t>
  </si>
  <si>
    <t>103ª) CSTA </t>
  </si>
  <si>
    <t>107ª) CSTA </t>
  </si>
  <si>
    <t>DG</t>
  </si>
  <si>
    <t>041ZE</t>
  </si>
  <si>
    <t>SECADM</t>
  </si>
  <si>
    <t>SPO</t>
  </si>
  <si>
    <t>CO</t>
  </si>
  <si>
    <t>SECOFC</t>
  </si>
  <si>
    <t>CLC</t>
  </si>
  <si>
    <t>SC</t>
  </si>
  <si>
    <t>SCON</t>
  </si>
  <si>
    <t>CPL</t>
  </si>
  <si>
    <t>ASSDG</t>
  </si>
  <si>
    <t>ACO</t>
  </si>
  <si>
    <t>SAEO</t>
  </si>
  <si>
    <t>140ZE</t>
  </si>
  <si>
    <t>150ZE</t>
  </si>
  <si>
    <t>SASG</t>
  </si>
  <si>
    <t>SACONT</t>
  </si>
  <si>
    <t>ACFIC</t>
  </si>
  <si>
    <t>020ZE</t>
  </si>
  <si>
    <t>155ZE</t>
  </si>
  <si>
    <t>147ZE</t>
  </si>
  <si>
    <t>SAPC</t>
  </si>
  <si>
    <t>SLIC</t>
  </si>
  <si>
    <t>SGMC</t>
  </si>
  <si>
    <t>SGPA</t>
  </si>
  <si>
    <t>CMP</t>
  </si>
  <si>
    <t>CGATI</t>
  </si>
  <si>
    <t>CEPCST</t>
  </si>
  <si>
    <t>SIASG</t>
  </si>
  <si>
    <t>COBRAS</t>
  </si>
  <si>
    <t>SECTI</t>
  </si>
  <si>
    <t>ASSTI</t>
  </si>
  <si>
    <t>CSUP</t>
  </si>
  <si>
    <t>SESOP</t>
  </si>
  <si>
    <t>CGEU</t>
  </si>
  <si>
    <t>086ZE</t>
  </si>
  <si>
    <t>GABSOFC</t>
  </si>
  <si>
    <t>SMCI</t>
  </si>
  <si>
    <t>SCCLC</t>
  </si>
  <si>
    <t>SECIA</t>
  </si>
  <si>
    <t>CCLCE</t>
  </si>
  <si>
    <t>GABSA</t>
  </si>
  <si>
    <t>GABDG</t>
  </si>
  <si>
    <t>CCS</t>
  </si>
  <si>
    <t>SECPEG</t>
  </si>
  <si>
    <t>SSG</t>
  </si>
  <si>
    <t>Média Geral</t>
  </si>
  <si>
    <t xml:space="preserve">Média Secretaria de Gestão de 
Serviços </t>
  </si>
  <si>
    <t>META</t>
  </si>
  <si>
    <t>Nova Média</t>
  </si>
  <si>
    <t>GANHO POR PAD/DIAS</t>
  </si>
  <si>
    <t>Média Coordenadoria de InfraEstrutura Predial</t>
  </si>
  <si>
    <t>Comparativo entre Média Geral e Média Secretaria de Segurança e Transporte por total de ocorrenCIPas</t>
  </si>
  <si>
    <t xml:space="preserve"> Média Coordendoria de 
Segurança e Transporte</t>
  </si>
  <si>
    <t>MÉDIA DE DIAS POR TOTAL DE OCORRENCIAS DO BANCO DE DADOS</t>
  </si>
  <si>
    <t>COORDENADORIA / SECRETARIA RESPONSAVEL</t>
  </si>
  <si>
    <t>MÉDIA DE DIAS</t>
  </si>
  <si>
    <t>2ª) CIP  </t>
  </si>
  <si>
    <t>4ª) SAPRE  </t>
  </si>
  <si>
    <t>5ª) CIP  </t>
  </si>
  <si>
    <t>7ª) SAPRE  </t>
  </si>
  <si>
    <t>12ª) SAPRE  </t>
  </si>
  <si>
    <t>14ª) SPO  </t>
  </si>
  <si>
    <t>15ª) CO  </t>
  </si>
  <si>
    <t>16ª) SECOFC  </t>
  </si>
  <si>
    <t>28ª) SECGA  </t>
  </si>
  <si>
    <t>35ª) CPL  </t>
  </si>
  <si>
    <t>36ª) ASSDG  </t>
  </si>
  <si>
    <t>Solicita-se os procedimentos necessários quanto aos orçamentos</t>
  </si>
  <si>
    <t>Para inclusão no SIOFI.</t>
  </si>
  <si>
    <t>Informa disponibilidade orçamentária.</t>
  </si>
  <si>
    <t>Com planilha de preços</t>
  </si>
  <si>
    <t>Para refazer a planilha estimativa e elaborar TAL.</t>
  </si>
  <si>
    <t>com termo de abertura de licitação</t>
  </si>
  <si>
    <t>Segue Termo de Abertura de Licitação nº 16/2017 para apreciação.</t>
  </si>
  <si>
    <t>Para elaboração da minuta do edital</t>
  </si>
  <si>
    <t>Para elaborar minuta do Edital de Licitação.</t>
  </si>
  <si>
    <t>Para elaboração da minuta contratual, anexo IV.</t>
  </si>
  <si>
    <t>Elaborada minuta.</t>
  </si>
  <si>
    <t>À SECGA: à apreciação superior.</t>
  </si>
  <si>
    <t>Para publicação do edital</t>
  </si>
  <si>
    <t>011188/2016</t>
  </si>
  <si>
    <t>014337/2016</t>
  </si>
  <si>
    <t>1ª) SOP  </t>
  </si>
  <si>
    <t>4ª) SECGA  </t>
  </si>
  <si>
    <t>6ª) CIP  </t>
  </si>
  <si>
    <t>8ª) SOP  </t>
  </si>
  <si>
    <t>9ª) CIP  </t>
  </si>
  <si>
    <t>11ª) CIP  </t>
  </si>
  <si>
    <t>Segue para os procedimentos urgentes referente à licitação.</t>
  </si>
  <si>
    <t>Para iniciar procedimentos.</t>
  </si>
  <si>
    <t>A pedido, para incluir alterações ao Projeto Básico.</t>
  </si>
  <si>
    <t>Conforme orientações da Secretaria de Gestão Administrativa, face ao pouco prazo x necessidade do</t>
  </si>
  <si>
    <t>Segue para apreciação superior</t>
  </si>
  <si>
    <t>Alteração do preço médio.</t>
  </si>
  <si>
    <t>Senhora Coordenadora: Segue no documento 172.268/2016 o Termo de Abertura de LicitaÃ§Ã£o.</t>
  </si>
  <si>
    <t>Segue Termo de Abertura de Licitação nº 131/2016 para apreciação.</t>
  </si>
  <si>
    <t>De acordo com o termo, segue com a designação de fiscais, bem como, autorizo o uso da disponibilidad</t>
  </si>
  <si>
    <t>Para elaborar o edital de licitação, na modalidade pregão eletrônico, conforme autorizado pela SECGA</t>
  </si>
  <si>
    <t>Para análise de minuta de edital e anexo.</t>
  </si>
  <si>
    <t>011391/2016</t>
  </si>
  <si>
    <t>13ª) SECGA  </t>
  </si>
  <si>
    <t>Para orçar com outra empresa do ramo.</t>
  </si>
  <si>
    <t>PLANILHA DE PREÇOS</t>
  </si>
  <si>
    <t>Para informar disponibilidade orÃ§amentÃ¡ria.</t>
  </si>
  <si>
    <t>Para elaborar o termo de Dispensa de Licitação.</t>
  </si>
  <si>
    <t>Termo de Dispensa de Licitação</t>
  </si>
  <si>
    <t>Para autorizar o Termo de Dispensa de Licitação nº 146/2016.</t>
  </si>
  <si>
    <t>Segue para anÃ¡lise do projeto basico e orçamentos obtidos visando contratação necessária</t>
  </si>
  <si>
    <t xml:space="preserve">014040/2016 </t>
  </si>
  <si>
    <t>8ª) SECGA  </t>
  </si>
  <si>
    <t>15ª) SOP  </t>
  </si>
  <si>
    <t>17ª) SECGA  </t>
  </si>
  <si>
    <t>27ª) SLIC  </t>
  </si>
  <si>
    <t>30ª) CPL  </t>
  </si>
  <si>
    <t>Para contratação.</t>
  </si>
  <si>
    <t>Solicitamos disponibilidade orÃ§amentÃ¡ria.</t>
  </si>
  <si>
    <t>Segue para ciência e encaminhamento à Coordenadoria de Licitações e Contratos para demais procedim.</t>
  </si>
  <si>
    <t>Para autorizar a Abertura de Licitação e indicar modalidade.</t>
  </si>
  <si>
    <t>Para reforço de disponibilidade orcamentária conforme acordado.</t>
  </si>
  <si>
    <t>Segue para complementação da disponibilidade orçamentária no valor de R$ 23.959,00.</t>
  </si>
  <si>
    <t>Tendo em vista a disponibilidade orÃ§amentÃ¡ria a menor do que o valor estimado para a licitaÃ§Ã£o...</t>
  </si>
  <si>
    <t>Solicito adequar a planilha de custos ao orÃ§amento disponÃ­vel, reduzindo-se itens menos relevantes</t>
  </si>
  <si>
    <t>Para continuidade</t>
  </si>
  <si>
    <t>Segue para autorizaÃ§Ã£o da abertura de licitaÃ§Ã£o e indicaÃ§Ã£o da modalidade.</t>
  </si>
  <si>
    <t>autorizo abertura de licitaÃ§Ã£o.</t>
  </si>
  <si>
    <t>Para elaborar a minuta do edital de licitação na modalidade tomada de preços.</t>
  </si>
  <si>
    <t>Para elaborar a minuta do contrato (Anexo VIII).</t>
  </si>
  <si>
    <t>Inserida a minuta contratual em campo próprio</t>
  </si>
  <si>
    <t>Com o Comunicado 01/2016</t>
  </si>
  <si>
    <t xml:space="preserve">011231/2016 </t>
  </si>
  <si>
    <t>1ª) SMIC  </t>
  </si>
  <si>
    <t>6ª) SMIC  </t>
  </si>
  <si>
    <t>12ª) SECGA  </t>
  </si>
  <si>
    <t>18ª) ASSDG  </t>
  </si>
  <si>
    <t>Análise e encaminhamento</t>
  </si>
  <si>
    <t>Para ecaminhamentos.</t>
  </si>
  <si>
    <t>Solicitamos anÃ¡lise quanto Ã  possibilidade de contrataÃ§Ã£o da empresa que apresentou a menor propo</t>
  </si>
  <si>
    <t>À CIP: conforme acordado em reunião na data de hoje.</t>
  </si>
  <si>
    <t>Para incluir o projeto alterado.</t>
  </si>
  <si>
    <t>Para providências com as devidas adequações</t>
  </si>
  <si>
    <t>À SECGA: com informações, à apreciação superior.</t>
  </si>
  <si>
    <t>para elaborar o termo de dispensa de licitação</t>
  </si>
  <si>
    <t>À SC: para elaborar Termo de Dispensa de Licitação, com fulcro no art. 24, I, da Lei 8666/93.</t>
  </si>
  <si>
    <t>com termo de dispensa de licitação e demais docs</t>
  </si>
  <si>
    <t>Elaborada a minuta do contrato, segue para análise, mediante o prévio aceite da Contratada,</t>
  </si>
  <si>
    <t>À ASSDG: para análise da minuta.</t>
  </si>
  <si>
    <t>4ª) SECOFC  </t>
  </si>
  <si>
    <t>Encaminha-se para</t>
  </si>
  <si>
    <t>À SC: para emitir TAL.</t>
  </si>
  <si>
    <t>11ª) SOP  </t>
  </si>
  <si>
    <t>Para anulaÃ§Ã£o</t>
  </si>
  <si>
    <t>Para continuidade do processo.</t>
  </si>
  <si>
    <t>À SECGA: para apreciação do TAL n. 159/2016, designação de fiscal/gestor e definição da modalidade.</t>
  </si>
  <si>
    <t>Para continuidade da contratação.</t>
  </si>
  <si>
    <t>011875/2016</t>
  </si>
  <si>
    <t xml:space="preserve">007141/2016 </t>
  </si>
  <si>
    <t>4ª) CIP  </t>
  </si>
  <si>
    <t>22ª) SMIC  </t>
  </si>
  <si>
    <t>23ª) CIP  </t>
  </si>
  <si>
    <t>25ª) SPO  </t>
  </si>
  <si>
    <t>26ª) CO  </t>
  </si>
  <si>
    <t>27ª) SECOFC  </t>
  </si>
  <si>
    <t>31ª) SMIC  </t>
  </si>
  <si>
    <t>40ª) SECGA  </t>
  </si>
  <si>
    <t>43ª) SCON  </t>
  </si>
  <si>
    <t>Apreciação e encaminhamento</t>
  </si>
  <si>
    <t>Solicito anexar o estudo preliminar, com as adequações/alterações, assim como informar se o PB está</t>
  </si>
  <si>
    <t>Segue para análise e encaminhamento</t>
  </si>
  <si>
    <t>Para adequações ao PB de acordo com o estudo de viabilidade.</t>
  </si>
  <si>
    <t>Para avaliação e encaminhamentos.</t>
  </si>
  <si>
    <t>Feitas as alterações ao projeto básico, solicitamos encaminhamento à contratação.</t>
  </si>
  <si>
    <t>Para orçar</t>
  </si>
  <si>
    <t>À SC: para emitir Termo de Abertura de Licitação.</t>
  </si>
  <si>
    <t>Para autorizar o Termo de Abertura de Licitação nº 173/2016.</t>
  </si>
  <si>
    <t>Informamos que, dadas Ã s peculiaridades do objeto nÃ£o Ã© possÃ­vel concluir a contrataÃ§Ã£o e execuÃ§Ã£o</t>
  </si>
  <si>
    <t>Para conhecimento da anulaÃ§Ã£o do referido prÃ©-empenho, devido nÃ£o haver tempo hÃ¡bil para execuÃ§Ã£o da</t>
  </si>
  <si>
    <t>Em devolução, com anulação do pré-empenho.</t>
  </si>
  <si>
    <t>Para ciência e procedimentos cabíveis</t>
  </si>
  <si>
    <t>Para informar se haverÃ¡ disponibilidade orÃ§amentÃ¡ria visando dar continuidade ao processo de contrat</t>
  </si>
  <si>
    <t>Para verificar a possibilidade de continuidade dos procedimentos de licitaÃ§Ã£o, haja vista informaÃ§Ã£o</t>
  </si>
  <si>
    <t>Para confirmar orÃ§amentos e emitir novo Termo de Abertura de LicitaÃ§Ã£o.</t>
  </si>
  <si>
    <t>Para retificaÃ§Ã£o do Projeto BÃ¡sico.</t>
  </si>
  <si>
    <t>Com Projeto Básico readequado</t>
  </si>
  <si>
    <t>Para complementar a informação de disponibilidade orçamentária.</t>
  </si>
  <si>
    <t>Para emitir Termo de Abertura de Licitação.</t>
  </si>
  <si>
    <t>De acordo com o termo de abertura de licitação.</t>
  </si>
  <si>
    <t>Segue para elaborar a minuta do Edital.</t>
  </si>
  <si>
    <t>Para elaborar minuta contratual</t>
  </si>
  <si>
    <t>013288/2016</t>
  </si>
  <si>
    <t>2ª) SAEO  </t>
  </si>
  <si>
    <t>3ª) SPCF  </t>
  </si>
  <si>
    <t>4ª) ACFIC  </t>
  </si>
  <si>
    <t>5ª) SGMC  </t>
  </si>
  <si>
    <t>6ª) CMP  </t>
  </si>
  <si>
    <t>7ª) SPCF  </t>
  </si>
  <si>
    <t>8ª) ACFIC  </t>
  </si>
  <si>
    <t>9ª) CFIC  </t>
  </si>
  <si>
    <t>10ª) SAEF  </t>
  </si>
  <si>
    <t>11ª) SACONT  </t>
  </si>
  <si>
    <t>12ª) SAEO  </t>
  </si>
  <si>
    <t>13ª) SMIN  </t>
  </si>
  <si>
    <t>14ª) SAEO  </t>
  </si>
  <si>
    <t>15ª) SPCF  </t>
  </si>
  <si>
    <t>16ª) ACFIC  </t>
  </si>
  <si>
    <t>17ª) CFIC  </t>
  </si>
  <si>
    <t>18ª) SAEF  </t>
  </si>
  <si>
    <t>19ª) SMIN  </t>
  </si>
  <si>
    <t>20ª) SAEO  </t>
  </si>
  <si>
    <t>21ª) SPCF  </t>
  </si>
  <si>
    <t>22ª) ACFIC  </t>
  </si>
  <si>
    <t>23ª) CFIC  </t>
  </si>
  <si>
    <t>24ª) SAEF  </t>
  </si>
  <si>
    <t>25ª) SMIN  </t>
  </si>
  <si>
    <t>Apr</t>
  </si>
  <si>
    <t>para prosseguimento</t>
  </si>
  <si>
    <t>Para apropriar conforme doc. 13288/2016</t>
  </si>
  <si>
    <t>I - À CMP, para verificação; II - À SPCF, para liquidação da parte relativa a serviços.</t>
  </si>
  <si>
    <t>Ciente, segue para pagamento</t>
  </si>
  <si>
    <t>01. Para retenção do ISS;</t>
  </si>
  <si>
    <t>Para pagamento NPs 2707/2717</t>
  </si>
  <si>
    <t>para pagamento</t>
  </si>
  <si>
    <t>Para atender o solicitado no doc. 205.962/2016.</t>
  </si>
  <si>
    <t>Em atenÃ§Ã£o ao disposto no documento 205962/2016 destinado a SACONT</t>
  </si>
  <si>
    <t>Para aguardar próximo faturamento.</t>
  </si>
  <si>
    <t>Para registros/apropriações.</t>
  </si>
  <si>
    <t>Segue para pagamento da NP 3321 ( LF 2539, 2540, 2541, 2542, 2543 ).</t>
  </si>
  <si>
    <t>Para conhecimento da realização do pagamento e providências.</t>
  </si>
  <si>
    <t>'</t>
  </si>
  <si>
    <t>Segue para pagamento da NP 3531 ( LF 2790 ).</t>
  </si>
  <si>
    <t>Para pagamento.</t>
  </si>
  <si>
    <t>Para conhecimento da realização do pagamento e providências</t>
  </si>
  <si>
    <t>012682/2016</t>
  </si>
  <si>
    <t>9ª) SECGA  </t>
  </si>
  <si>
    <t>18ª) DG  </t>
  </si>
  <si>
    <t>Segue para apreciaÃ§Ã£o superior</t>
  </si>
  <si>
    <t>Verificações do Projeto Básico</t>
  </si>
  <si>
    <t>Para disponibilidade orçamentária.</t>
  </si>
  <si>
    <t>Para elaboração do termo de dispensa de licitação</t>
  </si>
  <si>
    <t>À SC: para elaborar Termo de Dispensa de Licitação, com fulcro no art. 24, I, da L8666/93.</t>
  </si>
  <si>
    <t>Para retificar clÃ¡usula de sanÃ§Ãµes.</t>
  </si>
  <si>
    <t>Termo de dispensa de licitação retificado</t>
  </si>
  <si>
    <t>À SC: para retificar Termo de Dispensa de Licitação n. 179/2016.</t>
  </si>
  <si>
    <t>Para autorizar o Termo de Dispensa de Licitação nº 179/2016.</t>
  </si>
  <si>
    <t>Tramite Original</t>
  </si>
  <si>
    <t>3ª) SECGS </t>
  </si>
  <si>
    <t>6ª) SECGS </t>
  </si>
  <si>
    <t>8ª) SECGS </t>
  </si>
  <si>
    <t>7ª) SECGS </t>
  </si>
  <si>
    <t>14ª) SECGS </t>
  </si>
  <si>
    <t>18ª) SECGS </t>
  </si>
  <si>
    <t>21ª) SECGS </t>
  </si>
  <si>
    <t>24ª) SECGS </t>
  </si>
  <si>
    <t>28ª) SECGS </t>
  </si>
  <si>
    <t>SAPRE </t>
  </si>
  <si>
    <t>CLC </t>
  </si>
  <si>
    <t>SC </t>
  </si>
  <si>
    <t>SLIC </t>
  </si>
  <si>
    <t>SAEF</t>
  </si>
  <si>
    <t>MÉDIA ATUAL SECGS</t>
  </si>
  <si>
    <t>NOVA MÉDIA DE DIAS SECGS</t>
  </si>
  <si>
    <t>GANHO POR DIA/PAD</t>
  </si>
  <si>
    <t>META DE REDUÇÃO</t>
  </si>
  <si>
    <t xml:space="preserve">MÉDIA GERAL DE DIAS </t>
  </si>
  <si>
    <t>SETORES</t>
  </si>
  <si>
    <t>MEDIA DE DIAS</t>
  </si>
  <si>
    <t>Coordenadoria de Infra Estrutura Predial</t>
  </si>
  <si>
    <t>PARETO ATUAL POR ÁREA</t>
  </si>
  <si>
    <t>PARETO FUTURO(META) POR ÁREA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</si>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</sst>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F400]h:mm:ss\ AM/PM"/>
    <numFmt numFmtId="165" formatCode="[hh]&quot; h&quot;\ mm&quot; m&quot;\ "/>
    <numFmt numFmtId="166" formatCode="0.000"/>
    <numFmt numFmtId="167" formatCode="dd\ &quot;d&quot;\ hh\ &quot;hrs&quot;\ mm\ &quot;min&quot;"/>
    <numFmt numFmtId="168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9"/>
      <color theme="1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20">
    <xf numFmtId="0" fontId="0" fillId="0" borderId="0" xfId="0"/>
    <xf numFmtId="0" fontId="3" fillId="0" borderId="2" xfId="0" applyFont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Border="1"/>
    <xf numFmtId="0" fontId="3" fillId="0" borderId="2" xfId="0" applyFont="1" applyFill="1" applyBorder="1"/>
    <xf numFmtId="22" fontId="3" fillId="0" borderId="2" xfId="0" applyNumberFormat="1" applyFont="1" applyFill="1" applyBorder="1"/>
    <xf numFmtId="0" fontId="3" fillId="3" borderId="2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vertical="center" wrapText="1"/>
    </xf>
    <xf numFmtId="0" fontId="3" fillId="0" borderId="3" xfId="0" applyFont="1" applyBorder="1"/>
    <xf numFmtId="0" fontId="3" fillId="0" borderId="3" xfId="0" applyFont="1" applyFill="1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2" fontId="1" fillId="0" borderId="0" xfId="0" applyNumberFormat="1" applyFont="1"/>
    <xf numFmtId="10" fontId="1" fillId="0" borderId="0" xfId="0" applyNumberFormat="1" applyFont="1"/>
    <xf numFmtId="0" fontId="4" fillId="2" borderId="6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top" wrapText="1"/>
    </xf>
    <xf numFmtId="0" fontId="0" fillId="7" borderId="0" xfId="0" applyFill="1"/>
    <xf numFmtId="166" fontId="0" fillId="0" borderId="0" xfId="0" applyNumberFormat="1"/>
    <xf numFmtId="0" fontId="6" fillId="5" borderId="2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left" vertical="top" wrapText="1"/>
    </xf>
    <xf numFmtId="0" fontId="6" fillId="0" borderId="2" xfId="0" applyFont="1" applyFill="1" applyBorder="1"/>
    <xf numFmtId="0" fontId="6" fillId="0" borderId="3" xfId="0" applyFont="1" applyFill="1" applyBorder="1" applyAlignment="1">
      <alignment horizontal="left" vertical="top" wrapText="1"/>
    </xf>
    <xf numFmtId="22" fontId="6" fillId="0" borderId="3" xfId="0" applyNumberFormat="1" applyFont="1" applyFill="1" applyBorder="1" applyAlignment="1">
      <alignment horizontal="center" vertical="top" wrapText="1"/>
    </xf>
    <xf numFmtId="165" fontId="3" fillId="0" borderId="3" xfId="0" applyNumberFormat="1" applyFont="1" applyFill="1" applyBorder="1" applyAlignment="1">
      <alignment horizontal="justify" vertical="center" wrapText="1"/>
    </xf>
    <xf numFmtId="0" fontId="6" fillId="0" borderId="3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center" wrapText="1"/>
    </xf>
    <xf numFmtId="0" fontId="6" fillId="0" borderId="7" xfId="0" applyFont="1" applyFill="1" applyBorder="1" applyAlignment="1">
      <alignment horizontal="justify" vertical="center" wrapText="1"/>
    </xf>
    <xf numFmtId="0" fontId="10" fillId="8" borderId="10" xfId="0" applyFont="1" applyFill="1" applyBorder="1"/>
    <xf numFmtId="0" fontId="10" fillId="9" borderId="8" xfId="0" applyFont="1" applyFill="1" applyBorder="1"/>
    <xf numFmtId="0" fontId="10" fillId="9" borderId="10" xfId="0" applyFont="1" applyFill="1" applyBorder="1"/>
    <xf numFmtId="0" fontId="10" fillId="10" borderId="10" xfId="0" applyFont="1" applyFill="1" applyBorder="1"/>
    <xf numFmtId="0" fontId="10" fillId="10" borderId="11" xfId="0" applyFont="1" applyFill="1" applyBorder="1"/>
    <xf numFmtId="0" fontId="1" fillId="4" borderId="0" xfId="0" applyFont="1" applyFill="1"/>
    <xf numFmtId="0" fontId="0" fillId="4" borderId="0" xfId="0" applyFill="1"/>
    <xf numFmtId="0" fontId="0" fillId="11" borderId="0" xfId="0" applyFill="1" applyAlignment="1">
      <alignment horizontal="left" vertical="center"/>
    </xf>
    <xf numFmtId="0" fontId="0" fillId="11" borderId="0" xfId="0" applyFill="1" applyAlignment="1">
      <alignment horizontal="center" vertical="center"/>
    </xf>
    <xf numFmtId="0" fontId="0" fillId="8" borderId="0" xfId="0" applyFill="1" applyAlignment="1">
      <alignment horizontal="left" vertical="center" wrapText="1"/>
    </xf>
    <xf numFmtId="2" fontId="0" fillId="8" borderId="0" xfId="0" applyNumberFormat="1" applyFill="1" applyAlignment="1">
      <alignment horizontal="center" vertical="center"/>
    </xf>
    <xf numFmtId="0" fontId="1" fillId="11" borderId="0" xfId="0" applyFont="1" applyFill="1"/>
    <xf numFmtId="9" fontId="0" fillId="11" borderId="0" xfId="0" applyNumberFormat="1" applyFill="1"/>
    <xf numFmtId="0" fontId="0" fillId="9" borderId="0" xfId="0" applyFill="1" applyAlignment="1">
      <alignment horizontal="left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left" vertical="center" wrapText="1"/>
    </xf>
    <xf numFmtId="9" fontId="1" fillId="11" borderId="0" xfId="1" applyFont="1" applyFill="1"/>
    <xf numFmtId="167" fontId="0" fillId="0" borderId="0" xfId="0" applyNumberFormat="1"/>
    <xf numFmtId="0" fontId="0" fillId="0" borderId="0" xfId="0" applyAlignment="1">
      <alignment horizontal="center" vertical="top" wrapText="1"/>
    </xf>
    <xf numFmtId="0" fontId="5" fillId="0" borderId="2" xfId="0" applyFont="1" applyFill="1" applyBorder="1"/>
    <xf numFmtId="164" fontId="3" fillId="0" borderId="2" xfId="0" applyNumberFormat="1" applyFont="1" applyFill="1" applyBorder="1" applyAlignment="1">
      <alignment horizontal="justify" vertical="center" wrapText="1"/>
    </xf>
    <xf numFmtId="0" fontId="0" fillId="0" borderId="0" xfId="0" applyFill="1"/>
    <xf numFmtId="22" fontId="3" fillId="0" borderId="2" xfId="0" applyNumberFormat="1" applyFont="1" applyFill="1" applyBorder="1" applyAlignment="1">
      <alignment horizontal="center" vertical="top" wrapText="1"/>
    </xf>
    <xf numFmtId="165" fontId="3" fillId="0" borderId="2" xfId="0" applyNumberFormat="1" applyFont="1" applyFill="1" applyBorder="1" applyAlignment="1">
      <alignment horizontal="justify" vertical="center" wrapText="1"/>
    </xf>
    <xf numFmtId="166" fontId="5" fillId="0" borderId="1" xfId="0" applyNumberFormat="1" applyFont="1" applyFill="1" applyBorder="1"/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center" vertical="top" wrapText="1"/>
    </xf>
    <xf numFmtId="49" fontId="4" fillId="0" borderId="6" xfId="0" applyNumberFormat="1" applyFont="1" applyFill="1" applyBorder="1" applyAlignment="1">
      <alignment horizontal="center" vertical="top" wrapText="1"/>
    </xf>
    <xf numFmtId="166" fontId="4" fillId="0" borderId="6" xfId="0" applyNumberFormat="1" applyFont="1" applyFill="1" applyBorder="1" applyAlignment="1">
      <alignment horizontal="center" vertical="top" wrapText="1"/>
    </xf>
    <xf numFmtId="0" fontId="5" fillId="0" borderId="4" xfId="0" applyFont="1" applyFill="1" applyBorder="1"/>
    <xf numFmtId="0" fontId="3" fillId="0" borderId="2" xfId="0" applyFont="1" applyFill="1" applyBorder="1" applyAlignment="1">
      <alignment horizontal="justify" vertical="center" wrapText="1"/>
    </xf>
    <xf numFmtId="22" fontId="3" fillId="0" borderId="2" xfId="0" applyNumberFormat="1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justify" vertical="center" wrapText="1"/>
    </xf>
    <xf numFmtId="0" fontId="3" fillId="0" borderId="7" xfId="0" applyFont="1" applyFill="1" applyBorder="1" applyAlignment="1">
      <alignment horizontal="justify" vertical="center" wrapText="1"/>
    </xf>
    <xf numFmtId="0" fontId="5" fillId="0" borderId="3" xfId="0" applyFont="1" applyFill="1" applyBorder="1"/>
    <xf numFmtId="22" fontId="3" fillId="0" borderId="3" xfId="0" applyNumberFormat="1" applyFont="1" applyFill="1" applyBorder="1"/>
    <xf numFmtId="0" fontId="3" fillId="0" borderId="3" xfId="0" applyFont="1" applyFill="1" applyBorder="1" applyAlignment="1">
      <alignment horizontal="justify" vertical="center" wrapText="1"/>
    </xf>
    <xf numFmtId="0" fontId="7" fillId="0" borderId="2" xfId="0" applyFont="1" applyFill="1" applyBorder="1"/>
    <xf numFmtId="22" fontId="6" fillId="0" borderId="2" xfId="0" applyNumberFormat="1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justify" vertical="center" wrapText="1"/>
    </xf>
    <xf numFmtId="168" fontId="0" fillId="11" borderId="0" xfId="0" applyNumberFormat="1" applyFill="1"/>
    <xf numFmtId="168" fontId="1" fillId="11" borderId="0" xfId="0" applyNumberFormat="1" applyFont="1" applyFill="1"/>
    <xf numFmtId="165" fontId="14" fillId="0" borderId="3" xfId="0" applyNumberFormat="1" applyFont="1" applyFill="1" applyBorder="1" applyAlignment="1">
      <alignment horizontal="justify" vertical="center" wrapText="1"/>
    </xf>
    <xf numFmtId="166" fontId="15" fillId="0" borderId="1" xfId="0" applyNumberFormat="1" applyFont="1" applyFill="1" applyBorder="1"/>
    <xf numFmtId="0" fontId="14" fillId="0" borderId="7" xfId="0" applyFont="1" applyFill="1" applyBorder="1" applyAlignment="1">
      <alignment horizontal="justify" vertical="center" wrapText="1"/>
    </xf>
    <xf numFmtId="0" fontId="14" fillId="0" borderId="3" xfId="0" applyFont="1" applyFill="1" applyBorder="1" applyAlignment="1">
      <alignment horizontal="justify" vertical="center" wrapText="1"/>
    </xf>
    <xf numFmtId="0" fontId="14" fillId="0" borderId="3" xfId="0" applyFont="1" applyFill="1" applyBorder="1"/>
    <xf numFmtId="166" fontId="15" fillId="0" borderId="14" xfId="0" applyNumberFormat="1" applyFont="1" applyFill="1" applyBorder="1"/>
    <xf numFmtId="0" fontId="0" fillId="0" borderId="2" xfId="0" applyBorder="1" applyAlignment="1">
      <alignment horizontal="left" vertical="top" wrapText="1"/>
    </xf>
    <xf numFmtId="22" fontId="0" fillId="0" borderId="2" xfId="0" applyNumberFormat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3" fillId="0" borderId="0" xfId="0" applyFont="1" applyFill="1" applyBorder="1"/>
    <xf numFmtId="0" fontId="6" fillId="0" borderId="0" xfId="0" applyFont="1" applyFill="1" applyBorder="1"/>
    <xf numFmtId="14" fontId="0" fillId="0" borderId="2" xfId="0" applyNumberFormat="1" applyBorder="1" applyAlignment="1">
      <alignment horizontal="center" vertical="top" wrapText="1"/>
    </xf>
    <xf numFmtId="0" fontId="14" fillId="0" borderId="4" xfId="0" applyFont="1" applyFill="1" applyBorder="1" applyAlignment="1">
      <alignment horizontal="justify" vertical="center" wrapText="1"/>
    </xf>
    <xf numFmtId="0" fontId="14" fillId="0" borderId="2" xfId="0" applyFont="1" applyFill="1" applyBorder="1" applyAlignment="1">
      <alignment horizontal="justify" vertical="center" wrapText="1"/>
    </xf>
    <xf numFmtId="0" fontId="14" fillId="0" borderId="2" xfId="0" applyFont="1" applyFill="1" applyBorder="1"/>
    <xf numFmtId="0" fontId="14" fillId="0" borderId="2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22" fontId="0" fillId="0" borderId="2" xfId="0" applyNumberForma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22" fontId="0" fillId="0" borderId="2" xfId="0" applyNumberFormat="1" applyBorder="1" applyAlignment="1">
      <alignment horizontal="center" vertical="top" wrapText="1"/>
    </xf>
    <xf numFmtId="166" fontId="5" fillId="0" borderId="14" xfId="0" applyNumberFormat="1" applyFont="1" applyFill="1" applyBorder="1"/>
    <xf numFmtId="2" fontId="1" fillId="11" borderId="0" xfId="0" applyNumberFormat="1" applyFont="1" applyFill="1"/>
    <xf numFmtId="0" fontId="9" fillId="8" borderId="8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9" fillId="10" borderId="10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9" fillId="10" borderId="11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top" wrapText="1"/>
    </xf>
    <xf numFmtId="0" fontId="4" fillId="12" borderId="6" xfId="0" applyFont="1" applyFill="1" applyBorder="1" applyAlignment="1">
      <alignment horizontal="center" vertical="top" wrapText="1"/>
    </xf>
    <xf numFmtId="164" fontId="4" fillId="12" borderId="6" xfId="0" applyNumberFormat="1" applyFont="1" applyFill="1" applyBorder="1" applyAlignment="1">
      <alignment horizontal="center" vertical="top" wrapText="1"/>
    </xf>
    <xf numFmtId="49" fontId="4" fillId="12" borderId="6" xfId="0" applyNumberFormat="1" applyFont="1" applyFill="1" applyBorder="1" applyAlignment="1">
      <alignment horizontal="center" vertical="top" wrapText="1"/>
    </xf>
    <xf numFmtId="166" fontId="4" fillId="12" borderId="6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0.0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65" formatCode="[hh]&quot; h&quot;\ mm&quot; m&quot;\ "/>
      <fill>
        <patternFill patternType="none">
          <fgColor indexed="64"/>
          <bgColor auto="1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69" formatCode="dd/mm/yyyy\ hh:mm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69" formatCode="dd/mm/yyyy\ hh:mm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fill>
        <patternFill patternType="none">
          <fgColor indexed="64"/>
          <bgColor auto="1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justify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GRÁFICO DE PARETO PARA  MÉDIA DE DIAS POR FORMA DE CONTRATAÇÃO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FILTROS_DINAMICOS!$B$16</c:f>
              <c:strCache>
                <c:ptCount val="1"/>
                <c:pt idx="0">
                  <c:v>MEDIA DE DIAS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FILTROS_DINAMICOS!$A$17:$A$19</c:f>
              <c:strCache>
                <c:ptCount val="3"/>
                <c:pt idx="0">
                  <c:v>DISPENSA</c:v>
                </c:pt>
                <c:pt idx="1">
                  <c:v>Licitação</c:v>
                </c:pt>
                <c:pt idx="2">
                  <c:v>Registro de Preços</c:v>
                </c:pt>
              </c:strCache>
            </c:strRef>
          </c:cat>
          <c:val>
            <c:numRef>
              <c:f>FILTROS_DINAMICOS!$B$17:$B$19</c:f>
              <c:numCache>
                <c:formatCode>General</c:formatCode>
                <c:ptCount val="3"/>
                <c:pt idx="0">
                  <c:v>3.3901868178002057</c:v>
                </c:pt>
                <c:pt idx="1">
                  <c:v>3.6441539797008633</c:v>
                </c:pt>
                <c:pt idx="2">
                  <c:v>3.6562659642401263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93857200"/>
        <c:axId val="-993856656"/>
      </c:barChart>
      <c:lineChart>
        <c:grouping val="standard"/>
        <c:varyColors val="0"/>
        <c:ser>
          <c:idx val="1"/>
          <c:order val="1"/>
          <c:tx>
            <c:strRef>
              <c:f>FILTROS_DINAMICOS!$C$16</c:f>
              <c:strCache>
                <c:ptCount val="1"/>
                <c:pt idx="0">
                  <c:v>Cumulativo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FILTROS_DINAMICOS!$A$17:$A$19</c:f>
              <c:strCache>
                <c:ptCount val="3"/>
                <c:pt idx="0">
                  <c:v>DISPENSA</c:v>
                </c:pt>
                <c:pt idx="1">
                  <c:v>Licitação</c:v>
                </c:pt>
                <c:pt idx="2">
                  <c:v>Registro de Preços</c:v>
                </c:pt>
              </c:strCache>
            </c:strRef>
          </c:cat>
          <c:val>
            <c:numRef>
              <c:f>FILTROS_DINAMICOS!$C$17:$C$19</c:f>
              <c:numCache>
                <c:formatCode>0.00</c:formatCode>
                <c:ptCount val="3"/>
                <c:pt idx="0">
                  <c:v>3.3901868178002057</c:v>
                </c:pt>
                <c:pt idx="1">
                  <c:v>7.034340797501069</c:v>
                </c:pt>
                <c:pt idx="2">
                  <c:v>10.690606761741195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93865360"/>
        <c:axId val="-993856112"/>
      </c:lineChart>
      <c:catAx>
        <c:axId val="-993857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993856656"/>
        <c:crosses val="autoZero"/>
        <c:auto val="1"/>
        <c:lblAlgn val="ctr"/>
        <c:lblOffset val="100"/>
        <c:noMultiLvlLbl val="0"/>
      </c:catAx>
      <c:valAx>
        <c:axId val="-99385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993857200"/>
        <c:crosses val="autoZero"/>
        <c:crossBetween val="between"/>
      </c:valAx>
      <c:valAx>
        <c:axId val="-99385611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-993865360"/>
        <c:crosses val="max"/>
        <c:crossBetween val="between"/>
      </c:valAx>
      <c:catAx>
        <c:axId val="-993865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9385611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</c:dTable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SOMATÓRIO DE DIAS POR SETORES RELEVANTES E POR SECRETARIA/COORDENADORIA</c:v>
          </c:tx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6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7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8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9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</c:spPr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FILTROS_DINAMICOS!$D$22:$F$43</c:f>
              <c:multiLvlStrCache>
                <c:ptCount val="22"/>
                <c:lvl>
                  <c:pt idx="0">
                    <c:v>SECGS</c:v>
                  </c:pt>
                  <c:pt idx="1">
                    <c:v>GABGS</c:v>
                  </c:pt>
                  <c:pt idx="2">
                    <c:v>CIP</c:v>
                  </c:pt>
                  <c:pt idx="3">
                    <c:v>SAPRE</c:v>
                  </c:pt>
                  <c:pt idx="4">
                    <c:v>CAA</c:v>
                  </c:pt>
                  <c:pt idx="5">
                    <c:v>SMOEP</c:v>
                  </c:pt>
                  <c:pt idx="6">
                    <c:v>SMOP</c:v>
                  </c:pt>
                  <c:pt idx="7">
                    <c:v>SMOI</c:v>
                  </c:pt>
                  <c:pt idx="8">
                    <c:v>SGACI</c:v>
                  </c:pt>
                  <c:pt idx="9">
                    <c:v>SMIC</c:v>
                  </c:pt>
                  <c:pt idx="10">
                    <c:v>SMIN</c:v>
                  </c:pt>
                  <c:pt idx="11">
                    <c:v>SOP</c:v>
                  </c:pt>
                  <c:pt idx="12">
                    <c:v>CSTA</c:v>
                  </c:pt>
                  <c:pt idx="13">
                    <c:v>SEXP</c:v>
                  </c:pt>
                  <c:pt idx="14">
                    <c:v>ST</c:v>
                  </c:pt>
                  <c:pt idx="15">
                    <c:v>ASSISEG</c:v>
                  </c:pt>
                  <c:pt idx="16">
                    <c:v>SESEG</c:v>
                  </c:pt>
                  <c:pt idx="17">
                    <c:v>SST</c:v>
                  </c:pt>
                  <c:pt idx="18">
                    <c:v>SMI</c:v>
                  </c:pt>
                  <c:pt idx="19">
                    <c:v>ASG</c:v>
                  </c:pt>
                  <c:pt idx="20">
                    <c:v>SAFI</c:v>
                  </c:pt>
                  <c:pt idx="21">
                    <c:v>COGSA</c:v>
                  </c:pt>
                </c:lvl>
                <c:lvl>
                  <c:pt idx="0">
                    <c:v>Secretaria de Gestão de Serviços</c:v>
                  </c:pt>
                  <c:pt idx="2">
                    <c:v>Coordenadoria de InfraEstrutura Predial</c:v>
                  </c:pt>
                  <c:pt idx="12">
                    <c:v>Coordenadoria de Segurança , Transporte e Apoio Administrativo</c:v>
                  </c:pt>
                </c:lvl>
              </c:multiLvlStrCache>
            </c:multiLvlStrRef>
          </c:cat>
          <c:val>
            <c:numRef>
              <c:f>FILTROS_DINAMICOS!$G$22:$G$43</c:f>
              <c:numCache>
                <c:formatCode>General</c:formatCode>
                <c:ptCount val="22"/>
                <c:pt idx="0">
                  <c:v>2.3419704861112223</c:v>
                </c:pt>
                <c:pt idx="1">
                  <c:v>0</c:v>
                </c:pt>
                <c:pt idx="2">
                  <c:v>3.9422594850940387</c:v>
                </c:pt>
                <c:pt idx="3">
                  <c:v>27.283391203704014</c:v>
                </c:pt>
                <c:pt idx="4">
                  <c:v>2.5844216417914794</c:v>
                </c:pt>
                <c:pt idx="5">
                  <c:v>4.7939516129033199</c:v>
                </c:pt>
                <c:pt idx="6">
                  <c:v>22.838348765432279</c:v>
                </c:pt>
                <c:pt idx="7">
                  <c:v>12.008796296298291</c:v>
                </c:pt>
                <c:pt idx="8">
                  <c:v>16.479513888891233</c:v>
                </c:pt>
                <c:pt idx="9">
                  <c:v>17.148148148148419</c:v>
                </c:pt>
                <c:pt idx="10">
                  <c:v>18.778156565655081</c:v>
                </c:pt>
                <c:pt idx="11">
                  <c:v>2.4044444444443798</c:v>
                </c:pt>
                <c:pt idx="12">
                  <c:v>4.9671296296300067</c:v>
                </c:pt>
                <c:pt idx="13">
                  <c:v>0</c:v>
                </c:pt>
                <c:pt idx="14">
                  <c:v>0.14444444444961846</c:v>
                </c:pt>
                <c:pt idx="15">
                  <c:v>11.841369047618562</c:v>
                </c:pt>
                <c:pt idx="16">
                  <c:v>1.7854166666656965</c:v>
                </c:pt>
                <c:pt idx="17">
                  <c:v>4.3020833333309083</c:v>
                </c:pt>
                <c:pt idx="18">
                  <c:v>2.7852623456791559</c:v>
                </c:pt>
                <c:pt idx="19">
                  <c:v>0</c:v>
                </c:pt>
                <c:pt idx="20">
                  <c:v>0</c:v>
                </c:pt>
                <c:pt idx="21">
                  <c:v>15.150833333333139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93864272"/>
        <c:axId val="-993869168"/>
      </c:barChart>
      <c:catAx>
        <c:axId val="-99386427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-993869168"/>
        <c:crosses val="autoZero"/>
        <c:auto val="1"/>
        <c:lblAlgn val="ctr"/>
        <c:lblOffset val="100"/>
        <c:noMultiLvlLbl val="0"/>
      </c:catAx>
      <c:valAx>
        <c:axId val="-9938691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993864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[Banco_Dados_PAD.xlsx]FILTROS_DINAMICOS!Tabela dinâmica5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MÉDIA</a:t>
            </a:r>
            <a:r>
              <a:rPr lang="en-US" baseline="0"/>
              <a:t> DE DIAS POR SECRETARIA/COODERNADORIA E POR FORMA DE CONTRATAÇÃO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FILTROS_DINAMICOS!$B$3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FILTROS_DINAMICOS!$A$4:$A$7</c:f>
              <c:strCache>
                <c:ptCount val="3"/>
                <c:pt idx="0">
                  <c:v>DISPENSA</c:v>
                </c:pt>
                <c:pt idx="1">
                  <c:v>Licitação</c:v>
                </c:pt>
                <c:pt idx="2">
                  <c:v>Registro de Preços</c:v>
                </c:pt>
              </c:strCache>
            </c:strRef>
          </c:cat>
          <c:val>
            <c:numRef>
              <c:f>FILTROS_DINAMICOS!$B$4:$B$7</c:f>
              <c:numCache>
                <c:formatCode>General</c:formatCode>
                <c:ptCount val="3"/>
                <c:pt idx="0">
                  <c:v>3.3901868178002057</c:v>
                </c:pt>
                <c:pt idx="1">
                  <c:v>3.6441539797008633</c:v>
                </c:pt>
                <c:pt idx="2">
                  <c:v>3.6562659642401263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993866992"/>
        <c:axId val="-993862640"/>
      </c:barChart>
      <c:catAx>
        <c:axId val="-993866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993862640"/>
        <c:crosses val="autoZero"/>
        <c:auto val="1"/>
        <c:lblAlgn val="ctr"/>
        <c:lblOffset val="100"/>
        <c:noMultiLvlLbl val="0"/>
      </c:catAx>
      <c:valAx>
        <c:axId val="-993862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993866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Comparativo</a:t>
            </a:r>
            <a:r>
              <a:rPr lang="pt-BR" baseline="0"/>
              <a:t> Média de Dias Total de PADS x Médias de Dias  das áreas da SECGS</a:t>
            </a:r>
            <a:endParaRPr lang="pt-BR"/>
          </a:p>
        </c:rich>
      </c:tx>
      <c:layout>
        <c:manualLayout>
          <c:xMode val="edge"/>
          <c:yMode val="edge"/>
          <c:x val="8.3268053031832573E-2"/>
          <c:y val="1.7119286502722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Lbls>
            <c:dLbl>
              <c:idx val="1"/>
              <c:layout>
                <c:manualLayout>
                  <c:x val="-0.10256410256410256"/>
                  <c:y val="9.603840326197833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3.8461538461538464E-2"/>
                  <c:y val="-6.4025602174652262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.17094017094017094"/>
                  <c:y val="1.92076806523956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FILTROS_DINAMICOS!$I$46:$I$50</c15:sqref>
                  </c15:fullRef>
                </c:ext>
              </c:extLst>
              <c:f>(FILTROS_DINAMICOS!$I$46,FILTROS_DINAMICOS!$I$48:$I$50)</c:f>
              <c:strCache>
                <c:ptCount val="4"/>
                <c:pt idx="0">
                  <c:v>MÉDIA GERAL DE DIAS </c:v>
                </c:pt>
                <c:pt idx="1">
                  <c:v>NOVA MÉDIA DE DIAS SECGS</c:v>
                </c:pt>
                <c:pt idx="2">
                  <c:v>MÉDIA ATUAL SECGS</c:v>
                </c:pt>
                <c:pt idx="3">
                  <c:v>GANHO POR DIA/PAD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FILTROS_DINAMICOS!$J$46:$J$50</c15:sqref>
                  </c15:fullRef>
                </c:ext>
              </c:extLst>
              <c:f>(FILTROS_DINAMICOS!$J$46,FILTROS_DINAMICOS!$J$48:$J$50)</c:f>
              <c:numCache>
                <c:formatCode>0%</c:formatCode>
                <c:ptCount val="4"/>
                <c:pt idx="0" formatCode="General">
                  <c:v>169</c:v>
                </c:pt>
                <c:pt idx="1" formatCode="General">
                  <c:v>15.380564979108186</c:v>
                </c:pt>
                <c:pt idx="2" formatCode="General">
                  <c:v>18.094782328362573</c:v>
                </c:pt>
                <c:pt idx="3" formatCode="General">
                  <c:v>2.7142173492543868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GRÁFICO DE PARETO ATUAL PARA  MÉDIA DE DIAS POR </a:t>
            </a:r>
            <a:r>
              <a:rPr lang="pt-BR" baseline="0"/>
              <a:t> SETOR</a:t>
            </a:r>
            <a:endParaRPr lang="pt-B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FILTROS_DINAMICOS!$P$24</c:f>
              <c:strCache>
                <c:ptCount val="1"/>
                <c:pt idx="0">
                  <c:v>MEDIA DE DIAS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FILTROS_DINAMICOS!$O$25:$O$27</c:f>
              <c:strCache>
                <c:ptCount val="3"/>
                <c:pt idx="0">
                  <c:v>Secretaria de Gestão de Serviços</c:v>
                </c:pt>
                <c:pt idx="1">
                  <c:v>Coordenadoria de Infra Estrutura Predial</c:v>
                </c:pt>
                <c:pt idx="2">
                  <c:v>Coordenadoria de Segurança, Transporte e Apoio Administrativo</c:v>
                </c:pt>
              </c:strCache>
            </c:strRef>
          </c:cat>
          <c:val>
            <c:numRef>
              <c:f>FILTROS_DINAMICOS!$P$25:$P$27</c:f>
              <c:numCache>
                <c:formatCode>General</c:formatCode>
                <c:ptCount val="3"/>
                <c:pt idx="0">
                  <c:v>1.17</c:v>
                </c:pt>
                <c:pt idx="1">
                  <c:v>12.82</c:v>
                </c:pt>
                <c:pt idx="2">
                  <c:v>4.09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144978320"/>
        <c:axId val="-1144972880"/>
      </c:barChart>
      <c:lineChart>
        <c:grouping val="standard"/>
        <c:varyColors val="0"/>
        <c:ser>
          <c:idx val="1"/>
          <c:order val="1"/>
          <c:tx>
            <c:strRef>
              <c:f>FILTROS_DINAMICOS!$Q$24</c:f>
              <c:strCache>
                <c:ptCount val="1"/>
                <c:pt idx="0">
                  <c:v>Cumulativo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FILTROS_DINAMICOS!$O$25:$O$27</c:f>
              <c:strCache>
                <c:ptCount val="3"/>
                <c:pt idx="0">
                  <c:v>Secretaria de Gestão de Serviços</c:v>
                </c:pt>
                <c:pt idx="1">
                  <c:v>Coordenadoria de Infra Estrutura Predial</c:v>
                </c:pt>
                <c:pt idx="2">
                  <c:v>Coordenadoria de Segurança, Transporte e Apoio Administrativo</c:v>
                </c:pt>
              </c:strCache>
            </c:strRef>
          </c:cat>
          <c:val>
            <c:numRef>
              <c:f>FILTROS_DINAMICOS!$Q$25:$Q$27</c:f>
              <c:numCache>
                <c:formatCode>0.00</c:formatCode>
                <c:ptCount val="3"/>
                <c:pt idx="0">
                  <c:v>1.17</c:v>
                </c:pt>
                <c:pt idx="1">
                  <c:v>13.99</c:v>
                </c:pt>
                <c:pt idx="2">
                  <c:v>18.079999999999998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FILTROS_DINAMICOS!$R$24</c:f>
              <c:strCache>
                <c:ptCount val="1"/>
                <c:pt idx="0">
                  <c:v>% Cumulativo</c:v>
                </c:pt>
              </c:strCache>
            </c:strRef>
          </c:tx>
          <c:cat>
            <c:strRef>
              <c:f>FILTROS_DINAMICOS!$O$25:$O$27</c:f>
              <c:strCache>
                <c:ptCount val="3"/>
                <c:pt idx="0">
                  <c:v>Secretaria de Gestão de Serviços</c:v>
                </c:pt>
                <c:pt idx="1">
                  <c:v>Coordenadoria de Infra Estrutura Predial</c:v>
                </c:pt>
                <c:pt idx="2">
                  <c:v>Coordenadoria de Segurança, Transporte e Apoio Administrativo</c:v>
                </c:pt>
              </c:strCache>
            </c:strRef>
          </c:cat>
          <c:val>
            <c:numRef>
              <c:f>FILTROS_DINAMICOS!$R$25:$R$27</c:f>
              <c:numCache>
                <c:formatCode>0.00%</c:formatCode>
                <c:ptCount val="3"/>
                <c:pt idx="0">
                  <c:v>6.4712389380530977E-2</c:v>
                </c:pt>
                <c:pt idx="1">
                  <c:v>0.77378318584070804</c:v>
                </c:pt>
                <c:pt idx="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44970704"/>
        <c:axId val="-1144977776"/>
      </c:lineChart>
      <c:catAx>
        <c:axId val="-1144978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144972880"/>
        <c:crosses val="autoZero"/>
        <c:auto val="1"/>
        <c:lblAlgn val="ctr"/>
        <c:lblOffset val="100"/>
        <c:noMultiLvlLbl val="0"/>
      </c:catAx>
      <c:valAx>
        <c:axId val="-1144972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144978320"/>
        <c:crosses val="autoZero"/>
        <c:crossBetween val="between"/>
      </c:valAx>
      <c:valAx>
        <c:axId val="-114497777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-1144970704"/>
        <c:crosses val="max"/>
        <c:crossBetween val="between"/>
      </c:valAx>
      <c:catAx>
        <c:axId val="-1144970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144977776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</c:dTable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GRÁFICO DE PARETO FUTURO(META) PARA  MÉDIA DE DIAS POR </a:t>
            </a:r>
            <a:r>
              <a:rPr lang="pt-BR" baseline="0"/>
              <a:t> SETOR</a:t>
            </a:r>
            <a:endParaRPr lang="pt-BR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FILTROS_DINAMICOS!$V$24</c:f>
              <c:strCache>
                <c:ptCount val="1"/>
                <c:pt idx="0">
                  <c:v>MEDIA DE DIAS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FILTROS_DINAMICOS!$U$25:$U$27</c:f>
              <c:strCache>
                <c:ptCount val="3"/>
                <c:pt idx="0">
                  <c:v>Secretaria de Gestão de Serviços</c:v>
                </c:pt>
                <c:pt idx="1">
                  <c:v>Coordenadoria de Infra Estrutura Predial</c:v>
                </c:pt>
                <c:pt idx="2">
                  <c:v>Coordenadoria de Segurança, Transporte e Apoio Administrativo</c:v>
                </c:pt>
              </c:strCache>
            </c:strRef>
          </c:cat>
          <c:val>
            <c:numRef>
              <c:f>FILTROS_DINAMICOS!$V$25:$V$27</c:f>
              <c:numCache>
                <c:formatCode>General</c:formatCode>
                <c:ptCount val="3"/>
                <c:pt idx="0">
                  <c:v>1</c:v>
                </c:pt>
                <c:pt idx="1">
                  <c:v>10.9</c:v>
                </c:pt>
                <c:pt idx="2">
                  <c:v>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144972336"/>
        <c:axId val="-1144966896"/>
      </c:barChart>
      <c:lineChart>
        <c:grouping val="standard"/>
        <c:varyColors val="0"/>
        <c:ser>
          <c:idx val="1"/>
          <c:order val="1"/>
          <c:tx>
            <c:strRef>
              <c:f>FILTROS_DINAMICOS!$W$24</c:f>
              <c:strCache>
                <c:ptCount val="1"/>
                <c:pt idx="0">
                  <c:v>Cumulativo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FILTROS_DINAMICOS!$U$25:$U$27</c:f>
              <c:strCache>
                <c:ptCount val="3"/>
                <c:pt idx="0">
                  <c:v>Secretaria de Gestão de Serviços</c:v>
                </c:pt>
                <c:pt idx="1">
                  <c:v>Coordenadoria de Infra Estrutura Predial</c:v>
                </c:pt>
                <c:pt idx="2">
                  <c:v>Coordenadoria de Segurança, Transporte e Apoio Administrativo</c:v>
                </c:pt>
              </c:strCache>
            </c:strRef>
          </c:cat>
          <c:val>
            <c:numRef>
              <c:f>FILTROS_DINAMICOS!$W$25:$W$27</c:f>
              <c:numCache>
                <c:formatCode>0.00</c:formatCode>
                <c:ptCount val="3"/>
                <c:pt idx="0">
                  <c:v>1</c:v>
                </c:pt>
                <c:pt idx="1">
                  <c:v>11.9</c:v>
                </c:pt>
                <c:pt idx="2">
                  <c:v>15.4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FILTROS_DINAMICOS!$X$24</c:f>
              <c:strCache>
                <c:ptCount val="1"/>
                <c:pt idx="0">
                  <c:v>% Cumulativo</c:v>
                </c:pt>
              </c:strCache>
            </c:strRef>
          </c:tx>
          <c:cat>
            <c:strRef>
              <c:f>FILTROS_DINAMICOS!$U$25:$U$27</c:f>
              <c:strCache>
                <c:ptCount val="3"/>
                <c:pt idx="0">
                  <c:v>Secretaria de Gestão de Serviços</c:v>
                </c:pt>
                <c:pt idx="1">
                  <c:v>Coordenadoria de Infra Estrutura Predial</c:v>
                </c:pt>
                <c:pt idx="2">
                  <c:v>Coordenadoria de Segurança, Transporte e Apoio Administrativo</c:v>
                </c:pt>
              </c:strCache>
            </c:strRef>
          </c:cat>
          <c:val>
            <c:numRef>
              <c:f>FILTROS_DINAMICOS!$X$25:$X$27</c:f>
              <c:numCache>
                <c:formatCode>0.00%</c:formatCode>
                <c:ptCount val="3"/>
                <c:pt idx="0">
                  <c:v>5.5309734513274339E-2</c:v>
                </c:pt>
                <c:pt idx="1">
                  <c:v>0.65818584070796471</c:v>
                </c:pt>
                <c:pt idx="2">
                  <c:v>0.85176991150442483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44969072"/>
        <c:axId val="-1144963632"/>
      </c:lineChart>
      <c:catAx>
        <c:axId val="-1144972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144966896"/>
        <c:crosses val="autoZero"/>
        <c:auto val="1"/>
        <c:lblAlgn val="ctr"/>
        <c:lblOffset val="100"/>
        <c:noMultiLvlLbl val="0"/>
      </c:catAx>
      <c:valAx>
        <c:axId val="-1144966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144972336"/>
        <c:crosses val="autoZero"/>
        <c:crossBetween val="between"/>
      </c:valAx>
      <c:valAx>
        <c:axId val="-114496363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-1144969072"/>
        <c:crosses val="max"/>
        <c:crossBetween val="between"/>
      </c:valAx>
      <c:catAx>
        <c:axId val="-1144969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14496363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</c:dTable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1406</xdr:row>
      <xdr:rowOff>0</xdr:rowOff>
    </xdr:from>
    <xdr:to>
      <xdr:col>4</xdr:col>
      <xdr:colOff>152400</xdr:colOff>
      <xdr:row>1406</xdr:row>
      <xdr:rowOff>133350</xdr:rowOff>
    </xdr:to>
    <xdr:pic>
      <xdr:nvPicPr>
        <xdr:cNvPr id="2" name="Picture 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82942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1407</xdr:row>
      <xdr:rowOff>0</xdr:rowOff>
    </xdr:from>
    <xdr:to>
      <xdr:col>4</xdr:col>
      <xdr:colOff>152400</xdr:colOff>
      <xdr:row>1407</xdr:row>
      <xdr:rowOff>133350</xdr:rowOff>
    </xdr:to>
    <xdr:pic>
      <xdr:nvPicPr>
        <xdr:cNvPr id="3" name="Picture 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8560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1408</xdr:row>
      <xdr:rowOff>0</xdr:rowOff>
    </xdr:from>
    <xdr:to>
      <xdr:col>4</xdr:col>
      <xdr:colOff>152400</xdr:colOff>
      <xdr:row>1408</xdr:row>
      <xdr:rowOff>133350</xdr:rowOff>
    </xdr:to>
    <xdr:pic>
      <xdr:nvPicPr>
        <xdr:cNvPr id="4" name="Picture 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88276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1409</xdr:row>
      <xdr:rowOff>0</xdr:rowOff>
    </xdr:from>
    <xdr:to>
      <xdr:col>4</xdr:col>
      <xdr:colOff>152400</xdr:colOff>
      <xdr:row>1409</xdr:row>
      <xdr:rowOff>133350</xdr:rowOff>
    </xdr:to>
    <xdr:pic>
      <xdr:nvPicPr>
        <xdr:cNvPr id="5" name="Picture 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9094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1410</xdr:row>
      <xdr:rowOff>0</xdr:rowOff>
    </xdr:from>
    <xdr:to>
      <xdr:col>4</xdr:col>
      <xdr:colOff>152400</xdr:colOff>
      <xdr:row>1410</xdr:row>
      <xdr:rowOff>133350</xdr:rowOff>
    </xdr:to>
    <xdr:pic>
      <xdr:nvPicPr>
        <xdr:cNvPr id="6" name="Picture 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93610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1411</xdr:row>
      <xdr:rowOff>0</xdr:rowOff>
    </xdr:from>
    <xdr:to>
      <xdr:col>4</xdr:col>
      <xdr:colOff>152400</xdr:colOff>
      <xdr:row>1411</xdr:row>
      <xdr:rowOff>133350</xdr:rowOff>
    </xdr:to>
    <xdr:pic>
      <xdr:nvPicPr>
        <xdr:cNvPr id="7" name="Picture 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96277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1412</xdr:row>
      <xdr:rowOff>0</xdr:rowOff>
    </xdr:from>
    <xdr:to>
      <xdr:col>4</xdr:col>
      <xdr:colOff>152400</xdr:colOff>
      <xdr:row>1412</xdr:row>
      <xdr:rowOff>133350</xdr:rowOff>
    </xdr:to>
    <xdr:pic>
      <xdr:nvPicPr>
        <xdr:cNvPr id="8" name="Picture 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9894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1413</xdr:row>
      <xdr:rowOff>0</xdr:rowOff>
    </xdr:from>
    <xdr:to>
      <xdr:col>4</xdr:col>
      <xdr:colOff>152400</xdr:colOff>
      <xdr:row>1413</xdr:row>
      <xdr:rowOff>133350</xdr:rowOff>
    </xdr:to>
    <xdr:pic>
      <xdr:nvPicPr>
        <xdr:cNvPr id="9" name="Picture 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0161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1414</xdr:row>
      <xdr:rowOff>0</xdr:rowOff>
    </xdr:from>
    <xdr:to>
      <xdr:col>4</xdr:col>
      <xdr:colOff>152400</xdr:colOff>
      <xdr:row>1414</xdr:row>
      <xdr:rowOff>133350</xdr:rowOff>
    </xdr:to>
    <xdr:pic>
      <xdr:nvPicPr>
        <xdr:cNvPr id="10" name="Picture 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0427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1415</xdr:row>
      <xdr:rowOff>0</xdr:rowOff>
    </xdr:from>
    <xdr:to>
      <xdr:col>4</xdr:col>
      <xdr:colOff>152400</xdr:colOff>
      <xdr:row>1415</xdr:row>
      <xdr:rowOff>133350</xdr:rowOff>
    </xdr:to>
    <xdr:pic>
      <xdr:nvPicPr>
        <xdr:cNvPr id="11" name="Picture 1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06945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1416</xdr:row>
      <xdr:rowOff>0</xdr:rowOff>
    </xdr:from>
    <xdr:to>
      <xdr:col>4</xdr:col>
      <xdr:colOff>152400</xdr:colOff>
      <xdr:row>1416</xdr:row>
      <xdr:rowOff>133350</xdr:rowOff>
    </xdr:to>
    <xdr:pic>
      <xdr:nvPicPr>
        <xdr:cNvPr id="12" name="Picture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09612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1417</xdr:row>
      <xdr:rowOff>0</xdr:rowOff>
    </xdr:from>
    <xdr:to>
      <xdr:col>4</xdr:col>
      <xdr:colOff>152400</xdr:colOff>
      <xdr:row>1417</xdr:row>
      <xdr:rowOff>133350</xdr:rowOff>
    </xdr:to>
    <xdr:pic>
      <xdr:nvPicPr>
        <xdr:cNvPr id="13" name="Picture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1227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1418</xdr:row>
      <xdr:rowOff>0</xdr:rowOff>
    </xdr:from>
    <xdr:to>
      <xdr:col>4</xdr:col>
      <xdr:colOff>152400</xdr:colOff>
      <xdr:row>1418</xdr:row>
      <xdr:rowOff>133350</xdr:rowOff>
    </xdr:to>
    <xdr:pic>
      <xdr:nvPicPr>
        <xdr:cNvPr id="14" name="Picture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14946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1419</xdr:row>
      <xdr:rowOff>0</xdr:rowOff>
    </xdr:from>
    <xdr:to>
      <xdr:col>4</xdr:col>
      <xdr:colOff>152400</xdr:colOff>
      <xdr:row>1419</xdr:row>
      <xdr:rowOff>133350</xdr:rowOff>
    </xdr:to>
    <xdr:pic>
      <xdr:nvPicPr>
        <xdr:cNvPr id="15" name="Picture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1761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1420</xdr:row>
      <xdr:rowOff>0</xdr:rowOff>
    </xdr:from>
    <xdr:to>
      <xdr:col>4</xdr:col>
      <xdr:colOff>152400</xdr:colOff>
      <xdr:row>1420</xdr:row>
      <xdr:rowOff>133350</xdr:rowOff>
    </xdr:to>
    <xdr:pic>
      <xdr:nvPicPr>
        <xdr:cNvPr id="16" name="Picture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20280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1421</xdr:row>
      <xdr:rowOff>0</xdr:rowOff>
    </xdr:from>
    <xdr:to>
      <xdr:col>4</xdr:col>
      <xdr:colOff>152400</xdr:colOff>
      <xdr:row>1421</xdr:row>
      <xdr:rowOff>133350</xdr:rowOff>
    </xdr:to>
    <xdr:pic>
      <xdr:nvPicPr>
        <xdr:cNvPr id="17" name="Picture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22947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1422</xdr:row>
      <xdr:rowOff>0</xdr:rowOff>
    </xdr:from>
    <xdr:to>
      <xdr:col>4</xdr:col>
      <xdr:colOff>152400</xdr:colOff>
      <xdr:row>1422</xdr:row>
      <xdr:rowOff>133350</xdr:rowOff>
    </xdr:to>
    <xdr:pic>
      <xdr:nvPicPr>
        <xdr:cNvPr id="18" name="Picture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2561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1423</xdr:row>
      <xdr:rowOff>0</xdr:rowOff>
    </xdr:from>
    <xdr:to>
      <xdr:col>4</xdr:col>
      <xdr:colOff>152400</xdr:colOff>
      <xdr:row>1423</xdr:row>
      <xdr:rowOff>133350</xdr:rowOff>
    </xdr:to>
    <xdr:pic>
      <xdr:nvPicPr>
        <xdr:cNvPr id="19" name="Picture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2828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1424</xdr:row>
      <xdr:rowOff>0</xdr:rowOff>
    </xdr:from>
    <xdr:to>
      <xdr:col>4</xdr:col>
      <xdr:colOff>152400</xdr:colOff>
      <xdr:row>1424</xdr:row>
      <xdr:rowOff>133350</xdr:rowOff>
    </xdr:to>
    <xdr:pic>
      <xdr:nvPicPr>
        <xdr:cNvPr id="20" name="Picture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3094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1425</xdr:row>
      <xdr:rowOff>0</xdr:rowOff>
    </xdr:from>
    <xdr:to>
      <xdr:col>4</xdr:col>
      <xdr:colOff>152400</xdr:colOff>
      <xdr:row>1425</xdr:row>
      <xdr:rowOff>133350</xdr:rowOff>
    </xdr:to>
    <xdr:pic>
      <xdr:nvPicPr>
        <xdr:cNvPr id="21" name="Picture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33615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1426</xdr:row>
      <xdr:rowOff>0</xdr:rowOff>
    </xdr:from>
    <xdr:to>
      <xdr:col>4</xdr:col>
      <xdr:colOff>152400</xdr:colOff>
      <xdr:row>1426</xdr:row>
      <xdr:rowOff>133350</xdr:rowOff>
    </xdr:to>
    <xdr:pic>
      <xdr:nvPicPr>
        <xdr:cNvPr id="22" name="Picture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36282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1427</xdr:row>
      <xdr:rowOff>0</xdr:rowOff>
    </xdr:from>
    <xdr:to>
      <xdr:col>4</xdr:col>
      <xdr:colOff>152400</xdr:colOff>
      <xdr:row>1427</xdr:row>
      <xdr:rowOff>133350</xdr:rowOff>
    </xdr:to>
    <xdr:pic>
      <xdr:nvPicPr>
        <xdr:cNvPr id="23" name="Picture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3894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1428</xdr:row>
      <xdr:rowOff>0</xdr:rowOff>
    </xdr:from>
    <xdr:to>
      <xdr:col>4</xdr:col>
      <xdr:colOff>152400</xdr:colOff>
      <xdr:row>1428</xdr:row>
      <xdr:rowOff>133350</xdr:rowOff>
    </xdr:to>
    <xdr:pic>
      <xdr:nvPicPr>
        <xdr:cNvPr id="24" name="Picture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41711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1429</xdr:row>
      <xdr:rowOff>0</xdr:rowOff>
    </xdr:from>
    <xdr:to>
      <xdr:col>4</xdr:col>
      <xdr:colOff>152400</xdr:colOff>
      <xdr:row>1429</xdr:row>
      <xdr:rowOff>133350</xdr:rowOff>
    </xdr:to>
    <xdr:pic>
      <xdr:nvPicPr>
        <xdr:cNvPr id="25" name="Picture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4437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1430</xdr:row>
      <xdr:rowOff>0</xdr:rowOff>
    </xdr:from>
    <xdr:to>
      <xdr:col>4</xdr:col>
      <xdr:colOff>152400</xdr:colOff>
      <xdr:row>1430</xdr:row>
      <xdr:rowOff>133350</xdr:rowOff>
    </xdr:to>
    <xdr:pic>
      <xdr:nvPicPr>
        <xdr:cNvPr id="26" name="Picture 2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4704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1431</xdr:row>
      <xdr:rowOff>0</xdr:rowOff>
    </xdr:from>
    <xdr:to>
      <xdr:col>4</xdr:col>
      <xdr:colOff>152400</xdr:colOff>
      <xdr:row>1431</xdr:row>
      <xdr:rowOff>133350</xdr:rowOff>
    </xdr:to>
    <xdr:pic>
      <xdr:nvPicPr>
        <xdr:cNvPr id="27" name="Picture 2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4971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1432</xdr:row>
      <xdr:rowOff>0</xdr:rowOff>
    </xdr:from>
    <xdr:to>
      <xdr:col>4</xdr:col>
      <xdr:colOff>152400</xdr:colOff>
      <xdr:row>1432</xdr:row>
      <xdr:rowOff>133350</xdr:rowOff>
    </xdr:to>
    <xdr:pic>
      <xdr:nvPicPr>
        <xdr:cNvPr id="28" name="Picture 2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5237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1433</xdr:row>
      <xdr:rowOff>0</xdr:rowOff>
    </xdr:from>
    <xdr:to>
      <xdr:col>4</xdr:col>
      <xdr:colOff>152400</xdr:colOff>
      <xdr:row>1433</xdr:row>
      <xdr:rowOff>133350</xdr:rowOff>
    </xdr:to>
    <xdr:pic>
      <xdr:nvPicPr>
        <xdr:cNvPr id="29" name="Picture 2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55046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1434</xdr:row>
      <xdr:rowOff>0</xdr:rowOff>
    </xdr:from>
    <xdr:to>
      <xdr:col>4</xdr:col>
      <xdr:colOff>152400</xdr:colOff>
      <xdr:row>1434</xdr:row>
      <xdr:rowOff>133350</xdr:rowOff>
    </xdr:to>
    <xdr:pic>
      <xdr:nvPicPr>
        <xdr:cNvPr id="30" name="Picture 2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5771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1435</xdr:row>
      <xdr:rowOff>0</xdr:rowOff>
    </xdr:from>
    <xdr:to>
      <xdr:col>4</xdr:col>
      <xdr:colOff>152400</xdr:colOff>
      <xdr:row>1435</xdr:row>
      <xdr:rowOff>133350</xdr:rowOff>
    </xdr:to>
    <xdr:pic>
      <xdr:nvPicPr>
        <xdr:cNvPr id="31" name="Picture 3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6038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1436</xdr:row>
      <xdr:rowOff>0</xdr:rowOff>
    </xdr:from>
    <xdr:to>
      <xdr:col>4</xdr:col>
      <xdr:colOff>152400</xdr:colOff>
      <xdr:row>1436</xdr:row>
      <xdr:rowOff>133350</xdr:rowOff>
    </xdr:to>
    <xdr:pic>
      <xdr:nvPicPr>
        <xdr:cNvPr id="32" name="Picture 3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6304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1437</xdr:row>
      <xdr:rowOff>0</xdr:rowOff>
    </xdr:from>
    <xdr:to>
      <xdr:col>4</xdr:col>
      <xdr:colOff>152400</xdr:colOff>
      <xdr:row>1437</xdr:row>
      <xdr:rowOff>133350</xdr:rowOff>
    </xdr:to>
    <xdr:pic>
      <xdr:nvPicPr>
        <xdr:cNvPr id="33" name="Picture 3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65714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1438</xdr:row>
      <xdr:rowOff>0</xdr:rowOff>
    </xdr:from>
    <xdr:to>
      <xdr:col>4</xdr:col>
      <xdr:colOff>152400</xdr:colOff>
      <xdr:row>1438</xdr:row>
      <xdr:rowOff>133350</xdr:rowOff>
    </xdr:to>
    <xdr:pic>
      <xdr:nvPicPr>
        <xdr:cNvPr id="34" name="Picture 3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68381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1439</xdr:row>
      <xdr:rowOff>0</xdr:rowOff>
    </xdr:from>
    <xdr:to>
      <xdr:col>4</xdr:col>
      <xdr:colOff>152400</xdr:colOff>
      <xdr:row>1439</xdr:row>
      <xdr:rowOff>133350</xdr:rowOff>
    </xdr:to>
    <xdr:pic>
      <xdr:nvPicPr>
        <xdr:cNvPr id="35" name="Picture 3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7104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1440</xdr:row>
      <xdr:rowOff>0</xdr:rowOff>
    </xdr:from>
    <xdr:to>
      <xdr:col>4</xdr:col>
      <xdr:colOff>152400</xdr:colOff>
      <xdr:row>1440</xdr:row>
      <xdr:rowOff>133350</xdr:rowOff>
    </xdr:to>
    <xdr:pic>
      <xdr:nvPicPr>
        <xdr:cNvPr id="36" name="Picture 3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7371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1441</xdr:row>
      <xdr:rowOff>0</xdr:rowOff>
    </xdr:from>
    <xdr:to>
      <xdr:col>4</xdr:col>
      <xdr:colOff>152400</xdr:colOff>
      <xdr:row>1441</xdr:row>
      <xdr:rowOff>133350</xdr:rowOff>
    </xdr:to>
    <xdr:pic>
      <xdr:nvPicPr>
        <xdr:cNvPr id="37" name="Picture 3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7638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1442</xdr:row>
      <xdr:rowOff>0</xdr:rowOff>
    </xdr:from>
    <xdr:to>
      <xdr:col>4</xdr:col>
      <xdr:colOff>152400</xdr:colOff>
      <xdr:row>1442</xdr:row>
      <xdr:rowOff>133350</xdr:rowOff>
    </xdr:to>
    <xdr:pic>
      <xdr:nvPicPr>
        <xdr:cNvPr id="38" name="Picture 3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7904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1443</xdr:row>
      <xdr:rowOff>0</xdr:rowOff>
    </xdr:from>
    <xdr:to>
      <xdr:col>4</xdr:col>
      <xdr:colOff>152400</xdr:colOff>
      <xdr:row>1443</xdr:row>
      <xdr:rowOff>133350</xdr:rowOff>
    </xdr:to>
    <xdr:pic>
      <xdr:nvPicPr>
        <xdr:cNvPr id="39" name="Picture 3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81716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1444</xdr:row>
      <xdr:rowOff>0</xdr:rowOff>
    </xdr:from>
    <xdr:to>
      <xdr:col>4</xdr:col>
      <xdr:colOff>152400</xdr:colOff>
      <xdr:row>1444</xdr:row>
      <xdr:rowOff>133350</xdr:rowOff>
    </xdr:to>
    <xdr:pic>
      <xdr:nvPicPr>
        <xdr:cNvPr id="40" name="Picture 3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8438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1445</xdr:row>
      <xdr:rowOff>0</xdr:rowOff>
    </xdr:from>
    <xdr:to>
      <xdr:col>4</xdr:col>
      <xdr:colOff>152400</xdr:colOff>
      <xdr:row>1445</xdr:row>
      <xdr:rowOff>133350</xdr:rowOff>
    </xdr:to>
    <xdr:pic>
      <xdr:nvPicPr>
        <xdr:cNvPr id="41" name="Picture 4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8705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1446</xdr:row>
      <xdr:rowOff>0</xdr:rowOff>
    </xdr:from>
    <xdr:to>
      <xdr:col>4</xdr:col>
      <xdr:colOff>152400</xdr:colOff>
      <xdr:row>1446</xdr:row>
      <xdr:rowOff>133350</xdr:rowOff>
    </xdr:to>
    <xdr:pic>
      <xdr:nvPicPr>
        <xdr:cNvPr id="42" name="Picture 4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8971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1447</xdr:row>
      <xdr:rowOff>0</xdr:rowOff>
    </xdr:from>
    <xdr:to>
      <xdr:col>4</xdr:col>
      <xdr:colOff>152400</xdr:colOff>
      <xdr:row>1447</xdr:row>
      <xdr:rowOff>133350</xdr:rowOff>
    </xdr:to>
    <xdr:pic>
      <xdr:nvPicPr>
        <xdr:cNvPr id="43" name="Picture 4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92384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1448</xdr:row>
      <xdr:rowOff>0</xdr:rowOff>
    </xdr:from>
    <xdr:to>
      <xdr:col>4</xdr:col>
      <xdr:colOff>152400</xdr:colOff>
      <xdr:row>1448</xdr:row>
      <xdr:rowOff>133350</xdr:rowOff>
    </xdr:to>
    <xdr:pic>
      <xdr:nvPicPr>
        <xdr:cNvPr id="44" name="Picture 4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95051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1449</xdr:row>
      <xdr:rowOff>0</xdr:rowOff>
    </xdr:from>
    <xdr:to>
      <xdr:col>4</xdr:col>
      <xdr:colOff>152400</xdr:colOff>
      <xdr:row>1449</xdr:row>
      <xdr:rowOff>133350</xdr:rowOff>
    </xdr:to>
    <xdr:pic>
      <xdr:nvPicPr>
        <xdr:cNvPr id="45" name="Picture 4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9771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1450</xdr:row>
      <xdr:rowOff>0</xdr:rowOff>
    </xdr:from>
    <xdr:to>
      <xdr:col>4</xdr:col>
      <xdr:colOff>152400</xdr:colOff>
      <xdr:row>1450</xdr:row>
      <xdr:rowOff>133350</xdr:rowOff>
    </xdr:to>
    <xdr:pic>
      <xdr:nvPicPr>
        <xdr:cNvPr id="46" name="Picture 4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0038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1451</xdr:row>
      <xdr:rowOff>0</xdr:rowOff>
    </xdr:from>
    <xdr:to>
      <xdr:col>4</xdr:col>
      <xdr:colOff>152400</xdr:colOff>
      <xdr:row>1451</xdr:row>
      <xdr:rowOff>133350</xdr:rowOff>
    </xdr:to>
    <xdr:pic>
      <xdr:nvPicPr>
        <xdr:cNvPr id="47" name="Picture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0305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1452</xdr:row>
      <xdr:rowOff>0</xdr:rowOff>
    </xdr:from>
    <xdr:to>
      <xdr:col>4</xdr:col>
      <xdr:colOff>152400</xdr:colOff>
      <xdr:row>1452</xdr:row>
      <xdr:rowOff>133350</xdr:rowOff>
    </xdr:to>
    <xdr:pic>
      <xdr:nvPicPr>
        <xdr:cNvPr id="48" name="Picture 4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0571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1453</xdr:row>
      <xdr:rowOff>0</xdr:rowOff>
    </xdr:from>
    <xdr:to>
      <xdr:col>4</xdr:col>
      <xdr:colOff>152400</xdr:colOff>
      <xdr:row>1453</xdr:row>
      <xdr:rowOff>133350</xdr:rowOff>
    </xdr:to>
    <xdr:pic>
      <xdr:nvPicPr>
        <xdr:cNvPr id="49" name="Picture 4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08386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1454</xdr:row>
      <xdr:rowOff>0</xdr:rowOff>
    </xdr:from>
    <xdr:to>
      <xdr:col>4</xdr:col>
      <xdr:colOff>152400</xdr:colOff>
      <xdr:row>1454</xdr:row>
      <xdr:rowOff>133350</xdr:rowOff>
    </xdr:to>
    <xdr:pic>
      <xdr:nvPicPr>
        <xdr:cNvPr id="50" name="Picture 4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1105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1455</xdr:row>
      <xdr:rowOff>0</xdr:rowOff>
    </xdr:from>
    <xdr:to>
      <xdr:col>4</xdr:col>
      <xdr:colOff>152400</xdr:colOff>
      <xdr:row>1455</xdr:row>
      <xdr:rowOff>47625</xdr:rowOff>
    </xdr:to>
    <xdr:pic>
      <xdr:nvPicPr>
        <xdr:cNvPr id="5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1456</xdr:row>
      <xdr:rowOff>0</xdr:rowOff>
    </xdr:from>
    <xdr:to>
      <xdr:col>4</xdr:col>
      <xdr:colOff>152400</xdr:colOff>
      <xdr:row>1456</xdr:row>
      <xdr:rowOff>104775</xdr:rowOff>
    </xdr:to>
    <xdr:pic>
      <xdr:nvPicPr>
        <xdr:cNvPr id="52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1457</xdr:row>
      <xdr:rowOff>0</xdr:rowOff>
    </xdr:from>
    <xdr:to>
      <xdr:col>4</xdr:col>
      <xdr:colOff>152400</xdr:colOff>
      <xdr:row>1457</xdr:row>
      <xdr:rowOff>104775</xdr:rowOff>
    </xdr:to>
    <xdr:pic>
      <xdr:nvPicPr>
        <xdr:cNvPr id="53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1458</xdr:row>
      <xdr:rowOff>0</xdr:rowOff>
    </xdr:from>
    <xdr:to>
      <xdr:col>4</xdr:col>
      <xdr:colOff>152400</xdr:colOff>
      <xdr:row>1458</xdr:row>
      <xdr:rowOff>104775</xdr:rowOff>
    </xdr:to>
    <xdr:pic>
      <xdr:nvPicPr>
        <xdr:cNvPr id="54" name="Imagem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1459</xdr:row>
      <xdr:rowOff>0</xdr:rowOff>
    </xdr:from>
    <xdr:to>
      <xdr:col>4</xdr:col>
      <xdr:colOff>152400</xdr:colOff>
      <xdr:row>1459</xdr:row>
      <xdr:rowOff>104775</xdr:rowOff>
    </xdr:to>
    <xdr:pic>
      <xdr:nvPicPr>
        <xdr:cNvPr id="55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1460</xdr:row>
      <xdr:rowOff>0</xdr:rowOff>
    </xdr:from>
    <xdr:to>
      <xdr:col>4</xdr:col>
      <xdr:colOff>152400</xdr:colOff>
      <xdr:row>1460</xdr:row>
      <xdr:rowOff>104775</xdr:rowOff>
    </xdr:to>
    <xdr:pic>
      <xdr:nvPicPr>
        <xdr:cNvPr id="56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2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1461</xdr:row>
      <xdr:rowOff>0</xdr:rowOff>
    </xdr:from>
    <xdr:to>
      <xdr:col>4</xdr:col>
      <xdr:colOff>152400</xdr:colOff>
      <xdr:row>1461</xdr:row>
      <xdr:rowOff>104775</xdr:rowOff>
    </xdr:to>
    <xdr:pic>
      <xdr:nvPicPr>
        <xdr:cNvPr id="57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1462</xdr:row>
      <xdr:rowOff>0</xdr:rowOff>
    </xdr:from>
    <xdr:to>
      <xdr:col>4</xdr:col>
      <xdr:colOff>152400</xdr:colOff>
      <xdr:row>1462</xdr:row>
      <xdr:rowOff>104775</xdr:rowOff>
    </xdr:to>
    <xdr:pic>
      <xdr:nvPicPr>
        <xdr:cNvPr id="58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1463</xdr:row>
      <xdr:rowOff>0</xdr:rowOff>
    </xdr:from>
    <xdr:to>
      <xdr:col>4</xdr:col>
      <xdr:colOff>152400</xdr:colOff>
      <xdr:row>1463</xdr:row>
      <xdr:rowOff>76200</xdr:rowOff>
    </xdr:to>
    <xdr:pic>
      <xdr:nvPicPr>
        <xdr:cNvPr id="59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1464</xdr:row>
      <xdr:rowOff>0</xdr:rowOff>
    </xdr:from>
    <xdr:to>
      <xdr:col>4</xdr:col>
      <xdr:colOff>152400</xdr:colOff>
      <xdr:row>1464</xdr:row>
      <xdr:rowOff>104775</xdr:rowOff>
    </xdr:to>
    <xdr:pic>
      <xdr:nvPicPr>
        <xdr:cNvPr id="60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1465</xdr:row>
      <xdr:rowOff>0</xdr:rowOff>
    </xdr:from>
    <xdr:to>
      <xdr:col>4</xdr:col>
      <xdr:colOff>152400</xdr:colOff>
      <xdr:row>1465</xdr:row>
      <xdr:rowOff>104775</xdr:rowOff>
    </xdr:to>
    <xdr:pic>
      <xdr:nvPicPr>
        <xdr:cNvPr id="61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7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1466</xdr:row>
      <xdr:rowOff>0</xdr:rowOff>
    </xdr:from>
    <xdr:to>
      <xdr:col>4</xdr:col>
      <xdr:colOff>152400</xdr:colOff>
      <xdr:row>1466</xdr:row>
      <xdr:rowOff>104775</xdr:rowOff>
    </xdr:to>
    <xdr:pic>
      <xdr:nvPicPr>
        <xdr:cNvPr id="62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1467</xdr:row>
      <xdr:rowOff>0</xdr:rowOff>
    </xdr:from>
    <xdr:to>
      <xdr:col>4</xdr:col>
      <xdr:colOff>152400</xdr:colOff>
      <xdr:row>1467</xdr:row>
      <xdr:rowOff>104775</xdr:rowOff>
    </xdr:to>
    <xdr:pic>
      <xdr:nvPicPr>
        <xdr:cNvPr id="63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1468</xdr:row>
      <xdr:rowOff>0</xdr:rowOff>
    </xdr:from>
    <xdr:to>
      <xdr:col>4</xdr:col>
      <xdr:colOff>152400</xdr:colOff>
      <xdr:row>1468</xdr:row>
      <xdr:rowOff>104775</xdr:rowOff>
    </xdr:to>
    <xdr:pic>
      <xdr:nvPicPr>
        <xdr:cNvPr id="64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1469</xdr:row>
      <xdr:rowOff>0</xdr:rowOff>
    </xdr:from>
    <xdr:to>
      <xdr:col>4</xdr:col>
      <xdr:colOff>152400</xdr:colOff>
      <xdr:row>1469</xdr:row>
      <xdr:rowOff>104775</xdr:rowOff>
    </xdr:to>
    <xdr:pic>
      <xdr:nvPicPr>
        <xdr:cNvPr id="65" name="Imagem 2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1470</xdr:row>
      <xdr:rowOff>0</xdr:rowOff>
    </xdr:from>
    <xdr:to>
      <xdr:col>4</xdr:col>
      <xdr:colOff>152400</xdr:colOff>
      <xdr:row>1470</xdr:row>
      <xdr:rowOff>104775</xdr:rowOff>
    </xdr:to>
    <xdr:pic>
      <xdr:nvPicPr>
        <xdr:cNvPr id="66" name="Imagem 2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2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1471</xdr:row>
      <xdr:rowOff>0</xdr:rowOff>
    </xdr:from>
    <xdr:to>
      <xdr:col>4</xdr:col>
      <xdr:colOff>152400</xdr:colOff>
      <xdr:row>1471</xdr:row>
      <xdr:rowOff>104775</xdr:rowOff>
    </xdr:to>
    <xdr:pic>
      <xdr:nvPicPr>
        <xdr:cNvPr id="67" name="Imagem 2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1472</xdr:row>
      <xdr:rowOff>0</xdr:rowOff>
    </xdr:from>
    <xdr:to>
      <xdr:col>4</xdr:col>
      <xdr:colOff>152400</xdr:colOff>
      <xdr:row>1472</xdr:row>
      <xdr:rowOff>104775</xdr:rowOff>
    </xdr:to>
    <xdr:pic>
      <xdr:nvPicPr>
        <xdr:cNvPr id="68" name="Imagem 2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4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1473</xdr:row>
      <xdr:rowOff>0</xdr:rowOff>
    </xdr:from>
    <xdr:to>
      <xdr:col>4</xdr:col>
      <xdr:colOff>152400</xdr:colOff>
      <xdr:row>1473</xdr:row>
      <xdr:rowOff>104775</xdr:rowOff>
    </xdr:to>
    <xdr:pic>
      <xdr:nvPicPr>
        <xdr:cNvPr id="69" name="Imagem 2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5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1474</xdr:row>
      <xdr:rowOff>0</xdr:rowOff>
    </xdr:from>
    <xdr:to>
      <xdr:col>4</xdr:col>
      <xdr:colOff>152400</xdr:colOff>
      <xdr:row>1474</xdr:row>
      <xdr:rowOff>104775</xdr:rowOff>
    </xdr:to>
    <xdr:pic>
      <xdr:nvPicPr>
        <xdr:cNvPr id="70" name="Imagem 3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6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1475</xdr:row>
      <xdr:rowOff>0</xdr:rowOff>
    </xdr:from>
    <xdr:to>
      <xdr:col>4</xdr:col>
      <xdr:colOff>152400</xdr:colOff>
      <xdr:row>1475</xdr:row>
      <xdr:rowOff>104775</xdr:rowOff>
    </xdr:to>
    <xdr:pic>
      <xdr:nvPicPr>
        <xdr:cNvPr id="71" name="Imagem 3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7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1476</xdr:row>
      <xdr:rowOff>0</xdr:rowOff>
    </xdr:from>
    <xdr:to>
      <xdr:col>4</xdr:col>
      <xdr:colOff>152400</xdr:colOff>
      <xdr:row>1476</xdr:row>
      <xdr:rowOff>104775</xdr:rowOff>
    </xdr:to>
    <xdr:pic>
      <xdr:nvPicPr>
        <xdr:cNvPr id="72" name="Imagem 3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8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1477</xdr:row>
      <xdr:rowOff>0</xdr:rowOff>
    </xdr:from>
    <xdr:to>
      <xdr:col>4</xdr:col>
      <xdr:colOff>152400</xdr:colOff>
      <xdr:row>1477</xdr:row>
      <xdr:rowOff>104775</xdr:rowOff>
    </xdr:to>
    <xdr:pic>
      <xdr:nvPicPr>
        <xdr:cNvPr id="73" name="Imagem 3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9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1478</xdr:row>
      <xdr:rowOff>0</xdr:rowOff>
    </xdr:from>
    <xdr:to>
      <xdr:col>4</xdr:col>
      <xdr:colOff>152400</xdr:colOff>
      <xdr:row>1478</xdr:row>
      <xdr:rowOff>104775</xdr:rowOff>
    </xdr:to>
    <xdr:pic>
      <xdr:nvPicPr>
        <xdr:cNvPr id="74" name="Imagem 3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0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1479</xdr:row>
      <xdr:rowOff>0</xdr:rowOff>
    </xdr:from>
    <xdr:to>
      <xdr:col>4</xdr:col>
      <xdr:colOff>152400</xdr:colOff>
      <xdr:row>1479</xdr:row>
      <xdr:rowOff>104775</xdr:rowOff>
    </xdr:to>
    <xdr:pic>
      <xdr:nvPicPr>
        <xdr:cNvPr id="75" name="Imagem 3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1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1480</xdr:row>
      <xdr:rowOff>0</xdr:rowOff>
    </xdr:from>
    <xdr:to>
      <xdr:col>4</xdr:col>
      <xdr:colOff>152400</xdr:colOff>
      <xdr:row>1480</xdr:row>
      <xdr:rowOff>104775</xdr:rowOff>
    </xdr:to>
    <xdr:pic>
      <xdr:nvPicPr>
        <xdr:cNvPr id="76" name="Imagem 3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2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1481</xdr:row>
      <xdr:rowOff>0</xdr:rowOff>
    </xdr:from>
    <xdr:to>
      <xdr:col>4</xdr:col>
      <xdr:colOff>152400</xdr:colOff>
      <xdr:row>1481</xdr:row>
      <xdr:rowOff>104775</xdr:rowOff>
    </xdr:to>
    <xdr:pic>
      <xdr:nvPicPr>
        <xdr:cNvPr id="77" name="Imagem 3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3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1482</xdr:row>
      <xdr:rowOff>0</xdr:rowOff>
    </xdr:from>
    <xdr:to>
      <xdr:col>4</xdr:col>
      <xdr:colOff>152400</xdr:colOff>
      <xdr:row>1482</xdr:row>
      <xdr:rowOff>104775</xdr:rowOff>
    </xdr:to>
    <xdr:pic>
      <xdr:nvPicPr>
        <xdr:cNvPr id="78" name="Imagem 3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4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1483</xdr:row>
      <xdr:rowOff>0</xdr:rowOff>
    </xdr:from>
    <xdr:to>
      <xdr:col>4</xdr:col>
      <xdr:colOff>152400</xdr:colOff>
      <xdr:row>1483</xdr:row>
      <xdr:rowOff>104775</xdr:rowOff>
    </xdr:to>
    <xdr:pic>
      <xdr:nvPicPr>
        <xdr:cNvPr id="79" name="Imagem 3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5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1484</xdr:row>
      <xdr:rowOff>0</xdr:rowOff>
    </xdr:from>
    <xdr:to>
      <xdr:col>4</xdr:col>
      <xdr:colOff>152400</xdr:colOff>
      <xdr:row>1484</xdr:row>
      <xdr:rowOff>104775</xdr:rowOff>
    </xdr:to>
    <xdr:pic>
      <xdr:nvPicPr>
        <xdr:cNvPr id="80" name="Imagem 4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6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1485</xdr:row>
      <xdr:rowOff>0</xdr:rowOff>
    </xdr:from>
    <xdr:to>
      <xdr:col>4</xdr:col>
      <xdr:colOff>152400</xdr:colOff>
      <xdr:row>1485</xdr:row>
      <xdr:rowOff>104775</xdr:rowOff>
    </xdr:to>
    <xdr:pic>
      <xdr:nvPicPr>
        <xdr:cNvPr id="81" name="Imagem 4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97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1486</xdr:row>
      <xdr:rowOff>0</xdr:rowOff>
    </xdr:from>
    <xdr:to>
      <xdr:col>4</xdr:col>
      <xdr:colOff>152400</xdr:colOff>
      <xdr:row>1486</xdr:row>
      <xdr:rowOff>104775</xdr:rowOff>
    </xdr:to>
    <xdr:pic>
      <xdr:nvPicPr>
        <xdr:cNvPr id="82" name="Imagem 4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78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1487</xdr:row>
      <xdr:rowOff>0</xdr:rowOff>
    </xdr:from>
    <xdr:to>
      <xdr:col>4</xdr:col>
      <xdr:colOff>152400</xdr:colOff>
      <xdr:row>1487</xdr:row>
      <xdr:rowOff>104775</xdr:rowOff>
    </xdr:to>
    <xdr:pic>
      <xdr:nvPicPr>
        <xdr:cNvPr id="83" name="Imagem 4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9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1488</xdr:row>
      <xdr:rowOff>0</xdr:rowOff>
    </xdr:from>
    <xdr:to>
      <xdr:col>4</xdr:col>
      <xdr:colOff>152400</xdr:colOff>
      <xdr:row>1488</xdr:row>
      <xdr:rowOff>104775</xdr:rowOff>
    </xdr:to>
    <xdr:pic>
      <xdr:nvPicPr>
        <xdr:cNvPr id="84" name="Imagem 4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0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1489</xdr:row>
      <xdr:rowOff>0</xdr:rowOff>
    </xdr:from>
    <xdr:to>
      <xdr:col>4</xdr:col>
      <xdr:colOff>152400</xdr:colOff>
      <xdr:row>1489</xdr:row>
      <xdr:rowOff>104775</xdr:rowOff>
    </xdr:to>
    <xdr:pic>
      <xdr:nvPicPr>
        <xdr:cNvPr id="85" name="Imagem 4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1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1490</xdr:row>
      <xdr:rowOff>0</xdr:rowOff>
    </xdr:from>
    <xdr:to>
      <xdr:col>4</xdr:col>
      <xdr:colOff>152400</xdr:colOff>
      <xdr:row>1490</xdr:row>
      <xdr:rowOff>104775</xdr:rowOff>
    </xdr:to>
    <xdr:pic>
      <xdr:nvPicPr>
        <xdr:cNvPr id="8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2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1491</xdr:row>
      <xdr:rowOff>0</xdr:rowOff>
    </xdr:from>
    <xdr:to>
      <xdr:col>3</xdr:col>
      <xdr:colOff>152400</xdr:colOff>
      <xdr:row>1491</xdr:row>
      <xdr:rowOff>104775</xdr:rowOff>
    </xdr:to>
    <xdr:pic>
      <xdr:nvPicPr>
        <xdr:cNvPr id="87" name="Imagem 4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3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1491</xdr:row>
      <xdr:rowOff>0</xdr:rowOff>
    </xdr:from>
    <xdr:to>
      <xdr:col>3</xdr:col>
      <xdr:colOff>152400</xdr:colOff>
      <xdr:row>1491</xdr:row>
      <xdr:rowOff>104775</xdr:rowOff>
    </xdr:to>
    <xdr:pic>
      <xdr:nvPicPr>
        <xdr:cNvPr id="88" name="Imagem 4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4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1491</xdr:row>
      <xdr:rowOff>0</xdr:rowOff>
    </xdr:from>
    <xdr:to>
      <xdr:col>3</xdr:col>
      <xdr:colOff>152400</xdr:colOff>
      <xdr:row>1491</xdr:row>
      <xdr:rowOff>104775</xdr:rowOff>
    </xdr:to>
    <xdr:pic>
      <xdr:nvPicPr>
        <xdr:cNvPr id="89" name="Imagem 4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45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0</xdr:colOff>
      <xdr:row>1455</xdr:row>
      <xdr:rowOff>0</xdr:rowOff>
    </xdr:from>
    <xdr:ext cx="152400" cy="47625"/>
    <xdr:pic>
      <xdr:nvPicPr>
        <xdr:cNvPr id="9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1456</xdr:row>
      <xdr:rowOff>0</xdr:rowOff>
    </xdr:from>
    <xdr:ext cx="152400" cy="104775"/>
    <xdr:pic>
      <xdr:nvPicPr>
        <xdr:cNvPr id="91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358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1457</xdr:row>
      <xdr:rowOff>0</xdr:rowOff>
    </xdr:from>
    <xdr:ext cx="152400" cy="104775"/>
    <xdr:pic>
      <xdr:nvPicPr>
        <xdr:cNvPr id="92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683853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1458</xdr:row>
      <xdr:rowOff>0</xdr:rowOff>
    </xdr:from>
    <xdr:ext cx="152400" cy="104775"/>
    <xdr:pic>
      <xdr:nvPicPr>
        <xdr:cNvPr id="93" name="Imagem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400882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1459</xdr:row>
      <xdr:rowOff>0</xdr:rowOff>
    </xdr:from>
    <xdr:ext cx="152400" cy="104775"/>
    <xdr:pic>
      <xdr:nvPicPr>
        <xdr:cNvPr id="94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43337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1460</xdr:row>
      <xdr:rowOff>0</xdr:rowOff>
    </xdr:from>
    <xdr:ext cx="152400" cy="104775"/>
    <xdr:pic>
      <xdr:nvPicPr>
        <xdr:cNvPr id="95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46587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1461</xdr:row>
      <xdr:rowOff>0</xdr:rowOff>
    </xdr:from>
    <xdr:ext cx="152400" cy="104775"/>
    <xdr:pic>
      <xdr:nvPicPr>
        <xdr:cNvPr id="96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498373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1462</xdr:row>
      <xdr:rowOff>0</xdr:rowOff>
    </xdr:from>
    <xdr:ext cx="152400" cy="104775"/>
    <xdr:pic>
      <xdr:nvPicPr>
        <xdr:cNvPr id="97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5308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1463</xdr:row>
      <xdr:rowOff>0</xdr:rowOff>
    </xdr:from>
    <xdr:ext cx="152400" cy="76200"/>
    <xdr:pic>
      <xdr:nvPicPr>
        <xdr:cNvPr id="98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5633676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1464</xdr:row>
      <xdr:rowOff>0</xdr:rowOff>
    </xdr:from>
    <xdr:ext cx="152400" cy="104775"/>
    <xdr:pic>
      <xdr:nvPicPr>
        <xdr:cNvPr id="99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5958647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1465</xdr:row>
      <xdr:rowOff>0</xdr:rowOff>
    </xdr:from>
    <xdr:ext cx="152400" cy="104775"/>
    <xdr:pic>
      <xdr:nvPicPr>
        <xdr:cNvPr id="100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6283618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1466</xdr:row>
      <xdr:rowOff>0</xdr:rowOff>
    </xdr:from>
    <xdr:ext cx="152400" cy="104775"/>
    <xdr:pic>
      <xdr:nvPicPr>
        <xdr:cNvPr id="101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6608588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1467</xdr:row>
      <xdr:rowOff>0</xdr:rowOff>
    </xdr:from>
    <xdr:ext cx="152400" cy="104775"/>
    <xdr:pic>
      <xdr:nvPicPr>
        <xdr:cNvPr id="102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69335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1468</xdr:row>
      <xdr:rowOff>0</xdr:rowOff>
    </xdr:from>
    <xdr:ext cx="152400" cy="104775"/>
    <xdr:pic>
      <xdr:nvPicPr>
        <xdr:cNvPr id="103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72585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1469</xdr:row>
      <xdr:rowOff>0</xdr:rowOff>
    </xdr:from>
    <xdr:ext cx="152400" cy="104775"/>
    <xdr:pic>
      <xdr:nvPicPr>
        <xdr:cNvPr id="104" name="Imagem 2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75835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1470</xdr:row>
      <xdr:rowOff>0</xdr:rowOff>
    </xdr:from>
    <xdr:ext cx="152400" cy="104775"/>
    <xdr:pic>
      <xdr:nvPicPr>
        <xdr:cNvPr id="105" name="Imagem 2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7908471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1471</xdr:row>
      <xdr:rowOff>0</xdr:rowOff>
    </xdr:from>
    <xdr:ext cx="152400" cy="104775"/>
    <xdr:pic>
      <xdr:nvPicPr>
        <xdr:cNvPr id="106" name="Imagem 2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8233441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1472</xdr:row>
      <xdr:rowOff>0</xdr:rowOff>
    </xdr:from>
    <xdr:ext cx="152400" cy="104775"/>
    <xdr:pic>
      <xdr:nvPicPr>
        <xdr:cNvPr id="107" name="Imagem 2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855841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1473</xdr:row>
      <xdr:rowOff>0</xdr:rowOff>
    </xdr:from>
    <xdr:ext cx="152400" cy="104775"/>
    <xdr:pic>
      <xdr:nvPicPr>
        <xdr:cNvPr id="108" name="Imagem 2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88833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1474</xdr:row>
      <xdr:rowOff>0</xdr:rowOff>
    </xdr:from>
    <xdr:ext cx="152400" cy="104775"/>
    <xdr:pic>
      <xdr:nvPicPr>
        <xdr:cNvPr id="109" name="Imagem 3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9208353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1475</xdr:row>
      <xdr:rowOff>0</xdr:rowOff>
    </xdr:from>
    <xdr:ext cx="152400" cy="104775"/>
    <xdr:pic>
      <xdr:nvPicPr>
        <xdr:cNvPr id="110" name="Imagem 3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953332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1476</xdr:row>
      <xdr:rowOff>0</xdr:rowOff>
    </xdr:from>
    <xdr:ext cx="152400" cy="104775"/>
    <xdr:pic>
      <xdr:nvPicPr>
        <xdr:cNvPr id="111" name="Imagem 3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9858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1477</xdr:row>
      <xdr:rowOff>0</xdr:rowOff>
    </xdr:from>
    <xdr:ext cx="152400" cy="104775"/>
    <xdr:pic>
      <xdr:nvPicPr>
        <xdr:cNvPr id="112" name="Imagem 3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0183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1478</xdr:row>
      <xdr:rowOff>0</xdr:rowOff>
    </xdr:from>
    <xdr:ext cx="152400" cy="104775"/>
    <xdr:pic>
      <xdr:nvPicPr>
        <xdr:cNvPr id="113" name="Imagem 3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050823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1479</xdr:row>
      <xdr:rowOff>0</xdr:rowOff>
    </xdr:from>
    <xdr:ext cx="152400" cy="104775"/>
    <xdr:pic>
      <xdr:nvPicPr>
        <xdr:cNvPr id="114" name="Imagem 3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08332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1480</xdr:row>
      <xdr:rowOff>0</xdr:rowOff>
    </xdr:from>
    <xdr:ext cx="152400" cy="104775"/>
    <xdr:pic>
      <xdr:nvPicPr>
        <xdr:cNvPr id="115" name="Imagem 3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1158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1481</xdr:row>
      <xdr:rowOff>0</xdr:rowOff>
    </xdr:from>
    <xdr:ext cx="152400" cy="104775"/>
    <xdr:pic>
      <xdr:nvPicPr>
        <xdr:cNvPr id="116" name="Imagem 3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1483147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1482</xdr:row>
      <xdr:rowOff>0</xdr:rowOff>
    </xdr:from>
    <xdr:ext cx="152400" cy="104775"/>
    <xdr:pic>
      <xdr:nvPicPr>
        <xdr:cNvPr id="117" name="Imagem 3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1808118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1483</xdr:row>
      <xdr:rowOff>0</xdr:rowOff>
    </xdr:from>
    <xdr:ext cx="152400" cy="104775"/>
    <xdr:pic>
      <xdr:nvPicPr>
        <xdr:cNvPr id="118" name="Imagem 3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2133088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1484</xdr:row>
      <xdr:rowOff>0</xdr:rowOff>
    </xdr:from>
    <xdr:ext cx="152400" cy="104775"/>
    <xdr:pic>
      <xdr:nvPicPr>
        <xdr:cNvPr id="119" name="Imagem 4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24580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1485</xdr:row>
      <xdr:rowOff>0</xdr:rowOff>
    </xdr:from>
    <xdr:ext cx="152400" cy="104775"/>
    <xdr:pic>
      <xdr:nvPicPr>
        <xdr:cNvPr id="120" name="Imagem 4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2783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1486</xdr:row>
      <xdr:rowOff>0</xdr:rowOff>
    </xdr:from>
    <xdr:ext cx="152400" cy="104775"/>
    <xdr:pic>
      <xdr:nvPicPr>
        <xdr:cNvPr id="121" name="Imagem 4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31080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1487</xdr:row>
      <xdr:rowOff>0</xdr:rowOff>
    </xdr:from>
    <xdr:ext cx="152400" cy="104775"/>
    <xdr:pic>
      <xdr:nvPicPr>
        <xdr:cNvPr id="122" name="Imagem 4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3432971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1488</xdr:row>
      <xdr:rowOff>0</xdr:rowOff>
    </xdr:from>
    <xdr:ext cx="152400" cy="104775"/>
    <xdr:pic>
      <xdr:nvPicPr>
        <xdr:cNvPr id="123" name="Imagem 4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3757941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1489</xdr:row>
      <xdr:rowOff>0</xdr:rowOff>
    </xdr:from>
    <xdr:ext cx="152400" cy="104775"/>
    <xdr:pic>
      <xdr:nvPicPr>
        <xdr:cNvPr id="124" name="Imagem 4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08291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1490</xdr:row>
      <xdr:rowOff>0</xdr:rowOff>
    </xdr:from>
    <xdr:ext cx="152400" cy="104775"/>
    <xdr:pic>
      <xdr:nvPicPr>
        <xdr:cNvPr id="12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1491</xdr:row>
      <xdr:rowOff>0</xdr:rowOff>
    </xdr:from>
    <xdr:ext cx="152400" cy="104775"/>
    <xdr:pic>
      <xdr:nvPicPr>
        <xdr:cNvPr id="126" name="Imagem 4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732853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1491</xdr:row>
      <xdr:rowOff>0</xdr:rowOff>
    </xdr:from>
    <xdr:ext cx="152400" cy="104775"/>
    <xdr:pic>
      <xdr:nvPicPr>
        <xdr:cNvPr id="127" name="Imagem 4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505782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1491</xdr:row>
      <xdr:rowOff>0</xdr:rowOff>
    </xdr:from>
    <xdr:ext cx="152400" cy="104775"/>
    <xdr:pic>
      <xdr:nvPicPr>
        <xdr:cNvPr id="128" name="Imagem 4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53827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1456</xdr:row>
      <xdr:rowOff>0</xdr:rowOff>
    </xdr:from>
    <xdr:ext cx="152400" cy="47625"/>
    <xdr:pic>
      <xdr:nvPicPr>
        <xdr:cNvPr id="12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1457</xdr:row>
      <xdr:rowOff>0</xdr:rowOff>
    </xdr:from>
    <xdr:ext cx="152400" cy="47625"/>
    <xdr:pic>
      <xdr:nvPicPr>
        <xdr:cNvPr id="13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1458</xdr:row>
      <xdr:rowOff>0</xdr:rowOff>
    </xdr:from>
    <xdr:ext cx="152400" cy="47625"/>
    <xdr:pic>
      <xdr:nvPicPr>
        <xdr:cNvPr id="13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1459</xdr:row>
      <xdr:rowOff>0</xdr:rowOff>
    </xdr:from>
    <xdr:ext cx="152400" cy="47625"/>
    <xdr:pic>
      <xdr:nvPicPr>
        <xdr:cNvPr id="13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1460</xdr:row>
      <xdr:rowOff>0</xdr:rowOff>
    </xdr:from>
    <xdr:ext cx="152400" cy="47625"/>
    <xdr:pic>
      <xdr:nvPicPr>
        <xdr:cNvPr id="13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1461</xdr:row>
      <xdr:rowOff>0</xdr:rowOff>
    </xdr:from>
    <xdr:ext cx="152400" cy="47625"/>
    <xdr:pic>
      <xdr:nvPicPr>
        <xdr:cNvPr id="13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1462</xdr:row>
      <xdr:rowOff>0</xdr:rowOff>
    </xdr:from>
    <xdr:ext cx="152400" cy="47625"/>
    <xdr:pic>
      <xdr:nvPicPr>
        <xdr:cNvPr id="13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1463</xdr:row>
      <xdr:rowOff>0</xdr:rowOff>
    </xdr:from>
    <xdr:ext cx="152400" cy="47625"/>
    <xdr:pic>
      <xdr:nvPicPr>
        <xdr:cNvPr id="13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1464</xdr:row>
      <xdr:rowOff>0</xdr:rowOff>
    </xdr:from>
    <xdr:ext cx="152400" cy="47625"/>
    <xdr:pic>
      <xdr:nvPicPr>
        <xdr:cNvPr id="13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1465</xdr:row>
      <xdr:rowOff>0</xdr:rowOff>
    </xdr:from>
    <xdr:ext cx="152400" cy="47625"/>
    <xdr:pic>
      <xdr:nvPicPr>
        <xdr:cNvPr id="13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1466</xdr:row>
      <xdr:rowOff>0</xdr:rowOff>
    </xdr:from>
    <xdr:ext cx="152400" cy="47625"/>
    <xdr:pic>
      <xdr:nvPicPr>
        <xdr:cNvPr id="13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1467</xdr:row>
      <xdr:rowOff>0</xdr:rowOff>
    </xdr:from>
    <xdr:ext cx="152400" cy="47625"/>
    <xdr:pic>
      <xdr:nvPicPr>
        <xdr:cNvPr id="14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1468</xdr:row>
      <xdr:rowOff>0</xdr:rowOff>
    </xdr:from>
    <xdr:ext cx="152400" cy="47625"/>
    <xdr:pic>
      <xdr:nvPicPr>
        <xdr:cNvPr id="14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1469</xdr:row>
      <xdr:rowOff>0</xdr:rowOff>
    </xdr:from>
    <xdr:ext cx="152400" cy="47625"/>
    <xdr:pic>
      <xdr:nvPicPr>
        <xdr:cNvPr id="14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1470</xdr:row>
      <xdr:rowOff>0</xdr:rowOff>
    </xdr:from>
    <xdr:ext cx="152400" cy="47625"/>
    <xdr:pic>
      <xdr:nvPicPr>
        <xdr:cNvPr id="14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1471</xdr:row>
      <xdr:rowOff>0</xdr:rowOff>
    </xdr:from>
    <xdr:ext cx="152400" cy="47625"/>
    <xdr:pic>
      <xdr:nvPicPr>
        <xdr:cNvPr id="14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1472</xdr:row>
      <xdr:rowOff>0</xdr:rowOff>
    </xdr:from>
    <xdr:ext cx="152400" cy="47625"/>
    <xdr:pic>
      <xdr:nvPicPr>
        <xdr:cNvPr id="14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1473</xdr:row>
      <xdr:rowOff>0</xdr:rowOff>
    </xdr:from>
    <xdr:ext cx="152400" cy="47625"/>
    <xdr:pic>
      <xdr:nvPicPr>
        <xdr:cNvPr id="14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1474</xdr:row>
      <xdr:rowOff>0</xdr:rowOff>
    </xdr:from>
    <xdr:ext cx="152400" cy="47625"/>
    <xdr:pic>
      <xdr:nvPicPr>
        <xdr:cNvPr id="14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1475</xdr:row>
      <xdr:rowOff>0</xdr:rowOff>
    </xdr:from>
    <xdr:ext cx="152400" cy="47625"/>
    <xdr:pic>
      <xdr:nvPicPr>
        <xdr:cNvPr id="14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1476</xdr:row>
      <xdr:rowOff>0</xdr:rowOff>
    </xdr:from>
    <xdr:ext cx="152400" cy="47625"/>
    <xdr:pic>
      <xdr:nvPicPr>
        <xdr:cNvPr id="14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1477</xdr:row>
      <xdr:rowOff>0</xdr:rowOff>
    </xdr:from>
    <xdr:ext cx="152400" cy="47625"/>
    <xdr:pic>
      <xdr:nvPicPr>
        <xdr:cNvPr id="15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1478</xdr:row>
      <xdr:rowOff>0</xdr:rowOff>
    </xdr:from>
    <xdr:ext cx="152400" cy="47625"/>
    <xdr:pic>
      <xdr:nvPicPr>
        <xdr:cNvPr id="15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1479</xdr:row>
      <xdr:rowOff>0</xdr:rowOff>
    </xdr:from>
    <xdr:ext cx="152400" cy="47625"/>
    <xdr:pic>
      <xdr:nvPicPr>
        <xdr:cNvPr id="15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1480</xdr:row>
      <xdr:rowOff>0</xdr:rowOff>
    </xdr:from>
    <xdr:ext cx="152400" cy="47625"/>
    <xdr:pic>
      <xdr:nvPicPr>
        <xdr:cNvPr id="15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1481</xdr:row>
      <xdr:rowOff>0</xdr:rowOff>
    </xdr:from>
    <xdr:ext cx="152400" cy="47625"/>
    <xdr:pic>
      <xdr:nvPicPr>
        <xdr:cNvPr id="15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1482</xdr:row>
      <xdr:rowOff>0</xdr:rowOff>
    </xdr:from>
    <xdr:ext cx="152400" cy="47625"/>
    <xdr:pic>
      <xdr:nvPicPr>
        <xdr:cNvPr id="15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1483</xdr:row>
      <xdr:rowOff>0</xdr:rowOff>
    </xdr:from>
    <xdr:ext cx="152400" cy="47625"/>
    <xdr:pic>
      <xdr:nvPicPr>
        <xdr:cNvPr id="15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1484</xdr:row>
      <xdr:rowOff>0</xdr:rowOff>
    </xdr:from>
    <xdr:ext cx="152400" cy="47625"/>
    <xdr:pic>
      <xdr:nvPicPr>
        <xdr:cNvPr id="15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1485</xdr:row>
      <xdr:rowOff>0</xdr:rowOff>
    </xdr:from>
    <xdr:ext cx="152400" cy="47625"/>
    <xdr:pic>
      <xdr:nvPicPr>
        <xdr:cNvPr id="15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1486</xdr:row>
      <xdr:rowOff>0</xdr:rowOff>
    </xdr:from>
    <xdr:ext cx="152400" cy="47625"/>
    <xdr:pic>
      <xdr:nvPicPr>
        <xdr:cNvPr id="15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1487</xdr:row>
      <xdr:rowOff>0</xdr:rowOff>
    </xdr:from>
    <xdr:ext cx="152400" cy="47625"/>
    <xdr:pic>
      <xdr:nvPicPr>
        <xdr:cNvPr id="16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1488</xdr:row>
      <xdr:rowOff>0</xdr:rowOff>
    </xdr:from>
    <xdr:ext cx="152400" cy="47625"/>
    <xdr:pic>
      <xdr:nvPicPr>
        <xdr:cNvPr id="16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1489</xdr:row>
      <xdr:rowOff>0</xdr:rowOff>
    </xdr:from>
    <xdr:ext cx="152400" cy="47625"/>
    <xdr:pic>
      <xdr:nvPicPr>
        <xdr:cNvPr id="16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1490</xdr:row>
      <xdr:rowOff>0</xdr:rowOff>
    </xdr:from>
    <xdr:ext cx="152400" cy="47625"/>
    <xdr:pic>
      <xdr:nvPicPr>
        <xdr:cNvPr id="16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1491</xdr:row>
      <xdr:rowOff>0</xdr:rowOff>
    </xdr:from>
    <xdr:ext cx="152400" cy="47625"/>
    <xdr:pic>
      <xdr:nvPicPr>
        <xdr:cNvPr id="16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1491</xdr:row>
      <xdr:rowOff>0</xdr:rowOff>
    </xdr:from>
    <xdr:ext cx="152400" cy="47625"/>
    <xdr:pic>
      <xdr:nvPicPr>
        <xdr:cNvPr id="16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1491</xdr:row>
      <xdr:rowOff>0</xdr:rowOff>
    </xdr:from>
    <xdr:ext cx="152400" cy="47625"/>
    <xdr:pic>
      <xdr:nvPicPr>
        <xdr:cNvPr id="16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7303391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1491</xdr:row>
      <xdr:rowOff>0</xdr:rowOff>
    </xdr:from>
    <xdr:to>
      <xdr:col>3</xdr:col>
      <xdr:colOff>152400</xdr:colOff>
      <xdr:row>1491</xdr:row>
      <xdr:rowOff>152400</xdr:rowOff>
    </xdr:to>
    <xdr:pic>
      <xdr:nvPicPr>
        <xdr:cNvPr id="19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1492</xdr:row>
      <xdr:rowOff>0</xdr:rowOff>
    </xdr:from>
    <xdr:to>
      <xdr:col>3</xdr:col>
      <xdr:colOff>152400</xdr:colOff>
      <xdr:row>1492</xdr:row>
      <xdr:rowOff>152400</xdr:rowOff>
    </xdr:to>
    <xdr:pic>
      <xdr:nvPicPr>
        <xdr:cNvPr id="199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1493</xdr:row>
      <xdr:rowOff>0</xdr:rowOff>
    </xdr:from>
    <xdr:to>
      <xdr:col>3</xdr:col>
      <xdr:colOff>152400</xdr:colOff>
      <xdr:row>1493</xdr:row>
      <xdr:rowOff>152400</xdr:rowOff>
    </xdr:to>
    <xdr:pic>
      <xdr:nvPicPr>
        <xdr:cNvPr id="200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1494</xdr:row>
      <xdr:rowOff>0</xdr:rowOff>
    </xdr:from>
    <xdr:to>
      <xdr:col>3</xdr:col>
      <xdr:colOff>152400</xdr:colOff>
      <xdr:row>1494</xdr:row>
      <xdr:rowOff>152400</xdr:rowOff>
    </xdr:to>
    <xdr:pic>
      <xdr:nvPicPr>
        <xdr:cNvPr id="201" name="Imagem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1495</xdr:row>
      <xdr:rowOff>0</xdr:rowOff>
    </xdr:from>
    <xdr:to>
      <xdr:col>3</xdr:col>
      <xdr:colOff>152400</xdr:colOff>
      <xdr:row>1495</xdr:row>
      <xdr:rowOff>152400</xdr:rowOff>
    </xdr:to>
    <xdr:pic>
      <xdr:nvPicPr>
        <xdr:cNvPr id="202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1496</xdr:row>
      <xdr:rowOff>0</xdr:rowOff>
    </xdr:from>
    <xdr:to>
      <xdr:col>3</xdr:col>
      <xdr:colOff>152400</xdr:colOff>
      <xdr:row>1496</xdr:row>
      <xdr:rowOff>152400</xdr:rowOff>
    </xdr:to>
    <xdr:pic>
      <xdr:nvPicPr>
        <xdr:cNvPr id="203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1497</xdr:row>
      <xdr:rowOff>0</xdr:rowOff>
    </xdr:from>
    <xdr:to>
      <xdr:col>3</xdr:col>
      <xdr:colOff>152400</xdr:colOff>
      <xdr:row>1497</xdr:row>
      <xdr:rowOff>152400</xdr:rowOff>
    </xdr:to>
    <xdr:pic>
      <xdr:nvPicPr>
        <xdr:cNvPr id="204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1498</xdr:row>
      <xdr:rowOff>0</xdr:rowOff>
    </xdr:from>
    <xdr:to>
      <xdr:col>3</xdr:col>
      <xdr:colOff>152400</xdr:colOff>
      <xdr:row>1498</xdr:row>
      <xdr:rowOff>152400</xdr:rowOff>
    </xdr:to>
    <xdr:pic>
      <xdr:nvPicPr>
        <xdr:cNvPr id="205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1499</xdr:row>
      <xdr:rowOff>0</xdr:rowOff>
    </xdr:from>
    <xdr:to>
      <xdr:col>3</xdr:col>
      <xdr:colOff>152400</xdr:colOff>
      <xdr:row>1499</xdr:row>
      <xdr:rowOff>152400</xdr:rowOff>
    </xdr:to>
    <xdr:pic>
      <xdr:nvPicPr>
        <xdr:cNvPr id="206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1500</xdr:row>
      <xdr:rowOff>0</xdr:rowOff>
    </xdr:from>
    <xdr:to>
      <xdr:col>3</xdr:col>
      <xdr:colOff>152400</xdr:colOff>
      <xdr:row>1500</xdr:row>
      <xdr:rowOff>152400</xdr:rowOff>
    </xdr:to>
    <xdr:pic>
      <xdr:nvPicPr>
        <xdr:cNvPr id="207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2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1501</xdr:row>
      <xdr:rowOff>0</xdr:rowOff>
    </xdr:from>
    <xdr:to>
      <xdr:col>3</xdr:col>
      <xdr:colOff>152400</xdr:colOff>
      <xdr:row>1501</xdr:row>
      <xdr:rowOff>152400</xdr:rowOff>
    </xdr:to>
    <xdr:pic>
      <xdr:nvPicPr>
        <xdr:cNvPr id="208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1502</xdr:row>
      <xdr:rowOff>0</xdr:rowOff>
    </xdr:from>
    <xdr:to>
      <xdr:col>3</xdr:col>
      <xdr:colOff>152400</xdr:colOff>
      <xdr:row>1502</xdr:row>
      <xdr:rowOff>152400</xdr:rowOff>
    </xdr:to>
    <xdr:pic>
      <xdr:nvPicPr>
        <xdr:cNvPr id="209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1503</xdr:row>
      <xdr:rowOff>0</xdr:rowOff>
    </xdr:from>
    <xdr:to>
      <xdr:col>3</xdr:col>
      <xdr:colOff>152400</xdr:colOff>
      <xdr:row>1503</xdr:row>
      <xdr:rowOff>152400</xdr:rowOff>
    </xdr:to>
    <xdr:pic>
      <xdr:nvPicPr>
        <xdr:cNvPr id="210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1504</xdr:row>
      <xdr:rowOff>0</xdr:rowOff>
    </xdr:from>
    <xdr:to>
      <xdr:col>3</xdr:col>
      <xdr:colOff>152400</xdr:colOff>
      <xdr:row>1504</xdr:row>
      <xdr:rowOff>152400</xdr:rowOff>
    </xdr:to>
    <xdr:pic>
      <xdr:nvPicPr>
        <xdr:cNvPr id="211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1505</xdr:row>
      <xdr:rowOff>0</xdr:rowOff>
    </xdr:from>
    <xdr:to>
      <xdr:col>3</xdr:col>
      <xdr:colOff>152400</xdr:colOff>
      <xdr:row>1505</xdr:row>
      <xdr:rowOff>152400</xdr:rowOff>
    </xdr:to>
    <xdr:pic>
      <xdr:nvPicPr>
        <xdr:cNvPr id="212" name="Imagem 2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1506</xdr:row>
      <xdr:rowOff>0</xdr:rowOff>
    </xdr:from>
    <xdr:to>
      <xdr:col>3</xdr:col>
      <xdr:colOff>152400</xdr:colOff>
      <xdr:row>1506</xdr:row>
      <xdr:rowOff>152400</xdr:rowOff>
    </xdr:to>
    <xdr:pic>
      <xdr:nvPicPr>
        <xdr:cNvPr id="213" name="Imagem 2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1507</xdr:row>
      <xdr:rowOff>0</xdr:rowOff>
    </xdr:from>
    <xdr:to>
      <xdr:col>3</xdr:col>
      <xdr:colOff>152400</xdr:colOff>
      <xdr:row>1507</xdr:row>
      <xdr:rowOff>152400</xdr:rowOff>
    </xdr:to>
    <xdr:pic>
      <xdr:nvPicPr>
        <xdr:cNvPr id="214" name="Imagem 2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1508</xdr:row>
      <xdr:rowOff>0</xdr:rowOff>
    </xdr:from>
    <xdr:to>
      <xdr:col>3</xdr:col>
      <xdr:colOff>152400</xdr:colOff>
      <xdr:row>1508</xdr:row>
      <xdr:rowOff>152400</xdr:rowOff>
    </xdr:to>
    <xdr:pic>
      <xdr:nvPicPr>
        <xdr:cNvPr id="215" name="Imagem 2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1509</xdr:row>
      <xdr:rowOff>0</xdr:rowOff>
    </xdr:from>
    <xdr:to>
      <xdr:col>3</xdr:col>
      <xdr:colOff>152400</xdr:colOff>
      <xdr:row>1509</xdr:row>
      <xdr:rowOff>152400</xdr:rowOff>
    </xdr:to>
    <xdr:pic>
      <xdr:nvPicPr>
        <xdr:cNvPr id="216" name="Imagem 2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1510</xdr:row>
      <xdr:rowOff>0</xdr:rowOff>
    </xdr:from>
    <xdr:to>
      <xdr:col>3</xdr:col>
      <xdr:colOff>152400</xdr:colOff>
      <xdr:row>1510</xdr:row>
      <xdr:rowOff>152400</xdr:rowOff>
    </xdr:to>
    <xdr:pic>
      <xdr:nvPicPr>
        <xdr:cNvPr id="217" name="Imagem 3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0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1511</xdr:row>
      <xdr:rowOff>0</xdr:rowOff>
    </xdr:from>
    <xdr:to>
      <xdr:col>3</xdr:col>
      <xdr:colOff>152400</xdr:colOff>
      <xdr:row>1511</xdr:row>
      <xdr:rowOff>152400</xdr:rowOff>
    </xdr:to>
    <xdr:pic>
      <xdr:nvPicPr>
        <xdr:cNvPr id="218" name="Imagem 3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2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1512</xdr:row>
      <xdr:rowOff>0</xdr:rowOff>
    </xdr:from>
    <xdr:to>
      <xdr:col>3</xdr:col>
      <xdr:colOff>152400</xdr:colOff>
      <xdr:row>1512</xdr:row>
      <xdr:rowOff>152400</xdr:rowOff>
    </xdr:to>
    <xdr:pic>
      <xdr:nvPicPr>
        <xdr:cNvPr id="219" name="Imagem 3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2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1513</xdr:row>
      <xdr:rowOff>0</xdr:rowOff>
    </xdr:from>
    <xdr:to>
      <xdr:col>3</xdr:col>
      <xdr:colOff>152400</xdr:colOff>
      <xdr:row>1513</xdr:row>
      <xdr:rowOff>152400</xdr:rowOff>
    </xdr:to>
    <xdr:pic>
      <xdr:nvPicPr>
        <xdr:cNvPr id="220" name="Imagem 3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1514</xdr:row>
      <xdr:rowOff>0</xdr:rowOff>
    </xdr:from>
    <xdr:to>
      <xdr:col>3</xdr:col>
      <xdr:colOff>152400</xdr:colOff>
      <xdr:row>1514</xdr:row>
      <xdr:rowOff>152400</xdr:rowOff>
    </xdr:to>
    <xdr:pic>
      <xdr:nvPicPr>
        <xdr:cNvPr id="221" name="Imagem 3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4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1515</xdr:row>
      <xdr:rowOff>0</xdr:rowOff>
    </xdr:from>
    <xdr:to>
      <xdr:col>3</xdr:col>
      <xdr:colOff>152400</xdr:colOff>
      <xdr:row>1515</xdr:row>
      <xdr:rowOff>152400</xdr:rowOff>
    </xdr:to>
    <xdr:pic>
      <xdr:nvPicPr>
        <xdr:cNvPr id="222" name="Imagem 3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4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1516</xdr:row>
      <xdr:rowOff>0</xdr:rowOff>
    </xdr:from>
    <xdr:to>
      <xdr:col>3</xdr:col>
      <xdr:colOff>152400</xdr:colOff>
      <xdr:row>1516</xdr:row>
      <xdr:rowOff>152400</xdr:rowOff>
    </xdr:to>
    <xdr:pic>
      <xdr:nvPicPr>
        <xdr:cNvPr id="223" name="Imagem 3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5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1517</xdr:row>
      <xdr:rowOff>0</xdr:rowOff>
    </xdr:from>
    <xdr:to>
      <xdr:col>3</xdr:col>
      <xdr:colOff>152400</xdr:colOff>
      <xdr:row>1517</xdr:row>
      <xdr:rowOff>152400</xdr:rowOff>
    </xdr:to>
    <xdr:pic>
      <xdr:nvPicPr>
        <xdr:cNvPr id="224" name="Imagem 3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5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1518</xdr:row>
      <xdr:rowOff>0</xdr:rowOff>
    </xdr:from>
    <xdr:to>
      <xdr:col>3</xdr:col>
      <xdr:colOff>152400</xdr:colOff>
      <xdr:row>1518</xdr:row>
      <xdr:rowOff>152400</xdr:rowOff>
    </xdr:to>
    <xdr:pic>
      <xdr:nvPicPr>
        <xdr:cNvPr id="225" name="Imagem 3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6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1491</xdr:row>
      <xdr:rowOff>0</xdr:rowOff>
    </xdr:from>
    <xdr:ext cx="152400" cy="104775"/>
    <xdr:pic>
      <xdr:nvPicPr>
        <xdr:cNvPr id="22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1491</xdr:row>
      <xdr:rowOff>0</xdr:rowOff>
    </xdr:from>
    <xdr:ext cx="152400" cy="47625"/>
    <xdr:pic>
      <xdr:nvPicPr>
        <xdr:cNvPr id="22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1492</xdr:row>
      <xdr:rowOff>0</xdr:rowOff>
    </xdr:from>
    <xdr:ext cx="152400" cy="104775"/>
    <xdr:pic>
      <xdr:nvPicPr>
        <xdr:cNvPr id="22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1492</xdr:row>
      <xdr:rowOff>0</xdr:rowOff>
    </xdr:from>
    <xdr:ext cx="152400" cy="47625"/>
    <xdr:pic>
      <xdr:nvPicPr>
        <xdr:cNvPr id="22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1493</xdr:row>
      <xdr:rowOff>0</xdr:rowOff>
    </xdr:from>
    <xdr:ext cx="152400" cy="104775"/>
    <xdr:pic>
      <xdr:nvPicPr>
        <xdr:cNvPr id="23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1493</xdr:row>
      <xdr:rowOff>0</xdr:rowOff>
    </xdr:from>
    <xdr:ext cx="152400" cy="47625"/>
    <xdr:pic>
      <xdr:nvPicPr>
        <xdr:cNvPr id="23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1494</xdr:row>
      <xdr:rowOff>0</xdr:rowOff>
    </xdr:from>
    <xdr:ext cx="152400" cy="104775"/>
    <xdr:pic>
      <xdr:nvPicPr>
        <xdr:cNvPr id="23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1494</xdr:row>
      <xdr:rowOff>0</xdr:rowOff>
    </xdr:from>
    <xdr:ext cx="152400" cy="47625"/>
    <xdr:pic>
      <xdr:nvPicPr>
        <xdr:cNvPr id="23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1495</xdr:row>
      <xdr:rowOff>0</xdr:rowOff>
    </xdr:from>
    <xdr:ext cx="152400" cy="104775"/>
    <xdr:pic>
      <xdr:nvPicPr>
        <xdr:cNvPr id="23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1495</xdr:row>
      <xdr:rowOff>0</xdr:rowOff>
    </xdr:from>
    <xdr:ext cx="152400" cy="47625"/>
    <xdr:pic>
      <xdr:nvPicPr>
        <xdr:cNvPr id="23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1496</xdr:row>
      <xdr:rowOff>0</xdr:rowOff>
    </xdr:from>
    <xdr:ext cx="152400" cy="104775"/>
    <xdr:pic>
      <xdr:nvPicPr>
        <xdr:cNvPr id="23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1496</xdr:row>
      <xdr:rowOff>0</xdr:rowOff>
    </xdr:from>
    <xdr:ext cx="152400" cy="47625"/>
    <xdr:pic>
      <xdr:nvPicPr>
        <xdr:cNvPr id="23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1497</xdr:row>
      <xdr:rowOff>0</xdr:rowOff>
    </xdr:from>
    <xdr:ext cx="152400" cy="104775"/>
    <xdr:pic>
      <xdr:nvPicPr>
        <xdr:cNvPr id="23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1497</xdr:row>
      <xdr:rowOff>0</xdr:rowOff>
    </xdr:from>
    <xdr:ext cx="152400" cy="47625"/>
    <xdr:pic>
      <xdr:nvPicPr>
        <xdr:cNvPr id="23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1498</xdr:row>
      <xdr:rowOff>0</xdr:rowOff>
    </xdr:from>
    <xdr:ext cx="152400" cy="104775"/>
    <xdr:pic>
      <xdr:nvPicPr>
        <xdr:cNvPr id="24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1498</xdr:row>
      <xdr:rowOff>0</xdr:rowOff>
    </xdr:from>
    <xdr:ext cx="152400" cy="47625"/>
    <xdr:pic>
      <xdr:nvPicPr>
        <xdr:cNvPr id="24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1499</xdr:row>
      <xdr:rowOff>0</xdr:rowOff>
    </xdr:from>
    <xdr:ext cx="152400" cy="104775"/>
    <xdr:pic>
      <xdr:nvPicPr>
        <xdr:cNvPr id="24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1499</xdr:row>
      <xdr:rowOff>0</xdr:rowOff>
    </xdr:from>
    <xdr:ext cx="152400" cy="47625"/>
    <xdr:pic>
      <xdr:nvPicPr>
        <xdr:cNvPr id="24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1500</xdr:row>
      <xdr:rowOff>0</xdr:rowOff>
    </xdr:from>
    <xdr:ext cx="152400" cy="104775"/>
    <xdr:pic>
      <xdr:nvPicPr>
        <xdr:cNvPr id="24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1500</xdr:row>
      <xdr:rowOff>0</xdr:rowOff>
    </xdr:from>
    <xdr:ext cx="152400" cy="47625"/>
    <xdr:pic>
      <xdr:nvPicPr>
        <xdr:cNvPr id="24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1501</xdr:row>
      <xdr:rowOff>0</xdr:rowOff>
    </xdr:from>
    <xdr:ext cx="152400" cy="104775"/>
    <xdr:pic>
      <xdr:nvPicPr>
        <xdr:cNvPr id="24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1501</xdr:row>
      <xdr:rowOff>0</xdr:rowOff>
    </xdr:from>
    <xdr:ext cx="152400" cy="47625"/>
    <xdr:pic>
      <xdr:nvPicPr>
        <xdr:cNvPr id="24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1502</xdr:row>
      <xdr:rowOff>0</xdr:rowOff>
    </xdr:from>
    <xdr:ext cx="152400" cy="104775"/>
    <xdr:pic>
      <xdr:nvPicPr>
        <xdr:cNvPr id="24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1502</xdr:row>
      <xdr:rowOff>0</xdr:rowOff>
    </xdr:from>
    <xdr:ext cx="152400" cy="47625"/>
    <xdr:pic>
      <xdr:nvPicPr>
        <xdr:cNvPr id="24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1503</xdr:row>
      <xdr:rowOff>0</xdr:rowOff>
    </xdr:from>
    <xdr:ext cx="152400" cy="104775"/>
    <xdr:pic>
      <xdr:nvPicPr>
        <xdr:cNvPr id="25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1503</xdr:row>
      <xdr:rowOff>0</xdr:rowOff>
    </xdr:from>
    <xdr:ext cx="152400" cy="47625"/>
    <xdr:pic>
      <xdr:nvPicPr>
        <xdr:cNvPr id="25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1504</xdr:row>
      <xdr:rowOff>0</xdr:rowOff>
    </xdr:from>
    <xdr:ext cx="152400" cy="104775"/>
    <xdr:pic>
      <xdr:nvPicPr>
        <xdr:cNvPr id="25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1504</xdr:row>
      <xdr:rowOff>0</xdr:rowOff>
    </xdr:from>
    <xdr:ext cx="152400" cy="47625"/>
    <xdr:pic>
      <xdr:nvPicPr>
        <xdr:cNvPr id="25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1505</xdr:row>
      <xdr:rowOff>0</xdr:rowOff>
    </xdr:from>
    <xdr:ext cx="152400" cy="104775"/>
    <xdr:pic>
      <xdr:nvPicPr>
        <xdr:cNvPr id="25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1505</xdr:row>
      <xdr:rowOff>0</xdr:rowOff>
    </xdr:from>
    <xdr:ext cx="152400" cy="47625"/>
    <xdr:pic>
      <xdr:nvPicPr>
        <xdr:cNvPr id="25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1506</xdr:row>
      <xdr:rowOff>0</xdr:rowOff>
    </xdr:from>
    <xdr:ext cx="152400" cy="104775"/>
    <xdr:pic>
      <xdr:nvPicPr>
        <xdr:cNvPr id="25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1506</xdr:row>
      <xdr:rowOff>0</xdr:rowOff>
    </xdr:from>
    <xdr:ext cx="152400" cy="47625"/>
    <xdr:pic>
      <xdr:nvPicPr>
        <xdr:cNvPr id="25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1507</xdr:row>
      <xdr:rowOff>0</xdr:rowOff>
    </xdr:from>
    <xdr:ext cx="152400" cy="104775"/>
    <xdr:pic>
      <xdr:nvPicPr>
        <xdr:cNvPr id="25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1507</xdr:row>
      <xdr:rowOff>0</xdr:rowOff>
    </xdr:from>
    <xdr:ext cx="152400" cy="47625"/>
    <xdr:pic>
      <xdr:nvPicPr>
        <xdr:cNvPr id="25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1508</xdr:row>
      <xdr:rowOff>0</xdr:rowOff>
    </xdr:from>
    <xdr:ext cx="152400" cy="104775"/>
    <xdr:pic>
      <xdr:nvPicPr>
        <xdr:cNvPr id="26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1508</xdr:row>
      <xdr:rowOff>0</xdr:rowOff>
    </xdr:from>
    <xdr:ext cx="152400" cy="47625"/>
    <xdr:pic>
      <xdr:nvPicPr>
        <xdr:cNvPr id="26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1509</xdr:row>
      <xdr:rowOff>0</xdr:rowOff>
    </xdr:from>
    <xdr:ext cx="152400" cy="104775"/>
    <xdr:pic>
      <xdr:nvPicPr>
        <xdr:cNvPr id="26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1509</xdr:row>
      <xdr:rowOff>0</xdr:rowOff>
    </xdr:from>
    <xdr:ext cx="152400" cy="47625"/>
    <xdr:pic>
      <xdr:nvPicPr>
        <xdr:cNvPr id="26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1510</xdr:row>
      <xdr:rowOff>0</xdr:rowOff>
    </xdr:from>
    <xdr:ext cx="152400" cy="104775"/>
    <xdr:pic>
      <xdr:nvPicPr>
        <xdr:cNvPr id="26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1510</xdr:row>
      <xdr:rowOff>0</xdr:rowOff>
    </xdr:from>
    <xdr:ext cx="152400" cy="47625"/>
    <xdr:pic>
      <xdr:nvPicPr>
        <xdr:cNvPr id="26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1511</xdr:row>
      <xdr:rowOff>0</xdr:rowOff>
    </xdr:from>
    <xdr:ext cx="152400" cy="104775"/>
    <xdr:pic>
      <xdr:nvPicPr>
        <xdr:cNvPr id="26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1511</xdr:row>
      <xdr:rowOff>0</xdr:rowOff>
    </xdr:from>
    <xdr:ext cx="152400" cy="47625"/>
    <xdr:pic>
      <xdr:nvPicPr>
        <xdr:cNvPr id="26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1512</xdr:row>
      <xdr:rowOff>0</xdr:rowOff>
    </xdr:from>
    <xdr:ext cx="152400" cy="104775"/>
    <xdr:pic>
      <xdr:nvPicPr>
        <xdr:cNvPr id="26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1512</xdr:row>
      <xdr:rowOff>0</xdr:rowOff>
    </xdr:from>
    <xdr:ext cx="152400" cy="47625"/>
    <xdr:pic>
      <xdr:nvPicPr>
        <xdr:cNvPr id="26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1513</xdr:row>
      <xdr:rowOff>0</xdr:rowOff>
    </xdr:from>
    <xdr:ext cx="152400" cy="104775"/>
    <xdr:pic>
      <xdr:nvPicPr>
        <xdr:cNvPr id="27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1513</xdr:row>
      <xdr:rowOff>0</xdr:rowOff>
    </xdr:from>
    <xdr:ext cx="152400" cy="47625"/>
    <xdr:pic>
      <xdr:nvPicPr>
        <xdr:cNvPr id="27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1514</xdr:row>
      <xdr:rowOff>0</xdr:rowOff>
    </xdr:from>
    <xdr:ext cx="152400" cy="104775"/>
    <xdr:pic>
      <xdr:nvPicPr>
        <xdr:cNvPr id="27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1514</xdr:row>
      <xdr:rowOff>0</xdr:rowOff>
    </xdr:from>
    <xdr:ext cx="152400" cy="47625"/>
    <xdr:pic>
      <xdr:nvPicPr>
        <xdr:cNvPr id="27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1515</xdr:row>
      <xdr:rowOff>0</xdr:rowOff>
    </xdr:from>
    <xdr:ext cx="152400" cy="104775"/>
    <xdr:pic>
      <xdr:nvPicPr>
        <xdr:cNvPr id="27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1515</xdr:row>
      <xdr:rowOff>0</xdr:rowOff>
    </xdr:from>
    <xdr:ext cx="152400" cy="47625"/>
    <xdr:pic>
      <xdr:nvPicPr>
        <xdr:cNvPr id="27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1516</xdr:row>
      <xdr:rowOff>0</xdr:rowOff>
    </xdr:from>
    <xdr:ext cx="152400" cy="104775"/>
    <xdr:pic>
      <xdr:nvPicPr>
        <xdr:cNvPr id="27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1516</xdr:row>
      <xdr:rowOff>0</xdr:rowOff>
    </xdr:from>
    <xdr:ext cx="152400" cy="47625"/>
    <xdr:pic>
      <xdr:nvPicPr>
        <xdr:cNvPr id="27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1517</xdr:row>
      <xdr:rowOff>0</xdr:rowOff>
    </xdr:from>
    <xdr:ext cx="152400" cy="104775"/>
    <xdr:pic>
      <xdr:nvPicPr>
        <xdr:cNvPr id="27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1517</xdr:row>
      <xdr:rowOff>0</xdr:rowOff>
    </xdr:from>
    <xdr:ext cx="152400" cy="47625"/>
    <xdr:pic>
      <xdr:nvPicPr>
        <xdr:cNvPr id="27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1518</xdr:row>
      <xdr:rowOff>0</xdr:rowOff>
    </xdr:from>
    <xdr:ext cx="152400" cy="104775"/>
    <xdr:pic>
      <xdr:nvPicPr>
        <xdr:cNvPr id="28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1518</xdr:row>
      <xdr:rowOff>0</xdr:rowOff>
    </xdr:from>
    <xdr:ext cx="152400" cy="47625"/>
    <xdr:pic>
      <xdr:nvPicPr>
        <xdr:cNvPr id="28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84407882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1518</xdr:row>
      <xdr:rowOff>190500</xdr:rowOff>
    </xdr:from>
    <xdr:to>
      <xdr:col>3</xdr:col>
      <xdr:colOff>152400</xdr:colOff>
      <xdr:row>1519</xdr:row>
      <xdr:rowOff>152400</xdr:rowOff>
    </xdr:to>
    <xdr:pic>
      <xdr:nvPicPr>
        <xdr:cNvPr id="28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1519</xdr:row>
      <xdr:rowOff>381000</xdr:rowOff>
    </xdr:from>
    <xdr:to>
      <xdr:col>3</xdr:col>
      <xdr:colOff>152400</xdr:colOff>
      <xdr:row>1520</xdr:row>
      <xdr:rowOff>152400</xdr:rowOff>
    </xdr:to>
    <xdr:pic>
      <xdr:nvPicPr>
        <xdr:cNvPr id="283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1520</xdr:row>
      <xdr:rowOff>571500</xdr:rowOff>
    </xdr:from>
    <xdr:to>
      <xdr:col>3</xdr:col>
      <xdr:colOff>152400</xdr:colOff>
      <xdr:row>1521</xdr:row>
      <xdr:rowOff>152400</xdr:rowOff>
    </xdr:to>
    <xdr:pic>
      <xdr:nvPicPr>
        <xdr:cNvPr id="284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1521</xdr:row>
      <xdr:rowOff>571500</xdr:rowOff>
    </xdr:from>
    <xdr:to>
      <xdr:col>3</xdr:col>
      <xdr:colOff>152400</xdr:colOff>
      <xdr:row>1522</xdr:row>
      <xdr:rowOff>152400</xdr:rowOff>
    </xdr:to>
    <xdr:pic>
      <xdr:nvPicPr>
        <xdr:cNvPr id="285" name="Imagem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1522</xdr:row>
      <xdr:rowOff>2476500</xdr:rowOff>
    </xdr:from>
    <xdr:to>
      <xdr:col>3</xdr:col>
      <xdr:colOff>152400</xdr:colOff>
      <xdr:row>1523</xdr:row>
      <xdr:rowOff>152400</xdr:rowOff>
    </xdr:to>
    <xdr:pic>
      <xdr:nvPicPr>
        <xdr:cNvPr id="286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1523</xdr:row>
      <xdr:rowOff>952500</xdr:rowOff>
    </xdr:from>
    <xdr:to>
      <xdr:col>3</xdr:col>
      <xdr:colOff>152400</xdr:colOff>
      <xdr:row>1524</xdr:row>
      <xdr:rowOff>152400</xdr:rowOff>
    </xdr:to>
    <xdr:pic>
      <xdr:nvPicPr>
        <xdr:cNvPr id="287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1524</xdr:row>
      <xdr:rowOff>381000</xdr:rowOff>
    </xdr:from>
    <xdr:to>
      <xdr:col>3</xdr:col>
      <xdr:colOff>152400</xdr:colOff>
      <xdr:row>1525</xdr:row>
      <xdr:rowOff>152400</xdr:rowOff>
    </xdr:to>
    <xdr:pic>
      <xdr:nvPicPr>
        <xdr:cNvPr id="288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1525</xdr:row>
      <xdr:rowOff>952500</xdr:rowOff>
    </xdr:from>
    <xdr:to>
      <xdr:col>3</xdr:col>
      <xdr:colOff>152400</xdr:colOff>
      <xdr:row>1526</xdr:row>
      <xdr:rowOff>152400</xdr:rowOff>
    </xdr:to>
    <xdr:pic>
      <xdr:nvPicPr>
        <xdr:cNvPr id="289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2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1526</xdr:row>
      <xdr:rowOff>1143000</xdr:rowOff>
    </xdr:from>
    <xdr:to>
      <xdr:col>3</xdr:col>
      <xdr:colOff>152400</xdr:colOff>
      <xdr:row>1527</xdr:row>
      <xdr:rowOff>152400</xdr:rowOff>
    </xdr:to>
    <xdr:pic>
      <xdr:nvPicPr>
        <xdr:cNvPr id="290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1527</xdr:row>
      <xdr:rowOff>762000</xdr:rowOff>
    </xdr:from>
    <xdr:to>
      <xdr:col>3</xdr:col>
      <xdr:colOff>152400</xdr:colOff>
      <xdr:row>1528</xdr:row>
      <xdr:rowOff>152400</xdr:rowOff>
    </xdr:to>
    <xdr:pic>
      <xdr:nvPicPr>
        <xdr:cNvPr id="291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1528</xdr:row>
      <xdr:rowOff>571500</xdr:rowOff>
    </xdr:from>
    <xdr:to>
      <xdr:col>3</xdr:col>
      <xdr:colOff>152400</xdr:colOff>
      <xdr:row>1529</xdr:row>
      <xdr:rowOff>152400</xdr:rowOff>
    </xdr:to>
    <xdr:pic>
      <xdr:nvPicPr>
        <xdr:cNvPr id="292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1529</xdr:row>
      <xdr:rowOff>1143000</xdr:rowOff>
    </xdr:from>
    <xdr:to>
      <xdr:col>3</xdr:col>
      <xdr:colOff>152400</xdr:colOff>
      <xdr:row>1530</xdr:row>
      <xdr:rowOff>152400</xdr:rowOff>
    </xdr:to>
    <xdr:pic>
      <xdr:nvPicPr>
        <xdr:cNvPr id="293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1530</xdr:row>
      <xdr:rowOff>762000</xdr:rowOff>
    </xdr:from>
    <xdr:to>
      <xdr:col>3</xdr:col>
      <xdr:colOff>152400</xdr:colOff>
      <xdr:row>1531</xdr:row>
      <xdr:rowOff>152400</xdr:rowOff>
    </xdr:to>
    <xdr:pic>
      <xdr:nvPicPr>
        <xdr:cNvPr id="294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7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1531</xdr:row>
      <xdr:rowOff>1714500</xdr:rowOff>
    </xdr:from>
    <xdr:to>
      <xdr:col>3</xdr:col>
      <xdr:colOff>152400</xdr:colOff>
      <xdr:row>1532</xdr:row>
      <xdr:rowOff>152400</xdr:rowOff>
    </xdr:to>
    <xdr:pic>
      <xdr:nvPicPr>
        <xdr:cNvPr id="295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1519</xdr:row>
      <xdr:rowOff>0</xdr:rowOff>
    </xdr:from>
    <xdr:ext cx="152400" cy="104775"/>
    <xdr:pic>
      <xdr:nvPicPr>
        <xdr:cNvPr id="29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1519</xdr:row>
      <xdr:rowOff>0</xdr:rowOff>
    </xdr:from>
    <xdr:ext cx="152400" cy="47625"/>
    <xdr:pic>
      <xdr:nvPicPr>
        <xdr:cNvPr id="29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1520</xdr:row>
      <xdr:rowOff>0</xdr:rowOff>
    </xdr:from>
    <xdr:ext cx="152400" cy="104775"/>
    <xdr:pic>
      <xdr:nvPicPr>
        <xdr:cNvPr id="30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1520</xdr:row>
      <xdr:rowOff>0</xdr:rowOff>
    </xdr:from>
    <xdr:ext cx="152400" cy="47625"/>
    <xdr:pic>
      <xdr:nvPicPr>
        <xdr:cNvPr id="30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1521</xdr:row>
      <xdr:rowOff>0</xdr:rowOff>
    </xdr:from>
    <xdr:ext cx="152400" cy="104775"/>
    <xdr:pic>
      <xdr:nvPicPr>
        <xdr:cNvPr id="30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1521</xdr:row>
      <xdr:rowOff>0</xdr:rowOff>
    </xdr:from>
    <xdr:ext cx="152400" cy="47625"/>
    <xdr:pic>
      <xdr:nvPicPr>
        <xdr:cNvPr id="30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1522</xdr:row>
      <xdr:rowOff>0</xdr:rowOff>
    </xdr:from>
    <xdr:ext cx="152400" cy="104775"/>
    <xdr:pic>
      <xdr:nvPicPr>
        <xdr:cNvPr id="30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1522</xdr:row>
      <xdr:rowOff>0</xdr:rowOff>
    </xdr:from>
    <xdr:ext cx="152400" cy="47625"/>
    <xdr:pic>
      <xdr:nvPicPr>
        <xdr:cNvPr id="30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1523</xdr:row>
      <xdr:rowOff>0</xdr:rowOff>
    </xdr:from>
    <xdr:ext cx="152400" cy="104775"/>
    <xdr:pic>
      <xdr:nvPicPr>
        <xdr:cNvPr id="30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1523</xdr:row>
      <xdr:rowOff>0</xdr:rowOff>
    </xdr:from>
    <xdr:ext cx="152400" cy="47625"/>
    <xdr:pic>
      <xdr:nvPicPr>
        <xdr:cNvPr id="30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1524</xdr:row>
      <xdr:rowOff>0</xdr:rowOff>
    </xdr:from>
    <xdr:ext cx="152400" cy="104775"/>
    <xdr:pic>
      <xdr:nvPicPr>
        <xdr:cNvPr id="30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1524</xdr:row>
      <xdr:rowOff>0</xdr:rowOff>
    </xdr:from>
    <xdr:ext cx="152400" cy="47625"/>
    <xdr:pic>
      <xdr:nvPicPr>
        <xdr:cNvPr id="30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1525</xdr:row>
      <xdr:rowOff>0</xdr:rowOff>
    </xdr:from>
    <xdr:ext cx="152400" cy="104775"/>
    <xdr:pic>
      <xdr:nvPicPr>
        <xdr:cNvPr id="31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1525</xdr:row>
      <xdr:rowOff>0</xdr:rowOff>
    </xdr:from>
    <xdr:ext cx="152400" cy="47625"/>
    <xdr:pic>
      <xdr:nvPicPr>
        <xdr:cNvPr id="31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1526</xdr:row>
      <xdr:rowOff>0</xdr:rowOff>
    </xdr:from>
    <xdr:ext cx="152400" cy="104775"/>
    <xdr:pic>
      <xdr:nvPicPr>
        <xdr:cNvPr id="31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1526</xdr:row>
      <xdr:rowOff>0</xdr:rowOff>
    </xdr:from>
    <xdr:ext cx="152400" cy="47625"/>
    <xdr:pic>
      <xdr:nvPicPr>
        <xdr:cNvPr id="31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1527</xdr:row>
      <xdr:rowOff>0</xdr:rowOff>
    </xdr:from>
    <xdr:ext cx="152400" cy="104775"/>
    <xdr:pic>
      <xdr:nvPicPr>
        <xdr:cNvPr id="31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1527</xdr:row>
      <xdr:rowOff>0</xdr:rowOff>
    </xdr:from>
    <xdr:ext cx="152400" cy="47625"/>
    <xdr:pic>
      <xdr:nvPicPr>
        <xdr:cNvPr id="31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1528</xdr:row>
      <xdr:rowOff>0</xdr:rowOff>
    </xdr:from>
    <xdr:ext cx="152400" cy="104775"/>
    <xdr:pic>
      <xdr:nvPicPr>
        <xdr:cNvPr id="31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1528</xdr:row>
      <xdr:rowOff>0</xdr:rowOff>
    </xdr:from>
    <xdr:ext cx="152400" cy="47625"/>
    <xdr:pic>
      <xdr:nvPicPr>
        <xdr:cNvPr id="31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1529</xdr:row>
      <xdr:rowOff>0</xdr:rowOff>
    </xdr:from>
    <xdr:ext cx="152400" cy="104775"/>
    <xdr:pic>
      <xdr:nvPicPr>
        <xdr:cNvPr id="31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1529</xdr:row>
      <xdr:rowOff>0</xdr:rowOff>
    </xdr:from>
    <xdr:ext cx="152400" cy="47625"/>
    <xdr:pic>
      <xdr:nvPicPr>
        <xdr:cNvPr id="31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1530</xdr:row>
      <xdr:rowOff>0</xdr:rowOff>
    </xdr:from>
    <xdr:ext cx="152400" cy="104775"/>
    <xdr:pic>
      <xdr:nvPicPr>
        <xdr:cNvPr id="32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1530</xdr:row>
      <xdr:rowOff>0</xdr:rowOff>
    </xdr:from>
    <xdr:ext cx="152400" cy="47625"/>
    <xdr:pic>
      <xdr:nvPicPr>
        <xdr:cNvPr id="32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1531</xdr:row>
      <xdr:rowOff>0</xdr:rowOff>
    </xdr:from>
    <xdr:ext cx="152400" cy="104775"/>
    <xdr:pic>
      <xdr:nvPicPr>
        <xdr:cNvPr id="32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1531</xdr:row>
      <xdr:rowOff>0</xdr:rowOff>
    </xdr:from>
    <xdr:ext cx="152400" cy="47625"/>
    <xdr:pic>
      <xdr:nvPicPr>
        <xdr:cNvPr id="32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1532</xdr:row>
      <xdr:rowOff>0</xdr:rowOff>
    </xdr:from>
    <xdr:ext cx="152400" cy="104775"/>
    <xdr:pic>
      <xdr:nvPicPr>
        <xdr:cNvPr id="32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1532</xdr:row>
      <xdr:rowOff>0</xdr:rowOff>
    </xdr:from>
    <xdr:ext cx="152400" cy="47625"/>
    <xdr:pic>
      <xdr:nvPicPr>
        <xdr:cNvPr id="32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1532</xdr:row>
      <xdr:rowOff>0</xdr:rowOff>
    </xdr:from>
    <xdr:ext cx="152400" cy="104775"/>
    <xdr:pic>
      <xdr:nvPicPr>
        <xdr:cNvPr id="32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1532</xdr:row>
      <xdr:rowOff>0</xdr:rowOff>
    </xdr:from>
    <xdr:ext cx="152400" cy="47625"/>
    <xdr:pic>
      <xdr:nvPicPr>
        <xdr:cNvPr id="32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1532</xdr:row>
      <xdr:rowOff>0</xdr:rowOff>
    </xdr:from>
    <xdr:ext cx="152400" cy="104775"/>
    <xdr:pic>
      <xdr:nvPicPr>
        <xdr:cNvPr id="32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350705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1532</xdr:row>
      <xdr:rowOff>0</xdr:rowOff>
    </xdr:from>
    <xdr:to>
      <xdr:col>3</xdr:col>
      <xdr:colOff>152400</xdr:colOff>
      <xdr:row>1532</xdr:row>
      <xdr:rowOff>152400</xdr:rowOff>
    </xdr:to>
    <xdr:pic>
      <xdr:nvPicPr>
        <xdr:cNvPr id="33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1533</xdr:row>
      <xdr:rowOff>0</xdr:rowOff>
    </xdr:from>
    <xdr:to>
      <xdr:col>3</xdr:col>
      <xdr:colOff>152400</xdr:colOff>
      <xdr:row>1533</xdr:row>
      <xdr:rowOff>152400</xdr:rowOff>
    </xdr:to>
    <xdr:pic>
      <xdr:nvPicPr>
        <xdr:cNvPr id="331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1534</xdr:row>
      <xdr:rowOff>0</xdr:rowOff>
    </xdr:from>
    <xdr:to>
      <xdr:col>3</xdr:col>
      <xdr:colOff>152400</xdr:colOff>
      <xdr:row>1534</xdr:row>
      <xdr:rowOff>152400</xdr:rowOff>
    </xdr:to>
    <xdr:pic>
      <xdr:nvPicPr>
        <xdr:cNvPr id="332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1535</xdr:row>
      <xdr:rowOff>0</xdr:rowOff>
    </xdr:from>
    <xdr:to>
      <xdr:col>3</xdr:col>
      <xdr:colOff>152400</xdr:colOff>
      <xdr:row>1535</xdr:row>
      <xdr:rowOff>76200</xdr:rowOff>
    </xdr:to>
    <xdr:pic>
      <xdr:nvPicPr>
        <xdr:cNvPr id="333" name="Imagem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212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1536</xdr:row>
      <xdr:rowOff>0</xdr:rowOff>
    </xdr:from>
    <xdr:to>
      <xdr:col>3</xdr:col>
      <xdr:colOff>152400</xdr:colOff>
      <xdr:row>1536</xdr:row>
      <xdr:rowOff>152400</xdr:rowOff>
    </xdr:to>
    <xdr:pic>
      <xdr:nvPicPr>
        <xdr:cNvPr id="334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2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1537</xdr:row>
      <xdr:rowOff>0</xdr:rowOff>
    </xdr:from>
    <xdr:to>
      <xdr:col>3</xdr:col>
      <xdr:colOff>152400</xdr:colOff>
      <xdr:row>1537</xdr:row>
      <xdr:rowOff>114300</xdr:rowOff>
    </xdr:to>
    <xdr:pic>
      <xdr:nvPicPr>
        <xdr:cNvPr id="335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625"/>
          <a:ext cx="1524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1538</xdr:row>
      <xdr:rowOff>0</xdr:rowOff>
    </xdr:from>
    <xdr:to>
      <xdr:col>3</xdr:col>
      <xdr:colOff>152400</xdr:colOff>
      <xdr:row>1538</xdr:row>
      <xdr:rowOff>104775</xdr:rowOff>
    </xdr:to>
    <xdr:pic>
      <xdr:nvPicPr>
        <xdr:cNvPr id="336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1539</xdr:row>
      <xdr:rowOff>0</xdr:rowOff>
    </xdr:from>
    <xdr:to>
      <xdr:col>3</xdr:col>
      <xdr:colOff>152400</xdr:colOff>
      <xdr:row>1539</xdr:row>
      <xdr:rowOff>152400</xdr:rowOff>
    </xdr:to>
    <xdr:pic>
      <xdr:nvPicPr>
        <xdr:cNvPr id="337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1540</xdr:row>
      <xdr:rowOff>0</xdr:rowOff>
    </xdr:from>
    <xdr:to>
      <xdr:col>3</xdr:col>
      <xdr:colOff>152400</xdr:colOff>
      <xdr:row>1540</xdr:row>
      <xdr:rowOff>152400</xdr:rowOff>
    </xdr:to>
    <xdr:pic>
      <xdr:nvPicPr>
        <xdr:cNvPr id="338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7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1541</xdr:row>
      <xdr:rowOff>0</xdr:rowOff>
    </xdr:from>
    <xdr:to>
      <xdr:col>3</xdr:col>
      <xdr:colOff>152400</xdr:colOff>
      <xdr:row>1541</xdr:row>
      <xdr:rowOff>104775</xdr:rowOff>
    </xdr:to>
    <xdr:pic>
      <xdr:nvPicPr>
        <xdr:cNvPr id="339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1542</xdr:row>
      <xdr:rowOff>0</xdr:rowOff>
    </xdr:from>
    <xdr:to>
      <xdr:col>3</xdr:col>
      <xdr:colOff>152400</xdr:colOff>
      <xdr:row>1542</xdr:row>
      <xdr:rowOff>76200</xdr:rowOff>
    </xdr:to>
    <xdr:pic>
      <xdr:nvPicPr>
        <xdr:cNvPr id="340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1543</xdr:row>
      <xdr:rowOff>0</xdr:rowOff>
    </xdr:from>
    <xdr:to>
      <xdr:col>3</xdr:col>
      <xdr:colOff>152400</xdr:colOff>
      <xdr:row>1543</xdr:row>
      <xdr:rowOff>152400</xdr:rowOff>
    </xdr:to>
    <xdr:pic>
      <xdr:nvPicPr>
        <xdr:cNvPr id="341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9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1544</xdr:row>
      <xdr:rowOff>0</xdr:rowOff>
    </xdr:from>
    <xdr:to>
      <xdr:col>3</xdr:col>
      <xdr:colOff>152400</xdr:colOff>
      <xdr:row>1544</xdr:row>
      <xdr:rowOff>104775</xdr:rowOff>
    </xdr:to>
    <xdr:pic>
      <xdr:nvPicPr>
        <xdr:cNvPr id="342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1545</xdr:row>
      <xdr:rowOff>0</xdr:rowOff>
    </xdr:from>
    <xdr:to>
      <xdr:col>3</xdr:col>
      <xdr:colOff>152400</xdr:colOff>
      <xdr:row>1545</xdr:row>
      <xdr:rowOff>114300</xdr:rowOff>
    </xdr:to>
    <xdr:pic>
      <xdr:nvPicPr>
        <xdr:cNvPr id="343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125"/>
          <a:ext cx="1524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1546</xdr:row>
      <xdr:rowOff>0</xdr:rowOff>
    </xdr:from>
    <xdr:to>
      <xdr:col>3</xdr:col>
      <xdr:colOff>152400</xdr:colOff>
      <xdr:row>1546</xdr:row>
      <xdr:rowOff>114300</xdr:rowOff>
    </xdr:to>
    <xdr:pic>
      <xdr:nvPicPr>
        <xdr:cNvPr id="344" name="Imagem 2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2625"/>
          <a:ext cx="1524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1547</xdr:row>
      <xdr:rowOff>0</xdr:rowOff>
    </xdr:from>
    <xdr:to>
      <xdr:col>3</xdr:col>
      <xdr:colOff>152400</xdr:colOff>
      <xdr:row>1547</xdr:row>
      <xdr:rowOff>152400</xdr:rowOff>
    </xdr:to>
    <xdr:pic>
      <xdr:nvPicPr>
        <xdr:cNvPr id="345" name="Imagem 2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4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1548</xdr:row>
      <xdr:rowOff>0</xdr:rowOff>
    </xdr:from>
    <xdr:to>
      <xdr:col>3</xdr:col>
      <xdr:colOff>152400</xdr:colOff>
      <xdr:row>1548</xdr:row>
      <xdr:rowOff>104775</xdr:rowOff>
    </xdr:to>
    <xdr:pic>
      <xdr:nvPicPr>
        <xdr:cNvPr id="346" name="Imagem 2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4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1549</xdr:row>
      <xdr:rowOff>0</xdr:rowOff>
    </xdr:from>
    <xdr:to>
      <xdr:col>3</xdr:col>
      <xdr:colOff>152400</xdr:colOff>
      <xdr:row>1549</xdr:row>
      <xdr:rowOff>152400</xdr:rowOff>
    </xdr:to>
    <xdr:pic>
      <xdr:nvPicPr>
        <xdr:cNvPr id="347" name="Imagem 2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5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1550</xdr:row>
      <xdr:rowOff>0</xdr:rowOff>
    </xdr:from>
    <xdr:to>
      <xdr:col>3</xdr:col>
      <xdr:colOff>152400</xdr:colOff>
      <xdr:row>1550</xdr:row>
      <xdr:rowOff>104775</xdr:rowOff>
    </xdr:to>
    <xdr:pic>
      <xdr:nvPicPr>
        <xdr:cNvPr id="348" name="Imagem 2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6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1551</xdr:row>
      <xdr:rowOff>0</xdr:rowOff>
    </xdr:from>
    <xdr:to>
      <xdr:col>3</xdr:col>
      <xdr:colOff>152400</xdr:colOff>
      <xdr:row>1551</xdr:row>
      <xdr:rowOff>76200</xdr:rowOff>
    </xdr:to>
    <xdr:pic>
      <xdr:nvPicPr>
        <xdr:cNvPr id="349" name="Imagem 3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712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1552</xdr:row>
      <xdr:rowOff>0</xdr:rowOff>
    </xdr:from>
    <xdr:to>
      <xdr:col>3</xdr:col>
      <xdr:colOff>152400</xdr:colOff>
      <xdr:row>1552</xdr:row>
      <xdr:rowOff>76200</xdr:rowOff>
    </xdr:to>
    <xdr:pic>
      <xdr:nvPicPr>
        <xdr:cNvPr id="350" name="Imagem 3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762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1553</xdr:row>
      <xdr:rowOff>0</xdr:rowOff>
    </xdr:from>
    <xdr:to>
      <xdr:col>3</xdr:col>
      <xdr:colOff>152400</xdr:colOff>
      <xdr:row>1553</xdr:row>
      <xdr:rowOff>76200</xdr:rowOff>
    </xdr:to>
    <xdr:pic>
      <xdr:nvPicPr>
        <xdr:cNvPr id="351" name="Imagem 3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812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1554</xdr:row>
      <xdr:rowOff>0</xdr:rowOff>
    </xdr:from>
    <xdr:to>
      <xdr:col>3</xdr:col>
      <xdr:colOff>152400</xdr:colOff>
      <xdr:row>1554</xdr:row>
      <xdr:rowOff>152400</xdr:rowOff>
    </xdr:to>
    <xdr:pic>
      <xdr:nvPicPr>
        <xdr:cNvPr id="352" name="Imagem 3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8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1555</xdr:row>
      <xdr:rowOff>0</xdr:rowOff>
    </xdr:from>
    <xdr:to>
      <xdr:col>3</xdr:col>
      <xdr:colOff>152400</xdr:colOff>
      <xdr:row>1555</xdr:row>
      <xdr:rowOff>114300</xdr:rowOff>
    </xdr:to>
    <xdr:pic>
      <xdr:nvPicPr>
        <xdr:cNvPr id="353" name="Imagem 3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9125"/>
          <a:ext cx="1524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1556</xdr:row>
      <xdr:rowOff>0</xdr:rowOff>
    </xdr:from>
    <xdr:to>
      <xdr:col>3</xdr:col>
      <xdr:colOff>152400</xdr:colOff>
      <xdr:row>1556</xdr:row>
      <xdr:rowOff>152400</xdr:rowOff>
    </xdr:to>
    <xdr:pic>
      <xdr:nvPicPr>
        <xdr:cNvPr id="354" name="Imagem 3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0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1557</xdr:row>
      <xdr:rowOff>0</xdr:rowOff>
    </xdr:from>
    <xdr:to>
      <xdr:col>3</xdr:col>
      <xdr:colOff>152400</xdr:colOff>
      <xdr:row>1557</xdr:row>
      <xdr:rowOff>152400</xdr:rowOff>
    </xdr:to>
    <xdr:pic>
      <xdr:nvPicPr>
        <xdr:cNvPr id="355" name="Imagem 3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1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1558</xdr:row>
      <xdr:rowOff>0</xdr:rowOff>
    </xdr:from>
    <xdr:to>
      <xdr:col>3</xdr:col>
      <xdr:colOff>152400</xdr:colOff>
      <xdr:row>1558</xdr:row>
      <xdr:rowOff>152400</xdr:rowOff>
    </xdr:to>
    <xdr:pic>
      <xdr:nvPicPr>
        <xdr:cNvPr id="356" name="Imagem 3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1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1559</xdr:row>
      <xdr:rowOff>0</xdr:rowOff>
    </xdr:from>
    <xdr:to>
      <xdr:col>3</xdr:col>
      <xdr:colOff>152400</xdr:colOff>
      <xdr:row>1559</xdr:row>
      <xdr:rowOff>152400</xdr:rowOff>
    </xdr:to>
    <xdr:pic>
      <xdr:nvPicPr>
        <xdr:cNvPr id="357" name="Imagem 3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2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1560</xdr:row>
      <xdr:rowOff>0</xdr:rowOff>
    </xdr:from>
    <xdr:to>
      <xdr:col>3</xdr:col>
      <xdr:colOff>152400</xdr:colOff>
      <xdr:row>1560</xdr:row>
      <xdr:rowOff>152400</xdr:rowOff>
    </xdr:to>
    <xdr:pic>
      <xdr:nvPicPr>
        <xdr:cNvPr id="358" name="Imagem 3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2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1561</xdr:row>
      <xdr:rowOff>0</xdr:rowOff>
    </xdr:from>
    <xdr:to>
      <xdr:col>3</xdr:col>
      <xdr:colOff>152400</xdr:colOff>
      <xdr:row>1561</xdr:row>
      <xdr:rowOff>76200</xdr:rowOff>
    </xdr:to>
    <xdr:pic>
      <xdr:nvPicPr>
        <xdr:cNvPr id="359" name="Imagem 4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312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1562</xdr:row>
      <xdr:rowOff>0</xdr:rowOff>
    </xdr:from>
    <xdr:to>
      <xdr:col>3</xdr:col>
      <xdr:colOff>152400</xdr:colOff>
      <xdr:row>1562</xdr:row>
      <xdr:rowOff>152400</xdr:rowOff>
    </xdr:to>
    <xdr:pic>
      <xdr:nvPicPr>
        <xdr:cNvPr id="360" name="Imagem 4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3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1563</xdr:row>
      <xdr:rowOff>0</xdr:rowOff>
    </xdr:from>
    <xdr:to>
      <xdr:col>3</xdr:col>
      <xdr:colOff>152400</xdr:colOff>
      <xdr:row>1563</xdr:row>
      <xdr:rowOff>152400</xdr:rowOff>
    </xdr:to>
    <xdr:pic>
      <xdr:nvPicPr>
        <xdr:cNvPr id="361" name="Imagem 4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4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1564</xdr:row>
      <xdr:rowOff>0</xdr:rowOff>
    </xdr:from>
    <xdr:to>
      <xdr:col>3</xdr:col>
      <xdr:colOff>152400</xdr:colOff>
      <xdr:row>1564</xdr:row>
      <xdr:rowOff>152400</xdr:rowOff>
    </xdr:to>
    <xdr:pic>
      <xdr:nvPicPr>
        <xdr:cNvPr id="362" name="Imagem 4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4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1532</xdr:row>
      <xdr:rowOff>0</xdr:rowOff>
    </xdr:from>
    <xdr:ext cx="152400" cy="104775"/>
    <xdr:pic>
      <xdr:nvPicPr>
        <xdr:cNvPr id="36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1532</xdr:row>
      <xdr:rowOff>0</xdr:rowOff>
    </xdr:from>
    <xdr:ext cx="152400" cy="47625"/>
    <xdr:pic>
      <xdr:nvPicPr>
        <xdr:cNvPr id="36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1533</xdr:row>
      <xdr:rowOff>0</xdr:rowOff>
    </xdr:from>
    <xdr:ext cx="152400" cy="104775"/>
    <xdr:pic>
      <xdr:nvPicPr>
        <xdr:cNvPr id="36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1533</xdr:row>
      <xdr:rowOff>0</xdr:rowOff>
    </xdr:from>
    <xdr:ext cx="152400" cy="47625"/>
    <xdr:pic>
      <xdr:nvPicPr>
        <xdr:cNvPr id="36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1534</xdr:row>
      <xdr:rowOff>0</xdr:rowOff>
    </xdr:from>
    <xdr:ext cx="152400" cy="104775"/>
    <xdr:pic>
      <xdr:nvPicPr>
        <xdr:cNvPr id="36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1534</xdr:row>
      <xdr:rowOff>0</xdr:rowOff>
    </xdr:from>
    <xdr:ext cx="152400" cy="47625"/>
    <xdr:pic>
      <xdr:nvPicPr>
        <xdr:cNvPr id="36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1535</xdr:row>
      <xdr:rowOff>0</xdr:rowOff>
    </xdr:from>
    <xdr:ext cx="152400" cy="104775"/>
    <xdr:pic>
      <xdr:nvPicPr>
        <xdr:cNvPr id="36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1535</xdr:row>
      <xdr:rowOff>0</xdr:rowOff>
    </xdr:from>
    <xdr:ext cx="152400" cy="47625"/>
    <xdr:pic>
      <xdr:nvPicPr>
        <xdr:cNvPr id="37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1536</xdr:row>
      <xdr:rowOff>0</xdr:rowOff>
    </xdr:from>
    <xdr:ext cx="152400" cy="104775"/>
    <xdr:pic>
      <xdr:nvPicPr>
        <xdr:cNvPr id="37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1536</xdr:row>
      <xdr:rowOff>0</xdr:rowOff>
    </xdr:from>
    <xdr:ext cx="152400" cy="47625"/>
    <xdr:pic>
      <xdr:nvPicPr>
        <xdr:cNvPr id="37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1537</xdr:row>
      <xdr:rowOff>0</xdr:rowOff>
    </xdr:from>
    <xdr:ext cx="152400" cy="104775"/>
    <xdr:pic>
      <xdr:nvPicPr>
        <xdr:cNvPr id="37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1537</xdr:row>
      <xdr:rowOff>0</xdr:rowOff>
    </xdr:from>
    <xdr:ext cx="152400" cy="47625"/>
    <xdr:pic>
      <xdr:nvPicPr>
        <xdr:cNvPr id="37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1538</xdr:row>
      <xdr:rowOff>0</xdr:rowOff>
    </xdr:from>
    <xdr:ext cx="152400" cy="104775"/>
    <xdr:pic>
      <xdr:nvPicPr>
        <xdr:cNvPr id="37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1538</xdr:row>
      <xdr:rowOff>0</xdr:rowOff>
    </xdr:from>
    <xdr:ext cx="152400" cy="47625"/>
    <xdr:pic>
      <xdr:nvPicPr>
        <xdr:cNvPr id="37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1539</xdr:row>
      <xdr:rowOff>0</xdr:rowOff>
    </xdr:from>
    <xdr:ext cx="152400" cy="104775"/>
    <xdr:pic>
      <xdr:nvPicPr>
        <xdr:cNvPr id="37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1539</xdr:row>
      <xdr:rowOff>0</xdr:rowOff>
    </xdr:from>
    <xdr:ext cx="152400" cy="47625"/>
    <xdr:pic>
      <xdr:nvPicPr>
        <xdr:cNvPr id="37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1540</xdr:row>
      <xdr:rowOff>0</xdr:rowOff>
    </xdr:from>
    <xdr:ext cx="152400" cy="104775"/>
    <xdr:pic>
      <xdr:nvPicPr>
        <xdr:cNvPr id="37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1540</xdr:row>
      <xdr:rowOff>0</xdr:rowOff>
    </xdr:from>
    <xdr:ext cx="152400" cy="47625"/>
    <xdr:pic>
      <xdr:nvPicPr>
        <xdr:cNvPr id="38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1541</xdr:row>
      <xdr:rowOff>0</xdr:rowOff>
    </xdr:from>
    <xdr:ext cx="152400" cy="104775"/>
    <xdr:pic>
      <xdr:nvPicPr>
        <xdr:cNvPr id="38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1541</xdr:row>
      <xdr:rowOff>0</xdr:rowOff>
    </xdr:from>
    <xdr:ext cx="152400" cy="47625"/>
    <xdr:pic>
      <xdr:nvPicPr>
        <xdr:cNvPr id="38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1542</xdr:row>
      <xdr:rowOff>0</xdr:rowOff>
    </xdr:from>
    <xdr:ext cx="152400" cy="104775"/>
    <xdr:pic>
      <xdr:nvPicPr>
        <xdr:cNvPr id="38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1542</xdr:row>
      <xdr:rowOff>0</xdr:rowOff>
    </xdr:from>
    <xdr:ext cx="152400" cy="47625"/>
    <xdr:pic>
      <xdr:nvPicPr>
        <xdr:cNvPr id="38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1543</xdr:row>
      <xdr:rowOff>0</xdr:rowOff>
    </xdr:from>
    <xdr:ext cx="152400" cy="104775"/>
    <xdr:pic>
      <xdr:nvPicPr>
        <xdr:cNvPr id="38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1543</xdr:row>
      <xdr:rowOff>0</xdr:rowOff>
    </xdr:from>
    <xdr:ext cx="152400" cy="47625"/>
    <xdr:pic>
      <xdr:nvPicPr>
        <xdr:cNvPr id="38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1544</xdr:row>
      <xdr:rowOff>0</xdr:rowOff>
    </xdr:from>
    <xdr:ext cx="152400" cy="104775"/>
    <xdr:pic>
      <xdr:nvPicPr>
        <xdr:cNvPr id="38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1544</xdr:row>
      <xdr:rowOff>0</xdr:rowOff>
    </xdr:from>
    <xdr:ext cx="152400" cy="47625"/>
    <xdr:pic>
      <xdr:nvPicPr>
        <xdr:cNvPr id="38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1545</xdr:row>
      <xdr:rowOff>0</xdr:rowOff>
    </xdr:from>
    <xdr:ext cx="152400" cy="104775"/>
    <xdr:pic>
      <xdr:nvPicPr>
        <xdr:cNvPr id="38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1545</xdr:row>
      <xdr:rowOff>0</xdr:rowOff>
    </xdr:from>
    <xdr:ext cx="152400" cy="47625"/>
    <xdr:pic>
      <xdr:nvPicPr>
        <xdr:cNvPr id="39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1546</xdr:row>
      <xdr:rowOff>0</xdr:rowOff>
    </xdr:from>
    <xdr:ext cx="152400" cy="104775"/>
    <xdr:pic>
      <xdr:nvPicPr>
        <xdr:cNvPr id="39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1546</xdr:row>
      <xdr:rowOff>0</xdr:rowOff>
    </xdr:from>
    <xdr:ext cx="152400" cy="47625"/>
    <xdr:pic>
      <xdr:nvPicPr>
        <xdr:cNvPr id="39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1547</xdr:row>
      <xdr:rowOff>0</xdr:rowOff>
    </xdr:from>
    <xdr:ext cx="152400" cy="104775"/>
    <xdr:pic>
      <xdr:nvPicPr>
        <xdr:cNvPr id="39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1547</xdr:row>
      <xdr:rowOff>0</xdr:rowOff>
    </xdr:from>
    <xdr:ext cx="152400" cy="47625"/>
    <xdr:pic>
      <xdr:nvPicPr>
        <xdr:cNvPr id="39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1548</xdr:row>
      <xdr:rowOff>0</xdr:rowOff>
    </xdr:from>
    <xdr:ext cx="152400" cy="104775"/>
    <xdr:pic>
      <xdr:nvPicPr>
        <xdr:cNvPr id="39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1548</xdr:row>
      <xdr:rowOff>0</xdr:rowOff>
    </xdr:from>
    <xdr:ext cx="152400" cy="47625"/>
    <xdr:pic>
      <xdr:nvPicPr>
        <xdr:cNvPr id="39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1549</xdr:row>
      <xdr:rowOff>0</xdr:rowOff>
    </xdr:from>
    <xdr:ext cx="152400" cy="104775"/>
    <xdr:pic>
      <xdr:nvPicPr>
        <xdr:cNvPr id="39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1549</xdr:row>
      <xdr:rowOff>0</xdr:rowOff>
    </xdr:from>
    <xdr:ext cx="152400" cy="47625"/>
    <xdr:pic>
      <xdr:nvPicPr>
        <xdr:cNvPr id="39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1550</xdr:row>
      <xdr:rowOff>0</xdr:rowOff>
    </xdr:from>
    <xdr:ext cx="152400" cy="104775"/>
    <xdr:pic>
      <xdr:nvPicPr>
        <xdr:cNvPr id="39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1550</xdr:row>
      <xdr:rowOff>0</xdr:rowOff>
    </xdr:from>
    <xdr:ext cx="152400" cy="47625"/>
    <xdr:pic>
      <xdr:nvPicPr>
        <xdr:cNvPr id="40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1551</xdr:row>
      <xdr:rowOff>0</xdr:rowOff>
    </xdr:from>
    <xdr:ext cx="152400" cy="104775"/>
    <xdr:pic>
      <xdr:nvPicPr>
        <xdr:cNvPr id="40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1551</xdr:row>
      <xdr:rowOff>0</xdr:rowOff>
    </xdr:from>
    <xdr:ext cx="152400" cy="47625"/>
    <xdr:pic>
      <xdr:nvPicPr>
        <xdr:cNvPr id="40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1552</xdr:row>
      <xdr:rowOff>0</xdr:rowOff>
    </xdr:from>
    <xdr:ext cx="152400" cy="104775"/>
    <xdr:pic>
      <xdr:nvPicPr>
        <xdr:cNvPr id="40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1552</xdr:row>
      <xdr:rowOff>0</xdr:rowOff>
    </xdr:from>
    <xdr:ext cx="152400" cy="47625"/>
    <xdr:pic>
      <xdr:nvPicPr>
        <xdr:cNvPr id="40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1553</xdr:row>
      <xdr:rowOff>0</xdr:rowOff>
    </xdr:from>
    <xdr:ext cx="152400" cy="104775"/>
    <xdr:pic>
      <xdr:nvPicPr>
        <xdr:cNvPr id="40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1553</xdr:row>
      <xdr:rowOff>0</xdr:rowOff>
    </xdr:from>
    <xdr:ext cx="152400" cy="47625"/>
    <xdr:pic>
      <xdr:nvPicPr>
        <xdr:cNvPr id="40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1554</xdr:row>
      <xdr:rowOff>0</xdr:rowOff>
    </xdr:from>
    <xdr:ext cx="152400" cy="104775"/>
    <xdr:pic>
      <xdr:nvPicPr>
        <xdr:cNvPr id="40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1554</xdr:row>
      <xdr:rowOff>0</xdr:rowOff>
    </xdr:from>
    <xdr:ext cx="152400" cy="47625"/>
    <xdr:pic>
      <xdr:nvPicPr>
        <xdr:cNvPr id="40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1555</xdr:row>
      <xdr:rowOff>0</xdr:rowOff>
    </xdr:from>
    <xdr:ext cx="152400" cy="104775"/>
    <xdr:pic>
      <xdr:nvPicPr>
        <xdr:cNvPr id="40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1555</xdr:row>
      <xdr:rowOff>0</xdr:rowOff>
    </xdr:from>
    <xdr:ext cx="152400" cy="47625"/>
    <xdr:pic>
      <xdr:nvPicPr>
        <xdr:cNvPr id="41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1556</xdr:row>
      <xdr:rowOff>0</xdr:rowOff>
    </xdr:from>
    <xdr:ext cx="152400" cy="104775"/>
    <xdr:pic>
      <xdr:nvPicPr>
        <xdr:cNvPr id="41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1556</xdr:row>
      <xdr:rowOff>0</xdr:rowOff>
    </xdr:from>
    <xdr:ext cx="152400" cy="47625"/>
    <xdr:pic>
      <xdr:nvPicPr>
        <xdr:cNvPr id="41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1557</xdr:row>
      <xdr:rowOff>0</xdr:rowOff>
    </xdr:from>
    <xdr:ext cx="152400" cy="104775"/>
    <xdr:pic>
      <xdr:nvPicPr>
        <xdr:cNvPr id="41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1557</xdr:row>
      <xdr:rowOff>0</xdr:rowOff>
    </xdr:from>
    <xdr:ext cx="152400" cy="47625"/>
    <xdr:pic>
      <xdr:nvPicPr>
        <xdr:cNvPr id="41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1558</xdr:row>
      <xdr:rowOff>0</xdr:rowOff>
    </xdr:from>
    <xdr:ext cx="152400" cy="104775"/>
    <xdr:pic>
      <xdr:nvPicPr>
        <xdr:cNvPr id="41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1558</xdr:row>
      <xdr:rowOff>0</xdr:rowOff>
    </xdr:from>
    <xdr:ext cx="152400" cy="47625"/>
    <xdr:pic>
      <xdr:nvPicPr>
        <xdr:cNvPr id="41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1559</xdr:row>
      <xdr:rowOff>0</xdr:rowOff>
    </xdr:from>
    <xdr:ext cx="152400" cy="104775"/>
    <xdr:pic>
      <xdr:nvPicPr>
        <xdr:cNvPr id="41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1559</xdr:row>
      <xdr:rowOff>0</xdr:rowOff>
    </xdr:from>
    <xdr:ext cx="152400" cy="47625"/>
    <xdr:pic>
      <xdr:nvPicPr>
        <xdr:cNvPr id="41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1560</xdr:row>
      <xdr:rowOff>0</xdr:rowOff>
    </xdr:from>
    <xdr:ext cx="152400" cy="104775"/>
    <xdr:pic>
      <xdr:nvPicPr>
        <xdr:cNvPr id="41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1560</xdr:row>
      <xdr:rowOff>0</xdr:rowOff>
    </xdr:from>
    <xdr:ext cx="152400" cy="47625"/>
    <xdr:pic>
      <xdr:nvPicPr>
        <xdr:cNvPr id="42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1561</xdr:row>
      <xdr:rowOff>0</xdr:rowOff>
    </xdr:from>
    <xdr:ext cx="152400" cy="104775"/>
    <xdr:pic>
      <xdr:nvPicPr>
        <xdr:cNvPr id="42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1561</xdr:row>
      <xdr:rowOff>0</xdr:rowOff>
    </xdr:from>
    <xdr:ext cx="152400" cy="47625"/>
    <xdr:pic>
      <xdr:nvPicPr>
        <xdr:cNvPr id="42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1562</xdr:row>
      <xdr:rowOff>0</xdr:rowOff>
    </xdr:from>
    <xdr:ext cx="152400" cy="104775"/>
    <xdr:pic>
      <xdr:nvPicPr>
        <xdr:cNvPr id="42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1562</xdr:row>
      <xdr:rowOff>0</xdr:rowOff>
    </xdr:from>
    <xdr:ext cx="152400" cy="47625"/>
    <xdr:pic>
      <xdr:nvPicPr>
        <xdr:cNvPr id="42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1563</xdr:row>
      <xdr:rowOff>0</xdr:rowOff>
    </xdr:from>
    <xdr:ext cx="152400" cy="104775"/>
    <xdr:pic>
      <xdr:nvPicPr>
        <xdr:cNvPr id="42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1563</xdr:row>
      <xdr:rowOff>0</xdr:rowOff>
    </xdr:from>
    <xdr:ext cx="152400" cy="47625"/>
    <xdr:pic>
      <xdr:nvPicPr>
        <xdr:cNvPr id="42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1564</xdr:row>
      <xdr:rowOff>0</xdr:rowOff>
    </xdr:from>
    <xdr:ext cx="152400" cy="104775"/>
    <xdr:pic>
      <xdr:nvPicPr>
        <xdr:cNvPr id="42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1564</xdr:row>
      <xdr:rowOff>0</xdr:rowOff>
    </xdr:from>
    <xdr:ext cx="152400" cy="47625"/>
    <xdr:pic>
      <xdr:nvPicPr>
        <xdr:cNvPr id="42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4977316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1565</xdr:row>
      <xdr:rowOff>0</xdr:rowOff>
    </xdr:from>
    <xdr:to>
      <xdr:col>3</xdr:col>
      <xdr:colOff>152400</xdr:colOff>
      <xdr:row>1565</xdr:row>
      <xdr:rowOff>152400</xdr:rowOff>
    </xdr:to>
    <xdr:pic>
      <xdr:nvPicPr>
        <xdr:cNvPr id="42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1566</xdr:row>
      <xdr:rowOff>0</xdr:rowOff>
    </xdr:from>
    <xdr:to>
      <xdr:col>3</xdr:col>
      <xdr:colOff>152400</xdr:colOff>
      <xdr:row>1566</xdr:row>
      <xdr:rowOff>152400</xdr:rowOff>
    </xdr:to>
    <xdr:pic>
      <xdr:nvPicPr>
        <xdr:cNvPr id="430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1567</xdr:row>
      <xdr:rowOff>0</xdr:rowOff>
    </xdr:from>
    <xdr:to>
      <xdr:col>3</xdr:col>
      <xdr:colOff>152400</xdr:colOff>
      <xdr:row>1567</xdr:row>
      <xdr:rowOff>152400</xdr:rowOff>
    </xdr:to>
    <xdr:pic>
      <xdr:nvPicPr>
        <xdr:cNvPr id="431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1568</xdr:row>
      <xdr:rowOff>0</xdr:rowOff>
    </xdr:from>
    <xdr:to>
      <xdr:col>3</xdr:col>
      <xdr:colOff>152400</xdr:colOff>
      <xdr:row>1568</xdr:row>
      <xdr:rowOff>152400</xdr:rowOff>
    </xdr:to>
    <xdr:pic>
      <xdr:nvPicPr>
        <xdr:cNvPr id="432" name="Imagem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1569</xdr:row>
      <xdr:rowOff>0</xdr:rowOff>
    </xdr:from>
    <xdr:to>
      <xdr:col>3</xdr:col>
      <xdr:colOff>152400</xdr:colOff>
      <xdr:row>1569</xdr:row>
      <xdr:rowOff>152400</xdr:rowOff>
    </xdr:to>
    <xdr:pic>
      <xdr:nvPicPr>
        <xdr:cNvPr id="433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7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1570</xdr:row>
      <xdr:rowOff>0</xdr:rowOff>
    </xdr:from>
    <xdr:to>
      <xdr:col>3</xdr:col>
      <xdr:colOff>152400</xdr:colOff>
      <xdr:row>1570</xdr:row>
      <xdr:rowOff>152400</xdr:rowOff>
    </xdr:to>
    <xdr:pic>
      <xdr:nvPicPr>
        <xdr:cNvPr id="434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1571</xdr:row>
      <xdr:rowOff>0</xdr:rowOff>
    </xdr:from>
    <xdr:to>
      <xdr:col>3</xdr:col>
      <xdr:colOff>152400</xdr:colOff>
      <xdr:row>1571</xdr:row>
      <xdr:rowOff>152400</xdr:rowOff>
    </xdr:to>
    <xdr:pic>
      <xdr:nvPicPr>
        <xdr:cNvPr id="435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1572</xdr:row>
      <xdr:rowOff>0</xdr:rowOff>
    </xdr:from>
    <xdr:to>
      <xdr:col>3</xdr:col>
      <xdr:colOff>152400</xdr:colOff>
      <xdr:row>1572</xdr:row>
      <xdr:rowOff>152400</xdr:rowOff>
    </xdr:to>
    <xdr:pic>
      <xdr:nvPicPr>
        <xdr:cNvPr id="436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1573</xdr:row>
      <xdr:rowOff>0</xdr:rowOff>
    </xdr:from>
    <xdr:to>
      <xdr:col>3</xdr:col>
      <xdr:colOff>152400</xdr:colOff>
      <xdr:row>1573</xdr:row>
      <xdr:rowOff>152400</xdr:rowOff>
    </xdr:to>
    <xdr:pic>
      <xdr:nvPicPr>
        <xdr:cNvPr id="437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9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1574</xdr:row>
      <xdr:rowOff>0</xdr:rowOff>
    </xdr:from>
    <xdr:to>
      <xdr:col>3</xdr:col>
      <xdr:colOff>152400</xdr:colOff>
      <xdr:row>1574</xdr:row>
      <xdr:rowOff>152400</xdr:rowOff>
    </xdr:to>
    <xdr:pic>
      <xdr:nvPicPr>
        <xdr:cNvPr id="438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1575</xdr:row>
      <xdr:rowOff>0</xdr:rowOff>
    </xdr:from>
    <xdr:to>
      <xdr:col>3</xdr:col>
      <xdr:colOff>152400</xdr:colOff>
      <xdr:row>1575</xdr:row>
      <xdr:rowOff>152400</xdr:rowOff>
    </xdr:to>
    <xdr:pic>
      <xdr:nvPicPr>
        <xdr:cNvPr id="439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0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1576</xdr:row>
      <xdr:rowOff>0</xdr:rowOff>
    </xdr:from>
    <xdr:to>
      <xdr:col>3</xdr:col>
      <xdr:colOff>152400</xdr:colOff>
      <xdr:row>1576</xdr:row>
      <xdr:rowOff>152400</xdr:rowOff>
    </xdr:to>
    <xdr:pic>
      <xdr:nvPicPr>
        <xdr:cNvPr id="440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1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1577</xdr:row>
      <xdr:rowOff>0</xdr:rowOff>
    </xdr:from>
    <xdr:to>
      <xdr:col>3</xdr:col>
      <xdr:colOff>152400</xdr:colOff>
      <xdr:row>1577</xdr:row>
      <xdr:rowOff>152400</xdr:rowOff>
    </xdr:to>
    <xdr:pic>
      <xdr:nvPicPr>
        <xdr:cNvPr id="441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2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1578</xdr:row>
      <xdr:rowOff>0</xdr:rowOff>
    </xdr:from>
    <xdr:to>
      <xdr:col>3</xdr:col>
      <xdr:colOff>152400</xdr:colOff>
      <xdr:row>1578</xdr:row>
      <xdr:rowOff>152400</xdr:rowOff>
    </xdr:to>
    <xdr:pic>
      <xdr:nvPicPr>
        <xdr:cNvPr id="442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2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1579</xdr:row>
      <xdr:rowOff>0</xdr:rowOff>
    </xdr:from>
    <xdr:to>
      <xdr:col>3</xdr:col>
      <xdr:colOff>152400</xdr:colOff>
      <xdr:row>1579</xdr:row>
      <xdr:rowOff>152400</xdr:rowOff>
    </xdr:to>
    <xdr:pic>
      <xdr:nvPicPr>
        <xdr:cNvPr id="443" name="Imagem 2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1580</xdr:row>
      <xdr:rowOff>0</xdr:rowOff>
    </xdr:from>
    <xdr:to>
      <xdr:col>3</xdr:col>
      <xdr:colOff>152400</xdr:colOff>
      <xdr:row>1580</xdr:row>
      <xdr:rowOff>152400</xdr:rowOff>
    </xdr:to>
    <xdr:pic>
      <xdr:nvPicPr>
        <xdr:cNvPr id="444" name="Imagem 2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4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1581</xdr:row>
      <xdr:rowOff>0</xdr:rowOff>
    </xdr:from>
    <xdr:to>
      <xdr:col>3</xdr:col>
      <xdr:colOff>152400</xdr:colOff>
      <xdr:row>1581</xdr:row>
      <xdr:rowOff>152400</xdr:rowOff>
    </xdr:to>
    <xdr:pic>
      <xdr:nvPicPr>
        <xdr:cNvPr id="445" name="Imagem 2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4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1582</xdr:row>
      <xdr:rowOff>0</xdr:rowOff>
    </xdr:from>
    <xdr:to>
      <xdr:col>3</xdr:col>
      <xdr:colOff>152400</xdr:colOff>
      <xdr:row>1582</xdr:row>
      <xdr:rowOff>152400</xdr:rowOff>
    </xdr:to>
    <xdr:pic>
      <xdr:nvPicPr>
        <xdr:cNvPr id="446" name="Imagem 2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5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1583</xdr:row>
      <xdr:rowOff>0</xdr:rowOff>
    </xdr:from>
    <xdr:to>
      <xdr:col>3</xdr:col>
      <xdr:colOff>152400</xdr:colOff>
      <xdr:row>1583</xdr:row>
      <xdr:rowOff>152400</xdr:rowOff>
    </xdr:to>
    <xdr:pic>
      <xdr:nvPicPr>
        <xdr:cNvPr id="447" name="Imagem 2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6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1583</xdr:row>
      <xdr:rowOff>0</xdr:rowOff>
    </xdr:from>
    <xdr:to>
      <xdr:col>3</xdr:col>
      <xdr:colOff>152400</xdr:colOff>
      <xdr:row>1583</xdr:row>
      <xdr:rowOff>152400</xdr:rowOff>
    </xdr:to>
    <xdr:pic>
      <xdr:nvPicPr>
        <xdr:cNvPr id="448" name="Imagem 3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6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1583</xdr:row>
      <xdr:rowOff>0</xdr:rowOff>
    </xdr:from>
    <xdr:to>
      <xdr:col>3</xdr:col>
      <xdr:colOff>152400</xdr:colOff>
      <xdr:row>1583</xdr:row>
      <xdr:rowOff>152400</xdr:rowOff>
    </xdr:to>
    <xdr:pic>
      <xdr:nvPicPr>
        <xdr:cNvPr id="449" name="Imagem 3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7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1583</xdr:row>
      <xdr:rowOff>0</xdr:rowOff>
    </xdr:from>
    <xdr:to>
      <xdr:col>3</xdr:col>
      <xdr:colOff>152400</xdr:colOff>
      <xdr:row>1583</xdr:row>
      <xdr:rowOff>152400</xdr:rowOff>
    </xdr:to>
    <xdr:pic>
      <xdr:nvPicPr>
        <xdr:cNvPr id="450" name="Imagem 3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8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1583</xdr:row>
      <xdr:rowOff>0</xdr:rowOff>
    </xdr:from>
    <xdr:to>
      <xdr:col>3</xdr:col>
      <xdr:colOff>152400</xdr:colOff>
      <xdr:row>1583</xdr:row>
      <xdr:rowOff>152400</xdr:rowOff>
    </xdr:to>
    <xdr:pic>
      <xdr:nvPicPr>
        <xdr:cNvPr id="451" name="Imagem 3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8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1565</xdr:row>
      <xdr:rowOff>0</xdr:rowOff>
    </xdr:from>
    <xdr:ext cx="152400" cy="104775"/>
    <xdr:pic>
      <xdr:nvPicPr>
        <xdr:cNvPr id="45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1565</xdr:row>
      <xdr:rowOff>0</xdr:rowOff>
    </xdr:from>
    <xdr:ext cx="152400" cy="47625"/>
    <xdr:pic>
      <xdr:nvPicPr>
        <xdr:cNvPr id="45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1566</xdr:row>
      <xdr:rowOff>0</xdr:rowOff>
    </xdr:from>
    <xdr:ext cx="152400" cy="104775"/>
    <xdr:pic>
      <xdr:nvPicPr>
        <xdr:cNvPr id="45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1566</xdr:row>
      <xdr:rowOff>0</xdr:rowOff>
    </xdr:from>
    <xdr:ext cx="152400" cy="47625"/>
    <xdr:pic>
      <xdr:nvPicPr>
        <xdr:cNvPr id="45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1567</xdr:row>
      <xdr:rowOff>0</xdr:rowOff>
    </xdr:from>
    <xdr:ext cx="152400" cy="104775"/>
    <xdr:pic>
      <xdr:nvPicPr>
        <xdr:cNvPr id="45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1567</xdr:row>
      <xdr:rowOff>0</xdr:rowOff>
    </xdr:from>
    <xdr:ext cx="152400" cy="47625"/>
    <xdr:pic>
      <xdr:nvPicPr>
        <xdr:cNvPr id="45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1568</xdr:row>
      <xdr:rowOff>0</xdr:rowOff>
    </xdr:from>
    <xdr:ext cx="152400" cy="104775"/>
    <xdr:pic>
      <xdr:nvPicPr>
        <xdr:cNvPr id="45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1568</xdr:row>
      <xdr:rowOff>0</xdr:rowOff>
    </xdr:from>
    <xdr:ext cx="152400" cy="47625"/>
    <xdr:pic>
      <xdr:nvPicPr>
        <xdr:cNvPr id="45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1569</xdr:row>
      <xdr:rowOff>0</xdr:rowOff>
    </xdr:from>
    <xdr:ext cx="152400" cy="104775"/>
    <xdr:pic>
      <xdr:nvPicPr>
        <xdr:cNvPr id="46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1569</xdr:row>
      <xdr:rowOff>0</xdr:rowOff>
    </xdr:from>
    <xdr:ext cx="152400" cy="47625"/>
    <xdr:pic>
      <xdr:nvPicPr>
        <xdr:cNvPr id="46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1570</xdr:row>
      <xdr:rowOff>0</xdr:rowOff>
    </xdr:from>
    <xdr:ext cx="152400" cy="104775"/>
    <xdr:pic>
      <xdr:nvPicPr>
        <xdr:cNvPr id="46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1570</xdr:row>
      <xdr:rowOff>0</xdr:rowOff>
    </xdr:from>
    <xdr:ext cx="152400" cy="47625"/>
    <xdr:pic>
      <xdr:nvPicPr>
        <xdr:cNvPr id="46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1571</xdr:row>
      <xdr:rowOff>0</xdr:rowOff>
    </xdr:from>
    <xdr:ext cx="152400" cy="104775"/>
    <xdr:pic>
      <xdr:nvPicPr>
        <xdr:cNvPr id="46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1571</xdr:row>
      <xdr:rowOff>0</xdr:rowOff>
    </xdr:from>
    <xdr:ext cx="152400" cy="47625"/>
    <xdr:pic>
      <xdr:nvPicPr>
        <xdr:cNvPr id="46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1572</xdr:row>
      <xdr:rowOff>0</xdr:rowOff>
    </xdr:from>
    <xdr:ext cx="152400" cy="104775"/>
    <xdr:pic>
      <xdr:nvPicPr>
        <xdr:cNvPr id="46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1572</xdr:row>
      <xdr:rowOff>0</xdr:rowOff>
    </xdr:from>
    <xdr:ext cx="152400" cy="47625"/>
    <xdr:pic>
      <xdr:nvPicPr>
        <xdr:cNvPr id="46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1573</xdr:row>
      <xdr:rowOff>0</xdr:rowOff>
    </xdr:from>
    <xdr:ext cx="152400" cy="104775"/>
    <xdr:pic>
      <xdr:nvPicPr>
        <xdr:cNvPr id="46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1573</xdr:row>
      <xdr:rowOff>0</xdr:rowOff>
    </xdr:from>
    <xdr:ext cx="152400" cy="47625"/>
    <xdr:pic>
      <xdr:nvPicPr>
        <xdr:cNvPr id="46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1574</xdr:row>
      <xdr:rowOff>0</xdr:rowOff>
    </xdr:from>
    <xdr:ext cx="152400" cy="104775"/>
    <xdr:pic>
      <xdr:nvPicPr>
        <xdr:cNvPr id="47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1574</xdr:row>
      <xdr:rowOff>0</xdr:rowOff>
    </xdr:from>
    <xdr:ext cx="152400" cy="47625"/>
    <xdr:pic>
      <xdr:nvPicPr>
        <xdr:cNvPr id="47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1575</xdr:row>
      <xdr:rowOff>0</xdr:rowOff>
    </xdr:from>
    <xdr:ext cx="152400" cy="104775"/>
    <xdr:pic>
      <xdr:nvPicPr>
        <xdr:cNvPr id="47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1575</xdr:row>
      <xdr:rowOff>0</xdr:rowOff>
    </xdr:from>
    <xdr:ext cx="152400" cy="47625"/>
    <xdr:pic>
      <xdr:nvPicPr>
        <xdr:cNvPr id="47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1576</xdr:row>
      <xdr:rowOff>0</xdr:rowOff>
    </xdr:from>
    <xdr:ext cx="152400" cy="104775"/>
    <xdr:pic>
      <xdr:nvPicPr>
        <xdr:cNvPr id="47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1576</xdr:row>
      <xdr:rowOff>0</xdr:rowOff>
    </xdr:from>
    <xdr:ext cx="152400" cy="47625"/>
    <xdr:pic>
      <xdr:nvPicPr>
        <xdr:cNvPr id="47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1577</xdr:row>
      <xdr:rowOff>0</xdr:rowOff>
    </xdr:from>
    <xdr:ext cx="152400" cy="104775"/>
    <xdr:pic>
      <xdr:nvPicPr>
        <xdr:cNvPr id="47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1577</xdr:row>
      <xdr:rowOff>0</xdr:rowOff>
    </xdr:from>
    <xdr:ext cx="152400" cy="47625"/>
    <xdr:pic>
      <xdr:nvPicPr>
        <xdr:cNvPr id="47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1578</xdr:row>
      <xdr:rowOff>0</xdr:rowOff>
    </xdr:from>
    <xdr:ext cx="152400" cy="104775"/>
    <xdr:pic>
      <xdr:nvPicPr>
        <xdr:cNvPr id="47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1578</xdr:row>
      <xdr:rowOff>0</xdr:rowOff>
    </xdr:from>
    <xdr:ext cx="152400" cy="47625"/>
    <xdr:pic>
      <xdr:nvPicPr>
        <xdr:cNvPr id="47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1579</xdr:row>
      <xdr:rowOff>0</xdr:rowOff>
    </xdr:from>
    <xdr:ext cx="152400" cy="104775"/>
    <xdr:pic>
      <xdr:nvPicPr>
        <xdr:cNvPr id="48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1579</xdr:row>
      <xdr:rowOff>0</xdr:rowOff>
    </xdr:from>
    <xdr:ext cx="152400" cy="47625"/>
    <xdr:pic>
      <xdr:nvPicPr>
        <xdr:cNvPr id="48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1580</xdr:row>
      <xdr:rowOff>0</xdr:rowOff>
    </xdr:from>
    <xdr:ext cx="152400" cy="104775"/>
    <xdr:pic>
      <xdr:nvPicPr>
        <xdr:cNvPr id="48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1580</xdr:row>
      <xdr:rowOff>0</xdr:rowOff>
    </xdr:from>
    <xdr:ext cx="152400" cy="47625"/>
    <xdr:pic>
      <xdr:nvPicPr>
        <xdr:cNvPr id="48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1581</xdr:row>
      <xdr:rowOff>0</xdr:rowOff>
    </xdr:from>
    <xdr:ext cx="152400" cy="104775"/>
    <xdr:pic>
      <xdr:nvPicPr>
        <xdr:cNvPr id="48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1581</xdr:row>
      <xdr:rowOff>0</xdr:rowOff>
    </xdr:from>
    <xdr:ext cx="152400" cy="47625"/>
    <xdr:pic>
      <xdr:nvPicPr>
        <xdr:cNvPr id="48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1582</xdr:row>
      <xdr:rowOff>0</xdr:rowOff>
    </xdr:from>
    <xdr:ext cx="152400" cy="104775"/>
    <xdr:pic>
      <xdr:nvPicPr>
        <xdr:cNvPr id="48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1582</xdr:row>
      <xdr:rowOff>0</xdr:rowOff>
    </xdr:from>
    <xdr:ext cx="152400" cy="47625"/>
    <xdr:pic>
      <xdr:nvPicPr>
        <xdr:cNvPr id="48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1583</xdr:row>
      <xdr:rowOff>0</xdr:rowOff>
    </xdr:from>
    <xdr:ext cx="152400" cy="104775"/>
    <xdr:pic>
      <xdr:nvPicPr>
        <xdr:cNvPr id="48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1583</xdr:row>
      <xdr:rowOff>0</xdr:rowOff>
    </xdr:from>
    <xdr:ext cx="152400" cy="47625"/>
    <xdr:pic>
      <xdr:nvPicPr>
        <xdr:cNvPr id="48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1583</xdr:row>
      <xdr:rowOff>0</xdr:rowOff>
    </xdr:from>
    <xdr:ext cx="152400" cy="104775"/>
    <xdr:pic>
      <xdr:nvPicPr>
        <xdr:cNvPr id="49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1583</xdr:row>
      <xdr:rowOff>0</xdr:rowOff>
    </xdr:from>
    <xdr:ext cx="152400" cy="47625"/>
    <xdr:pic>
      <xdr:nvPicPr>
        <xdr:cNvPr id="49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1583</xdr:row>
      <xdr:rowOff>0</xdr:rowOff>
    </xdr:from>
    <xdr:ext cx="152400" cy="104775"/>
    <xdr:pic>
      <xdr:nvPicPr>
        <xdr:cNvPr id="49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1583</xdr:row>
      <xdr:rowOff>0</xdr:rowOff>
    </xdr:from>
    <xdr:ext cx="152400" cy="47625"/>
    <xdr:pic>
      <xdr:nvPicPr>
        <xdr:cNvPr id="49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1583</xdr:row>
      <xdr:rowOff>0</xdr:rowOff>
    </xdr:from>
    <xdr:ext cx="152400" cy="104775"/>
    <xdr:pic>
      <xdr:nvPicPr>
        <xdr:cNvPr id="49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1583</xdr:row>
      <xdr:rowOff>0</xdr:rowOff>
    </xdr:from>
    <xdr:ext cx="152400" cy="47625"/>
    <xdr:pic>
      <xdr:nvPicPr>
        <xdr:cNvPr id="49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1583</xdr:row>
      <xdr:rowOff>0</xdr:rowOff>
    </xdr:from>
    <xdr:ext cx="152400" cy="104775"/>
    <xdr:pic>
      <xdr:nvPicPr>
        <xdr:cNvPr id="49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1583</xdr:row>
      <xdr:rowOff>0</xdr:rowOff>
    </xdr:from>
    <xdr:ext cx="152400" cy="47625"/>
    <xdr:pic>
      <xdr:nvPicPr>
        <xdr:cNvPr id="49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0845570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1583</xdr:row>
      <xdr:rowOff>0</xdr:rowOff>
    </xdr:from>
    <xdr:ext cx="152400" cy="104775"/>
    <xdr:pic>
      <xdr:nvPicPr>
        <xdr:cNvPr id="49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1583</xdr:row>
      <xdr:rowOff>0</xdr:rowOff>
    </xdr:from>
    <xdr:ext cx="152400" cy="47625"/>
    <xdr:pic>
      <xdr:nvPicPr>
        <xdr:cNvPr id="49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1584</xdr:row>
      <xdr:rowOff>0</xdr:rowOff>
    </xdr:from>
    <xdr:ext cx="152400" cy="104775"/>
    <xdr:pic>
      <xdr:nvPicPr>
        <xdr:cNvPr id="50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1584</xdr:row>
      <xdr:rowOff>0</xdr:rowOff>
    </xdr:from>
    <xdr:ext cx="152400" cy="47625"/>
    <xdr:pic>
      <xdr:nvPicPr>
        <xdr:cNvPr id="50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1585</xdr:row>
      <xdr:rowOff>0</xdr:rowOff>
    </xdr:from>
    <xdr:ext cx="152400" cy="104775"/>
    <xdr:pic>
      <xdr:nvPicPr>
        <xdr:cNvPr id="50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1585</xdr:row>
      <xdr:rowOff>0</xdr:rowOff>
    </xdr:from>
    <xdr:ext cx="152400" cy="47625"/>
    <xdr:pic>
      <xdr:nvPicPr>
        <xdr:cNvPr id="50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1586</xdr:row>
      <xdr:rowOff>0</xdr:rowOff>
    </xdr:from>
    <xdr:ext cx="152400" cy="104775"/>
    <xdr:pic>
      <xdr:nvPicPr>
        <xdr:cNvPr id="50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1586</xdr:row>
      <xdr:rowOff>0</xdr:rowOff>
    </xdr:from>
    <xdr:ext cx="152400" cy="47625"/>
    <xdr:pic>
      <xdr:nvPicPr>
        <xdr:cNvPr id="50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1587</xdr:row>
      <xdr:rowOff>0</xdr:rowOff>
    </xdr:from>
    <xdr:ext cx="152400" cy="104775"/>
    <xdr:pic>
      <xdr:nvPicPr>
        <xdr:cNvPr id="50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1587</xdr:row>
      <xdr:rowOff>0</xdr:rowOff>
    </xdr:from>
    <xdr:ext cx="152400" cy="47625"/>
    <xdr:pic>
      <xdr:nvPicPr>
        <xdr:cNvPr id="50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1588</xdr:row>
      <xdr:rowOff>0</xdr:rowOff>
    </xdr:from>
    <xdr:ext cx="152400" cy="104775"/>
    <xdr:pic>
      <xdr:nvPicPr>
        <xdr:cNvPr id="50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1588</xdr:row>
      <xdr:rowOff>0</xdr:rowOff>
    </xdr:from>
    <xdr:ext cx="152400" cy="47625"/>
    <xdr:pic>
      <xdr:nvPicPr>
        <xdr:cNvPr id="50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1589</xdr:row>
      <xdr:rowOff>0</xdr:rowOff>
    </xdr:from>
    <xdr:ext cx="152400" cy="104775"/>
    <xdr:pic>
      <xdr:nvPicPr>
        <xdr:cNvPr id="51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1589</xdr:row>
      <xdr:rowOff>0</xdr:rowOff>
    </xdr:from>
    <xdr:ext cx="152400" cy="47625"/>
    <xdr:pic>
      <xdr:nvPicPr>
        <xdr:cNvPr id="51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1590</xdr:row>
      <xdr:rowOff>0</xdr:rowOff>
    </xdr:from>
    <xdr:ext cx="152400" cy="104775"/>
    <xdr:pic>
      <xdr:nvPicPr>
        <xdr:cNvPr id="51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1590</xdr:row>
      <xdr:rowOff>0</xdr:rowOff>
    </xdr:from>
    <xdr:ext cx="152400" cy="47625"/>
    <xdr:pic>
      <xdr:nvPicPr>
        <xdr:cNvPr id="51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1591</xdr:row>
      <xdr:rowOff>0</xdr:rowOff>
    </xdr:from>
    <xdr:ext cx="152400" cy="104775"/>
    <xdr:pic>
      <xdr:nvPicPr>
        <xdr:cNvPr id="51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1591</xdr:row>
      <xdr:rowOff>0</xdr:rowOff>
    </xdr:from>
    <xdr:ext cx="152400" cy="47625"/>
    <xdr:pic>
      <xdr:nvPicPr>
        <xdr:cNvPr id="51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1592</xdr:row>
      <xdr:rowOff>0</xdr:rowOff>
    </xdr:from>
    <xdr:ext cx="152400" cy="104775"/>
    <xdr:pic>
      <xdr:nvPicPr>
        <xdr:cNvPr id="51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1592</xdr:row>
      <xdr:rowOff>0</xdr:rowOff>
    </xdr:from>
    <xdr:ext cx="152400" cy="47625"/>
    <xdr:pic>
      <xdr:nvPicPr>
        <xdr:cNvPr id="51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1593</xdr:row>
      <xdr:rowOff>0</xdr:rowOff>
    </xdr:from>
    <xdr:ext cx="152400" cy="104775"/>
    <xdr:pic>
      <xdr:nvPicPr>
        <xdr:cNvPr id="51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1593</xdr:row>
      <xdr:rowOff>0</xdr:rowOff>
    </xdr:from>
    <xdr:ext cx="152400" cy="47625"/>
    <xdr:pic>
      <xdr:nvPicPr>
        <xdr:cNvPr id="51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1594</xdr:row>
      <xdr:rowOff>0</xdr:rowOff>
    </xdr:from>
    <xdr:ext cx="152400" cy="104775"/>
    <xdr:pic>
      <xdr:nvPicPr>
        <xdr:cNvPr id="52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1594</xdr:row>
      <xdr:rowOff>0</xdr:rowOff>
    </xdr:from>
    <xdr:ext cx="152400" cy="47625"/>
    <xdr:pic>
      <xdr:nvPicPr>
        <xdr:cNvPr id="52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1595</xdr:row>
      <xdr:rowOff>0</xdr:rowOff>
    </xdr:from>
    <xdr:ext cx="152400" cy="104775"/>
    <xdr:pic>
      <xdr:nvPicPr>
        <xdr:cNvPr id="52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1595</xdr:row>
      <xdr:rowOff>0</xdr:rowOff>
    </xdr:from>
    <xdr:ext cx="152400" cy="47625"/>
    <xdr:pic>
      <xdr:nvPicPr>
        <xdr:cNvPr id="52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1596</xdr:row>
      <xdr:rowOff>0</xdr:rowOff>
    </xdr:from>
    <xdr:ext cx="152400" cy="104775"/>
    <xdr:pic>
      <xdr:nvPicPr>
        <xdr:cNvPr id="52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1596</xdr:row>
      <xdr:rowOff>0</xdr:rowOff>
    </xdr:from>
    <xdr:ext cx="152400" cy="47625"/>
    <xdr:pic>
      <xdr:nvPicPr>
        <xdr:cNvPr id="52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1597</xdr:row>
      <xdr:rowOff>0</xdr:rowOff>
    </xdr:from>
    <xdr:ext cx="152400" cy="104775"/>
    <xdr:pic>
      <xdr:nvPicPr>
        <xdr:cNvPr id="52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1597</xdr:row>
      <xdr:rowOff>0</xdr:rowOff>
    </xdr:from>
    <xdr:ext cx="152400" cy="47625"/>
    <xdr:pic>
      <xdr:nvPicPr>
        <xdr:cNvPr id="52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1598</xdr:row>
      <xdr:rowOff>0</xdr:rowOff>
    </xdr:from>
    <xdr:ext cx="152400" cy="104775"/>
    <xdr:pic>
      <xdr:nvPicPr>
        <xdr:cNvPr id="52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1598</xdr:row>
      <xdr:rowOff>0</xdr:rowOff>
    </xdr:from>
    <xdr:ext cx="152400" cy="47625"/>
    <xdr:pic>
      <xdr:nvPicPr>
        <xdr:cNvPr id="52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1599</xdr:row>
      <xdr:rowOff>0</xdr:rowOff>
    </xdr:from>
    <xdr:ext cx="152400" cy="104775"/>
    <xdr:pic>
      <xdr:nvPicPr>
        <xdr:cNvPr id="53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1599</xdr:row>
      <xdr:rowOff>0</xdr:rowOff>
    </xdr:from>
    <xdr:ext cx="152400" cy="47625"/>
    <xdr:pic>
      <xdr:nvPicPr>
        <xdr:cNvPr id="53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1600</xdr:row>
      <xdr:rowOff>0</xdr:rowOff>
    </xdr:from>
    <xdr:ext cx="152400" cy="47625"/>
    <xdr:pic>
      <xdr:nvPicPr>
        <xdr:cNvPr id="53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1602</xdr:row>
      <xdr:rowOff>0</xdr:rowOff>
    </xdr:from>
    <xdr:ext cx="152400" cy="104775"/>
    <xdr:pic>
      <xdr:nvPicPr>
        <xdr:cNvPr id="53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1603</xdr:row>
      <xdr:rowOff>0</xdr:rowOff>
    </xdr:from>
    <xdr:ext cx="152400" cy="104775"/>
    <xdr:pic>
      <xdr:nvPicPr>
        <xdr:cNvPr id="53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1603</xdr:row>
      <xdr:rowOff>0</xdr:rowOff>
    </xdr:from>
    <xdr:ext cx="152400" cy="47625"/>
    <xdr:pic>
      <xdr:nvPicPr>
        <xdr:cNvPr id="53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1604</xdr:row>
      <xdr:rowOff>0</xdr:rowOff>
    </xdr:from>
    <xdr:ext cx="152400" cy="104775"/>
    <xdr:pic>
      <xdr:nvPicPr>
        <xdr:cNvPr id="54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1604</xdr:row>
      <xdr:rowOff>0</xdr:rowOff>
    </xdr:from>
    <xdr:ext cx="152400" cy="47625"/>
    <xdr:pic>
      <xdr:nvPicPr>
        <xdr:cNvPr id="54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1605</xdr:row>
      <xdr:rowOff>0</xdr:rowOff>
    </xdr:from>
    <xdr:ext cx="152400" cy="104775"/>
    <xdr:pic>
      <xdr:nvPicPr>
        <xdr:cNvPr id="54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1605</xdr:row>
      <xdr:rowOff>0</xdr:rowOff>
    </xdr:from>
    <xdr:ext cx="152400" cy="47625"/>
    <xdr:pic>
      <xdr:nvPicPr>
        <xdr:cNvPr id="54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1606</xdr:row>
      <xdr:rowOff>0</xdr:rowOff>
    </xdr:from>
    <xdr:ext cx="152400" cy="104775"/>
    <xdr:pic>
      <xdr:nvPicPr>
        <xdr:cNvPr id="54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1606</xdr:row>
      <xdr:rowOff>0</xdr:rowOff>
    </xdr:from>
    <xdr:ext cx="152400" cy="47625"/>
    <xdr:pic>
      <xdr:nvPicPr>
        <xdr:cNvPr id="54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1607</xdr:row>
      <xdr:rowOff>0</xdr:rowOff>
    </xdr:from>
    <xdr:ext cx="152400" cy="104775"/>
    <xdr:pic>
      <xdr:nvPicPr>
        <xdr:cNvPr id="54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1607</xdr:row>
      <xdr:rowOff>0</xdr:rowOff>
    </xdr:from>
    <xdr:ext cx="152400" cy="47625"/>
    <xdr:pic>
      <xdr:nvPicPr>
        <xdr:cNvPr id="54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1608</xdr:row>
      <xdr:rowOff>0</xdr:rowOff>
    </xdr:from>
    <xdr:ext cx="152400" cy="104775"/>
    <xdr:pic>
      <xdr:nvPicPr>
        <xdr:cNvPr id="54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1608</xdr:row>
      <xdr:rowOff>0</xdr:rowOff>
    </xdr:from>
    <xdr:ext cx="152400" cy="47625"/>
    <xdr:pic>
      <xdr:nvPicPr>
        <xdr:cNvPr id="54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1609</xdr:row>
      <xdr:rowOff>0</xdr:rowOff>
    </xdr:from>
    <xdr:ext cx="152400" cy="104775"/>
    <xdr:pic>
      <xdr:nvPicPr>
        <xdr:cNvPr id="55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1609</xdr:row>
      <xdr:rowOff>0</xdr:rowOff>
    </xdr:from>
    <xdr:ext cx="152400" cy="47625"/>
    <xdr:pic>
      <xdr:nvPicPr>
        <xdr:cNvPr id="55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1610</xdr:row>
      <xdr:rowOff>0</xdr:rowOff>
    </xdr:from>
    <xdr:ext cx="152400" cy="104775"/>
    <xdr:pic>
      <xdr:nvPicPr>
        <xdr:cNvPr id="55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1610</xdr:row>
      <xdr:rowOff>0</xdr:rowOff>
    </xdr:from>
    <xdr:ext cx="152400" cy="47625"/>
    <xdr:pic>
      <xdr:nvPicPr>
        <xdr:cNvPr id="55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1611</xdr:row>
      <xdr:rowOff>0</xdr:rowOff>
    </xdr:from>
    <xdr:ext cx="152400" cy="104775"/>
    <xdr:pic>
      <xdr:nvPicPr>
        <xdr:cNvPr id="55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1611</xdr:row>
      <xdr:rowOff>0</xdr:rowOff>
    </xdr:from>
    <xdr:ext cx="152400" cy="47625"/>
    <xdr:pic>
      <xdr:nvPicPr>
        <xdr:cNvPr id="55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14305176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1612</xdr:row>
      <xdr:rowOff>0</xdr:rowOff>
    </xdr:from>
    <xdr:to>
      <xdr:col>3</xdr:col>
      <xdr:colOff>152400</xdr:colOff>
      <xdr:row>1612</xdr:row>
      <xdr:rowOff>152400</xdr:rowOff>
    </xdr:to>
    <xdr:pic>
      <xdr:nvPicPr>
        <xdr:cNvPr id="55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1613</xdr:row>
      <xdr:rowOff>0</xdr:rowOff>
    </xdr:from>
    <xdr:to>
      <xdr:col>3</xdr:col>
      <xdr:colOff>152400</xdr:colOff>
      <xdr:row>1613</xdr:row>
      <xdr:rowOff>152400</xdr:rowOff>
    </xdr:to>
    <xdr:pic>
      <xdr:nvPicPr>
        <xdr:cNvPr id="557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1614</xdr:row>
      <xdr:rowOff>0</xdr:rowOff>
    </xdr:from>
    <xdr:to>
      <xdr:col>3</xdr:col>
      <xdr:colOff>152400</xdr:colOff>
      <xdr:row>1614</xdr:row>
      <xdr:rowOff>152400</xdr:rowOff>
    </xdr:to>
    <xdr:pic>
      <xdr:nvPicPr>
        <xdr:cNvPr id="558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2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1615</xdr:row>
      <xdr:rowOff>0</xdr:rowOff>
    </xdr:from>
    <xdr:to>
      <xdr:col>3</xdr:col>
      <xdr:colOff>152400</xdr:colOff>
      <xdr:row>1615</xdr:row>
      <xdr:rowOff>152400</xdr:rowOff>
    </xdr:to>
    <xdr:pic>
      <xdr:nvPicPr>
        <xdr:cNvPr id="559" name="Imagem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1616</xdr:row>
      <xdr:rowOff>0</xdr:rowOff>
    </xdr:from>
    <xdr:to>
      <xdr:col>3</xdr:col>
      <xdr:colOff>152400</xdr:colOff>
      <xdr:row>1616</xdr:row>
      <xdr:rowOff>152400</xdr:rowOff>
    </xdr:to>
    <xdr:pic>
      <xdr:nvPicPr>
        <xdr:cNvPr id="560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1617</xdr:row>
      <xdr:rowOff>0</xdr:rowOff>
    </xdr:from>
    <xdr:to>
      <xdr:col>3</xdr:col>
      <xdr:colOff>152400</xdr:colOff>
      <xdr:row>1617</xdr:row>
      <xdr:rowOff>152400</xdr:rowOff>
    </xdr:to>
    <xdr:pic>
      <xdr:nvPicPr>
        <xdr:cNvPr id="561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1618</xdr:row>
      <xdr:rowOff>0</xdr:rowOff>
    </xdr:from>
    <xdr:to>
      <xdr:col>3</xdr:col>
      <xdr:colOff>152400</xdr:colOff>
      <xdr:row>1618</xdr:row>
      <xdr:rowOff>152400</xdr:rowOff>
    </xdr:to>
    <xdr:pic>
      <xdr:nvPicPr>
        <xdr:cNvPr id="562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1619</xdr:row>
      <xdr:rowOff>0</xdr:rowOff>
    </xdr:from>
    <xdr:to>
      <xdr:col>3</xdr:col>
      <xdr:colOff>152400</xdr:colOff>
      <xdr:row>1619</xdr:row>
      <xdr:rowOff>152400</xdr:rowOff>
    </xdr:to>
    <xdr:pic>
      <xdr:nvPicPr>
        <xdr:cNvPr id="563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1620</xdr:row>
      <xdr:rowOff>0</xdr:rowOff>
    </xdr:from>
    <xdr:to>
      <xdr:col>3</xdr:col>
      <xdr:colOff>152400</xdr:colOff>
      <xdr:row>1620</xdr:row>
      <xdr:rowOff>152400</xdr:rowOff>
    </xdr:to>
    <xdr:pic>
      <xdr:nvPicPr>
        <xdr:cNvPr id="564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7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1621</xdr:row>
      <xdr:rowOff>0</xdr:rowOff>
    </xdr:from>
    <xdr:to>
      <xdr:col>3</xdr:col>
      <xdr:colOff>152400</xdr:colOff>
      <xdr:row>1621</xdr:row>
      <xdr:rowOff>152400</xdr:rowOff>
    </xdr:to>
    <xdr:pic>
      <xdr:nvPicPr>
        <xdr:cNvPr id="565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7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1622</xdr:row>
      <xdr:rowOff>0</xdr:rowOff>
    </xdr:from>
    <xdr:to>
      <xdr:col>3</xdr:col>
      <xdr:colOff>152400</xdr:colOff>
      <xdr:row>1622</xdr:row>
      <xdr:rowOff>152400</xdr:rowOff>
    </xdr:to>
    <xdr:pic>
      <xdr:nvPicPr>
        <xdr:cNvPr id="566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1623</xdr:row>
      <xdr:rowOff>0</xdr:rowOff>
    </xdr:from>
    <xdr:to>
      <xdr:col>3</xdr:col>
      <xdr:colOff>152400</xdr:colOff>
      <xdr:row>1623</xdr:row>
      <xdr:rowOff>152400</xdr:rowOff>
    </xdr:to>
    <xdr:pic>
      <xdr:nvPicPr>
        <xdr:cNvPr id="567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1624</xdr:row>
      <xdr:rowOff>0</xdr:rowOff>
    </xdr:from>
    <xdr:to>
      <xdr:col>3</xdr:col>
      <xdr:colOff>152400</xdr:colOff>
      <xdr:row>1624</xdr:row>
      <xdr:rowOff>152400</xdr:rowOff>
    </xdr:to>
    <xdr:pic>
      <xdr:nvPicPr>
        <xdr:cNvPr id="568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1625</xdr:row>
      <xdr:rowOff>0</xdr:rowOff>
    </xdr:from>
    <xdr:to>
      <xdr:col>3</xdr:col>
      <xdr:colOff>152400</xdr:colOff>
      <xdr:row>1625</xdr:row>
      <xdr:rowOff>152400</xdr:rowOff>
    </xdr:to>
    <xdr:pic>
      <xdr:nvPicPr>
        <xdr:cNvPr id="569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1626</xdr:row>
      <xdr:rowOff>0</xdr:rowOff>
    </xdr:from>
    <xdr:to>
      <xdr:col>3</xdr:col>
      <xdr:colOff>152400</xdr:colOff>
      <xdr:row>1626</xdr:row>
      <xdr:rowOff>152400</xdr:rowOff>
    </xdr:to>
    <xdr:pic>
      <xdr:nvPicPr>
        <xdr:cNvPr id="570" name="Imagem 2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1627</xdr:row>
      <xdr:rowOff>0</xdr:rowOff>
    </xdr:from>
    <xdr:to>
      <xdr:col>3</xdr:col>
      <xdr:colOff>152400</xdr:colOff>
      <xdr:row>1627</xdr:row>
      <xdr:rowOff>152400</xdr:rowOff>
    </xdr:to>
    <xdr:pic>
      <xdr:nvPicPr>
        <xdr:cNvPr id="571" name="Imagem 2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1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1628</xdr:row>
      <xdr:rowOff>0</xdr:rowOff>
    </xdr:from>
    <xdr:to>
      <xdr:col>3</xdr:col>
      <xdr:colOff>152400</xdr:colOff>
      <xdr:row>1628</xdr:row>
      <xdr:rowOff>152400</xdr:rowOff>
    </xdr:to>
    <xdr:pic>
      <xdr:nvPicPr>
        <xdr:cNvPr id="572" name="Imagem 2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2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1629</xdr:row>
      <xdr:rowOff>0</xdr:rowOff>
    </xdr:from>
    <xdr:to>
      <xdr:col>3</xdr:col>
      <xdr:colOff>152400</xdr:colOff>
      <xdr:row>1629</xdr:row>
      <xdr:rowOff>152400</xdr:rowOff>
    </xdr:to>
    <xdr:pic>
      <xdr:nvPicPr>
        <xdr:cNvPr id="573" name="Imagem 2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1630</xdr:row>
      <xdr:rowOff>0</xdr:rowOff>
    </xdr:from>
    <xdr:to>
      <xdr:col>3</xdr:col>
      <xdr:colOff>152400</xdr:colOff>
      <xdr:row>1630</xdr:row>
      <xdr:rowOff>152400</xdr:rowOff>
    </xdr:to>
    <xdr:pic>
      <xdr:nvPicPr>
        <xdr:cNvPr id="574" name="Imagem 2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4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1631</xdr:row>
      <xdr:rowOff>0</xdr:rowOff>
    </xdr:from>
    <xdr:to>
      <xdr:col>3</xdr:col>
      <xdr:colOff>152400</xdr:colOff>
      <xdr:row>1631</xdr:row>
      <xdr:rowOff>152400</xdr:rowOff>
    </xdr:to>
    <xdr:pic>
      <xdr:nvPicPr>
        <xdr:cNvPr id="575" name="Imagem 3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5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1632</xdr:row>
      <xdr:rowOff>0</xdr:rowOff>
    </xdr:from>
    <xdr:to>
      <xdr:col>3</xdr:col>
      <xdr:colOff>152400</xdr:colOff>
      <xdr:row>1632</xdr:row>
      <xdr:rowOff>152400</xdr:rowOff>
    </xdr:to>
    <xdr:pic>
      <xdr:nvPicPr>
        <xdr:cNvPr id="576" name="Imagem 3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6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1633</xdr:row>
      <xdr:rowOff>0</xdr:rowOff>
    </xdr:from>
    <xdr:to>
      <xdr:col>3</xdr:col>
      <xdr:colOff>152400</xdr:colOff>
      <xdr:row>1633</xdr:row>
      <xdr:rowOff>152400</xdr:rowOff>
    </xdr:to>
    <xdr:pic>
      <xdr:nvPicPr>
        <xdr:cNvPr id="577" name="Imagem 3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7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1634</xdr:row>
      <xdr:rowOff>0</xdr:rowOff>
    </xdr:from>
    <xdr:to>
      <xdr:col>3</xdr:col>
      <xdr:colOff>152400</xdr:colOff>
      <xdr:row>1634</xdr:row>
      <xdr:rowOff>152400</xdr:rowOff>
    </xdr:to>
    <xdr:pic>
      <xdr:nvPicPr>
        <xdr:cNvPr id="578" name="Imagem 3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8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1635</xdr:row>
      <xdr:rowOff>0</xdr:rowOff>
    </xdr:from>
    <xdr:to>
      <xdr:col>3</xdr:col>
      <xdr:colOff>152400</xdr:colOff>
      <xdr:row>1635</xdr:row>
      <xdr:rowOff>152400</xdr:rowOff>
    </xdr:to>
    <xdr:pic>
      <xdr:nvPicPr>
        <xdr:cNvPr id="579" name="Imagem 3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8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1636</xdr:row>
      <xdr:rowOff>0</xdr:rowOff>
    </xdr:from>
    <xdr:to>
      <xdr:col>3</xdr:col>
      <xdr:colOff>152400</xdr:colOff>
      <xdr:row>1636</xdr:row>
      <xdr:rowOff>152400</xdr:rowOff>
    </xdr:to>
    <xdr:pic>
      <xdr:nvPicPr>
        <xdr:cNvPr id="580" name="Imagem 3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1637</xdr:row>
      <xdr:rowOff>0</xdr:rowOff>
    </xdr:from>
    <xdr:to>
      <xdr:col>3</xdr:col>
      <xdr:colOff>152400</xdr:colOff>
      <xdr:row>1637</xdr:row>
      <xdr:rowOff>152400</xdr:rowOff>
    </xdr:to>
    <xdr:pic>
      <xdr:nvPicPr>
        <xdr:cNvPr id="581" name="Imagem 3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0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1638</xdr:row>
      <xdr:rowOff>0</xdr:rowOff>
    </xdr:from>
    <xdr:to>
      <xdr:col>3</xdr:col>
      <xdr:colOff>152400</xdr:colOff>
      <xdr:row>1638</xdr:row>
      <xdr:rowOff>152400</xdr:rowOff>
    </xdr:to>
    <xdr:pic>
      <xdr:nvPicPr>
        <xdr:cNvPr id="582" name="Imagem 3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1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1639</xdr:row>
      <xdr:rowOff>0</xdr:rowOff>
    </xdr:from>
    <xdr:to>
      <xdr:col>3</xdr:col>
      <xdr:colOff>152400</xdr:colOff>
      <xdr:row>1639</xdr:row>
      <xdr:rowOff>152400</xdr:rowOff>
    </xdr:to>
    <xdr:pic>
      <xdr:nvPicPr>
        <xdr:cNvPr id="583" name="Imagem 3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2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1640</xdr:row>
      <xdr:rowOff>0</xdr:rowOff>
    </xdr:from>
    <xdr:to>
      <xdr:col>3</xdr:col>
      <xdr:colOff>152400</xdr:colOff>
      <xdr:row>1640</xdr:row>
      <xdr:rowOff>152400</xdr:rowOff>
    </xdr:to>
    <xdr:pic>
      <xdr:nvPicPr>
        <xdr:cNvPr id="584" name="Imagem 3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1641</xdr:row>
      <xdr:rowOff>0</xdr:rowOff>
    </xdr:from>
    <xdr:to>
      <xdr:col>3</xdr:col>
      <xdr:colOff>152400</xdr:colOff>
      <xdr:row>1641</xdr:row>
      <xdr:rowOff>152400</xdr:rowOff>
    </xdr:to>
    <xdr:pic>
      <xdr:nvPicPr>
        <xdr:cNvPr id="585" name="Imagem 4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4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1642</xdr:row>
      <xdr:rowOff>0</xdr:rowOff>
    </xdr:from>
    <xdr:to>
      <xdr:col>3</xdr:col>
      <xdr:colOff>152400</xdr:colOff>
      <xdr:row>1642</xdr:row>
      <xdr:rowOff>152400</xdr:rowOff>
    </xdr:to>
    <xdr:pic>
      <xdr:nvPicPr>
        <xdr:cNvPr id="586" name="Imagem 4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5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1643</xdr:row>
      <xdr:rowOff>0</xdr:rowOff>
    </xdr:from>
    <xdr:to>
      <xdr:col>3</xdr:col>
      <xdr:colOff>152400</xdr:colOff>
      <xdr:row>1643</xdr:row>
      <xdr:rowOff>152400</xdr:rowOff>
    </xdr:to>
    <xdr:pic>
      <xdr:nvPicPr>
        <xdr:cNvPr id="587" name="Imagem 4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6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1644</xdr:row>
      <xdr:rowOff>0</xdr:rowOff>
    </xdr:from>
    <xdr:to>
      <xdr:col>3</xdr:col>
      <xdr:colOff>152400</xdr:colOff>
      <xdr:row>1644</xdr:row>
      <xdr:rowOff>152400</xdr:rowOff>
    </xdr:to>
    <xdr:pic>
      <xdr:nvPicPr>
        <xdr:cNvPr id="588" name="Imagem 4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6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1645</xdr:row>
      <xdr:rowOff>0</xdr:rowOff>
    </xdr:from>
    <xdr:to>
      <xdr:col>3</xdr:col>
      <xdr:colOff>152400</xdr:colOff>
      <xdr:row>1645</xdr:row>
      <xdr:rowOff>152400</xdr:rowOff>
    </xdr:to>
    <xdr:pic>
      <xdr:nvPicPr>
        <xdr:cNvPr id="589" name="Imagem 4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97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1646</xdr:row>
      <xdr:rowOff>0</xdr:rowOff>
    </xdr:from>
    <xdr:to>
      <xdr:col>3</xdr:col>
      <xdr:colOff>152400</xdr:colOff>
      <xdr:row>1646</xdr:row>
      <xdr:rowOff>152400</xdr:rowOff>
    </xdr:to>
    <xdr:pic>
      <xdr:nvPicPr>
        <xdr:cNvPr id="590" name="Imagem 4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7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1647</xdr:row>
      <xdr:rowOff>0</xdr:rowOff>
    </xdr:from>
    <xdr:to>
      <xdr:col>3</xdr:col>
      <xdr:colOff>152400</xdr:colOff>
      <xdr:row>1647</xdr:row>
      <xdr:rowOff>152400</xdr:rowOff>
    </xdr:to>
    <xdr:pic>
      <xdr:nvPicPr>
        <xdr:cNvPr id="59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78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1648</xdr:row>
      <xdr:rowOff>0</xdr:rowOff>
    </xdr:from>
    <xdr:to>
      <xdr:col>3</xdr:col>
      <xdr:colOff>152400</xdr:colOff>
      <xdr:row>1648</xdr:row>
      <xdr:rowOff>152400</xdr:rowOff>
    </xdr:to>
    <xdr:pic>
      <xdr:nvPicPr>
        <xdr:cNvPr id="592" name="Imagem 4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9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1649</xdr:row>
      <xdr:rowOff>0</xdr:rowOff>
    </xdr:from>
    <xdr:to>
      <xdr:col>3</xdr:col>
      <xdr:colOff>152400</xdr:colOff>
      <xdr:row>1649</xdr:row>
      <xdr:rowOff>152400</xdr:rowOff>
    </xdr:to>
    <xdr:pic>
      <xdr:nvPicPr>
        <xdr:cNvPr id="593" name="Imagem 4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0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1650</xdr:row>
      <xdr:rowOff>0</xdr:rowOff>
    </xdr:from>
    <xdr:to>
      <xdr:col>3</xdr:col>
      <xdr:colOff>152400</xdr:colOff>
      <xdr:row>1650</xdr:row>
      <xdr:rowOff>152400</xdr:rowOff>
    </xdr:to>
    <xdr:pic>
      <xdr:nvPicPr>
        <xdr:cNvPr id="594" name="Imagem 4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30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1651</xdr:row>
      <xdr:rowOff>0</xdr:rowOff>
    </xdr:from>
    <xdr:to>
      <xdr:col>3</xdr:col>
      <xdr:colOff>152400</xdr:colOff>
      <xdr:row>1651</xdr:row>
      <xdr:rowOff>152400</xdr:rowOff>
    </xdr:to>
    <xdr:pic>
      <xdr:nvPicPr>
        <xdr:cNvPr id="595" name="Imagem 5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1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1652</xdr:row>
      <xdr:rowOff>0</xdr:rowOff>
    </xdr:from>
    <xdr:to>
      <xdr:col>3</xdr:col>
      <xdr:colOff>152400</xdr:colOff>
      <xdr:row>1652</xdr:row>
      <xdr:rowOff>152400</xdr:rowOff>
    </xdr:to>
    <xdr:pic>
      <xdr:nvPicPr>
        <xdr:cNvPr id="596" name="Imagem 5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2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1653</xdr:row>
      <xdr:rowOff>0</xdr:rowOff>
    </xdr:from>
    <xdr:to>
      <xdr:col>3</xdr:col>
      <xdr:colOff>152400</xdr:colOff>
      <xdr:row>1653</xdr:row>
      <xdr:rowOff>152400</xdr:rowOff>
    </xdr:to>
    <xdr:pic>
      <xdr:nvPicPr>
        <xdr:cNvPr id="597" name="Imagem 5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1654</xdr:row>
      <xdr:rowOff>0</xdr:rowOff>
    </xdr:from>
    <xdr:to>
      <xdr:col>3</xdr:col>
      <xdr:colOff>152400</xdr:colOff>
      <xdr:row>1654</xdr:row>
      <xdr:rowOff>152400</xdr:rowOff>
    </xdr:to>
    <xdr:pic>
      <xdr:nvPicPr>
        <xdr:cNvPr id="598" name="Imagem 5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3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1655</xdr:row>
      <xdr:rowOff>0</xdr:rowOff>
    </xdr:from>
    <xdr:to>
      <xdr:col>3</xdr:col>
      <xdr:colOff>152400</xdr:colOff>
      <xdr:row>1655</xdr:row>
      <xdr:rowOff>152400</xdr:rowOff>
    </xdr:to>
    <xdr:pic>
      <xdr:nvPicPr>
        <xdr:cNvPr id="599" name="Imagem 5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4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1612</xdr:row>
      <xdr:rowOff>0</xdr:rowOff>
    </xdr:from>
    <xdr:ext cx="152400" cy="104775"/>
    <xdr:pic>
      <xdr:nvPicPr>
        <xdr:cNvPr id="60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372932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1612</xdr:row>
      <xdr:rowOff>0</xdr:rowOff>
    </xdr:from>
    <xdr:ext cx="152400" cy="47625"/>
    <xdr:pic>
      <xdr:nvPicPr>
        <xdr:cNvPr id="60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372932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1613</xdr:row>
      <xdr:rowOff>0</xdr:rowOff>
    </xdr:from>
    <xdr:ext cx="152400" cy="104775"/>
    <xdr:pic>
      <xdr:nvPicPr>
        <xdr:cNvPr id="60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1613</xdr:row>
      <xdr:rowOff>0</xdr:rowOff>
    </xdr:from>
    <xdr:ext cx="152400" cy="47625"/>
    <xdr:pic>
      <xdr:nvPicPr>
        <xdr:cNvPr id="60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1614</xdr:row>
      <xdr:rowOff>0</xdr:rowOff>
    </xdr:from>
    <xdr:ext cx="152400" cy="104775"/>
    <xdr:pic>
      <xdr:nvPicPr>
        <xdr:cNvPr id="60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1614</xdr:row>
      <xdr:rowOff>0</xdr:rowOff>
    </xdr:from>
    <xdr:ext cx="152400" cy="47625"/>
    <xdr:pic>
      <xdr:nvPicPr>
        <xdr:cNvPr id="60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1615</xdr:row>
      <xdr:rowOff>0</xdr:rowOff>
    </xdr:from>
    <xdr:ext cx="152400" cy="104775"/>
    <xdr:pic>
      <xdr:nvPicPr>
        <xdr:cNvPr id="60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1615</xdr:row>
      <xdr:rowOff>0</xdr:rowOff>
    </xdr:from>
    <xdr:ext cx="152400" cy="47625"/>
    <xdr:pic>
      <xdr:nvPicPr>
        <xdr:cNvPr id="60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1616</xdr:row>
      <xdr:rowOff>0</xdr:rowOff>
    </xdr:from>
    <xdr:ext cx="152400" cy="104775"/>
    <xdr:pic>
      <xdr:nvPicPr>
        <xdr:cNvPr id="60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1616</xdr:row>
      <xdr:rowOff>0</xdr:rowOff>
    </xdr:from>
    <xdr:ext cx="152400" cy="47625"/>
    <xdr:pic>
      <xdr:nvPicPr>
        <xdr:cNvPr id="61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1617</xdr:row>
      <xdr:rowOff>0</xdr:rowOff>
    </xdr:from>
    <xdr:ext cx="152400" cy="104775"/>
    <xdr:pic>
      <xdr:nvPicPr>
        <xdr:cNvPr id="61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1617</xdr:row>
      <xdr:rowOff>0</xdr:rowOff>
    </xdr:from>
    <xdr:ext cx="152400" cy="47625"/>
    <xdr:pic>
      <xdr:nvPicPr>
        <xdr:cNvPr id="61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1618</xdr:row>
      <xdr:rowOff>0</xdr:rowOff>
    </xdr:from>
    <xdr:ext cx="152400" cy="104775"/>
    <xdr:pic>
      <xdr:nvPicPr>
        <xdr:cNvPr id="61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1618</xdr:row>
      <xdr:rowOff>0</xdr:rowOff>
    </xdr:from>
    <xdr:ext cx="152400" cy="47625"/>
    <xdr:pic>
      <xdr:nvPicPr>
        <xdr:cNvPr id="61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1619</xdr:row>
      <xdr:rowOff>0</xdr:rowOff>
    </xdr:from>
    <xdr:ext cx="152400" cy="104775"/>
    <xdr:pic>
      <xdr:nvPicPr>
        <xdr:cNvPr id="61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1619</xdr:row>
      <xdr:rowOff>0</xdr:rowOff>
    </xdr:from>
    <xdr:ext cx="152400" cy="47625"/>
    <xdr:pic>
      <xdr:nvPicPr>
        <xdr:cNvPr id="61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1620</xdr:row>
      <xdr:rowOff>0</xdr:rowOff>
    </xdr:from>
    <xdr:ext cx="152400" cy="104775"/>
    <xdr:pic>
      <xdr:nvPicPr>
        <xdr:cNvPr id="61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1620</xdr:row>
      <xdr:rowOff>0</xdr:rowOff>
    </xdr:from>
    <xdr:ext cx="152400" cy="47625"/>
    <xdr:pic>
      <xdr:nvPicPr>
        <xdr:cNvPr id="61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1621</xdr:row>
      <xdr:rowOff>0</xdr:rowOff>
    </xdr:from>
    <xdr:ext cx="152400" cy="104775"/>
    <xdr:pic>
      <xdr:nvPicPr>
        <xdr:cNvPr id="61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1621</xdr:row>
      <xdr:rowOff>0</xdr:rowOff>
    </xdr:from>
    <xdr:ext cx="152400" cy="47625"/>
    <xdr:pic>
      <xdr:nvPicPr>
        <xdr:cNvPr id="62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1622</xdr:row>
      <xdr:rowOff>0</xdr:rowOff>
    </xdr:from>
    <xdr:ext cx="152400" cy="104775"/>
    <xdr:pic>
      <xdr:nvPicPr>
        <xdr:cNvPr id="62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1622</xdr:row>
      <xdr:rowOff>0</xdr:rowOff>
    </xdr:from>
    <xdr:ext cx="152400" cy="47625"/>
    <xdr:pic>
      <xdr:nvPicPr>
        <xdr:cNvPr id="62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1623</xdr:row>
      <xdr:rowOff>0</xdr:rowOff>
    </xdr:from>
    <xdr:ext cx="152400" cy="104775"/>
    <xdr:pic>
      <xdr:nvPicPr>
        <xdr:cNvPr id="62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1623</xdr:row>
      <xdr:rowOff>0</xdr:rowOff>
    </xdr:from>
    <xdr:ext cx="152400" cy="47625"/>
    <xdr:pic>
      <xdr:nvPicPr>
        <xdr:cNvPr id="62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1624</xdr:row>
      <xdr:rowOff>0</xdr:rowOff>
    </xdr:from>
    <xdr:ext cx="152400" cy="104775"/>
    <xdr:pic>
      <xdr:nvPicPr>
        <xdr:cNvPr id="62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1624</xdr:row>
      <xdr:rowOff>0</xdr:rowOff>
    </xdr:from>
    <xdr:ext cx="152400" cy="47625"/>
    <xdr:pic>
      <xdr:nvPicPr>
        <xdr:cNvPr id="62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1625</xdr:row>
      <xdr:rowOff>0</xdr:rowOff>
    </xdr:from>
    <xdr:ext cx="152400" cy="104775"/>
    <xdr:pic>
      <xdr:nvPicPr>
        <xdr:cNvPr id="62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1625</xdr:row>
      <xdr:rowOff>0</xdr:rowOff>
    </xdr:from>
    <xdr:ext cx="152400" cy="47625"/>
    <xdr:pic>
      <xdr:nvPicPr>
        <xdr:cNvPr id="62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1626</xdr:row>
      <xdr:rowOff>0</xdr:rowOff>
    </xdr:from>
    <xdr:ext cx="152400" cy="104775"/>
    <xdr:pic>
      <xdr:nvPicPr>
        <xdr:cNvPr id="62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1626</xdr:row>
      <xdr:rowOff>0</xdr:rowOff>
    </xdr:from>
    <xdr:ext cx="152400" cy="47625"/>
    <xdr:pic>
      <xdr:nvPicPr>
        <xdr:cNvPr id="63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1627</xdr:row>
      <xdr:rowOff>0</xdr:rowOff>
    </xdr:from>
    <xdr:ext cx="152400" cy="104775"/>
    <xdr:pic>
      <xdr:nvPicPr>
        <xdr:cNvPr id="63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1627</xdr:row>
      <xdr:rowOff>0</xdr:rowOff>
    </xdr:from>
    <xdr:ext cx="152400" cy="47625"/>
    <xdr:pic>
      <xdr:nvPicPr>
        <xdr:cNvPr id="63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1628</xdr:row>
      <xdr:rowOff>0</xdr:rowOff>
    </xdr:from>
    <xdr:ext cx="152400" cy="104775"/>
    <xdr:pic>
      <xdr:nvPicPr>
        <xdr:cNvPr id="63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1628</xdr:row>
      <xdr:rowOff>0</xdr:rowOff>
    </xdr:from>
    <xdr:ext cx="152400" cy="47625"/>
    <xdr:pic>
      <xdr:nvPicPr>
        <xdr:cNvPr id="63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1629</xdr:row>
      <xdr:rowOff>0</xdr:rowOff>
    </xdr:from>
    <xdr:ext cx="152400" cy="104775"/>
    <xdr:pic>
      <xdr:nvPicPr>
        <xdr:cNvPr id="63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1629</xdr:row>
      <xdr:rowOff>0</xdr:rowOff>
    </xdr:from>
    <xdr:ext cx="152400" cy="47625"/>
    <xdr:pic>
      <xdr:nvPicPr>
        <xdr:cNvPr id="63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1630</xdr:row>
      <xdr:rowOff>0</xdr:rowOff>
    </xdr:from>
    <xdr:ext cx="152400" cy="104775"/>
    <xdr:pic>
      <xdr:nvPicPr>
        <xdr:cNvPr id="63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1630</xdr:row>
      <xdr:rowOff>0</xdr:rowOff>
    </xdr:from>
    <xdr:ext cx="152400" cy="47625"/>
    <xdr:pic>
      <xdr:nvPicPr>
        <xdr:cNvPr id="63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1631</xdr:row>
      <xdr:rowOff>0</xdr:rowOff>
    </xdr:from>
    <xdr:ext cx="152400" cy="104775"/>
    <xdr:pic>
      <xdr:nvPicPr>
        <xdr:cNvPr id="63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1631</xdr:row>
      <xdr:rowOff>0</xdr:rowOff>
    </xdr:from>
    <xdr:ext cx="152400" cy="47625"/>
    <xdr:pic>
      <xdr:nvPicPr>
        <xdr:cNvPr id="64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1632</xdr:row>
      <xdr:rowOff>0</xdr:rowOff>
    </xdr:from>
    <xdr:ext cx="152400" cy="104775"/>
    <xdr:pic>
      <xdr:nvPicPr>
        <xdr:cNvPr id="64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1632</xdr:row>
      <xdr:rowOff>0</xdr:rowOff>
    </xdr:from>
    <xdr:ext cx="152400" cy="47625"/>
    <xdr:pic>
      <xdr:nvPicPr>
        <xdr:cNvPr id="64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1633</xdr:row>
      <xdr:rowOff>0</xdr:rowOff>
    </xdr:from>
    <xdr:ext cx="152400" cy="104775"/>
    <xdr:pic>
      <xdr:nvPicPr>
        <xdr:cNvPr id="64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1633</xdr:row>
      <xdr:rowOff>0</xdr:rowOff>
    </xdr:from>
    <xdr:ext cx="152400" cy="47625"/>
    <xdr:pic>
      <xdr:nvPicPr>
        <xdr:cNvPr id="64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1634</xdr:row>
      <xdr:rowOff>0</xdr:rowOff>
    </xdr:from>
    <xdr:ext cx="152400" cy="104775"/>
    <xdr:pic>
      <xdr:nvPicPr>
        <xdr:cNvPr id="64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1634</xdr:row>
      <xdr:rowOff>0</xdr:rowOff>
    </xdr:from>
    <xdr:ext cx="152400" cy="47625"/>
    <xdr:pic>
      <xdr:nvPicPr>
        <xdr:cNvPr id="64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1635</xdr:row>
      <xdr:rowOff>0</xdr:rowOff>
    </xdr:from>
    <xdr:ext cx="152400" cy="104775"/>
    <xdr:pic>
      <xdr:nvPicPr>
        <xdr:cNvPr id="64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1635</xdr:row>
      <xdr:rowOff>0</xdr:rowOff>
    </xdr:from>
    <xdr:ext cx="152400" cy="47625"/>
    <xdr:pic>
      <xdr:nvPicPr>
        <xdr:cNvPr id="64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1636</xdr:row>
      <xdr:rowOff>0</xdr:rowOff>
    </xdr:from>
    <xdr:ext cx="152400" cy="104775"/>
    <xdr:pic>
      <xdr:nvPicPr>
        <xdr:cNvPr id="64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1636</xdr:row>
      <xdr:rowOff>0</xdr:rowOff>
    </xdr:from>
    <xdr:ext cx="152400" cy="47625"/>
    <xdr:pic>
      <xdr:nvPicPr>
        <xdr:cNvPr id="65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1637</xdr:row>
      <xdr:rowOff>0</xdr:rowOff>
    </xdr:from>
    <xdr:ext cx="152400" cy="104775"/>
    <xdr:pic>
      <xdr:nvPicPr>
        <xdr:cNvPr id="65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1637</xdr:row>
      <xdr:rowOff>0</xdr:rowOff>
    </xdr:from>
    <xdr:ext cx="152400" cy="47625"/>
    <xdr:pic>
      <xdr:nvPicPr>
        <xdr:cNvPr id="65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1638</xdr:row>
      <xdr:rowOff>0</xdr:rowOff>
    </xdr:from>
    <xdr:ext cx="152400" cy="104775"/>
    <xdr:pic>
      <xdr:nvPicPr>
        <xdr:cNvPr id="65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1638</xdr:row>
      <xdr:rowOff>0</xdr:rowOff>
    </xdr:from>
    <xdr:ext cx="152400" cy="47625"/>
    <xdr:pic>
      <xdr:nvPicPr>
        <xdr:cNvPr id="65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1639</xdr:row>
      <xdr:rowOff>0</xdr:rowOff>
    </xdr:from>
    <xdr:ext cx="152400" cy="104775"/>
    <xdr:pic>
      <xdr:nvPicPr>
        <xdr:cNvPr id="65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1639</xdr:row>
      <xdr:rowOff>0</xdr:rowOff>
    </xdr:from>
    <xdr:ext cx="152400" cy="47625"/>
    <xdr:pic>
      <xdr:nvPicPr>
        <xdr:cNvPr id="65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1640</xdr:row>
      <xdr:rowOff>0</xdr:rowOff>
    </xdr:from>
    <xdr:ext cx="152400" cy="104775"/>
    <xdr:pic>
      <xdr:nvPicPr>
        <xdr:cNvPr id="65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1640</xdr:row>
      <xdr:rowOff>0</xdr:rowOff>
    </xdr:from>
    <xdr:ext cx="152400" cy="47625"/>
    <xdr:pic>
      <xdr:nvPicPr>
        <xdr:cNvPr id="65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1641</xdr:row>
      <xdr:rowOff>0</xdr:rowOff>
    </xdr:from>
    <xdr:ext cx="152400" cy="104775"/>
    <xdr:pic>
      <xdr:nvPicPr>
        <xdr:cNvPr id="65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1641</xdr:row>
      <xdr:rowOff>0</xdr:rowOff>
    </xdr:from>
    <xdr:ext cx="152400" cy="47625"/>
    <xdr:pic>
      <xdr:nvPicPr>
        <xdr:cNvPr id="66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1642</xdr:row>
      <xdr:rowOff>0</xdr:rowOff>
    </xdr:from>
    <xdr:ext cx="152400" cy="104775"/>
    <xdr:pic>
      <xdr:nvPicPr>
        <xdr:cNvPr id="66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1642</xdr:row>
      <xdr:rowOff>0</xdr:rowOff>
    </xdr:from>
    <xdr:ext cx="152400" cy="47625"/>
    <xdr:pic>
      <xdr:nvPicPr>
        <xdr:cNvPr id="66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1643</xdr:row>
      <xdr:rowOff>0</xdr:rowOff>
    </xdr:from>
    <xdr:ext cx="152400" cy="104775"/>
    <xdr:pic>
      <xdr:nvPicPr>
        <xdr:cNvPr id="66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1643</xdr:row>
      <xdr:rowOff>0</xdr:rowOff>
    </xdr:from>
    <xdr:ext cx="152400" cy="47625"/>
    <xdr:pic>
      <xdr:nvPicPr>
        <xdr:cNvPr id="66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1644</xdr:row>
      <xdr:rowOff>0</xdr:rowOff>
    </xdr:from>
    <xdr:ext cx="152400" cy="104775"/>
    <xdr:pic>
      <xdr:nvPicPr>
        <xdr:cNvPr id="66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1644</xdr:row>
      <xdr:rowOff>0</xdr:rowOff>
    </xdr:from>
    <xdr:ext cx="152400" cy="47625"/>
    <xdr:pic>
      <xdr:nvPicPr>
        <xdr:cNvPr id="66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1645</xdr:row>
      <xdr:rowOff>0</xdr:rowOff>
    </xdr:from>
    <xdr:ext cx="152400" cy="104775"/>
    <xdr:pic>
      <xdr:nvPicPr>
        <xdr:cNvPr id="66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1645</xdr:row>
      <xdr:rowOff>0</xdr:rowOff>
    </xdr:from>
    <xdr:ext cx="152400" cy="47625"/>
    <xdr:pic>
      <xdr:nvPicPr>
        <xdr:cNvPr id="66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1646</xdr:row>
      <xdr:rowOff>0</xdr:rowOff>
    </xdr:from>
    <xdr:ext cx="152400" cy="104775"/>
    <xdr:pic>
      <xdr:nvPicPr>
        <xdr:cNvPr id="66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1646</xdr:row>
      <xdr:rowOff>0</xdr:rowOff>
    </xdr:from>
    <xdr:ext cx="152400" cy="47625"/>
    <xdr:pic>
      <xdr:nvPicPr>
        <xdr:cNvPr id="67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1647</xdr:row>
      <xdr:rowOff>0</xdr:rowOff>
    </xdr:from>
    <xdr:ext cx="152400" cy="104775"/>
    <xdr:pic>
      <xdr:nvPicPr>
        <xdr:cNvPr id="67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1647</xdr:row>
      <xdr:rowOff>0</xdr:rowOff>
    </xdr:from>
    <xdr:ext cx="152400" cy="47625"/>
    <xdr:pic>
      <xdr:nvPicPr>
        <xdr:cNvPr id="67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1648</xdr:row>
      <xdr:rowOff>0</xdr:rowOff>
    </xdr:from>
    <xdr:ext cx="152400" cy="104775"/>
    <xdr:pic>
      <xdr:nvPicPr>
        <xdr:cNvPr id="67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1648</xdr:row>
      <xdr:rowOff>0</xdr:rowOff>
    </xdr:from>
    <xdr:ext cx="152400" cy="47625"/>
    <xdr:pic>
      <xdr:nvPicPr>
        <xdr:cNvPr id="67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1649</xdr:row>
      <xdr:rowOff>0</xdr:rowOff>
    </xdr:from>
    <xdr:ext cx="152400" cy="104775"/>
    <xdr:pic>
      <xdr:nvPicPr>
        <xdr:cNvPr id="67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1649</xdr:row>
      <xdr:rowOff>0</xdr:rowOff>
    </xdr:from>
    <xdr:ext cx="152400" cy="47625"/>
    <xdr:pic>
      <xdr:nvPicPr>
        <xdr:cNvPr id="67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1650</xdr:row>
      <xdr:rowOff>0</xdr:rowOff>
    </xdr:from>
    <xdr:ext cx="152400" cy="104775"/>
    <xdr:pic>
      <xdr:nvPicPr>
        <xdr:cNvPr id="67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1650</xdr:row>
      <xdr:rowOff>0</xdr:rowOff>
    </xdr:from>
    <xdr:ext cx="152400" cy="47625"/>
    <xdr:pic>
      <xdr:nvPicPr>
        <xdr:cNvPr id="67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1651</xdr:row>
      <xdr:rowOff>0</xdr:rowOff>
    </xdr:from>
    <xdr:ext cx="152400" cy="104775"/>
    <xdr:pic>
      <xdr:nvPicPr>
        <xdr:cNvPr id="67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1651</xdr:row>
      <xdr:rowOff>0</xdr:rowOff>
    </xdr:from>
    <xdr:ext cx="152400" cy="47625"/>
    <xdr:pic>
      <xdr:nvPicPr>
        <xdr:cNvPr id="68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1652</xdr:row>
      <xdr:rowOff>0</xdr:rowOff>
    </xdr:from>
    <xdr:ext cx="152400" cy="104775"/>
    <xdr:pic>
      <xdr:nvPicPr>
        <xdr:cNvPr id="68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1652</xdr:row>
      <xdr:rowOff>0</xdr:rowOff>
    </xdr:from>
    <xdr:ext cx="152400" cy="47625"/>
    <xdr:pic>
      <xdr:nvPicPr>
        <xdr:cNvPr id="68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1653</xdr:row>
      <xdr:rowOff>0</xdr:rowOff>
    </xdr:from>
    <xdr:ext cx="152400" cy="104775"/>
    <xdr:pic>
      <xdr:nvPicPr>
        <xdr:cNvPr id="68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1653</xdr:row>
      <xdr:rowOff>0</xdr:rowOff>
    </xdr:from>
    <xdr:ext cx="152400" cy="47625"/>
    <xdr:pic>
      <xdr:nvPicPr>
        <xdr:cNvPr id="68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1654</xdr:row>
      <xdr:rowOff>0</xdr:rowOff>
    </xdr:from>
    <xdr:ext cx="152400" cy="104775"/>
    <xdr:pic>
      <xdr:nvPicPr>
        <xdr:cNvPr id="68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1654</xdr:row>
      <xdr:rowOff>0</xdr:rowOff>
    </xdr:from>
    <xdr:ext cx="152400" cy="47625"/>
    <xdr:pic>
      <xdr:nvPicPr>
        <xdr:cNvPr id="68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1655</xdr:row>
      <xdr:rowOff>0</xdr:rowOff>
    </xdr:from>
    <xdr:ext cx="152400" cy="104775"/>
    <xdr:pic>
      <xdr:nvPicPr>
        <xdr:cNvPr id="68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1655</xdr:row>
      <xdr:rowOff>0</xdr:rowOff>
    </xdr:from>
    <xdr:ext cx="152400" cy="47625"/>
    <xdr:pic>
      <xdr:nvPicPr>
        <xdr:cNvPr id="68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1656</xdr:row>
      <xdr:rowOff>0</xdr:rowOff>
    </xdr:from>
    <xdr:ext cx="152400" cy="104775"/>
    <xdr:pic>
      <xdr:nvPicPr>
        <xdr:cNvPr id="68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1656</xdr:row>
      <xdr:rowOff>0</xdr:rowOff>
    </xdr:from>
    <xdr:ext cx="152400" cy="47625"/>
    <xdr:pic>
      <xdr:nvPicPr>
        <xdr:cNvPr id="69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24054294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1656</xdr:row>
      <xdr:rowOff>0</xdr:rowOff>
    </xdr:from>
    <xdr:ext cx="152400" cy="104775"/>
    <xdr:pic>
      <xdr:nvPicPr>
        <xdr:cNvPr id="71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1656</xdr:row>
      <xdr:rowOff>0</xdr:rowOff>
    </xdr:from>
    <xdr:ext cx="152400" cy="47625"/>
    <xdr:pic>
      <xdr:nvPicPr>
        <xdr:cNvPr id="71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1657</xdr:row>
      <xdr:rowOff>0</xdr:rowOff>
    </xdr:from>
    <xdr:ext cx="152400" cy="104775"/>
    <xdr:pic>
      <xdr:nvPicPr>
        <xdr:cNvPr id="71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1657</xdr:row>
      <xdr:rowOff>0</xdr:rowOff>
    </xdr:from>
    <xdr:ext cx="152400" cy="47625"/>
    <xdr:pic>
      <xdr:nvPicPr>
        <xdr:cNvPr id="71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1658</xdr:row>
      <xdr:rowOff>0</xdr:rowOff>
    </xdr:from>
    <xdr:ext cx="152400" cy="104775"/>
    <xdr:pic>
      <xdr:nvPicPr>
        <xdr:cNvPr id="72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1658</xdr:row>
      <xdr:rowOff>0</xdr:rowOff>
    </xdr:from>
    <xdr:ext cx="152400" cy="47625"/>
    <xdr:pic>
      <xdr:nvPicPr>
        <xdr:cNvPr id="72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1659</xdr:row>
      <xdr:rowOff>0</xdr:rowOff>
    </xdr:from>
    <xdr:ext cx="152400" cy="104775"/>
    <xdr:pic>
      <xdr:nvPicPr>
        <xdr:cNvPr id="72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1659</xdr:row>
      <xdr:rowOff>0</xdr:rowOff>
    </xdr:from>
    <xdr:ext cx="152400" cy="47625"/>
    <xdr:pic>
      <xdr:nvPicPr>
        <xdr:cNvPr id="72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1660</xdr:row>
      <xdr:rowOff>0</xdr:rowOff>
    </xdr:from>
    <xdr:ext cx="152400" cy="104775"/>
    <xdr:pic>
      <xdr:nvPicPr>
        <xdr:cNvPr id="72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1660</xdr:row>
      <xdr:rowOff>0</xdr:rowOff>
    </xdr:from>
    <xdr:ext cx="152400" cy="47625"/>
    <xdr:pic>
      <xdr:nvPicPr>
        <xdr:cNvPr id="72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1661</xdr:row>
      <xdr:rowOff>0</xdr:rowOff>
    </xdr:from>
    <xdr:ext cx="152400" cy="104775"/>
    <xdr:pic>
      <xdr:nvPicPr>
        <xdr:cNvPr id="72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1661</xdr:row>
      <xdr:rowOff>0</xdr:rowOff>
    </xdr:from>
    <xdr:ext cx="152400" cy="47625"/>
    <xdr:pic>
      <xdr:nvPicPr>
        <xdr:cNvPr id="72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1662</xdr:row>
      <xdr:rowOff>0</xdr:rowOff>
    </xdr:from>
    <xdr:ext cx="152400" cy="104775"/>
    <xdr:pic>
      <xdr:nvPicPr>
        <xdr:cNvPr id="72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1662</xdr:row>
      <xdr:rowOff>0</xdr:rowOff>
    </xdr:from>
    <xdr:ext cx="152400" cy="47625"/>
    <xdr:pic>
      <xdr:nvPicPr>
        <xdr:cNvPr id="72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1663</xdr:row>
      <xdr:rowOff>0</xdr:rowOff>
    </xdr:from>
    <xdr:ext cx="152400" cy="104775"/>
    <xdr:pic>
      <xdr:nvPicPr>
        <xdr:cNvPr id="73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1663</xdr:row>
      <xdr:rowOff>0</xdr:rowOff>
    </xdr:from>
    <xdr:ext cx="152400" cy="47625"/>
    <xdr:pic>
      <xdr:nvPicPr>
        <xdr:cNvPr id="73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1664</xdr:row>
      <xdr:rowOff>0</xdr:rowOff>
    </xdr:from>
    <xdr:ext cx="152400" cy="104775"/>
    <xdr:pic>
      <xdr:nvPicPr>
        <xdr:cNvPr id="73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1664</xdr:row>
      <xdr:rowOff>0</xdr:rowOff>
    </xdr:from>
    <xdr:ext cx="152400" cy="47625"/>
    <xdr:pic>
      <xdr:nvPicPr>
        <xdr:cNvPr id="73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1664</xdr:row>
      <xdr:rowOff>0</xdr:rowOff>
    </xdr:from>
    <xdr:ext cx="152400" cy="104775"/>
    <xdr:pic>
      <xdr:nvPicPr>
        <xdr:cNvPr id="73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1664</xdr:row>
      <xdr:rowOff>0</xdr:rowOff>
    </xdr:from>
    <xdr:ext cx="152400" cy="47625"/>
    <xdr:pic>
      <xdr:nvPicPr>
        <xdr:cNvPr id="73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1665</xdr:row>
      <xdr:rowOff>0</xdr:rowOff>
    </xdr:from>
    <xdr:ext cx="152400" cy="104775"/>
    <xdr:pic>
      <xdr:nvPicPr>
        <xdr:cNvPr id="73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1665</xdr:row>
      <xdr:rowOff>0</xdr:rowOff>
    </xdr:from>
    <xdr:ext cx="152400" cy="47625"/>
    <xdr:pic>
      <xdr:nvPicPr>
        <xdr:cNvPr id="73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1666</xdr:row>
      <xdr:rowOff>0</xdr:rowOff>
    </xdr:from>
    <xdr:ext cx="152400" cy="104775"/>
    <xdr:pic>
      <xdr:nvPicPr>
        <xdr:cNvPr id="73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1666</xdr:row>
      <xdr:rowOff>0</xdr:rowOff>
    </xdr:from>
    <xdr:ext cx="152400" cy="47625"/>
    <xdr:pic>
      <xdr:nvPicPr>
        <xdr:cNvPr id="73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1667</xdr:row>
      <xdr:rowOff>0</xdr:rowOff>
    </xdr:from>
    <xdr:ext cx="152400" cy="104775"/>
    <xdr:pic>
      <xdr:nvPicPr>
        <xdr:cNvPr id="74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1667</xdr:row>
      <xdr:rowOff>0</xdr:rowOff>
    </xdr:from>
    <xdr:ext cx="152400" cy="47625"/>
    <xdr:pic>
      <xdr:nvPicPr>
        <xdr:cNvPr id="74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1668</xdr:row>
      <xdr:rowOff>0</xdr:rowOff>
    </xdr:from>
    <xdr:ext cx="152400" cy="104775"/>
    <xdr:pic>
      <xdr:nvPicPr>
        <xdr:cNvPr id="74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1668</xdr:row>
      <xdr:rowOff>0</xdr:rowOff>
    </xdr:from>
    <xdr:ext cx="152400" cy="47625"/>
    <xdr:pic>
      <xdr:nvPicPr>
        <xdr:cNvPr id="74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1669</xdr:row>
      <xdr:rowOff>0</xdr:rowOff>
    </xdr:from>
    <xdr:ext cx="152400" cy="104775"/>
    <xdr:pic>
      <xdr:nvPicPr>
        <xdr:cNvPr id="74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1669</xdr:row>
      <xdr:rowOff>0</xdr:rowOff>
    </xdr:from>
    <xdr:ext cx="152400" cy="47625"/>
    <xdr:pic>
      <xdr:nvPicPr>
        <xdr:cNvPr id="74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1670</xdr:row>
      <xdr:rowOff>0</xdr:rowOff>
    </xdr:from>
    <xdr:ext cx="152400" cy="104775"/>
    <xdr:pic>
      <xdr:nvPicPr>
        <xdr:cNvPr id="74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1670</xdr:row>
      <xdr:rowOff>0</xdr:rowOff>
    </xdr:from>
    <xdr:ext cx="152400" cy="47625"/>
    <xdr:pic>
      <xdr:nvPicPr>
        <xdr:cNvPr id="74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1671</xdr:row>
      <xdr:rowOff>0</xdr:rowOff>
    </xdr:from>
    <xdr:ext cx="152400" cy="104775"/>
    <xdr:pic>
      <xdr:nvPicPr>
        <xdr:cNvPr id="74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1671</xdr:row>
      <xdr:rowOff>0</xdr:rowOff>
    </xdr:from>
    <xdr:ext cx="152400" cy="47625"/>
    <xdr:pic>
      <xdr:nvPicPr>
        <xdr:cNvPr id="74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1672</xdr:row>
      <xdr:rowOff>0</xdr:rowOff>
    </xdr:from>
    <xdr:ext cx="152400" cy="104775"/>
    <xdr:pic>
      <xdr:nvPicPr>
        <xdr:cNvPr id="75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1672</xdr:row>
      <xdr:rowOff>0</xdr:rowOff>
    </xdr:from>
    <xdr:ext cx="152400" cy="47625"/>
    <xdr:pic>
      <xdr:nvPicPr>
        <xdr:cNvPr id="75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1672</xdr:row>
      <xdr:rowOff>0</xdr:rowOff>
    </xdr:from>
    <xdr:ext cx="152400" cy="104775"/>
    <xdr:pic>
      <xdr:nvPicPr>
        <xdr:cNvPr id="75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1672</xdr:row>
      <xdr:rowOff>0</xdr:rowOff>
    </xdr:from>
    <xdr:ext cx="152400" cy="47625"/>
    <xdr:pic>
      <xdr:nvPicPr>
        <xdr:cNvPr id="75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1673</xdr:row>
      <xdr:rowOff>0</xdr:rowOff>
    </xdr:from>
    <xdr:ext cx="152400" cy="104775"/>
    <xdr:pic>
      <xdr:nvPicPr>
        <xdr:cNvPr id="75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1673</xdr:row>
      <xdr:rowOff>0</xdr:rowOff>
    </xdr:from>
    <xdr:ext cx="152400" cy="47625"/>
    <xdr:pic>
      <xdr:nvPicPr>
        <xdr:cNvPr id="75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1674</xdr:row>
      <xdr:rowOff>0</xdr:rowOff>
    </xdr:from>
    <xdr:ext cx="152400" cy="104775"/>
    <xdr:pic>
      <xdr:nvPicPr>
        <xdr:cNvPr id="75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1674</xdr:row>
      <xdr:rowOff>0</xdr:rowOff>
    </xdr:from>
    <xdr:ext cx="152400" cy="47625"/>
    <xdr:pic>
      <xdr:nvPicPr>
        <xdr:cNvPr id="75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1675</xdr:row>
      <xdr:rowOff>0</xdr:rowOff>
    </xdr:from>
    <xdr:ext cx="152400" cy="104775"/>
    <xdr:pic>
      <xdr:nvPicPr>
        <xdr:cNvPr id="75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1675</xdr:row>
      <xdr:rowOff>0</xdr:rowOff>
    </xdr:from>
    <xdr:ext cx="152400" cy="47625"/>
    <xdr:pic>
      <xdr:nvPicPr>
        <xdr:cNvPr id="75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1676</xdr:row>
      <xdr:rowOff>0</xdr:rowOff>
    </xdr:from>
    <xdr:ext cx="152400" cy="104775"/>
    <xdr:pic>
      <xdr:nvPicPr>
        <xdr:cNvPr id="76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1676</xdr:row>
      <xdr:rowOff>0</xdr:rowOff>
    </xdr:from>
    <xdr:ext cx="152400" cy="47625"/>
    <xdr:pic>
      <xdr:nvPicPr>
        <xdr:cNvPr id="76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1677</xdr:row>
      <xdr:rowOff>0</xdr:rowOff>
    </xdr:from>
    <xdr:ext cx="152400" cy="104775"/>
    <xdr:pic>
      <xdr:nvPicPr>
        <xdr:cNvPr id="76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1677</xdr:row>
      <xdr:rowOff>0</xdr:rowOff>
    </xdr:from>
    <xdr:ext cx="152400" cy="47625"/>
    <xdr:pic>
      <xdr:nvPicPr>
        <xdr:cNvPr id="76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1678</xdr:row>
      <xdr:rowOff>0</xdr:rowOff>
    </xdr:from>
    <xdr:ext cx="152400" cy="104775"/>
    <xdr:pic>
      <xdr:nvPicPr>
        <xdr:cNvPr id="76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1678</xdr:row>
      <xdr:rowOff>0</xdr:rowOff>
    </xdr:from>
    <xdr:ext cx="152400" cy="47625"/>
    <xdr:pic>
      <xdr:nvPicPr>
        <xdr:cNvPr id="76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1679</xdr:row>
      <xdr:rowOff>0</xdr:rowOff>
    </xdr:from>
    <xdr:ext cx="152400" cy="104775"/>
    <xdr:pic>
      <xdr:nvPicPr>
        <xdr:cNvPr id="76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1679</xdr:row>
      <xdr:rowOff>0</xdr:rowOff>
    </xdr:from>
    <xdr:ext cx="152400" cy="47625"/>
    <xdr:pic>
      <xdr:nvPicPr>
        <xdr:cNvPr id="76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1680</xdr:row>
      <xdr:rowOff>0</xdr:rowOff>
    </xdr:from>
    <xdr:ext cx="152400" cy="104775"/>
    <xdr:pic>
      <xdr:nvPicPr>
        <xdr:cNvPr id="76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1680</xdr:row>
      <xdr:rowOff>0</xdr:rowOff>
    </xdr:from>
    <xdr:ext cx="152400" cy="47625"/>
    <xdr:pic>
      <xdr:nvPicPr>
        <xdr:cNvPr id="76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38028029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1681</xdr:row>
      <xdr:rowOff>0</xdr:rowOff>
    </xdr:from>
    <xdr:to>
      <xdr:col>3</xdr:col>
      <xdr:colOff>152400</xdr:colOff>
      <xdr:row>1681</xdr:row>
      <xdr:rowOff>152400</xdr:rowOff>
    </xdr:to>
    <xdr:pic>
      <xdr:nvPicPr>
        <xdr:cNvPr id="71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1682</xdr:row>
      <xdr:rowOff>0</xdr:rowOff>
    </xdr:from>
    <xdr:to>
      <xdr:col>3</xdr:col>
      <xdr:colOff>152400</xdr:colOff>
      <xdr:row>1682</xdr:row>
      <xdr:rowOff>152400</xdr:rowOff>
    </xdr:to>
    <xdr:pic>
      <xdr:nvPicPr>
        <xdr:cNvPr id="711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1683</xdr:row>
      <xdr:rowOff>0</xdr:rowOff>
    </xdr:from>
    <xdr:to>
      <xdr:col>3</xdr:col>
      <xdr:colOff>152400</xdr:colOff>
      <xdr:row>1683</xdr:row>
      <xdr:rowOff>152400</xdr:rowOff>
    </xdr:to>
    <xdr:pic>
      <xdr:nvPicPr>
        <xdr:cNvPr id="712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1684</xdr:row>
      <xdr:rowOff>0</xdr:rowOff>
    </xdr:from>
    <xdr:to>
      <xdr:col>3</xdr:col>
      <xdr:colOff>152400</xdr:colOff>
      <xdr:row>1684</xdr:row>
      <xdr:rowOff>152400</xdr:rowOff>
    </xdr:to>
    <xdr:pic>
      <xdr:nvPicPr>
        <xdr:cNvPr id="713" name="Imagem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1685</xdr:row>
      <xdr:rowOff>0</xdr:rowOff>
    </xdr:from>
    <xdr:to>
      <xdr:col>3</xdr:col>
      <xdr:colOff>152400</xdr:colOff>
      <xdr:row>1685</xdr:row>
      <xdr:rowOff>152400</xdr:rowOff>
    </xdr:to>
    <xdr:pic>
      <xdr:nvPicPr>
        <xdr:cNvPr id="714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1686</xdr:row>
      <xdr:rowOff>0</xdr:rowOff>
    </xdr:from>
    <xdr:to>
      <xdr:col>3</xdr:col>
      <xdr:colOff>152400</xdr:colOff>
      <xdr:row>1686</xdr:row>
      <xdr:rowOff>152400</xdr:rowOff>
    </xdr:to>
    <xdr:pic>
      <xdr:nvPicPr>
        <xdr:cNvPr id="715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1687</xdr:row>
      <xdr:rowOff>0</xdr:rowOff>
    </xdr:from>
    <xdr:to>
      <xdr:col>3</xdr:col>
      <xdr:colOff>152400</xdr:colOff>
      <xdr:row>1687</xdr:row>
      <xdr:rowOff>152400</xdr:rowOff>
    </xdr:to>
    <xdr:pic>
      <xdr:nvPicPr>
        <xdr:cNvPr id="770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1688</xdr:row>
      <xdr:rowOff>0</xdr:rowOff>
    </xdr:from>
    <xdr:to>
      <xdr:col>3</xdr:col>
      <xdr:colOff>152400</xdr:colOff>
      <xdr:row>1688</xdr:row>
      <xdr:rowOff>152400</xdr:rowOff>
    </xdr:to>
    <xdr:pic>
      <xdr:nvPicPr>
        <xdr:cNvPr id="771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1689</xdr:row>
      <xdr:rowOff>0</xdr:rowOff>
    </xdr:from>
    <xdr:to>
      <xdr:col>3</xdr:col>
      <xdr:colOff>152400</xdr:colOff>
      <xdr:row>1689</xdr:row>
      <xdr:rowOff>152400</xdr:rowOff>
    </xdr:to>
    <xdr:pic>
      <xdr:nvPicPr>
        <xdr:cNvPr id="772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1690</xdr:row>
      <xdr:rowOff>0</xdr:rowOff>
    </xdr:from>
    <xdr:to>
      <xdr:col>3</xdr:col>
      <xdr:colOff>152400</xdr:colOff>
      <xdr:row>1690</xdr:row>
      <xdr:rowOff>152400</xdr:rowOff>
    </xdr:to>
    <xdr:pic>
      <xdr:nvPicPr>
        <xdr:cNvPr id="773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1691</xdr:row>
      <xdr:rowOff>0</xdr:rowOff>
    </xdr:from>
    <xdr:to>
      <xdr:col>3</xdr:col>
      <xdr:colOff>152400</xdr:colOff>
      <xdr:row>1691</xdr:row>
      <xdr:rowOff>152400</xdr:rowOff>
    </xdr:to>
    <xdr:pic>
      <xdr:nvPicPr>
        <xdr:cNvPr id="774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1692</xdr:row>
      <xdr:rowOff>0</xdr:rowOff>
    </xdr:from>
    <xdr:to>
      <xdr:col>3</xdr:col>
      <xdr:colOff>152400</xdr:colOff>
      <xdr:row>1692</xdr:row>
      <xdr:rowOff>152400</xdr:rowOff>
    </xdr:to>
    <xdr:pic>
      <xdr:nvPicPr>
        <xdr:cNvPr id="775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1693</xdr:row>
      <xdr:rowOff>0</xdr:rowOff>
    </xdr:from>
    <xdr:to>
      <xdr:col>3</xdr:col>
      <xdr:colOff>152400</xdr:colOff>
      <xdr:row>1693</xdr:row>
      <xdr:rowOff>152400</xdr:rowOff>
    </xdr:to>
    <xdr:pic>
      <xdr:nvPicPr>
        <xdr:cNvPr id="776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1694</xdr:row>
      <xdr:rowOff>0</xdr:rowOff>
    </xdr:from>
    <xdr:to>
      <xdr:col>3</xdr:col>
      <xdr:colOff>152400</xdr:colOff>
      <xdr:row>1694</xdr:row>
      <xdr:rowOff>152400</xdr:rowOff>
    </xdr:to>
    <xdr:pic>
      <xdr:nvPicPr>
        <xdr:cNvPr id="777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1695</xdr:row>
      <xdr:rowOff>0</xdr:rowOff>
    </xdr:from>
    <xdr:to>
      <xdr:col>3</xdr:col>
      <xdr:colOff>152400</xdr:colOff>
      <xdr:row>1695</xdr:row>
      <xdr:rowOff>152400</xdr:rowOff>
    </xdr:to>
    <xdr:pic>
      <xdr:nvPicPr>
        <xdr:cNvPr id="778" name="Imagem 2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1696</xdr:row>
      <xdr:rowOff>0</xdr:rowOff>
    </xdr:from>
    <xdr:to>
      <xdr:col>3</xdr:col>
      <xdr:colOff>152400</xdr:colOff>
      <xdr:row>1696</xdr:row>
      <xdr:rowOff>152400</xdr:rowOff>
    </xdr:to>
    <xdr:pic>
      <xdr:nvPicPr>
        <xdr:cNvPr id="779" name="Imagem 2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1697</xdr:row>
      <xdr:rowOff>0</xdr:rowOff>
    </xdr:from>
    <xdr:to>
      <xdr:col>3</xdr:col>
      <xdr:colOff>152400</xdr:colOff>
      <xdr:row>1697</xdr:row>
      <xdr:rowOff>152400</xdr:rowOff>
    </xdr:to>
    <xdr:pic>
      <xdr:nvPicPr>
        <xdr:cNvPr id="780" name="Imagem 2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1698</xdr:row>
      <xdr:rowOff>0</xdr:rowOff>
    </xdr:from>
    <xdr:to>
      <xdr:col>3</xdr:col>
      <xdr:colOff>152400</xdr:colOff>
      <xdr:row>1698</xdr:row>
      <xdr:rowOff>152400</xdr:rowOff>
    </xdr:to>
    <xdr:pic>
      <xdr:nvPicPr>
        <xdr:cNvPr id="781" name="Imagem 2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1699</xdr:row>
      <xdr:rowOff>0</xdr:rowOff>
    </xdr:from>
    <xdr:to>
      <xdr:col>3</xdr:col>
      <xdr:colOff>152400</xdr:colOff>
      <xdr:row>1699</xdr:row>
      <xdr:rowOff>152400</xdr:rowOff>
    </xdr:to>
    <xdr:pic>
      <xdr:nvPicPr>
        <xdr:cNvPr id="782" name="Imagem 2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1699</xdr:row>
      <xdr:rowOff>0</xdr:rowOff>
    </xdr:from>
    <xdr:to>
      <xdr:col>3</xdr:col>
      <xdr:colOff>152400</xdr:colOff>
      <xdr:row>1699</xdr:row>
      <xdr:rowOff>152400</xdr:rowOff>
    </xdr:to>
    <xdr:pic>
      <xdr:nvPicPr>
        <xdr:cNvPr id="783" name="Imagem 3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1681</xdr:row>
      <xdr:rowOff>0</xdr:rowOff>
    </xdr:from>
    <xdr:ext cx="152400" cy="104775"/>
    <xdr:pic>
      <xdr:nvPicPr>
        <xdr:cNvPr id="78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1681</xdr:row>
      <xdr:rowOff>0</xdr:rowOff>
    </xdr:from>
    <xdr:ext cx="152400" cy="47625"/>
    <xdr:pic>
      <xdr:nvPicPr>
        <xdr:cNvPr id="78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1682</xdr:row>
      <xdr:rowOff>0</xdr:rowOff>
    </xdr:from>
    <xdr:ext cx="152400" cy="104775"/>
    <xdr:pic>
      <xdr:nvPicPr>
        <xdr:cNvPr id="78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1682</xdr:row>
      <xdr:rowOff>0</xdr:rowOff>
    </xdr:from>
    <xdr:ext cx="152400" cy="47625"/>
    <xdr:pic>
      <xdr:nvPicPr>
        <xdr:cNvPr id="78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1683</xdr:row>
      <xdr:rowOff>0</xdr:rowOff>
    </xdr:from>
    <xdr:ext cx="152400" cy="104775"/>
    <xdr:pic>
      <xdr:nvPicPr>
        <xdr:cNvPr id="78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1683</xdr:row>
      <xdr:rowOff>0</xdr:rowOff>
    </xdr:from>
    <xdr:ext cx="152400" cy="47625"/>
    <xdr:pic>
      <xdr:nvPicPr>
        <xdr:cNvPr id="78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1684</xdr:row>
      <xdr:rowOff>0</xdr:rowOff>
    </xdr:from>
    <xdr:ext cx="152400" cy="104775"/>
    <xdr:pic>
      <xdr:nvPicPr>
        <xdr:cNvPr id="79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1684</xdr:row>
      <xdr:rowOff>0</xdr:rowOff>
    </xdr:from>
    <xdr:ext cx="152400" cy="47625"/>
    <xdr:pic>
      <xdr:nvPicPr>
        <xdr:cNvPr id="79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1685</xdr:row>
      <xdr:rowOff>0</xdr:rowOff>
    </xdr:from>
    <xdr:ext cx="152400" cy="104775"/>
    <xdr:pic>
      <xdr:nvPicPr>
        <xdr:cNvPr id="79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1685</xdr:row>
      <xdr:rowOff>0</xdr:rowOff>
    </xdr:from>
    <xdr:ext cx="152400" cy="47625"/>
    <xdr:pic>
      <xdr:nvPicPr>
        <xdr:cNvPr id="79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1686</xdr:row>
      <xdr:rowOff>0</xdr:rowOff>
    </xdr:from>
    <xdr:ext cx="152400" cy="104775"/>
    <xdr:pic>
      <xdr:nvPicPr>
        <xdr:cNvPr id="79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1686</xdr:row>
      <xdr:rowOff>0</xdr:rowOff>
    </xdr:from>
    <xdr:ext cx="152400" cy="47625"/>
    <xdr:pic>
      <xdr:nvPicPr>
        <xdr:cNvPr id="79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1687</xdr:row>
      <xdr:rowOff>0</xdr:rowOff>
    </xdr:from>
    <xdr:ext cx="152400" cy="104775"/>
    <xdr:pic>
      <xdr:nvPicPr>
        <xdr:cNvPr id="79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1687</xdr:row>
      <xdr:rowOff>0</xdr:rowOff>
    </xdr:from>
    <xdr:ext cx="152400" cy="47625"/>
    <xdr:pic>
      <xdr:nvPicPr>
        <xdr:cNvPr id="79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1688</xdr:row>
      <xdr:rowOff>0</xdr:rowOff>
    </xdr:from>
    <xdr:ext cx="152400" cy="104775"/>
    <xdr:pic>
      <xdr:nvPicPr>
        <xdr:cNvPr id="79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1688</xdr:row>
      <xdr:rowOff>0</xdr:rowOff>
    </xdr:from>
    <xdr:ext cx="152400" cy="47625"/>
    <xdr:pic>
      <xdr:nvPicPr>
        <xdr:cNvPr id="79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1689</xdr:row>
      <xdr:rowOff>0</xdr:rowOff>
    </xdr:from>
    <xdr:ext cx="152400" cy="104775"/>
    <xdr:pic>
      <xdr:nvPicPr>
        <xdr:cNvPr id="80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1689</xdr:row>
      <xdr:rowOff>0</xdr:rowOff>
    </xdr:from>
    <xdr:ext cx="152400" cy="47625"/>
    <xdr:pic>
      <xdr:nvPicPr>
        <xdr:cNvPr id="80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1690</xdr:row>
      <xdr:rowOff>0</xdr:rowOff>
    </xdr:from>
    <xdr:ext cx="152400" cy="104775"/>
    <xdr:pic>
      <xdr:nvPicPr>
        <xdr:cNvPr id="80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1690</xdr:row>
      <xdr:rowOff>0</xdr:rowOff>
    </xdr:from>
    <xdr:ext cx="152400" cy="47625"/>
    <xdr:pic>
      <xdr:nvPicPr>
        <xdr:cNvPr id="80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1691</xdr:row>
      <xdr:rowOff>0</xdr:rowOff>
    </xdr:from>
    <xdr:ext cx="152400" cy="104775"/>
    <xdr:pic>
      <xdr:nvPicPr>
        <xdr:cNvPr id="80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1691</xdr:row>
      <xdr:rowOff>0</xdr:rowOff>
    </xdr:from>
    <xdr:ext cx="152400" cy="47625"/>
    <xdr:pic>
      <xdr:nvPicPr>
        <xdr:cNvPr id="80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1692</xdr:row>
      <xdr:rowOff>0</xdr:rowOff>
    </xdr:from>
    <xdr:ext cx="152400" cy="104775"/>
    <xdr:pic>
      <xdr:nvPicPr>
        <xdr:cNvPr id="80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1692</xdr:row>
      <xdr:rowOff>0</xdr:rowOff>
    </xdr:from>
    <xdr:ext cx="152400" cy="47625"/>
    <xdr:pic>
      <xdr:nvPicPr>
        <xdr:cNvPr id="80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1693</xdr:row>
      <xdr:rowOff>0</xdr:rowOff>
    </xdr:from>
    <xdr:ext cx="152400" cy="104775"/>
    <xdr:pic>
      <xdr:nvPicPr>
        <xdr:cNvPr id="80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1693</xdr:row>
      <xdr:rowOff>0</xdr:rowOff>
    </xdr:from>
    <xdr:ext cx="152400" cy="47625"/>
    <xdr:pic>
      <xdr:nvPicPr>
        <xdr:cNvPr id="80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1694</xdr:row>
      <xdr:rowOff>0</xdr:rowOff>
    </xdr:from>
    <xdr:ext cx="152400" cy="104775"/>
    <xdr:pic>
      <xdr:nvPicPr>
        <xdr:cNvPr id="81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1694</xdr:row>
      <xdr:rowOff>0</xdr:rowOff>
    </xdr:from>
    <xdr:ext cx="152400" cy="47625"/>
    <xdr:pic>
      <xdr:nvPicPr>
        <xdr:cNvPr id="81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1695</xdr:row>
      <xdr:rowOff>0</xdr:rowOff>
    </xdr:from>
    <xdr:ext cx="152400" cy="104775"/>
    <xdr:pic>
      <xdr:nvPicPr>
        <xdr:cNvPr id="81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1695</xdr:row>
      <xdr:rowOff>0</xdr:rowOff>
    </xdr:from>
    <xdr:ext cx="152400" cy="47625"/>
    <xdr:pic>
      <xdr:nvPicPr>
        <xdr:cNvPr id="81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1696</xdr:row>
      <xdr:rowOff>0</xdr:rowOff>
    </xdr:from>
    <xdr:ext cx="152400" cy="104775"/>
    <xdr:pic>
      <xdr:nvPicPr>
        <xdr:cNvPr id="81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1696</xdr:row>
      <xdr:rowOff>0</xdr:rowOff>
    </xdr:from>
    <xdr:ext cx="152400" cy="47625"/>
    <xdr:pic>
      <xdr:nvPicPr>
        <xdr:cNvPr id="81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1697</xdr:row>
      <xdr:rowOff>0</xdr:rowOff>
    </xdr:from>
    <xdr:ext cx="152400" cy="104775"/>
    <xdr:pic>
      <xdr:nvPicPr>
        <xdr:cNvPr id="81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1697</xdr:row>
      <xdr:rowOff>0</xdr:rowOff>
    </xdr:from>
    <xdr:ext cx="152400" cy="47625"/>
    <xdr:pic>
      <xdr:nvPicPr>
        <xdr:cNvPr id="81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1698</xdr:row>
      <xdr:rowOff>0</xdr:rowOff>
    </xdr:from>
    <xdr:ext cx="152400" cy="104775"/>
    <xdr:pic>
      <xdr:nvPicPr>
        <xdr:cNvPr id="81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1698</xdr:row>
      <xdr:rowOff>0</xdr:rowOff>
    </xdr:from>
    <xdr:ext cx="152400" cy="47625"/>
    <xdr:pic>
      <xdr:nvPicPr>
        <xdr:cNvPr id="81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1699</xdr:row>
      <xdr:rowOff>0</xdr:rowOff>
    </xdr:from>
    <xdr:ext cx="152400" cy="104775"/>
    <xdr:pic>
      <xdr:nvPicPr>
        <xdr:cNvPr id="82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1699</xdr:row>
      <xdr:rowOff>0</xdr:rowOff>
    </xdr:from>
    <xdr:ext cx="152400" cy="47625"/>
    <xdr:pic>
      <xdr:nvPicPr>
        <xdr:cNvPr id="82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1699</xdr:row>
      <xdr:rowOff>0</xdr:rowOff>
    </xdr:from>
    <xdr:ext cx="152400" cy="104775"/>
    <xdr:pic>
      <xdr:nvPicPr>
        <xdr:cNvPr id="82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1699</xdr:row>
      <xdr:rowOff>0</xdr:rowOff>
    </xdr:from>
    <xdr:ext cx="152400" cy="47625"/>
    <xdr:pic>
      <xdr:nvPicPr>
        <xdr:cNvPr id="82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4029" y="54647726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1681</xdr:row>
      <xdr:rowOff>0</xdr:rowOff>
    </xdr:from>
    <xdr:to>
      <xdr:col>3</xdr:col>
      <xdr:colOff>152400</xdr:colOff>
      <xdr:row>1681</xdr:row>
      <xdr:rowOff>152400</xdr:rowOff>
    </xdr:to>
    <xdr:pic>
      <xdr:nvPicPr>
        <xdr:cNvPr id="82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1682</xdr:row>
      <xdr:rowOff>0</xdr:rowOff>
    </xdr:from>
    <xdr:to>
      <xdr:col>3</xdr:col>
      <xdr:colOff>152400</xdr:colOff>
      <xdr:row>1682</xdr:row>
      <xdr:rowOff>152400</xdr:rowOff>
    </xdr:to>
    <xdr:pic>
      <xdr:nvPicPr>
        <xdr:cNvPr id="825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1683</xdr:row>
      <xdr:rowOff>0</xdr:rowOff>
    </xdr:from>
    <xdr:to>
      <xdr:col>3</xdr:col>
      <xdr:colOff>152400</xdr:colOff>
      <xdr:row>1683</xdr:row>
      <xdr:rowOff>152400</xdr:rowOff>
    </xdr:to>
    <xdr:pic>
      <xdr:nvPicPr>
        <xdr:cNvPr id="826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1684</xdr:row>
      <xdr:rowOff>0</xdr:rowOff>
    </xdr:from>
    <xdr:to>
      <xdr:col>3</xdr:col>
      <xdr:colOff>152400</xdr:colOff>
      <xdr:row>1684</xdr:row>
      <xdr:rowOff>152400</xdr:rowOff>
    </xdr:to>
    <xdr:pic>
      <xdr:nvPicPr>
        <xdr:cNvPr id="827" name="Imagem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1685</xdr:row>
      <xdr:rowOff>0</xdr:rowOff>
    </xdr:from>
    <xdr:to>
      <xdr:col>3</xdr:col>
      <xdr:colOff>152400</xdr:colOff>
      <xdr:row>1685</xdr:row>
      <xdr:rowOff>152400</xdr:rowOff>
    </xdr:to>
    <xdr:pic>
      <xdr:nvPicPr>
        <xdr:cNvPr id="828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1686</xdr:row>
      <xdr:rowOff>0</xdr:rowOff>
    </xdr:from>
    <xdr:to>
      <xdr:col>3</xdr:col>
      <xdr:colOff>152400</xdr:colOff>
      <xdr:row>1686</xdr:row>
      <xdr:rowOff>152400</xdr:rowOff>
    </xdr:to>
    <xdr:pic>
      <xdr:nvPicPr>
        <xdr:cNvPr id="829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1687</xdr:row>
      <xdr:rowOff>0</xdr:rowOff>
    </xdr:from>
    <xdr:to>
      <xdr:col>3</xdr:col>
      <xdr:colOff>152400</xdr:colOff>
      <xdr:row>1687</xdr:row>
      <xdr:rowOff>152400</xdr:rowOff>
    </xdr:to>
    <xdr:pic>
      <xdr:nvPicPr>
        <xdr:cNvPr id="830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1688</xdr:row>
      <xdr:rowOff>0</xdr:rowOff>
    </xdr:from>
    <xdr:to>
      <xdr:col>3</xdr:col>
      <xdr:colOff>152400</xdr:colOff>
      <xdr:row>1688</xdr:row>
      <xdr:rowOff>152400</xdr:rowOff>
    </xdr:to>
    <xdr:pic>
      <xdr:nvPicPr>
        <xdr:cNvPr id="831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1689</xdr:row>
      <xdr:rowOff>0</xdr:rowOff>
    </xdr:from>
    <xdr:to>
      <xdr:col>3</xdr:col>
      <xdr:colOff>152400</xdr:colOff>
      <xdr:row>1689</xdr:row>
      <xdr:rowOff>152400</xdr:rowOff>
    </xdr:to>
    <xdr:pic>
      <xdr:nvPicPr>
        <xdr:cNvPr id="832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1690</xdr:row>
      <xdr:rowOff>0</xdr:rowOff>
    </xdr:from>
    <xdr:to>
      <xdr:col>3</xdr:col>
      <xdr:colOff>152400</xdr:colOff>
      <xdr:row>1690</xdr:row>
      <xdr:rowOff>152400</xdr:rowOff>
    </xdr:to>
    <xdr:pic>
      <xdr:nvPicPr>
        <xdr:cNvPr id="833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1691</xdr:row>
      <xdr:rowOff>0</xdr:rowOff>
    </xdr:from>
    <xdr:to>
      <xdr:col>3</xdr:col>
      <xdr:colOff>152400</xdr:colOff>
      <xdr:row>1691</xdr:row>
      <xdr:rowOff>152400</xdr:rowOff>
    </xdr:to>
    <xdr:pic>
      <xdr:nvPicPr>
        <xdr:cNvPr id="834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1692</xdr:row>
      <xdr:rowOff>0</xdr:rowOff>
    </xdr:from>
    <xdr:to>
      <xdr:col>3</xdr:col>
      <xdr:colOff>152400</xdr:colOff>
      <xdr:row>1692</xdr:row>
      <xdr:rowOff>152400</xdr:rowOff>
    </xdr:to>
    <xdr:pic>
      <xdr:nvPicPr>
        <xdr:cNvPr id="835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1693</xdr:row>
      <xdr:rowOff>0</xdr:rowOff>
    </xdr:from>
    <xdr:to>
      <xdr:col>3</xdr:col>
      <xdr:colOff>152400</xdr:colOff>
      <xdr:row>1693</xdr:row>
      <xdr:rowOff>152400</xdr:rowOff>
    </xdr:to>
    <xdr:pic>
      <xdr:nvPicPr>
        <xdr:cNvPr id="836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1694</xdr:row>
      <xdr:rowOff>0</xdr:rowOff>
    </xdr:from>
    <xdr:to>
      <xdr:col>3</xdr:col>
      <xdr:colOff>152400</xdr:colOff>
      <xdr:row>1694</xdr:row>
      <xdr:rowOff>152400</xdr:rowOff>
    </xdr:to>
    <xdr:pic>
      <xdr:nvPicPr>
        <xdr:cNvPr id="837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1695</xdr:row>
      <xdr:rowOff>0</xdr:rowOff>
    </xdr:from>
    <xdr:to>
      <xdr:col>3</xdr:col>
      <xdr:colOff>152400</xdr:colOff>
      <xdr:row>1695</xdr:row>
      <xdr:rowOff>152400</xdr:rowOff>
    </xdr:to>
    <xdr:pic>
      <xdr:nvPicPr>
        <xdr:cNvPr id="838" name="Imagem 2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1696</xdr:row>
      <xdr:rowOff>0</xdr:rowOff>
    </xdr:from>
    <xdr:to>
      <xdr:col>3</xdr:col>
      <xdr:colOff>152400</xdr:colOff>
      <xdr:row>1696</xdr:row>
      <xdr:rowOff>152400</xdr:rowOff>
    </xdr:to>
    <xdr:pic>
      <xdr:nvPicPr>
        <xdr:cNvPr id="839" name="Imagem 2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1697</xdr:row>
      <xdr:rowOff>0</xdr:rowOff>
    </xdr:from>
    <xdr:to>
      <xdr:col>3</xdr:col>
      <xdr:colOff>152400</xdr:colOff>
      <xdr:row>1697</xdr:row>
      <xdr:rowOff>152400</xdr:rowOff>
    </xdr:to>
    <xdr:pic>
      <xdr:nvPicPr>
        <xdr:cNvPr id="840" name="Imagem 2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1698</xdr:row>
      <xdr:rowOff>0</xdr:rowOff>
    </xdr:from>
    <xdr:to>
      <xdr:col>3</xdr:col>
      <xdr:colOff>152400</xdr:colOff>
      <xdr:row>1698</xdr:row>
      <xdr:rowOff>152400</xdr:rowOff>
    </xdr:to>
    <xdr:pic>
      <xdr:nvPicPr>
        <xdr:cNvPr id="841" name="Imagem 2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215</xdr:row>
      <xdr:rowOff>0</xdr:rowOff>
    </xdr:from>
    <xdr:to>
      <xdr:col>4</xdr:col>
      <xdr:colOff>152400</xdr:colOff>
      <xdr:row>215</xdr:row>
      <xdr:rowOff>133350</xdr:rowOff>
    </xdr:to>
    <xdr:pic>
      <xdr:nvPicPr>
        <xdr:cNvPr id="777" name="Picture 77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7625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152400</xdr:colOff>
      <xdr:row>216</xdr:row>
      <xdr:rowOff>133350</xdr:rowOff>
    </xdr:to>
    <xdr:pic>
      <xdr:nvPicPr>
        <xdr:cNvPr id="778" name="Picture 77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7815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152400</xdr:colOff>
      <xdr:row>217</xdr:row>
      <xdr:rowOff>133350</xdr:rowOff>
    </xdr:to>
    <xdr:pic>
      <xdr:nvPicPr>
        <xdr:cNvPr id="779" name="Picture 77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006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152400</xdr:colOff>
      <xdr:row>218</xdr:row>
      <xdr:rowOff>133350</xdr:rowOff>
    </xdr:to>
    <xdr:pic>
      <xdr:nvPicPr>
        <xdr:cNvPr id="780" name="Picture 77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196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152400</xdr:colOff>
      <xdr:row>219</xdr:row>
      <xdr:rowOff>133350</xdr:rowOff>
    </xdr:to>
    <xdr:pic>
      <xdr:nvPicPr>
        <xdr:cNvPr id="781" name="Picture 78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387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152400</xdr:colOff>
      <xdr:row>220</xdr:row>
      <xdr:rowOff>133350</xdr:rowOff>
    </xdr:to>
    <xdr:pic>
      <xdr:nvPicPr>
        <xdr:cNvPr id="782" name="Picture 78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710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152400</xdr:colOff>
      <xdr:row>208</xdr:row>
      <xdr:rowOff>133350</xdr:rowOff>
    </xdr:to>
    <xdr:pic>
      <xdr:nvPicPr>
        <xdr:cNvPr id="783" name="Picture 78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53580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152400</xdr:colOff>
      <xdr:row>209</xdr:row>
      <xdr:rowOff>133350</xdr:rowOff>
    </xdr:to>
    <xdr:pic>
      <xdr:nvPicPr>
        <xdr:cNvPr id="784" name="Picture 78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5681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152400</xdr:colOff>
      <xdr:row>210</xdr:row>
      <xdr:rowOff>133350</xdr:rowOff>
    </xdr:to>
    <xdr:pic>
      <xdr:nvPicPr>
        <xdr:cNvPr id="785" name="Picture 78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60057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152400</xdr:colOff>
      <xdr:row>211</xdr:row>
      <xdr:rowOff>133350</xdr:rowOff>
    </xdr:to>
    <xdr:pic>
      <xdr:nvPicPr>
        <xdr:cNvPr id="786" name="Picture 78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6329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152400</xdr:colOff>
      <xdr:row>212</xdr:row>
      <xdr:rowOff>133350</xdr:rowOff>
    </xdr:to>
    <xdr:pic>
      <xdr:nvPicPr>
        <xdr:cNvPr id="787" name="Picture 78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6653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152400</xdr:colOff>
      <xdr:row>213</xdr:row>
      <xdr:rowOff>133350</xdr:rowOff>
    </xdr:to>
    <xdr:pic>
      <xdr:nvPicPr>
        <xdr:cNvPr id="788" name="Picture 78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6977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152400</xdr:colOff>
      <xdr:row>214</xdr:row>
      <xdr:rowOff>133350</xdr:rowOff>
    </xdr:to>
    <xdr:pic>
      <xdr:nvPicPr>
        <xdr:cNvPr id="789" name="Picture 78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7301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152400</xdr:colOff>
      <xdr:row>215</xdr:row>
      <xdr:rowOff>133350</xdr:rowOff>
    </xdr:to>
    <xdr:pic>
      <xdr:nvPicPr>
        <xdr:cNvPr id="790" name="Picture 78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7625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152400</xdr:colOff>
      <xdr:row>216</xdr:row>
      <xdr:rowOff>133350</xdr:rowOff>
    </xdr:to>
    <xdr:pic>
      <xdr:nvPicPr>
        <xdr:cNvPr id="791" name="Picture 79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7815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152400</xdr:colOff>
      <xdr:row>217</xdr:row>
      <xdr:rowOff>133350</xdr:rowOff>
    </xdr:to>
    <xdr:pic>
      <xdr:nvPicPr>
        <xdr:cNvPr id="792" name="Picture 79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006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152400</xdr:colOff>
      <xdr:row>218</xdr:row>
      <xdr:rowOff>133350</xdr:rowOff>
    </xdr:to>
    <xdr:pic>
      <xdr:nvPicPr>
        <xdr:cNvPr id="793" name="Picture 79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196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152400</xdr:colOff>
      <xdr:row>219</xdr:row>
      <xdr:rowOff>133350</xdr:rowOff>
    </xdr:to>
    <xdr:pic>
      <xdr:nvPicPr>
        <xdr:cNvPr id="794" name="Picture 79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387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152400</xdr:colOff>
      <xdr:row>220</xdr:row>
      <xdr:rowOff>133350</xdr:rowOff>
    </xdr:to>
    <xdr:pic>
      <xdr:nvPicPr>
        <xdr:cNvPr id="795" name="Picture 79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710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152400</xdr:colOff>
      <xdr:row>221</xdr:row>
      <xdr:rowOff>133350</xdr:rowOff>
    </xdr:to>
    <xdr:pic>
      <xdr:nvPicPr>
        <xdr:cNvPr id="796" name="Picture 79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901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152400</xdr:colOff>
      <xdr:row>196</xdr:row>
      <xdr:rowOff>133350</xdr:rowOff>
    </xdr:to>
    <xdr:pic>
      <xdr:nvPicPr>
        <xdr:cNvPr id="797" name="Picture 79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1471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152400</xdr:colOff>
      <xdr:row>197</xdr:row>
      <xdr:rowOff>133350</xdr:rowOff>
    </xdr:to>
    <xdr:pic>
      <xdr:nvPicPr>
        <xdr:cNvPr id="798" name="Picture 79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17957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152400</xdr:colOff>
      <xdr:row>198</xdr:row>
      <xdr:rowOff>133350</xdr:rowOff>
    </xdr:to>
    <xdr:pic>
      <xdr:nvPicPr>
        <xdr:cNvPr id="799" name="Picture 79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21195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152400</xdr:colOff>
      <xdr:row>199</xdr:row>
      <xdr:rowOff>133350</xdr:rowOff>
    </xdr:to>
    <xdr:pic>
      <xdr:nvPicPr>
        <xdr:cNvPr id="800" name="Picture 79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24434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152400</xdr:colOff>
      <xdr:row>200</xdr:row>
      <xdr:rowOff>133350</xdr:rowOff>
    </xdr:to>
    <xdr:pic>
      <xdr:nvPicPr>
        <xdr:cNvPr id="801" name="Picture 80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27672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152400</xdr:colOff>
      <xdr:row>201</xdr:row>
      <xdr:rowOff>133350</xdr:rowOff>
    </xdr:to>
    <xdr:pic>
      <xdr:nvPicPr>
        <xdr:cNvPr id="802" name="Picture 80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30911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152400</xdr:colOff>
      <xdr:row>202</xdr:row>
      <xdr:rowOff>133350</xdr:rowOff>
    </xdr:to>
    <xdr:pic>
      <xdr:nvPicPr>
        <xdr:cNvPr id="803" name="Picture 80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34149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152400</xdr:colOff>
      <xdr:row>203</xdr:row>
      <xdr:rowOff>133350</xdr:rowOff>
    </xdr:to>
    <xdr:pic>
      <xdr:nvPicPr>
        <xdr:cNvPr id="804" name="Picture 80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37388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152400</xdr:colOff>
      <xdr:row>204</xdr:row>
      <xdr:rowOff>133350</xdr:rowOff>
    </xdr:to>
    <xdr:pic>
      <xdr:nvPicPr>
        <xdr:cNvPr id="805" name="Picture 80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40626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152400</xdr:colOff>
      <xdr:row>205</xdr:row>
      <xdr:rowOff>133350</xdr:rowOff>
    </xdr:to>
    <xdr:pic>
      <xdr:nvPicPr>
        <xdr:cNvPr id="806" name="Picture 80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4386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152400</xdr:colOff>
      <xdr:row>206</xdr:row>
      <xdr:rowOff>133350</xdr:rowOff>
    </xdr:to>
    <xdr:pic>
      <xdr:nvPicPr>
        <xdr:cNvPr id="807" name="Picture 80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4710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152400</xdr:colOff>
      <xdr:row>207</xdr:row>
      <xdr:rowOff>133350</xdr:rowOff>
    </xdr:to>
    <xdr:pic>
      <xdr:nvPicPr>
        <xdr:cNvPr id="808" name="Picture 80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50342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152400</xdr:colOff>
      <xdr:row>208</xdr:row>
      <xdr:rowOff>133350</xdr:rowOff>
    </xdr:to>
    <xdr:pic>
      <xdr:nvPicPr>
        <xdr:cNvPr id="809" name="Picture 80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53580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152400</xdr:colOff>
      <xdr:row>209</xdr:row>
      <xdr:rowOff>133350</xdr:rowOff>
    </xdr:to>
    <xdr:pic>
      <xdr:nvPicPr>
        <xdr:cNvPr id="810" name="Picture 80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56819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152400</xdr:colOff>
      <xdr:row>210</xdr:row>
      <xdr:rowOff>133350</xdr:rowOff>
    </xdr:to>
    <xdr:pic>
      <xdr:nvPicPr>
        <xdr:cNvPr id="811" name="Picture 81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60057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152400</xdr:colOff>
      <xdr:row>211</xdr:row>
      <xdr:rowOff>133350</xdr:rowOff>
    </xdr:to>
    <xdr:pic>
      <xdr:nvPicPr>
        <xdr:cNvPr id="812" name="Picture 8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63296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152400</xdr:colOff>
      <xdr:row>212</xdr:row>
      <xdr:rowOff>133350</xdr:rowOff>
    </xdr:to>
    <xdr:pic>
      <xdr:nvPicPr>
        <xdr:cNvPr id="813" name="Picture 8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66534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152400</xdr:colOff>
      <xdr:row>213</xdr:row>
      <xdr:rowOff>133350</xdr:rowOff>
    </xdr:to>
    <xdr:pic>
      <xdr:nvPicPr>
        <xdr:cNvPr id="814" name="Picture 8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69773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152400</xdr:colOff>
      <xdr:row>214</xdr:row>
      <xdr:rowOff>133350</xdr:rowOff>
    </xdr:to>
    <xdr:pic>
      <xdr:nvPicPr>
        <xdr:cNvPr id="815" name="Picture 8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73011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152400</xdr:colOff>
      <xdr:row>215</xdr:row>
      <xdr:rowOff>133350</xdr:rowOff>
    </xdr:to>
    <xdr:pic>
      <xdr:nvPicPr>
        <xdr:cNvPr id="816" name="Picture 8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7625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152400</xdr:colOff>
      <xdr:row>216</xdr:row>
      <xdr:rowOff>133350</xdr:rowOff>
    </xdr:to>
    <xdr:pic>
      <xdr:nvPicPr>
        <xdr:cNvPr id="817" name="Picture 8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7815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152400</xdr:colOff>
      <xdr:row>217</xdr:row>
      <xdr:rowOff>133350</xdr:rowOff>
    </xdr:to>
    <xdr:pic>
      <xdr:nvPicPr>
        <xdr:cNvPr id="818" name="Picture 8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006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152400</xdr:colOff>
      <xdr:row>218</xdr:row>
      <xdr:rowOff>133350</xdr:rowOff>
    </xdr:to>
    <xdr:pic>
      <xdr:nvPicPr>
        <xdr:cNvPr id="819" name="Picture 8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1965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152400</xdr:colOff>
      <xdr:row>219</xdr:row>
      <xdr:rowOff>133350</xdr:rowOff>
    </xdr:to>
    <xdr:pic>
      <xdr:nvPicPr>
        <xdr:cNvPr id="820" name="Picture 8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38700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152400</xdr:colOff>
      <xdr:row>220</xdr:row>
      <xdr:rowOff>133350</xdr:rowOff>
    </xdr:to>
    <xdr:pic>
      <xdr:nvPicPr>
        <xdr:cNvPr id="821" name="Picture 8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710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152400</xdr:colOff>
      <xdr:row>221</xdr:row>
      <xdr:rowOff>133350</xdr:rowOff>
    </xdr:to>
    <xdr:pic>
      <xdr:nvPicPr>
        <xdr:cNvPr id="822" name="Picture 8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901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152400</xdr:colOff>
      <xdr:row>222</xdr:row>
      <xdr:rowOff>133350</xdr:rowOff>
    </xdr:to>
    <xdr:pic>
      <xdr:nvPicPr>
        <xdr:cNvPr id="823" name="Picture 8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091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152400</xdr:colOff>
      <xdr:row>220</xdr:row>
      <xdr:rowOff>133350</xdr:rowOff>
    </xdr:to>
    <xdr:pic>
      <xdr:nvPicPr>
        <xdr:cNvPr id="824" name="Picture 8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7108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152400</xdr:colOff>
      <xdr:row>221</xdr:row>
      <xdr:rowOff>133350</xdr:rowOff>
    </xdr:to>
    <xdr:pic>
      <xdr:nvPicPr>
        <xdr:cNvPr id="825" name="Picture 8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901350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152400</xdr:colOff>
      <xdr:row>222</xdr:row>
      <xdr:rowOff>47625</xdr:rowOff>
    </xdr:to>
    <xdr:pic>
      <xdr:nvPicPr>
        <xdr:cNvPr id="82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091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152400</xdr:colOff>
      <xdr:row>223</xdr:row>
      <xdr:rowOff>104775</xdr:rowOff>
    </xdr:to>
    <xdr:pic>
      <xdr:nvPicPr>
        <xdr:cNvPr id="827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282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152400</xdr:colOff>
      <xdr:row>224</xdr:row>
      <xdr:rowOff>104775</xdr:rowOff>
    </xdr:to>
    <xdr:pic>
      <xdr:nvPicPr>
        <xdr:cNvPr id="828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472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152400</xdr:colOff>
      <xdr:row>225</xdr:row>
      <xdr:rowOff>104775</xdr:rowOff>
    </xdr:to>
    <xdr:pic>
      <xdr:nvPicPr>
        <xdr:cNvPr id="829" name="Imagem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663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152400</xdr:colOff>
      <xdr:row>226</xdr:row>
      <xdr:rowOff>104775</xdr:rowOff>
    </xdr:to>
    <xdr:pic>
      <xdr:nvPicPr>
        <xdr:cNvPr id="830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853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152400</xdr:colOff>
      <xdr:row>227</xdr:row>
      <xdr:rowOff>104775</xdr:rowOff>
    </xdr:to>
    <xdr:pic>
      <xdr:nvPicPr>
        <xdr:cNvPr id="831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044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152400</xdr:colOff>
      <xdr:row>228</xdr:row>
      <xdr:rowOff>104775</xdr:rowOff>
    </xdr:to>
    <xdr:pic>
      <xdr:nvPicPr>
        <xdr:cNvPr id="832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234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152400</xdr:colOff>
      <xdr:row>229</xdr:row>
      <xdr:rowOff>104775</xdr:rowOff>
    </xdr:to>
    <xdr:pic>
      <xdr:nvPicPr>
        <xdr:cNvPr id="833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425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0</xdr:colOff>
      <xdr:row>222</xdr:row>
      <xdr:rowOff>0</xdr:rowOff>
    </xdr:from>
    <xdr:ext cx="152400" cy="47625"/>
    <xdr:pic>
      <xdr:nvPicPr>
        <xdr:cNvPr id="83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9091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152400" cy="104775"/>
    <xdr:pic>
      <xdr:nvPicPr>
        <xdr:cNvPr id="835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9282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152400" cy="104775"/>
    <xdr:pic>
      <xdr:nvPicPr>
        <xdr:cNvPr id="836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9472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152400" cy="104775"/>
    <xdr:pic>
      <xdr:nvPicPr>
        <xdr:cNvPr id="837" name="Imagem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9663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152400" cy="104775"/>
    <xdr:pic>
      <xdr:nvPicPr>
        <xdr:cNvPr id="838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9853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152400" cy="104775"/>
    <xdr:pic>
      <xdr:nvPicPr>
        <xdr:cNvPr id="839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044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152400" cy="104775"/>
    <xdr:pic>
      <xdr:nvPicPr>
        <xdr:cNvPr id="840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234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152400" cy="104775"/>
    <xdr:pic>
      <xdr:nvPicPr>
        <xdr:cNvPr id="841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425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223</xdr:row>
      <xdr:rowOff>0</xdr:rowOff>
    </xdr:from>
    <xdr:ext cx="152400" cy="47625"/>
    <xdr:pic>
      <xdr:nvPicPr>
        <xdr:cNvPr id="84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282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224</xdr:row>
      <xdr:rowOff>0</xdr:rowOff>
    </xdr:from>
    <xdr:ext cx="152400" cy="47625"/>
    <xdr:pic>
      <xdr:nvPicPr>
        <xdr:cNvPr id="84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472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225</xdr:row>
      <xdr:rowOff>0</xdr:rowOff>
    </xdr:from>
    <xdr:ext cx="152400" cy="47625"/>
    <xdr:pic>
      <xdr:nvPicPr>
        <xdr:cNvPr id="84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663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226</xdr:row>
      <xdr:rowOff>0</xdr:rowOff>
    </xdr:from>
    <xdr:ext cx="152400" cy="47625"/>
    <xdr:pic>
      <xdr:nvPicPr>
        <xdr:cNvPr id="84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853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227</xdr:row>
      <xdr:rowOff>0</xdr:rowOff>
    </xdr:from>
    <xdr:ext cx="152400" cy="47625"/>
    <xdr:pic>
      <xdr:nvPicPr>
        <xdr:cNvPr id="84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044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228</xdr:row>
      <xdr:rowOff>0</xdr:rowOff>
    </xdr:from>
    <xdr:ext cx="152400" cy="47625"/>
    <xdr:pic>
      <xdr:nvPicPr>
        <xdr:cNvPr id="84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234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229</xdr:row>
      <xdr:rowOff>0</xdr:rowOff>
    </xdr:from>
    <xdr:ext cx="152400" cy="47625"/>
    <xdr:pic>
      <xdr:nvPicPr>
        <xdr:cNvPr id="84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425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0</xdr:colOff>
      <xdr:row>227</xdr:row>
      <xdr:rowOff>0</xdr:rowOff>
    </xdr:from>
    <xdr:to>
      <xdr:col>4</xdr:col>
      <xdr:colOff>152400</xdr:colOff>
      <xdr:row>227</xdr:row>
      <xdr:rowOff>76200</xdr:rowOff>
    </xdr:to>
    <xdr:pic>
      <xdr:nvPicPr>
        <xdr:cNvPr id="849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044350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152400</xdr:colOff>
      <xdr:row>228</xdr:row>
      <xdr:rowOff>104775</xdr:rowOff>
    </xdr:to>
    <xdr:pic>
      <xdr:nvPicPr>
        <xdr:cNvPr id="850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234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152400</xdr:colOff>
      <xdr:row>229</xdr:row>
      <xdr:rowOff>104775</xdr:rowOff>
    </xdr:to>
    <xdr:pic>
      <xdr:nvPicPr>
        <xdr:cNvPr id="851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425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152400</xdr:colOff>
      <xdr:row>230</xdr:row>
      <xdr:rowOff>104775</xdr:rowOff>
    </xdr:to>
    <xdr:pic>
      <xdr:nvPicPr>
        <xdr:cNvPr id="852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615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0</xdr:colOff>
      <xdr:row>227</xdr:row>
      <xdr:rowOff>0</xdr:rowOff>
    </xdr:from>
    <xdr:ext cx="152400" cy="76200"/>
    <xdr:pic>
      <xdr:nvPicPr>
        <xdr:cNvPr id="853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044350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152400" cy="104775"/>
    <xdr:pic>
      <xdr:nvPicPr>
        <xdr:cNvPr id="854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234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152400" cy="104775"/>
    <xdr:pic>
      <xdr:nvPicPr>
        <xdr:cNvPr id="855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425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152400" cy="104775"/>
    <xdr:pic>
      <xdr:nvPicPr>
        <xdr:cNvPr id="856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615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227</xdr:row>
      <xdr:rowOff>0</xdr:rowOff>
    </xdr:from>
    <xdr:ext cx="152400" cy="47625"/>
    <xdr:pic>
      <xdr:nvPicPr>
        <xdr:cNvPr id="85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044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228</xdr:row>
      <xdr:rowOff>0</xdr:rowOff>
    </xdr:from>
    <xdr:ext cx="152400" cy="47625"/>
    <xdr:pic>
      <xdr:nvPicPr>
        <xdr:cNvPr id="85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234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229</xdr:row>
      <xdr:rowOff>0</xdr:rowOff>
    </xdr:from>
    <xdr:ext cx="152400" cy="47625"/>
    <xdr:pic>
      <xdr:nvPicPr>
        <xdr:cNvPr id="85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425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230</xdr:row>
      <xdr:rowOff>0</xdr:rowOff>
    </xdr:from>
    <xdr:ext cx="152400" cy="47625"/>
    <xdr:pic>
      <xdr:nvPicPr>
        <xdr:cNvPr id="86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615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0</xdr:colOff>
      <xdr:row>207</xdr:row>
      <xdr:rowOff>0</xdr:rowOff>
    </xdr:from>
    <xdr:to>
      <xdr:col>4</xdr:col>
      <xdr:colOff>152400</xdr:colOff>
      <xdr:row>207</xdr:row>
      <xdr:rowOff>104775</xdr:rowOff>
    </xdr:to>
    <xdr:pic>
      <xdr:nvPicPr>
        <xdr:cNvPr id="861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50342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152400</xdr:colOff>
      <xdr:row>208</xdr:row>
      <xdr:rowOff>104775</xdr:rowOff>
    </xdr:to>
    <xdr:pic>
      <xdr:nvPicPr>
        <xdr:cNvPr id="862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53580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152400</xdr:colOff>
      <xdr:row>209</xdr:row>
      <xdr:rowOff>104775</xdr:rowOff>
    </xdr:to>
    <xdr:pic>
      <xdr:nvPicPr>
        <xdr:cNvPr id="863" name="Imagem 2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56819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152400</xdr:colOff>
      <xdr:row>210</xdr:row>
      <xdr:rowOff>104775</xdr:rowOff>
    </xdr:to>
    <xdr:pic>
      <xdr:nvPicPr>
        <xdr:cNvPr id="864" name="Imagem 2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60057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152400</xdr:colOff>
      <xdr:row>211</xdr:row>
      <xdr:rowOff>104775</xdr:rowOff>
    </xdr:to>
    <xdr:pic>
      <xdr:nvPicPr>
        <xdr:cNvPr id="865" name="Imagem 2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63296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152400</xdr:colOff>
      <xdr:row>212</xdr:row>
      <xdr:rowOff>104775</xdr:rowOff>
    </xdr:to>
    <xdr:pic>
      <xdr:nvPicPr>
        <xdr:cNvPr id="866" name="Imagem 2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66534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152400</xdr:colOff>
      <xdr:row>213</xdr:row>
      <xdr:rowOff>104775</xdr:rowOff>
    </xdr:to>
    <xdr:pic>
      <xdr:nvPicPr>
        <xdr:cNvPr id="867" name="Imagem 2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69773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152400</xdr:colOff>
      <xdr:row>214</xdr:row>
      <xdr:rowOff>104775</xdr:rowOff>
    </xdr:to>
    <xdr:pic>
      <xdr:nvPicPr>
        <xdr:cNvPr id="868" name="Imagem 3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73011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152400</xdr:colOff>
      <xdr:row>215</xdr:row>
      <xdr:rowOff>104775</xdr:rowOff>
    </xdr:to>
    <xdr:pic>
      <xdr:nvPicPr>
        <xdr:cNvPr id="869" name="Imagem 3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76250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152400</xdr:colOff>
      <xdr:row>216</xdr:row>
      <xdr:rowOff>104775</xdr:rowOff>
    </xdr:to>
    <xdr:pic>
      <xdr:nvPicPr>
        <xdr:cNvPr id="870" name="Imagem 3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78155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152400</xdr:colOff>
      <xdr:row>217</xdr:row>
      <xdr:rowOff>104775</xdr:rowOff>
    </xdr:to>
    <xdr:pic>
      <xdr:nvPicPr>
        <xdr:cNvPr id="871" name="Imagem 3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0060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152400</xdr:colOff>
      <xdr:row>218</xdr:row>
      <xdr:rowOff>104775</xdr:rowOff>
    </xdr:to>
    <xdr:pic>
      <xdr:nvPicPr>
        <xdr:cNvPr id="872" name="Imagem 3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1965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152400</xdr:colOff>
      <xdr:row>219</xdr:row>
      <xdr:rowOff>104775</xdr:rowOff>
    </xdr:to>
    <xdr:pic>
      <xdr:nvPicPr>
        <xdr:cNvPr id="873" name="Imagem 3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3870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152400</xdr:colOff>
      <xdr:row>220</xdr:row>
      <xdr:rowOff>104775</xdr:rowOff>
    </xdr:to>
    <xdr:pic>
      <xdr:nvPicPr>
        <xdr:cNvPr id="874" name="Imagem 3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710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152400</xdr:colOff>
      <xdr:row>221</xdr:row>
      <xdr:rowOff>104775</xdr:rowOff>
    </xdr:to>
    <xdr:pic>
      <xdr:nvPicPr>
        <xdr:cNvPr id="875" name="Imagem 3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901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152400</xdr:colOff>
      <xdr:row>222</xdr:row>
      <xdr:rowOff>104775</xdr:rowOff>
    </xdr:to>
    <xdr:pic>
      <xdr:nvPicPr>
        <xdr:cNvPr id="876" name="Imagem 3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091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152400</xdr:colOff>
      <xdr:row>223</xdr:row>
      <xdr:rowOff>104775</xdr:rowOff>
    </xdr:to>
    <xdr:pic>
      <xdr:nvPicPr>
        <xdr:cNvPr id="877" name="Imagem 3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282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152400</xdr:colOff>
      <xdr:row>224</xdr:row>
      <xdr:rowOff>104775</xdr:rowOff>
    </xdr:to>
    <xdr:pic>
      <xdr:nvPicPr>
        <xdr:cNvPr id="878" name="Imagem 4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472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152400</xdr:colOff>
      <xdr:row>225</xdr:row>
      <xdr:rowOff>104775</xdr:rowOff>
    </xdr:to>
    <xdr:pic>
      <xdr:nvPicPr>
        <xdr:cNvPr id="879" name="Imagem 4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663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152400</xdr:colOff>
      <xdr:row>226</xdr:row>
      <xdr:rowOff>104775</xdr:rowOff>
    </xdr:to>
    <xdr:pic>
      <xdr:nvPicPr>
        <xdr:cNvPr id="880" name="Imagem 4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853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152400</xdr:colOff>
      <xdr:row>227</xdr:row>
      <xdr:rowOff>104775</xdr:rowOff>
    </xdr:to>
    <xdr:pic>
      <xdr:nvPicPr>
        <xdr:cNvPr id="881" name="Imagem 4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044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152400</xdr:colOff>
      <xdr:row>228</xdr:row>
      <xdr:rowOff>104775</xdr:rowOff>
    </xdr:to>
    <xdr:pic>
      <xdr:nvPicPr>
        <xdr:cNvPr id="882" name="Imagem 4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234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152400</xdr:colOff>
      <xdr:row>229</xdr:row>
      <xdr:rowOff>104775</xdr:rowOff>
    </xdr:to>
    <xdr:pic>
      <xdr:nvPicPr>
        <xdr:cNvPr id="883" name="Imagem 4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425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152400</xdr:colOff>
      <xdr:row>230</xdr:row>
      <xdr:rowOff>104775</xdr:rowOff>
    </xdr:to>
    <xdr:pic>
      <xdr:nvPicPr>
        <xdr:cNvPr id="88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615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152400</xdr:colOff>
      <xdr:row>231</xdr:row>
      <xdr:rowOff>104775</xdr:rowOff>
    </xdr:to>
    <xdr:pic>
      <xdr:nvPicPr>
        <xdr:cNvPr id="885" name="Imagem 4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80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152400</xdr:colOff>
      <xdr:row>231</xdr:row>
      <xdr:rowOff>104775</xdr:rowOff>
    </xdr:to>
    <xdr:pic>
      <xdr:nvPicPr>
        <xdr:cNvPr id="886" name="Imagem 4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80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152400</xdr:colOff>
      <xdr:row>231</xdr:row>
      <xdr:rowOff>104775</xdr:rowOff>
    </xdr:to>
    <xdr:pic>
      <xdr:nvPicPr>
        <xdr:cNvPr id="887" name="Imagem 4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80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0</xdr:colOff>
      <xdr:row>207</xdr:row>
      <xdr:rowOff>0</xdr:rowOff>
    </xdr:from>
    <xdr:ext cx="152400" cy="104775"/>
    <xdr:pic>
      <xdr:nvPicPr>
        <xdr:cNvPr id="888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50342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152400" cy="104775"/>
    <xdr:pic>
      <xdr:nvPicPr>
        <xdr:cNvPr id="889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53580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152400" cy="104775"/>
    <xdr:pic>
      <xdr:nvPicPr>
        <xdr:cNvPr id="890" name="Imagem 2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56819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152400" cy="104775"/>
    <xdr:pic>
      <xdr:nvPicPr>
        <xdr:cNvPr id="891" name="Imagem 2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60057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152400" cy="104775"/>
    <xdr:pic>
      <xdr:nvPicPr>
        <xdr:cNvPr id="892" name="Imagem 2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63296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152400" cy="104775"/>
    <xdr:pic>
      <xdr:nvPicPr>
        <xdr:cNvPr id="893" name="Imagem 2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66534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152400" cy="104775"/>
    <xdr:pic>
      <xdr:nvPicPr>
        <xdr:cNvPr id="894" name="Imagem 2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69773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152400" cy="104775"/>
    <xdr:pic>
      <xdr:nvPicPr>
        <xdr:cNvPr id="895" name="Imagem 3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73011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152400" cy="104775"/>
    <xdr:pic>
      <xdr:nvPicPr>
        <xdr:cNvPr id="896" name="Imagem 3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76250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152400" cy="104775"/>
    <xdr:pic>
      <xdr:nvPicPr>
        <xdr:cNvPr id="897" name="Imagem 3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78155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152400" cy="104775"/>
    <xdr:pic>
      <xdr:nvPicPr>
        <xdr:cNvPr id="898" name="Imagem 3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80060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152400" cy="104775"/>
    <xdr:pic>
      <xdr:nvPicPr>
        <xdr:cNvPr id="899" name="Imagem 3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81965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152400" cy="104775"/>
    <xdr:pic>
      <xdr:nvPicPr>
        <xdr:cNvPr id="900" name="Imagem 3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838700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52400" cy="104775"/>
    <xdr:pic>
      <xdr:nvPicPr>
        <xdr:cNvPr id="901" name="Imagem 3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8710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221</xdr:row>
      <xdr:rowOff>0</xdr:rowOff>
    </xdr:from>
    <xdr:ext cx="152400" cy="104775"/>
    <xdr:pic>
      <xdr:nvPicPr>
        <xdr:cNvPr id="902" name="Imagem 3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8901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152400" cy="104775"/>
    <xdr:pic>
      <xdr:nvPicPr>
        <xdr:cNvPr id="903" name="Imagem 3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9091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152400" cy="104775"/>
    <xdr:pic>
      <xdr:nvPicPr>
        <xdr:cNvPr id="904" name="Imagem 3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9282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152400" cy="104775"/>
    <xdr:pic>
      <xdr:nvPicPr>
        <xdr:cNvPr id="905" name="Imagem 4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9472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152400" cy="104775"/>
    <xdr:pic>
      <xdr:nvPicPr>
        <xdr:cNvPr id="906" name="Imagem 4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9663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152400" cy="104775"/>
    <xdr:pic>
      <xdr:nvPicPr>
        <xdr:cNvPr id="907" name="Imagem 4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9853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152400" cy="104775"/>
    <xdr:pic>
      <xdr:nvPicPr>
        <xdr:cNvPr id="908" name="Imagem 4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044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152400" cy="104775"/>
    <xdr:pic>
      <xdr:nvPicPr>
        <xdr:cNvPr id="909" name="Imagem 4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234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152400" cy="104775"/>
    <xdr:pic>
      <xdr:nvPicPr>
        <xdr:cNvPr id="910" name="Imagem 4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425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152400" cy="104775"/>
    <xdr:pic>
      <xdr:nvPicPr>
        <xdr:cNvPr id="91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615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152400" cy="104775"/>
    <xdr:pic>
      <xdr:nvPicPr>
        <xdr:cNvPr id="912" name="Imagem 4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80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152400" cy="104775"/>
    <xdr:pic>
      <xdr:nvPicPr>
        <xdr:cNvPr id="913" name="Imagem 4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80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152400" cy="104775"/>
    <xdr:pic>
      <xdr:nvPicPr>
        <xdr:cNvPr id="914" name="Imagem 4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80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207</xdr:row>
      <xdr:rowOff>0</xdr:rowOff>
    </xdr:from>
    <xdr:ext cx="152400" cy="47625"/>
    <xdr:pic>
      <xdr:nvPicPr>
        <xdr:cNvPr id="91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503420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208</xdr:row>
      <xdr:rowOff>0</xdr:rowOff>
    </xdr:from>
    <xdr:ext cx="152400" cy="47625"/>
    <xdr:pic>
      <xdr:nvPicPr>
        <xdr:cNvPr id="91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53580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209</xdr:row>
      <xdr:rowOff>0</xdr:rowOff>
    </xdr:from>
    <xdr:ext cx="152400" cy="47625"/>
    <xdr:pic>
      <xdr:nvPicPr>
        <xdr:cNvPr id="91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568190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210</xdr:row>
      <xdr:rowOff>0</xdr:rowOff>
    </xdr:from>
    <xdr:ext cx="152400" cy="47625"/>
    <xdr:pic>
      <xdr:nvPicPr>
        <xdr:cNvPr id="91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60057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211</xdr:row>
      <xdr:rowOff>0</xdr:rowOff>
    </xdr:from>
    <xdr:ext cx="152400" cy="47625"/>
    <xdr:pic>
      <xdr:nvPicPr>
        <xdr:cNvPr id="91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632960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212</xdr:row>
      <xdr:rowOff>0</xdr:rowOff>
    </xdr:from>
    <xdr:ext cx="152400" cy="47625"/>
    <xdr:pic>
      <xdr:nvPicPr>
        <xdr:cNvPr id="92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66534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213</xdr:row>
      <xdr:rowOff>0</xdr:rowOff>
    </xdr:from>
    <xdr:ext cx="152400" cy="47625"/>
    <xdr:pic>
      <xdr:nvPicPr>
        <xdr:cNvPr id="92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697730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214</xdr:row>
      <xdr:rowOff>0</xdr:rowOff>
    </xdr:from>
    <xdr:ext cx="152400" cy="47625"/>
    <xdr:pic>
      <xdr:nvPicPr>
        <xdr:cNvPr id="92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73011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215</xdr:row>
      <xdr:rowOff>0</xdr:rowOff>
    </xdr:from>
    <xdr:ext cx="152400" cy="47625"/>
    <xdr:pic>
      <xdr:nvPicPr>
        <xdr:cNvPr id="92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762500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216</xdr:row>
      <xdr:rowOff>0</xdr:rowOff>
    </xdr:from>
    <xdr:ext cx="152400" cy="47625"/>
    <xdr:pic>
      <xdr:nvPicPr>
        <xdr:cNvPr id="92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781550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217</xdr:row>
      <xdr:rowOff>0</xdr:rowOff>
    </xdr:from>
    <xdr:ext cx="152400" cy="47625"/>
    <xdr:pic>
      <xdr:nvPicPr>
        <xdr:cNvPr id="92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00600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218</xdr:row>
      <xdr:rowOff>0</xdr:rowOff>
    </xdr:from>
    <xdr:ext cx="152400" cy="47625"/>
    <xdr:pic>
      <xdr:nvPicPr>
        <xdr:cNvPr id="92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19650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219</xdr:row>
      <xdr:rowOff>0</xdr:rowOff>
    </xdr:from>
    <xdr:ext cx="152400" cy="47625"/>
    <xdr:pic>
      <xdr:nvPicPr>
        <xdr:cNvPr id="92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38700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220</xdr:row>
      <xdr:rowOff>0</xdr:rowOff>
    </xdr:from>
    <xdr:ext cx="152400" cy="47625"/>
    <xdr:pic>
      <xdr:nvPicPr>
        <xdr:cNvPr id="92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710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221</xdr:row>
      <xdr:rowOff>0</xdr:rowOff>
    </xdr:from>
    <xdr:ext cx="152400" cy="47625"/>
    <xdr:pic>
      <xdr:nvPicPr>
        <xdr:cNvPr id="92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8901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222</xdr:row>
      <xdr:rowOff>0</xdr:rowOff>
    </xdr:from>
    <xdr:ext cx="152400" cy="47625"/>
    <xdr:pic>
      <xdr:nvPicPr>
        <xdr:cNvPr id="93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091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223</xdr:row>
      <xdr:rowOff>0</xdr:rowOff>
    </xdr:from>
    <xdr:ext cx="152400" cy="47625"/>
    <xdr:pic>
      <xdr:nvPicPr>
        <xdr:cNvPr id="93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282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224</xdr:row>
      <xdr:rowOff>0</xdr:rowOff>
    </xdr:from>
    <xdr:ext cx="152400" cy="47625"/>
    <xdr:pic>
      <xdr:nvPicPr>
        <xdr:cNvPr id="93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472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225</xdr:row>
      <xdr:rowOff>0</xdr:rowOff>
    </xdr:from>
    <xdr:ext cx="152400" cy="47625"/>
    <xdr:pic>
      <xdr:nvPicPr>
        <xdr:cNvPr id="93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663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226</xdr:row>
      <xdr:rowOff>0</xdr:rowOff>
    </xdr:from>
    <xdr:ext cx="152400" cy="47625"/>
    <xdr:pic>
      <xdr:nvPicPr>
        <xdr:cNvPr id="93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853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227</xdr:row>
      <xdr:rowOff>0</xdr:rowOff>
    </xdr:from>
    <xdr:ext cx="152400" cy="47625"/>
    <xdr:pic>
      <xdr:nvPicPr>
        <xdr:cNvPr id="93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044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228</xdr:row>
      <xdr:rowOff>0</xdr:rowOff>
    </xdr:from>
    <xdr:ext cx="152400" cy="47625"/>
    <xdr:pic>
      <xdr:nvPicPr>
        <xdr:cNvPr id="93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234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229</xdr:row>
      <xdr:rowOff>0</xdr:rowOff>
    </xdr:from>
    <xdr:ext cx="152400" cy="47625"/>
    <xdr:pic>
      <xdr:nvPicPr>
        <xdr:cNvPr id="93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425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230</xdr:row>
      <xdr:rowOff>0</xdr:rowOff>
    </xdr:from>
    <xdr:ext cx="152400" cy="47625"/>
    <xdr:pic>
      <xdr:nvPicPr>
        <xdr:cNvPr id="93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615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152400" cy="47625"/>
    <xdr:pic>
      <xdr:nvPicPr>
        <xdr:cNvPr id="93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80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152400" cy="47625"/>
    <xdr:pic>
      <xdr:nvPicPr>
        <xdr:cNvPr id="94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80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152400" cy="47625"/>
    <xdr:pic>
      <xdr:nvPicPr>
        <xdr:cNvPr id="94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80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231</xdr:row>
      <xdr:rowOff>0</xdr:rowOff>
    </xdr:from>
    <xdr:to>
      <xdr:col>3</xdr:col>
      <xdr:colOff>152400</xdr:colOff>
      <xdr:row>231</xdr:row>
      <xdr:rowOff>152400</xdr:rowOff>
    </xdr:to>
    <xdr:pic>
      <xdr:nvPicPr>
        <xdr:cNvPr id="94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806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152400</xdr:colOff>
      <xdr:row>232</xdr:row>
      <xdr:rowOff>152400</xdr:rowOff>
    </xdr:to>
    <xdr:pic>
      <xdr:nvPicPr>
        <xdr:cNvPr id="943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996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152400</xdr:colOff>
      <xdr:row>233</xdr:row>
      <xdr:rowOff>152400</xdr:rowOff>
    </xdr:to>
    <xdr:pic>
      <xdr:nvPicPr>
        <xdr:cNvPr id="944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187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231</xdr:row>
      <xdr:rowOff>0</xdr:rowOff>
    </xdr:from>
    <xdr:ext cx="152400" cy="104775"/>
    <xdr:pic>
      <xdr:nvPicPr>
        <xdr:cNvPr id="94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80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231</xdr:row>
      <xdr:rowOff>0</xdr:rowOff>
    </xdr:from>
    <xdr:ext cx="152400" cy="47625"/>
    <xdr:pic>
      <xdr:nvPicPr>
        <xdr:cNvPr id="94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80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232</xdr:row>
      <xdr:rowOff>0</xdr:rowOff>
    </xdr:from>
    <xdr:ext cx="152400" cy="104775"/>
    <xdr:pic>
      <xdr:nvPicPr>
        <xdr:cNvPr id="94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99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232</xdr:row>
      <xdr:rowOff>0</xdr:rowOff>
    </xdr:from>
    <xdr:ext cx="152400" cy="47625"/>
    <xdr:pic>
      <xdr:nvPicPr>
        <xdr:cNvPr id="94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996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233</xdr:row>
      <xdr:rowOff>0</xdr:rowOff>
    </xdr:from>
    <xdr:ext cx="152400" cy="104775"/>
    <xdr:pic>
      <xdr:nvPicPr>
        <xdr:cNvPr id="94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187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233</xdr:row>
      <xdr:rowOff>0</xdr:rowOff>
    </xdr:from>
    <xdr:ext cx="152400" cy="47625"/>
    <xdr:pic>
      <xdr:nvPicPr>
        <xdr:cNvPr id="95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187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232</xdr:row>
      <xdr:rowOff>0</xdr:rowOff>
    </xdr:from>
    <xdr:to>
      <xdr:col>3</xdr:col>
      <xdr:colOff>152400</xdr:colOff>
      <xdr:row>232</xdr:row>
      <xdr:rowOff>152400</xdr:rowOff>
    </xdr:to>
    <xdr:pic>
      <xdr:nvPicPr>
        <xdr:cNvPr id="951" name="Imagem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996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152400</xdr:colOff>
      <xdr:row>233</xdr:row>
      <xdr:rowOff>152400</xdr:rowOff>
    </xdr:to>
    <xdr:pic>
      <xdr:nvPicPr>
        <xdr:cNvPr id="952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187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152400</xdr:colOff>
      <xdr:row>234</xdr:row>
      <xdr:rowOff>152400</xdr:rowOff>
    </xdr:to>
    <xdr:pic>
      <xdr:nvPicPr>
        <xdr:cNvPr id="953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377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152400</xdr:colOff>
      <xdr:row>235</xdr:row>
      <xdr:rowOff>152400</xdr:rowOff>
    </xdr:to>
    <xdr:pic>
      <xdr:nvPicPr>
        <xdr:cNvPr id="954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568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152400</xdr:colOff>
      <xdr:row>236</xdr:row>
      <xdr:rowOff>152400</xdr:rowOff>
    </xdr:to>
    <xdr:pic>
      <xdr:nvPicPr>
        <xdr:cNvPr id="955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758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152400</xdr:colOff>
      <xdr:row>237</xdr:row>
      <xdr:rowOff>152400</xdr:rowOff>
    </xdr:to>
    <xdr:pic>
      <xdr:nvPicPr>
        <xdr:cNvPr id="956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139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232</xdr:row>
      <xdr:rowOff>0</xdr:rowOff>
    </xdr:from>
    <xdr:ext cx="152400" cy="104775"/>
    <xdr:pic>
      <xdr:nvPicPr>
        <xdr:cNvPr id="95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99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232</xdr:row>
      <xdr:rowOff>0</xdr:rowOff>
    </xdr:from>
    <xdr:ext cx="152400" cy="47625"/>
    <xdr:pic>
      <xdr:nvPicPr>
        <xdr:cNvPr id="95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996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233</xdr:row>
      <xdr:rowOff>0</xdr:rowOff>
    </xdr:from>
    <xdr:ext cx="152400" cy="104775"/>
    <xdr:pic>
      <xdr:nvPicPr>
        <xdr:cNvPr id="95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187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233</xdr:row>
      <xdr:rowOff>0</xdr:rowOff>
    </xdr:from>
    <xdr:ext cx="152400" cy="47625"/>
    <xdr:pic>
      <xdr:nvPicPr>
        <xdr:cNvPr id="96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187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234</xdr:row>
      <xdr:rowOff>0</xdr:rowOff>
    </xdr:from>
    <xdr:ext cx="152400" cy="104775"/>
    <xdr:pic>
      <xdr:nvPicPr>
        <xdr:cNvPr id="96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377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234</xdr:row>
      <xdr:rowOff>0</xdr:rowOff>
    </xdr:from>
    <xdr:ext cx="152400" cy="47625"/>
    <xdr:pic>
      <xdr:nvPicPr>
        <xdr:cNvPr id="96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377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235</xdr:row>
      <xdr:rowOff>0</xdr:rowOff>
    </xdr:from>
    <xdr:ext cx="152400" cy="104775"/>
    <xdr:pic>
      <xdr:nvPicPr>
        <xdr:cNvPr id="96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568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235</xdr:row>
      <xdr:rowOff>0</xdr:rowOff>
    </xdr:from>
    <xdr:ext cx="152400" cy="47625"/>
    <xdr:pic>
      <xdr:nvPicPr>
        <xdr:cNvPr id="96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568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236</xdr:row>
      <xdr:rowOff>0</xdr:rowOff>
    </xdr:from>
    <xdr:ext cx="152400" cy="104775"/>
    <xdr:pic>
      <xdr:nvPicPr>
        <xdr:cNvPr id="96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758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236</xdr:row>
      <xdr:rowOff>0</xdr:rowOff>
    </xdr:from>
    <xdr:ext cx="152400" cy="47625"/>
    <xdr:pic>
      <xdr:nvPicPr>
        <xdr:cNvPr id="96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758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237</xdr:row>
      <xdr:rowOff>0</xdr:rowOff>
    </xdr:from>
    <xdr:ext cx="152400" cy="104775"/>
    <xdr:pic>
      <xdr:nvPicPr>
        <xdr:cNvPr id="96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139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237</xdr:row>
      <xdr:rowOff>0</xdr:rowOff>
    </xdr:from>
    <xdr:ext cx="152400" cy="47625"/>
    <xdr:pic>
      <xdr:nvPicPr>
        <xdr:cNvPr id="96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139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237</xdr:row>
      <xdr:rowOff>0</xdr:rowOff>
    </xdr:from>
    <xdr:to>
      <xdr:col>3</xdr:col>
      <xdr:colOff>152400</xdr:colOff>
      <xdr:row>237</xdr:row>
      <xdr:rowOff>152400</xdr:rowOff>
    </xdr:to>
    <xdr:pic>
      <xdr:nvPicPr>
        <xdr:cNvPr id="969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139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152400</xdr:colOff>
      <xdr:row>238</xdr:row>
      <xdr:rowOff>152400</xdr:rowOff>
    </xdr:to>
    <xdr:pic>
      <xdr:nvPicPr>
        <xdr:cNvPr id="970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330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237</xdr:row>
      <xdr:rowOff>0</xdr:rowOff>
    </xdr:from>
    <xdr:ext cx="152400" cy="104775"/>
    <xdr:pic>
      <xdr:nvPicPr>
        <xdr:cNvPr id="97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139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237</xdr:row>
      <xdr:rowOff>0</xdr:rowOff>
    </xdr:from>
    <xdr:ext cx="152400" cy="47625"/>
    <xdr:pic>
      <xdr:nvPicPr>
        <xdr:cNvPr id="97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139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238</xdr:row>
      <xdr:rowOff>0</xdr:rowOff>
    </xdr:from>
    <xdr:ext cx="152400" cy="104775"/>
    <xdr:pic>
      <xdr:nvPicPr>
        <xdr:cNvPr id="97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330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238</xdr:row>
      <xdr:rowOff>0</xdr:rowOff>
    </xdr:from>
    <xdr:ext cx="152400" cy="47625"/>
    <xdr:pic>
      <xdr:nvPicPr>
        <xdr:cNvPr id="97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330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222</xdr:row>
      <xdr:rowOff>0</xdr:rowOff>
    </xdr:from>
    <xdr:to>
      <xdr:col>3</xdr:col>
      <xdr:colOff>152400</xdr:colOff>
      <xdr:row>222</xdr:row>
      <xdr:rowOff>152400</xdr:rowOff>
    </xdr:to>
    <xdr:pic>
      <xdr:nvPicPr>
        <xdr:cNvPr id="975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9091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152400</xdr:colOff>
      <xdr:row>223</xdr:row>
      <xdr:rowOff>152400</xdr:rowOff>
    </xdr:to>
    <xdr:pic>
      <xdr:nvPicPr>
        <xdr:cNvPr id="976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9282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152400</xdr:colOff>
      <xdr:row>224</xdr:row>
      <xdr:rowOff>152400</xdr:rowOff>
    </xdr:to>
    <xdr:pic>
      <xdr:nvPicPr>
        <xdr:cNvPr id="977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9472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152400</xdr:colOff>
      <xdr:row>225</xdr:row>
      <xdr:rowOff>152400</xdr:rowOff>
    </xdr:to>
    <xdr:pic>
      <xdr:nvPicPr>
        <xdr:cNvPr id="978" name="Imagem 2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9663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152400</xdr:colOff>
      <xdr:row>226</xdr:row>
      <xdr:rowOff>152400</xdr:rowOff>
    </xdr:to>
    <xdr:pic>
      <xdr:nvPicPr>
        <xdr:cNvPr id="979" name="Imagem 2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49853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152400</xdr:colOff>
      <xdr:row>227</xdr:row>
      <xdr:rowOff>152400</xdr:rowOff>
    </xdr:to>
    <xdr:pic>
      <xdr:nvPicPr>
        <xdr:cNvPr id="980" name="Imagem 2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044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152400</xdr:colOff>
      <xdr:row>228</xdr:row>
      <xdr:rowOff>152400</xdr:rowOff>
    </xdr:to>
    <xdr:pic>
      <xdr:nvPicPr>
        <xdr:cNvPr id="981" name="Imagem 2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234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152400</xdr:colOff>
      <xdr:row>229</xdr:row>
      <xdr:rowOff>152400</xdr:rowOff>
    </xdr:to>
    <xdr:pic>
      <xdr:nvPicPr>
        <xdr:cNvPr id="982" name="Imagem 2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425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152400</xdr:colOff>
      <xdr:row>230</xdr:row>
      <xdr:rowOff>152400</xdr:rowOff>
    </xdr:to>
    <xdr:pic>
      <xdr:nvPicPr>
        <xdr:cNvPr id="983" name="Imagem 3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615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152400</xdr:colOff>
      <xdr:row>231</xdr:row>
      <xdr:rowOff>152400</xdr:rowOff>
    </xdr:to>
    <xdr:pic>
      <xdr:nvPicPr>
        <xdr:cNvPr id="984" name="Imagem 3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806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152400</xdr:colOff>
      <xdr:row>232</xdr:row>
      <xdr:rowOff>152400</xdr:rowOff>
    </xdr:to>
    <xdr:pic>
      <xdr:nvPicPr>
        <xdr:cNvPr id="985" name="Imagem 3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996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152400</xdr:colOff>
      <xdr:row>233</xdr:row>
      <xdr:rowOff>152400</xdr:rowOff>
    </xdr:to>
    <xdr:pic>
      <xdr:nvPicPr>
        <xdr:cNvPr id="986" name="Imagem 3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187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152400</xdr:colOff>
      <xdr:row>234</xdr:row>
      <xdr:rowOff>152400</xdr:rowOff>
    </xdr:to>
    <xdr:pic>
      <xdr:nvPicPr>
        <xdr:cNvPr id="987" name="Imagem 3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377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152400</xdr:colOff>
      <xdr:row>235</xdr:row>
      <xdr:rowOff>152400</xdr:rowOff>
    </xdr:to>
    <xdr:pic>
      <xdr:nvPicPr>
        <xdr:cNvPr id="988" name="Imagem 3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568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152400</xdr:colOff>
      <xdr:row>236</xdr:row>
      <xdr:rowOff>152400</xdr:rowOff>
    </xdr:to>
    <xdr:pic>
      <xdr:nvPicPr>
        <xdr:cNvPr id="989" name="Imagem 3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758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152400</xdr:colOff>
      <xdr:row>237</xdr:row>
      <xdr:rowOff>152400</xdr:rowOff>
    </xdr:to>
    <xdr:pic>
      <xdr:nvPicPr>
        <xdr:cNvPr id="990" name="Imagem 3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139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152400</xdr:colOff>
      <xdr:row>238</xdr:row>
      <xdr:rowOff>152400</xdr:rowOff>
    </xdr:to>
    <xdr:pic>
      <xdr:nvPicPr>
        <xdr:cNvPr id="991" name="Imagem 3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330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222</xdr:row>
      <xdr:rowOff>0</xdr:rowOff>
    </xdr:from>
    <xdr:ext cx="152400" cy="104775"/>
    <xdr:pic>
      <xdr:nvPicPr>
        <xdr:cNvPr id="99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091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222</xdr:row>
      <xdr:rowOff>0</xdr:rowOff>
    </xdr:from>
    <xdr:ext cx="152400" cy="47625"/>
    <xdr:pic>
      <xdr:nvPicPr>
        <xdr:cNvPr id="99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091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223</xdr:row>
      <xdr:rowOff>0</xdr:rowOff>
    </xdr:from>
    <xdr:ext cx="152400" cy="104775"/>
    <xdr:pic>
      <xdr:nvPicPr>
        <xdr:cNvPr id="99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282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223</xdr:row>
      <xdr:rowOff>0</xdr:rowOff>
    </xdr:from>
    <xdr:ext cx="152400" cy="47625"/>
    <xdr:pic>
      <xdr:nvPicPr>
        <xdr:cNvPr id="99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282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224</xdr:row>
      <xdr:rowOff>0</xdr:rowOff>
    </xdr:from>
    <xdr:ext cx="152400" cy="104775"/>
    <xdr:pic>
      <xdr:nvPicPr>
        <xdr:cNvPr id="99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472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224</xdr:row>
      <xdr:rowOff>0</xdr:rowOff>
    </xdr:from>
    <xdr:ext cx="152400" cy="47625"/>
    <xdr:pic>
      <xdr:nvPicPr>
        <xdr:cNvPr id="99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472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225</xdr:row>
      <xdr:rowOff>0</xdr:rowOff>
    </xdr:from>
    <xdr:ext cx="152400" cy="104775"/>
    <xdr:pic>
      <xdr:nvPicPr>
        <xdr:cNvPr id="99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663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225</xdr:row>
      <xdr:rowOff>0</xdr:rowOff>
    </xdr:from>
    <xdr:ext cx="152400" cy="47625"/>
    <xdr:pic>
      <xdr:nvPicPr>
        <xdr:cNvPr id="99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663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226</xdr:row>
      <xdr:rowOff>0</xdr:rowOff>
    </xdr:from>
    <xdr:ext cx="152400" cy="104775"/>
    <xdr:pic>
      <xdr:nvPicPr>
        <xdr:cNvPr id="100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853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226</xdr:row>
      <xdr:rowOff>0</xdr:rowOff>
    </xdr:from>
    <xdr:ext cx="152400" cy="47625"/>
    <xdr:pic>
      <xdr:nvPicPr>
        <xdr:cNvPr id="100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9853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227</xdr:row>
      <xdr:rowOff>0</xdr:rowOff>
    </xdr:from>
    <xdr:ext cx="152400" cy="104775"/>
    <xdr:pic>
      <xdr:nvPicPr>
        <xdr:cNvPr id="100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044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227</xdr:row>
      <xdr:rowOff>0</xdr:rowOff>
    </xdr:from>
    <xdr:ext cx="152400" cy="47625"/>
    <xdr:pic>
      <xdr:nvPicPr>
        <xdr:cNvPr id="100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044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228</xdr:row>
      <xdr:rowOff>0</xdr:rowOff>
    </xdr:from>
    <xdr:ext cx="152400" cy="104775"/>
    <xdr:pic>
      <xdr:nvPicPr>
        <xdr:cNvPr id="100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234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228</xdr:row>
      <xdr:rowOff>0</xdr:rowOff>
    </xdr:from>
    <xdr:ext cx="152400" cy="47625"/>
    <xdr:pic>
      <xdr:nvPicPr>
        <xdr:cNvPr id="100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234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229</xdr:row>
      <xdr:rowOff>0</xdr:rowOff>
    </xdr:from>
    <xdr:ext cx="152400" cy="104775"/>
    <xdr:pic>
      <xdr:nvPicPr>
        <xdr:cNvPr id="100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425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229</xdr:row>
      <xdr:rowOff>0</xdr:rowOff>
    </xdr:from>
    <xdr:ext cx="152400" cy="47625"/>
    <xdr:pic>
      <xdr:nvPicPr>
        <xdr:cNvPr id="100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425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230</xdr:row>
      <xdr:rowOff>0</xdr:rowOff>
    </xdr:from>
    <xdr:ext cx="152400" cy="104775"/>
    <xdr:pic>
      <xdr:nvPicPr>
        <xdr:cNvPr id="100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615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230</xdr:row>
      <xdr:rowOff>0</xdr:rowOff>
    </xdr:from>
    <xdr:ext cx="152400" cy="47625"/>
    <xdr:pic>
      <xdr:nvPicPr>
        <xdr:cNvPr id="100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615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231</xdr:row>
      <xdr:rowOff>0</xdr:rowOff>
    </xdr:from>
    <xdr:ext cx="152400" cy="104775"/>
    <xdr:pic>
      <xdr:nvPicPr>
        <xdr:cNvPr id="101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80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231</xdr:row>
      <xdr:rowOff>0</xdr:rowOff>
    </xdr:from>
    <xdr:ext cx="152400" cy="47625"/>
    <xdr:pic>
      <xdr:nvPicPr>
        <xdr:cNvPr id="101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80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232</xdr:row>
      <xdr:rowOff>0</xdr:rowOff>
    </xdr:from>
    <xdr:ext cx="152400" cy="104775"/>
    <xdr:pic>
      <xdr:nvPicPr>
        <xdr:cNvPr id="101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99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232</xdr:row>
      <xdr:rowOff>0</xdr:rowOff>
    </xdr:from>
    <xdr:ext cx="152400" cy="47625"/>
    <xdr:pic>
      <xdr:nvPicPr>
        <xdr:cNvPr id="101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996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233</xdr:row>
      <xdr:rowOff>0</xdr:rowOff>
    </xdr:from>
    <xdr:ext cx="152400" cy="104775"/>
    <xdr:pic>
      <xdr:nvPicPr>
        <xdr:cNvPr id="101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187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233</xdr:row>
      <xdr:rowOff>0</xdr:rowOff>
    </xdr:from>
    <xdr:ext cx="152400" cy="47625"/>
    <xdr:pic>
      <xdr:nvPicPr>
        <xdr:cNvPr id="101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187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234</xdr:row>
      <xdr:rowOff>0</xdr:rowOff>
    </xdr:from>
    <xdr:ext cx="152400" cy="104775"/>
    <xdr:pic>
      <xdr:nvPicPr>
        <xdr:cNvPr id="101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377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234</xdr:row>
      <xdr:rowOff>0</xdr:rowOff>
    </xdr:from>
    <xdr:ext cx="152400" cy="47625"/>
    <xdr:pic>
      <xdr:nvPicPr>
        <xdr:cNvPr id="101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377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235</xdr:row>
      <xdr:rowOff>0</xdr:rowOff>
    </xdr:from>
    <xdr:ext cx="152400" cy="104775"/>
    <xdr:pic>
      <xdr:nvPicPr>
        <xdr:cNvPr id="101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568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235</xdr:row>
      <xdr:rowOff>0</xdr:rowOff>
    </xdr:from>
    <xdr:ext cx="152400" cy="47625"/>
    <xdr:pic>
      <xdr:nvPicPr>
        <xdr:cNvPr id="101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568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236</xdr:row>
      <xdr:rowOff>0</xdr:rowOff>
    </xdr:from>
    <xdr:ext cx="152400" cy="104775"/>
    <xdr:pic>
      <xdr:nvPicPr>
        <xdr:cNvPr id="102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758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236</xdr:row>
      <xdr:rowOff>0</xdr:rowOff>
    </xdr:from>
    <xdr:ext cx="152400" cy="47625"/>
    <xdr:pic>
      <xdr:nvPicPr>
        <xdr:cNvPr id="102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758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237</xdr:row>
      <xdr:rowOff>0</xdr:rowOff>
    </xdr:from>
    <xdr:ext cx="152400" cy="104775"/>
    <xdr:pic>
      <xdr:nvPicPr>
        <xdr:cNvPr id="102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139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237</xdr:row>
      <xdr:rowOff>0</xdr:rowOff>
    </xdr:from>
    <xdr:ext cx="152400" cy="47625"/>
    <xdr:pic>
      <xdr:nvPicPr>
        <xdr:cNvPr id="102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139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238</xdr:row>
      <xdr:rowOff>0</xdr:rowOff>
    </xdr:from>
    <xdr:ext cx="152400" cy="104775"/>
    <xdr:pic>
      <xdr:nvPicPr>
        <xdr:cNvPr id="102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330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238</xdr:row>
      <xdr:rowOff>0</xdr:rowOff>
    </xdr:from>
    <xdr:ext cx="152400" cy="47625"/>
    <xdr:pic>
      <xdr:nvPicPr>
        <xdr:cNvPr id="102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330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238</xdr:row>
      <xdr:rowOff>190500</xdr:rowOff>
    </xdr:from>
    <xdr:to>
      <xdr:col>3</xdr:col>
      <xdr:colOff>152400</xdr:colOff>
      <xdr:row>240</xdr:row>
      <xdr:rowOff>97490</xdr:rowOff>
    </xdr:to>
    <xdr:pic>
      <xdr:nvPicPr>
        <xdr:cNvPr id="102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520850"/>
          <a:ext cx="152400" cy="28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381000</xdr:rowOff>
    </xdr:from>
    <xdr:to>
      <xdr:col>3</xdr:col>
      <xdr:colOff>152400</xdr:colOff>
      <xdr:row>240</xdr:row>
      <xdr:rowOff>153521</xdr:rowOff>
    </xdr:to>
    <xdr:pic>
      <xdr:nvPicPr>
        <xdr:cNvPr id="1027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711350"/>
          <a:ext cx="152400" cy="1535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571500</xdr:rowOff>
    </xdr:from>
    <xdr:to>
      <xdr:col>3</xdr:col>
      <xdr:colOff>152400</xdr:colOff>
      <xdr:row>241</xdr:row>
      <xdr:rowOff>153521</xdr:rowOff>
    </xdr:to>
    <xdr:pic>
      <xdr:nvPicPr>
        <xdr:cNvPr id="1028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901850"/>
          <a:ext cx="152400" cy="1535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239</xdr:row>
      <xdr:rowOff>0</xdr:rowOff>
    </xdr:from>
    <xdr:ext cx="152400" cy="104775"/>
    <xdr:pic>
      <xdr:nvPicPr>
        <xdr:cNvPr id="102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520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239</xdr:row>
      <xdr:rowOff>0</xdr:rowOff>
    </xdr:from>
    <xdr:ext cx="152400" cy="47625"/>
    <xdr:pic>
      <xdr:nvPicPr>
        <xdr:cNvPr id="103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520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240</xdr:row>
      <xdr:rowOff>0</xdr:rowOff>
    </xdr:from>
    <xdr:ext cx="152400" cy="104775"/>
    <xdr:pic>
      <xdr:nvPicPr>
        <xdr:cNvPr id="103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711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240</xdr:row>
      <xdr:rowOff>0</xdr:rowOff>
    </xdr:from>
    <xdr:ext cx="152400" cy="47625"/>
    <xdr:pic>
      <xdr:nvPicPr>
        <xdr:cNvPr id="103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711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241</xdr:row>
      <xdr:rowOff>0</xdr:rowOff>
    </xdr:from>
    <xdr:ext cx="152400" cy="104775"/>
    <xdr:pic>
      <xdr:nvPicPr>
        <xdr:cNvPr id="103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901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241</xdr:row>
      <xdr:rowOff>0</xdr:rowOff>
    </xdr:from>
    <xdr:ext cx="152400" cy="47625"/>
    <xdr:pic>
      <xdr:nvPicPr>
        <xdr:cNvPr id="103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901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232</xdr:row>
      <xdr:rowOff>2476500</xdr:rowOff>
    </xdr:from>
    <xdr:to>
      <xdr:col>3</xdr:col>
      <xdr:colOff>152400</xdr:colOff>
      <xdr:row>233</xdr:row>
      <xdr:rowOff>154642</xdr:rowOff>
    </xdr:to>
    <xdr:pic>
      <xdr:nvPicPr>
        <xdr:cNvPr id="1035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187350"/>
          <a:ext cx="152400" cy="15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952500</xdr:rowOff>
    </xdr:from>
    <xdr:to>
      <xdr:col>3</xdr:col>
      <xdr:colOff>152400</xdr:colOff>
      <xdr:row>234</xdr:row>
      <xdr:rowOff>154641</xdr:rowOff>
    </xdr:to>
    <xdr:pic>
      <xdr:nvPicPr>
        <xdr:cNvPr id="1036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377850"/>
          <a:ext cx="152400" cy="154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381000</xdr:rowOff>
    </xdr:from>
    <xdr:to>
      <xdr:col>3</xdr:col>
      <xdr:colOff>152400</xdr:colOff>
      <xdr:row>235</xdr:row>
      <xdr:rowOff>154641</xdr:rowOff>
    </xdr:to>
    <xdr:pic>
      <xdr:nvPicPr>
        <xdr:cNvPr id="1037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568350"/>
          <a:ext cx="152400" cy="154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952500</xdr:rowOff>
    </xdr:from>
    <xdr:to>
      <xdr:col>3</xdr:col>
      <xdr:colOff>152400</xdr:colOff>
      <xdr:row>236</xdr:row>
      <xdr:rowOff>154642</xdr:rowOff>
    </xdr:to>
    <xdr:pic>
      <xdr:nvPicPr>
        <xdr:cNvPr id="1038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758850"/>
          <a:ext cx="152400" cy="15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1143000</xdr:rowOff>
    </xdr:from>
    <xdr:to>
      <xdr:col>3</xdr:col>
      <xdr:colOff>152400</xdr:colOff>
      <xdr:row>237</xdr:row>
      <xdr:rowOff>154640</xdr:rowOff>
    </xdr:to>
    <xdr:pic>
      <xdr:nvPicPr>
        <xdr:cNvPr id="1039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139850"/>
          <a:ext cx="152400" cy="15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762000</xdr:rowOff>
    </xdr:from>
    <xdr:to>
      <xdr:col>3</xdr:col>
      <xdr:colOff>152400</xdr:colOff>
      <xdr:row>238</xdr:row>
      <xdr:rowOff>154642</xdr:rowOff>
    </xdr:to>
    <xdr:pic>
      <xdr:nvPicPr>
        <xdr:cNvPr id="1040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330350"/>
          <a:ext cx="152400" cy="15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571500</xdr:rowOff>
    </xdr:from>
    <xdr:to>
      <xdr:col>3</xdr:col>
      <xdr:colOff>152400</xdr:colOff>
      <xdr:row>239</xdr:row>
      <xdr:rowOff>154640</xdr:rowOff>
    </xdr:to>
    <xdr:pic>
      <xdr:nvPicPr>
        <xdr:cNvPr id="1041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520850"/>
          <a:ext cx="152400" cy="15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1143000</xdr:rowOff>
    </xdr:from>
    <xdr:to>
      <xdr:col>3</xdr:col>
      <xdr:colOff>152400</xdr:colOff>
      <xdr:row>240</xdr:row>
      <xdr:rowOff>154642</xdr:rowOff>
    </xdr:to>
    <xdr:pic>
      <xdr:nvPicPr>
        <xdr:cNvPr id="1042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711350"/>
          <a:ext cx="152400" cy="15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762000</xdr:rowOff>
    </xdr:from>
    <xdr:to>
      <xdr:col>3</xdr:col>
      <xdr:colOff>152400</xdr:colOff>
      <xdr:row>241</xdr:row>
      <xdr:rowOff>154641</xdr:rowOff>
    </xdr:to>
    <xdr:pic>
      <xdr:nvPicPr>
        <xdr:cNvPr id="1043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901850"/>
          <a:ext cx="152400" cy="154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1714500</xdr:rowOff>
    </xdr:from>
    <xdr:to>
      <xdr:col>3</xdr:col>
      <xdr:colOff>152400</xdr:colOff>
      <xdr:row>242</xdr:row>
      <xdr:rowOff>154641</xdr:rowOff>
    </xdr:to>
    <xdr:pic>
      <xdr:nvPicPr>
        <xdr:cNvPr id="1044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092350"/>
          <a:ext cx="152400" cy="154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232</xdr:row>
      <xdr:rowOff>0</xdr:rowOff>
    </xdr:from>
    <xdr:ext cx="152400" cy="104775"/>
    <xdr:pic>
      <xdr:nvPicPr>
        <xdr:cNvPr id="104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99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232</xdr:row>
      <xdr:rowOff>0</xdr:rowOff>
    </xdr:from>
    <xdr:ext cx="152400" cy="47625"/>
    <xdr:pic>
      <xdr:nvPicPr>
        <xdr:cNvPr id="104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996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233</xdr:row>
      <xdr:rowOff>0</xdr:rowOff>
    </xdr:from>
    <xdr:ext cx="152400" cy="104775"/>
    <xdr:pic>
      <xdr:nvPicPr>
        <xdr:cNvPr id="104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187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233</xdr:row>
      <xdr:rowOff>0</xdr:rowOff>
    </xdr:from>
    <xdr:ext cx="152400" cy="47625"/>
    <xdr:pic>
      <xdr:nvPicPr>
        <xdr:cNvPr id="104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187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234</xdr:row>
      <xdr:rowOff>0</xdr:rowOff>
    </xdr:from>
    <xdr:ext cx="152400" cy="104775"/>
    <xdr:pic>
      <xdr:nvPicPr>
        <xdr:cNvPr id="104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377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234</xdr:row>
      <xdr:rowOff>0</xdr:rowOff>
    </xdr:from>
    <xdr:ext cx="152400" cy="47625"/>
    <xdr:pic>
      <xdr:nvPicPr>
        <xdr:cNvPr id="105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377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235</xdr:row>
      <xdr:rowOff>0</xdr:rowOff>
    </xdr:from>
    <xdr:ext cx="152400" cy="104775"/>
    <xdr:pic>
      <xdr:nvPicPr>
        <xdr:cNvPr id="105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568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235</xdr:row>
      <xdr:rowOff>0</xdr:rowOff>
    </xdr:from>
    <xdr:ext cx="152400" cy="47625"/>
    <xdr:pic>
      <xdr:nvPicPr>
        <xdr:cNvPr id="105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568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236</xdr:row>
      <xdr:rowOff>0</xdr:rowOff>
    </xdr:from>
    <xdr:ext cx="152400" cy="104775"/>
    <xdr:pic>
      <xdr:nvPicPr>
        <xdr:cNvPr id="105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758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236</xdr:row>
      <xdr:rowOff>0</xdr:rowOff>
    </xdr:from>
    <xdr:ext cx="152400" cy="47625"/>
    <xdr:pic>
      <xdr:nvPicPr>
        <xdr:cNvPr id="105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758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237</xdr:row>
      <xdr:rowOff>0</xdr:rowOff>
    </xdr:from>
    <xdr:ext cx="152400" cy="104775"/>
    <xdr:pic>
      <xdr:nvPicPr>
        <xdr:cNvPr id="105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139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237</xdr:row>
      <xdr:rowOff>0</xdr:rowOff>
    </xdr:from>
    <xdr:ext cx="152400" cy="47625"/>
    <xdr:pic>
      <xdr:nvPicPr>
        <xdr:cNvPr id="105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139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238</xdr:row>
      <xdr:rowOff>0</xdr:rowOff>
    </xdr:from>
    <xdr:ext cx="152400" cy="104775"/>
    <xdr:pic>
      <xdr:nvPicPr>
        <xdr:cNvPr id="105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330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238</xdr:row>
      <xdr:rowOff>0</xdr:rowOff>
    </xdr:from>
    <xdr:ext cx="152400" cy="47625"/>
    <xdr:pic>
      <xdr:nvPicPr>
        <xdr:cNvPr id="105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330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239</xdr:row>
      <xdr:rowOff>0</xdr:rowOff>
    </xdr:from>
    <xdr:ext cx="152400" cy="104775"/>
    <xdr:pic>
      <xdr:nvPicPr>
        <xdr:cNvPr id="105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520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239</xdr:row>
      <xdr:rowOff>0</xdr:rowOff>
    </xdr:from>
    <xdr:ext cx="152400" cy="47625"/>
    <xdr:pic>
      <xdr:nvPicPr>
        <xdr:cNvPr id="106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520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240</xdr:row>
      <xdr:rowOff>0</xdr:rowOff>
    </xdr:from>
    <xdr:ext cx="152400" cy="104775"/>
    <xdr:pic>
      <xdr:nvPicPr>
        <xdr:cNvPr id="106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711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240</xdr:row>
      <xdr:rowOff>0</xdr:rowOff>
    </xdr:from>
    <xdr:ext cx="152400" cy="47625"/>
    <xdr:pic>
      <xdr:nvPicPr>
        <xdr:cNvPr id="106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711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241</xdr:row>
      <xdr:rowOff>0</xdr:rowOff>
    </xdr:from>
    <xdr:ext cx="152400" cy="104775"/>
    <xdr:pic>
      <xdr:nvPicPr>
        <xdr:cNvPr id="106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901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241</xdr:row>
      <xdr:rowOff>0</xdr:rowOff>
    </xdr:from>
    <xdr:ext cx="152400" cy="47625"/>
    <xdr:pic>
      <xdr:nvPicPr>
        <xdr:cNvPr id="106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901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242</xdr:row>
      <xdr:rowOff>0</xdr:rowOff>
    </xdr:from>
    <xdr:ext cx="152400" cy="104775"/>
    <xdr:pic>
      <xdr:nvPicPr>
        <xdr:cNvPr id="106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092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242</xdr:row>
      <xdr:rowOff>0</xdr:rowOff>
    </xdr:from>
    <xdr:ext cx="152400" cy="47625"/>
    <xdr:pic>
      <xdr:nvPicPr>
        <xdr:cNvPr id="106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092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242</xdr:row>
      <xdr:rowOff>0</xdr:rowOff>
    </xdr:from>
    <xdr:ext cx="152400" cy="104775"/>
    <xdr:pic>
      <xdr:nvPicPr>
        <xdr:cNvPr id="106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092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242</xdr:row>
      <xdr:rowOff>0</xdr:rowOff>
    </xdr:from>
    <xdr:ext cx="152400" cy="47625"/>
    <xdr:pic>
      <xdr:nvPicPr>
        <xdr:cNvPr id="106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092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242</xdr:row>
      <xdr:rowOff>0</xdr:rowOff>
    </xdr:from>
    <xdr:ext cx="152400" cy="104775"/>
    <xdr:pic>
      <xdr:nvPicPr>
        <xdr:cNvPr id="106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092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242</xdr:row>
      <xdr:rowOff>0</xdr:rowOff>
    </xdr:from>
    <xdr:to>
      <xdr:col>3</xdr:col>
      <xdr:colOff>152400</xdr:colOff>
      <xdr:row>242</xdr:row>
      <xdr:rowOff>152400</xdr:rowOff>
    </xdr:to>
    <xdr:pic>
      <xdr:nvPicPr>
        <xdr:cNvPr id="107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092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152400</xdr:colOff>
      <xdr:row>243</xdr:row>
      <xdr:rowOff>152400</xdr:rowOff>
    </xdr:to>
    <xdr:pic>
      <xdr:nvPicPr>
        <xdr:cNvPr id="1071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282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152400</xdr:colOff>
      <xdr:row>244</xdr:row>
      <xdr:rowOff>152400</xdr:rowOff>
    </xdr:to>
    <xdr:pic>
      <xdr:nvPicPr>
        <xdr:cNvPr id="1072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473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242</xdr:row>
      <xdr:rowOff>0</xdr:rowOff>
    </xdr:from>
    <xdr:ext cx="152400" cy="104775"/>
    <xdr:pic>
      <xdr:nvPicPr>
        <xdr:cNvPr id="107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092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242</xdr:row>
      <xdr:rowOff>0</xdr:rowOff>
    </xdr:from>
    <xdr:ext cx="152400" cy="47625"/>
    <xdr:pic>
      <xdr:nvPicPr>
        <xdr:cNvPr id="107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092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243</xdr:row>
      <xdr:rowOff>0</xdr:rowOff>
    </xdr:from>
    <xdr:ext cx="152400" cy="104775"/>
    <xdr:pic>
      <xdr:nvPicPr>
        <xdr:cNvPr id="107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282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243</xdr:row>
      <xdr:rowOff>0</xdr:rowOff>
    </xdr:from>
    <xdr:ext cx="152400" cy="47625"/>
    <xdr:pic>
      <xdr:nvPicPr>
        <xdr:cNvPr id="107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282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244</xdr:row>
      <xdr:rowOff>0</xdr:rowOff>
    </xdr:from>
    <xdr:ext cx="152400" cy="104775"/>
    <xdr:pic>
      <xdr:nvPicPr>
        <xdr:cNvPr id="107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473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244</xdr:row>
      <xdr:rowOff>0</xdr:rowOff>
    </xdr:from>
    <xdr:ext cx="152400" cy="47625"/>
    <xdr:pic>
      <xdr:nvPicPr>
        <xdr:cNvPr id="107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473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235</xdr:row>
      <xdr:rowOff>0</xdr:rowOff>
    </xdr:from>
    <xdr:to>
      <xdr:col>3</xdr:col>
      <xdr:colOff>152400</xdr:colOff>
      <xdr:row>235</xdr:row>
      <xdr:rowOff>76200</xdr:rowOff>
    </xdr:to>
    <xdr:pic>
      <xdr:nvPicPr>
        <xdr:cNvPr id="1079" name="Imagem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568350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152400</xdr:colOff>
      <xdr:row>236</xdr:row>
      <xdr:rowOff>152400</xdr:rowOff>
    </xdr:to>
    <xdr:pic>
      <xdr:nvPicPr>
        <xdr:cNvPr id="1080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758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152400</xdr:colOff>
      <xdr:row>237</xdr:row>
      <xdr:rowOff>114300</xdr:rowOff>
    </xdr:to>
    <xdr:pic>
      <xdr:nvPicPr>
        <xdr:cNvPr id="1081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139850"/>
          <a:ext cx="1524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152400</xdr:colOff>
      <xdr:row>238</xdr:row>
      <xdr:rowOff>104775</xdr:rowOff>
    </xdr:to>
    <xdr:pic>
      <xdr:nvPicPr>
        <xdr:cNvPr id="1082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330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152400</xdr:colOff>
      <xdr:row>239</xdr:row>
      <xdr:rowOff>152400</xdr:rowOff>
    </xdr:to>
    <xdr:pic>
      <xdr:nvPicPr>
        <xdr:cNvPr id="1083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520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152400</xdr:colOff>
      <xdr:row>240</xdr:row>
      <xdr:rowOff>152400</xdr:rowOff>
    </xdr:to>
    <xdr:pic>
      <xdr:nvPicPr>
        <xdr:cNvPr id="1084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711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152400</xdr:colOff>
      <xdr:row>241</xdr:row>
      <xdr:rowOff>104775</xdr:rowOff>
    </xdr:to>
    <xdr:pic>
      <xdr:nvPicPr>
        <xdr:cNvPr id="1085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901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152400</xdr:colOff>
      <xdr:row>242</xdr:row>
      <xdr:rowOff>76200</xdr:rowOff>
    </xdr:to>
    <xdr:pic>
      <xdr:nvPicPr>
        <xdr:cNvPr id="1086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092350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152400</xdr:colOff>
      <xdr:row>243</xdr:row>
      <xdr:rowOff>152400</xdr:rowOff>
    </xdr:to>
    <xdr:pic>
      <xdr:nvPicPr>
        <xdr:cNvPr id="1087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282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152400</xdr:colOff>
      <xdr:row>244</xdr:row>
      <xdr:rowOff>104775</xdr:rowOff>
    </xdr:to>
    <xdr:pic>
      <xdr:nvPicPr>
        <xdr:cNvPr id="1088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473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152400</xdr:colOff>
      <xdr:row>245</xdr:row>
      <xdr:rowOff>114300</xdr:rowOff>
    </xdr:to>
    <xdr:pic>
      <xdr:nvPicPr>
        <xdr:cNvPr id="1089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663850"/>
          <a:ext cx="1524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152400</xdr:colOff>
      <xdr:row>246</xdr:row>
      <xdr:rowOff>114300</xdr:rowOff>
    </xdr:to>
    <xdr:pic>
      <xdr:nvPicPr>
        <xdr:cNvPr id="1090" name="Imagem 2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4044850"/>
          <a:ext cx="1524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235</xdr:row>
      <xdr:rowOff>0</xdr:rowOff>
    </xdr:from>
    <xdr:ext cx="152400" cy="104775"/>
    <xdr:pic>
      <xdr:nvPicPr>
        <xdr:cNvPr id="109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568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235</xdr:row>
      <xdr:rowOff>0</xdr:rowOff>
    </xdr:from>
    <xdr:ext cx="152400" cy="47625"/>
    <xdr:pic>
      <xdr:nvPicPr>
        <xdr:cNvPr id="109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568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236</xdr:row>
      <xdr:rowOff>0</xdr:rowOff>
    </xdr:from>
    <xdr:ext cx="152400" cy="104775"/>
    <xdr:pic>
      <xdr:nvPicPr>
        <xdr:cNvPr id="109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758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236</xdr:row>
      <xdr:rowOff>0</xdr:rowOff>
    </xdr:from>
    <xdr:ext cx="152400" cy="47625"/>
    <xdr:pic>
      <xdr:nvPicPr>
        <xdr:cNvPr id="109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758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237</xdr:row>
      <xdr:rowOff>0</xdr:rowOff>
    </xdr:from>
    <xdr:ext cx="152400" cy="104775"/>
    <xdr:pic>
      <xdr:nvPicPr>
        <xdr:cNvPr id="109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139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237</xdr:row>
      <xdr:rowOff>0</xdr:rowOff>
    </xdr:from>
    <xdr:ext cx="152400" cy="47625"/>
    <xdr:pic>
      <xdr:nvPicPr>
        <xdr:cNvPr id="109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139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238</xdr:row>
      <xdr:rowOff>0</xdr:rowOff>
    </xdr:from>
    <xdr:ext cx="152400" cy="104775"/>
    <xdr:pic>
      <xdr:nvPicPr>
        <xdr:cNvPr id="109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330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238</xdr:row>
      <xdr:rowOff>0</xdr:rowOff>
    </xdr:from>
    <xdr:ext cx="152400" cy="47625"/>
    <xdr:pic>
      <xdr:nvPicPr>
        <xdr:cNvPr id="109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330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239</xdr:row>
      <xdr:rowOff>0</xdr:rowOff>
    </xdr:from>
    <xdr:ext cx="152400" cy="104775"/>
    <xdr:pic>
      <xdr:nvPicPr>
        <xdr:cNvPr id="109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520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239</xdr:row>
      <xdr:rowOff>0</xdr:rowOff>
    </xdr:from>
    <xdr:ext cx="152400" cy="47625"/>
    <xdr:pic>
      <xdr:nvPicPr>
        <xdr:cNvPr id="110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520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240</xdr:row>
      <xdr:rowOff>0</xdr:rowOff>
    </xdr:from>
    <xdr:ext cx="152400" cy="104775"/>
    <xdr:pic>
      <xdr:nvPicPr>
        <xdr:cNvPr id="110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711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240</xdr:row>
      <xdr:rowOff>0</xdr:rowOff>
    </xdr:from>
    <xdr:ext cx="152400" cy="47625"/>
    <xdr:pic>
      <xdr:nvPicPr>
        <xdr:cNvPr id="110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711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241</xdr:row>
      <xdr:rowOff>0</xdr:rowOff>
    </xdr:from>
    <xdr:ext cx="152400" cy="104775"/>
    <xdr:pic>
      <xdr:nvPicPr>
        <xdr:cNvPr id="110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901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241</xdr:row>
      <xdr:rowOff>0</xdr:rowOff>
    </xdr:from>
    <xdr:ext cx="152400" cy="47625"/>
    <xdr:pic>
      <xdr:nvPicPr>
        <xdr:cNvPr id="110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901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242</xdr:row>
      <xdr:rowOff>0</xdr:rowOff>
    </xdr:from>
    <xdr:ext cx="152400" cy="104775"/>
    <xdr:pic>
      <xdr:nvPicPr>
        <xdr:cNvPr id="110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092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242</xdr:row>
      <xdr:rowOff>0</xdr:rowOff>
    </xdr:from>
    <xdr:ext cx="152400" cy="47625"/>
    <xdr:pic>
      <xdr:nvPicPr>
        <xdr:cNvPr id="110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092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243</xdr:row>
      <xdr:rowOff>0</xdr:rowOff>
    </xdr:from>
    <xdr:ext cx="152400" cy="104775"/>
    <xdr:pic>
      <xdr:nvPicPr>
        <xdr:cNvPr id="110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282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243</xdr:row>
      <xdr:rowOff>0</xdr:rowOff>
    </xdr:from>
    <xdr:ext cx="152400" cy="47625"/>
    <xdr:pic>
      <xdr:nvPicPr>
        <xdr:cNvPr id="110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282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244</xdr:row>
      <xdr:rowOff>0</xdr:rowOff>
    </xdr:from>
    <xdr:ext cx="152400" cy="104775"/>
    <xdr:pic>
      <xdr:nvPicPr>
        <xdr:cNvPr id="110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473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244</xdr:row>
      <xdr:rowOff>0</xdr:rowOff>
    </xdr:from>
    <xdr:ext cx="152400" cy="47625"/>
    <xdr:pic>
      <xdr:nvPicPr>
        <xdr:cNvPr id="111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473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245</xdr:row>
      <xdr:rowOff>0</xdr:rowOff>
    </xdr:from>
    <xdr:ext cx="152400" cy="104775"/>
    <xdr:pic>
      <xdr:nvPicPr>
        <xdr:cNvPr id="111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663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245</xdr:row>
      <xdr:rowOff>0</xdr:rowOff>
    </xdr:from>
    <xdr:ext cx="152400" cy="47625"/>
    <xdr:pic>
      <xdr:nvPicPr>
        <xdr:cNvPr id="111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663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246</xdr:row>
      <xdr:rowOff>0</xdr:rowOff>
    </xdr:from>
    <xdr:ext cx="152400" cy="104775"/>
    <xdr:pic>
      <xdr:nvPicPr>
        <xdr:cNvPr id="111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044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246</xdr:row>
      <xdr:rowOff>0</xdr:rowOff>
    </xdr:from>
    <xdr:ext cx="152400" cy="47625"/>
    <xdr:pic>
      <xdr:nvPicPr>
        <xdr:cNvPr id="111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044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229</xdr:row>
      <xdr:rowOff>0</xdr:rowOff>
    </xdr:from>
    <xdr:to>
      <xdr:col>3</xdr:col>
      <xdr:colOff>152400</xdr:colOff>
      <xdr:row>229</xdr:row>
      <xdr:rowOff>152400</xdr:rowOff>
    </xdr:to>
    <xdr:pic>
      <xdr:nvPicPr>
        <xdr:cNvPr id="1115" name="Imagem 2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425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152400</xdr:colOff>
      <xdr:row>230</xdr:row>
      <xdr:rowOff>104775</xdr:rowOff>
    </xdr:to>
    <xdr:pic>
      <xdr:nvPicPr>
        <xdr:cNvPr id="1116" name="Imagem 2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615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152400</xdr:colOff>
      <xdr:row>231</xdr:row>
      <xdr:rowOff>152400</xdr:rowOff>
    </xdr:to>
    <xdr:pic>
      <xdr:nvPicPr>
        <xdr:cNvPr id="1117" name="Imagem 2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806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152400</xdr:colOff>
      <xdr:row>232</xdr:row>
      <xdr:rowOff>104775</xdr:rowOff>
    </xdr:to>
    <xdr:pic>
      <xdr:nvPicPr>
        <xdr:cNvPr id="1118" name="Imagem 2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099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152400</xdr:colOff>
      <xdr:row>233</xdr:row>
      <xdr:rowOff>76200</xdr:rowOff>
    </xdr:to>
    <xdr:pic>
      <xdr:nvPicPr>
        <xdr:cNvPr id="1119" name="Imagem 3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187350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152400</xdr:colOff>
      <xdr:row>234</xdr:row>
      <xdr:rowOff>76200</xdr:rowOff>
    </xdr:to>
    <xdr:pic>
      <xdr:nvPicPr>
        <xdr:cNvPr id="1120" name="Imagem 3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377850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152400</xdr:colOff>
      <xdr:row>235</xdr:row>
      <xdr:rowOff>76200</xdr:rowOff>
    </xdr:to>
    <xdr:pic>
      <xdr:nvPicPr>
        <xdr:cNvPr id="1121" name="Imagem 3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568350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152400</xdr:colOff>
      <xdr:row>236</xdr:row>
      <xdr:rowOff>152400</xdr:rowOff>
    </xdr:to>
    <xdr:pic>
      <xdr:nvPicPr>
        <xdr:cNvPr id="1122" name="Imagem 3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1758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152400</xdr:colOff>
      <xdr:row>237</xdr:row>
      <xdr:rowOff>114300</xdr:rowOff>
    </xdr:to>
    <xdr:pic>
      <xdr:nvPicPr>
        <xdr:cNvPr id="1123" name="Imagem 3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139850"/>
          <a:ext cx="1524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152400</xdr:colOff>
      <xdr:row>238</xdr:row>
      <xdr:rowOff>152400</xdr:rowOff>
    </xdr:to>
    <xdr:pic>
      <xdr:nvPicPr>
        <xdr:cNvPr id="1124" name="Imagem 3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330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152400</xdr:colOff>
      <xdr:row>239</xdr:row>
      <xdr:rowOff>152400</xdr:rowOff>
    </xdr:to>
    <xdr:pic>
      <xdr:nvPicPr>
        <xdr:cNvPr id="1125" name="Imagem 3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520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152400</xdr:colOff>
      <xdr:row>240</xdr:row>
      <xdr:rowOff>152400</xdr:rowOff>
    </xdr:to>
    <xdr:pic>
      <xdr:nvPicPr>
        <xdr:cNvPr id="1126" name="Imagem 3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711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152400</xdr:colOff>
      <xdr:row>241</xdr:row>
      <xdr:rowOff>152400</xdr:rowOff>
    </xdr:to>
    <xdr:pic>
      <xdr:nvPicPr>
        <xdr:cNvPr id="1127" name="Imagem 3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901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152400</xdr:colOff>
      <xdr:row>242</xdr:row>
      <xdr:rowOff>152400</xdr:rowOff>
    </xdr:to>
    <xdr:pic>
      <xdr:nvPicPr>
        <xdr:cNvPr id="1128" name="Imagem 3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092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152400</xdr:colOff>
      <xdr:row>243</xdr:row>
      <xdr:rowOff>76200</xdr:rowOff>
    </xdr:to>
    <xdr:pic>
      <xdr:nvPicPr>
        <xdr:cNvPr id="1129" name="Imagem 4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282850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152400</xdr:colOff>
      <xdr:row>244</xdr:row>
      <xdr:rowOff>152400</xdr:rowOff>
    </xdr:to>
    <xdr:pic>
      <xdr:nvPicPr>
        <xdr:cNvPr id="1130" name="Imagem 4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473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152400</xdr:colOff>
      <xdr:row>245</xdr:row>
      <xdr:rowOff>152400</xdr:rowOff>
    </xdr:to>
    <xdr:pic>
      <xdr:nvPicPr>
        <xdr:cNvPr id="1131" name="Imagem 4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663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152400</xdr:colOff>
      <xdr:row>246</xdr:row>
      <xdr:rowOff>152400</xdr:rowOff>
    </xdr:to>
    <xdr:pic>
      <xdr:nvPicPr>
        <xdr:cNvPr id="1132" name="Imagem 4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4044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229</xdr:row>
      <xdr:rowOff>0</xdr:rowOff>
    </xdr:from>
    <xdr:ext cx="152400" cy="104775"/>
    <xdr:pic>
      <xdr:nvPicPr>
        <xdr:cNvPr id="113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425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229</xdr:row>
      <xdr:rowOff>0</xdr:rowOff>
    </xdr:from>
    <xdr:ext cx="152400" cy="47625"/>
    <xdr:pic>
      <xdr:nvPicPr>
        <xdr:cNvPr id="113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425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230</xdr:row>
      <xdr:rowOff>0</xdr:rowOff>
    </xdr:from>
    <xdr:ext cx="152400" cy="104775"/>
    <xdr:pic>
      <xdr:nvPicPr>
        <xdr:cNvPr id="113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615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230</xdr:row>
      <xdr:rowOff>0</xdr:rowOff>
    </xdr:from>
    <xdr:ext cx="152400" cy="47625"/>
    <xdr:pic>
      <xdr:nvPicPr>
        <xdr:cNvPr id="113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615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231</xdr:row>
      <xdr:rowOff>0</xdr:rowOff>
    </xdr:from>
    <xdr:ext cx="152400" cy="104775"/>
    <xdr:pic>
      <xdr:nvPicPr>
        <xdr:cNvPr id="113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80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231</xdr:row>
      <xdr:rowOff>0</xdr:rowOff>
    </xdr:from>
    <xdr:ext cx="152400" cy="47625"/>
    <xdr:pic>
      <xdr:nvPicPr>
        <xdr:cNvPr id="113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80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232</xdr:row>
      <xdr:rowOff>0</xdr:rowOff>
    </xdr:from>
    <xdr:ext cx="152400" cy="104775"/>
    <xdr:pic>
      <xdr:nvPicPr>
        <xdr:cNvPr id="113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99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232</xdr:row>
      <xdr:rowOff>0</xdr:rowOff>
    </xdr:from>
    <xdr:ext cx="152400" cy="47625"/>
    <xdr:pic>
      <xdr:nvPicPr>
        <xdr:cNvPr id="114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0996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233</xdr:row>
      <xdr:rowOff>0</xdr:rowOff>
    </xdr:from>
    <xdr:ext cx="152400" cy="104775"/>
    <xdr:pic>
      <xdr:nvPicPr>
        <xdr:cNvPr id="114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187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233</xdr:row>
      <xdr:rowOff>0</xdr:rowOff>
    </xdr:from>
    <xdr:ext cx="152400" cy="47625"/>
    <xdr:pic>
      <xdr:nvPicPr>
        <xdr:cNvPr id="114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187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234</xdr:row>
      <xdr:rowOff>0</xdr:rowOff>
    </xdr:from>
    <xdr:ext cx="152400" cy="104775"/>
    <xdr:pic>
      <xdr:nvPicPr>
        <xdr:cNvPr id="114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377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234</xdr:row>
      <xdr:rowOff>0</xdr:rowOff>
    </xdr:from>
    <xdr:ext cx="152400" cy="47625"/>
    <xdr:pic>
      <xdr:nvPicPr>
        <xdr:cNvPr id="114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377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235</xdr:row>
      <xdr:rowOff>0</xdr:rowOff>
    </xdr:from>
    <xdr:ext cx="152400" cy="104775"/>
    <xdr:pic>
      <xdr:nvPicPr>
        <xdr:cNvPr id="114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568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235</xdr:row>
      <xdr:rowOff>0</xdr:rowOff>
    </xdr:from>
    <xdr:ext cx="152400" cy="47625"/>
    <xdr:pic>
      <xdr:nvPicPr>
        <xdr:cNvPr id="114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568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236</xdr:row>
      <xdr:rowOff>0</xdr:rowOff>
    </xdr:from>
    <xdr:ext cx="152400" cy="104775"/>
    <xdr:pic>
      <xdr:nvPicPr>
        <xdr:cNvPr id="114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758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236</xdr:row>
      <xdr:rowOff>0</xdr:rowOff>
    </xdr:from>
    <xdr:ext cx="152400" cy="47625"/>
    <xdr:pic>
      <xdr:nvPicPr>
        <xdr:cNvPr id="114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1758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237</xdr:row>
      <xdr:rowOff>0</xdr:rowOff>
    </xdr:from>
    <xdr:ext cx="152400" cy="104775"/>
    <xdr:pic>
      <xdr:nvPicPr>
        <xdr:cNvPr id="114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139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237</xdr:row>
      <xdr:rowOff>0</xdr:rowOff>
    </xdr:from>
    <xdr:ext cx="152400" cy="47625"/>
    <xdr:pic>
      <xdr:nvPicPr>
        <xdr:cNvPr id="115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139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238</xdr:row>
      <xdr:rowOff>0</xdr:rowOff>
    </xdr:from>
    <xdr:ext cx="152400" cy="104775"/>
    <xdr:pic>
      <xdr:nvPicPr>
        <xdr:cNvPr id="115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330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238</xdr:row>
      <xdr:rowOff>0</xdr:rowOff>
    </xdr:from>
    <xdr:ext cx="152400" cy="47625"/>
    <xdr:pic>
      <xdr:nvPicPr>
        <xdr:cNvPr id="115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330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239</xdr:row>
      <xdr:rowOff>0</xdr:rowOff>
    </xdr:from>
    <xdr:ext cx="152400" cy="104775"/>
    <xdr:pic>
      <xdr:nvPicPr>
        <xdr:cNvPr id="115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520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239</xdr:row>
      <xdr:rowOff>0</xdr:rowOff>
    </xdr:from>
    <xdr:ext cx="152400" cy="47625"/>
    <xdr:pic>
      <xdr:nvPicPr>
        <xdr:cNvPr id="115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520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240</xdr:row>
      <xdr:rowOff>0</xdr:rowOff>
    </xdr:from>
    <xdr:ext cx="152400" cy="104775"/>
    <xdr:pic>
      <xdr:nvPicPr>
        <xdr:cNvPr id="115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711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240</xdr:row>
      <xdr:rowOff>0</xdr:rowOff>
    </xdr:from>
    <xdr:ext cx="152400" cy="47625"/>
    <xdr:pic>
      <xdr:nvPicPr>
        <xdr:cNvPr id="115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711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241</xdr:row>
      <xdr:rowOff>0</xdr:rowOff>
    </xdr:from>
    <xdr:ext cx="152400" cy="104775"/>
    <xdr:pic>
      <xdr:nvPicPr>
        <xdr:cNvPr id="115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901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241</xdr:row>
      <xdr:rowOff>0</xdr:rowOff>
    </xdr:from>
    <xdr:ext cx="152400" cy="47625"/>
    <xdr:pic>
      <xdr:nvPicPr>
        <xdr:cNvPr id="115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901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242</xdr:row>
      <xdr:rowOff>0</xdr:rowOff>
    </xdr:from>
    <xdr:ext cx="152400" cy="104775"/>
    <xdr:pic>
      <xdr:nvPicPr>
        <xdr:cNvPr id="115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092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242</xdr:row>
      <xdr:rowOff>0</xdr:rowOff>
    </xdr:from>
    <xdr:ext cx="152400" cy="47625"/>
    <xdr:pic>
      <xdr:nvPicPr>
        <xdr:cNvPr id="116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092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243</xdr:row>
      <xdr:rowOff>0</xdr:rowOff>
    </xdr:from>
    <xdr:ext cx="152400" cy="104775"/>
    <xdr:pic>
      <xdr:nvPicPr>
        <xdr:cNvPr id="116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282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243</xdr:row>
      <xdr:rowOff>0</xdr:rowOff>
    </xdr:from>
    <xdr:ext cx="152400" cy="47625"/>
    <xdr:pic>
      <xdr:nvPicPr>
        <xdr:cNvPr id="116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282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244</xdr:row>
      <xdr:rowOff>0</xdr:rowOff>
    </xdr:from>
    <xdr:ext cx="152400" cy="104775"/>
    <xdr:pic>
      <xdr:nvPicPr>
        <xdr:cNvPr id="116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473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244</xdr:row>
      <xdr:rowOff>0</xdr:rowOff>
    </xdr:from>
    <xdr:ext cx="152400" cy="47625"/>
    <xdr:pic>
      <xdr:nvPicPr>
        <xdr:cNvPr id="116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473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245</xdr:row>
      <xdr:rowOff>0</xdr:rowOff>
    </xdr:from>
    <xdr:ext cx="152400" cy="104775"/>
    <xdr:pic>
      <xdr:nvPicPr>
        <xdr:cNvPr id="116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663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245</xdr:row>
      <xdr:rowOff>0</xdr:rowOff>
    </xdr:from>
    <xdr:ext cx="152400" cy="47625"/>
    <xdr:pic>
      <xdr:nvPicPr>
        <xdr:cNvPr id="116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663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246</xdr:row>
      <xdr:rowOff>0</xdr:rowOff>
    </xdr:from>
    <xdr:ext cx="152400" cy="104775"/>
    <xdr:pic>
      <xdr:nvPicPr>
        <xdr:cNvPr id="116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044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246</xdr:row>
      <xdr:rowOff>0</xdr:rowOff>
    </xdr:from>
    <xdr:ext cx="152400" cy="47625"/>
    <xdr:pic>
      <xdr:nvPicPr>
        <xdr:cNvPr id="116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044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247</xdr:row>
      <xdr:rowOff>0</xdr:rowOff>
    </xdr:from>
    <xdr:to>
      <xdr:col>3</xdr:col>
      <xdr:colOff>152400</xdr:colOff>
      <xdr:row>247</xdr:row>
      <xdr:rowOff>152400</xdr:rowOff>
    </xdr:to>
    <xdr:pic>
      <xdr:nvPicPr>
        <xdr:cNvPr id="116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4425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152400</xdr:colOff>
      <xdr:row>248</xdr:row>
      <xdr:rowOff>152400</xdr:rowOff>
    </xdr:to>
    <xdr:pic>
      <xdr:nvPicPr>
        <xdr:cNvPr id="1170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4616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152400</xdr:colOff>
      <xdr:row>249</xdr:row>
      <xdr:rowOff>152400</xdr:rowOff>
    </xdr:to>
    <xdr:pic>
      <xdr:nvPicPr>
        <xdr:cNvPr id="1171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4806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247</xdr:row>
      <xdr:rowOff>0</xdr:rowOff>
    </xdr:from>
    <xdr:ext cx="152400" cy="104775"/>
    <xdr:pic>
      <xdr:nvPicPr>
        <xdr:cNvPr id="117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425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247</xdr:row>
      <xdr:rowOff>0</xdr:rowOff>
    </xdr:from>
    <xdr:ext cx="152400" cy="47625"/>
    <xdr:pic>
      <xdr:nvPicPr>
        <xdr:cNvPr id="117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425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248</xdr:row>
      <xdr:rowOff>0</xdr:rowOff>
    </xdr:from>
    <xdr:ext cx="152400" cy="104775"/>
    <xdr:pic>
      <xdr:nvPicPr>
        <xdr:cNvPr id="117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61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248</xdr:row>
      <xdr:rowOff>0</xdr:rowOff>
    </xdr:from>
    <xdr:ext cx="152400" cy="47625"/>
    <xdr:pic>
      <xdr:nvPicPr>
        <xdr:cNvPr id="117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61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249</xdr:row>
      <xdr:rowOff>0</xdr:rowOff>
    </xdr:from>
    <xdr:ext cx="152400" cy="104775"/>
    <xdr:pic>
      <xdr:nvPicPr>
        <xdr:cNvPr id="117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80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249</xdr:row>
      <xdr:rowOff>0</xdr:rowOff>
    </xdr:from>
    <xdr:ext cx="152400" cy="47625"/>
    <xdr:pic>
      <xdr:nvPicPr>
        <xdr:cNvPr id="117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806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249</xdr:row>
      <xdr:rowOff>0</xdr:rowOff>
    </xdr:from>
    <xdr:to>
      <xdr:col>3</xdr:col>
      <xdr:colOff>152400</xdr:colOff>
      <xdr:row>249</xdr:row>
      <xdr:rowOff>152400</xdr:rowOff>
    </xdr:to>
    <xdr:pic>
      <xdr:nvPicPr>
        <xdr:cNvPr id="1178" name="Imagem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4806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152400</xdr:colOff>
      <xdr:row>250</xdr:row>
      <xdr:rowOff>152400</xdr:rowOff>
    </xdr:to>
    <xdr:pic>
      <xdr:nvPicPr>
        <xdr:cNvPr id="1179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4997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152400</xdr:colOff>
      <xdr:row>251</xdr:row>
      <xdr:rowOff>152400</xdr:rowOff>
    </xdr:to>
    <xdr:pic>
      <xdr:nvPicPr>
        <xdr:cNvPr id="1180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5187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249</xdr:row>
      <xdr:rowOff>0</xdr:rowOff>
    </xdr:from>
    <xdr:ext cx="152400" cy="104775"/>
    <xdr:pic>
      <xdr:nvPicPr>
        <xdr:cNvPr id="118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80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249</xdr:row>
      <xdr:rowOff>0</xdr:rowOff>
    </xdr:from>
    <xdr:ext cx="152400" cy="47625"/>
    <xdr:pic>
      <xdr:nvPicPr>
        <xdr:cNvPr id="118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806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250</xdr:row>
      <xdr:rowOff>0</xdr:rowOff>
    </xdr:from>
    <xdr:ext cx="152400" cy="104775"/>
    <xdr:pic>
      <xdr:nvPicPr>
        <xdr:cNvPr id="118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997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250</xdr:row>
      <xdr:rowOff>0</xdr:rowOff>
    </xdr:from>
    <xdr:ext cx="152400" cy="47625"/>
    <xdr:pic>
      <xdr:nvPicPr>
        <xdr:cNvPr id="118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997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251</xdr:row>
      <xdr:rowOff>0</xdr:rowOff>
    </xdr:from>
    <xdr:ext cx="152400" cy="104775"/>
    <xdr:pic>
      <xdr:nvPicPr>
        <xdr:cNvPr id="118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187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251</xdr:row>
      <xdr:rowOff>0</xdr:rowOff>
    </xdr:from>
    <xdr:ext cx="152400" cy="47625"/>
    <xdr:pic>
      <xdr:nvPicPr>
        <xdr:cNvPr id="118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187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240</xdr:row>
      <xdr:rowOff>0</xdr:rowOff>
    </xdr:from>
    <xdr:to>
      <xdr:col>3</xdr:col>
      <xdr:colOff>152400</xdr:colOff>
      <xdr:row>240</xdr:row>
      <xdr:rowOff>152400</xdr:rowOff>
    </xdr:to>
    <xdr:pic>
      <xdr:nvPicPr>
        <xdr:cNvPr id="1187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711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152400</xdr:colOff>
      <xdr:row>241</xdr:row>
      <xdr:rowOff>152400</xdr:rowOff>
    </xdr:to>
    <xdr:pic>
      <xdr:nvPicPr>
        <xdr:cNvPr id="1188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2901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152400</xdr:colOff>
      <xdr:row>242</xdr:row>
      <xdr:rowOff>152400</xdr:rowOff>
    </xdr:to>
    <xdr:pic>
      <xdr:nvPicPr>
        <xdr:cNvPr id="1189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092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152400</xdr:colOff>
      <xdr:row>243</xdr:row>
      <xdr:rowOff>152400</xdr:rowOff>
    </xdr:to>
    <xdr:pic>
      <xdr:nvPicPr>
        <xdr:cNvPr id="1190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282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152400</xdr:colOff>
      <xdr:row>244</xdr:row>
      <xdr:rowOff>152400</xdr:rowOff>
    </xdr:to>
    <xdr:pic>
      <xdr:nvPicPr>
        <xdr:cNvPr id="1191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473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152400</xdr:colOff>
      <xdr:row>245</xdr:row>
      <xdr:rowOff>152400</xdr:rowOff>
    </xdr:to>
    <xdr:pic>
      <xdr:nvPicPr>
        <xdr:cNvPr id="1192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663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152400</xdr:colOff>
      <xdr:row>246</xdr:row>
      <xdr:rowOff>152400</xdr:rowOff>
    </xdr:to>
    <xdr:pic>
      <xdr:nvPicPr>
        <xdr:cNvPr id="1193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4044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152400</xdr:colOff>
      <xdr:row>247</xdr:row>
      <xdr:rowOff>152400</xdr:rowOff>
    </xdr:to>
    <xdr:pic>
      <xdr:nvPicPr>
        <xdr:cNvPr id="1194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4425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152400</xdr:colOff>
      <xdr:row>248</xdr:row>
      <xdr:rowOff>152400</xdr:rowOff>
    </xdr:to>
    <xdr:pic>
      <xdr:nvPicPr>
        <xdr:cNvPr id="1195" name="Imagem 2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4616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152400</xdr:colOff>
      <xdr:row>249</xdr:row>
      <xdr:rowOff>152400</xdr:rowOff>
    </xdr:to>
    <xdr:pic>
      <xdr:nvPicPr>
        <xdr:cNvPr id="1196" name="Imagem 2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4806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152400</xdr:colOff>
      <xdr:row>250</xdr:row>
      <xdr:rowOff>152400</xdr:rowOff>
    </xdr:to>
    <xdr:pic>
      <xdr:nvPicPr>
        <xdr:cNvPr id="1197" name="Imagem 2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4997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152400</xdr:colOff>
      <xdr:row>251</xdr:row>
      <xdr:rowOff>152400</xdr:rowOff>
    </xdr:to>
    <xdr:pic>
      <xdr:nvPicPr>
        <xdr:cNvPr id="1198" name="Imagem 2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5187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152400</xdr:colOff>
      <xdr:row>252</xdr:row>
      <xdr:rowOff>152400</xdr:rowOff>
    </xdr:to>
    <xdr:pic>
      <xdr:nvPicPr>
        <xdr:cNvPr id="1199" name="Imagem 2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5378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152400</xdr:colOff>
      <xdr:row>252</xdr:row>
      <xdr:rowOff>152400</xdr:rowOff>
    </xdr:to>
    <xdr:pic>
      <xdr:nvPicPr>
        <xdr:cNvPr id="1200" name="Imagem 3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5378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152400</xdr:colOff>
      <xdr:row>252</xdr:row>
      <xdr:rowOff>152400</xdr:rowOff>
    </xdr:to>
    <xdr:pic>
      <xdr:nvPicPr>
        <xdr:cNvPr id="1201" name="Imagem 3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5378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152400</xdr:colOff>
      <xdr:row>252</xdr:row>
      <xdr:rowOff>152400</xdr:rowOff>
    </xdr:to>
    <xdr:pic>
      <xdr:nvPicPr>
        <xdr:cNvPr id="1202" name="Imagem 3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5378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152400</xdr:colOff>
      <xdr:row>252</xdr:row>
      <xdr:rowOff>152400</xdr:rowOff>
    </xdr:to>
    <xdr:pic>
      <xdr:nvPicPr>
        <xdr:cNvPr id="1203" name="Imagem 3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5378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240</xdr:row>
      <xdr:rowOff>0</xdr:rowOff>
    </xdr:from>
    <xdr:ext cx="152400" cy="104775"/>
    <xdr:pic>
      <xdr:nvPicPr>
        <xdr:cNvPr id="120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711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240</xdr:row>
      <xdr:rowOff>0</xdr:rowOff>
    </xdr:from>
    <xdr:ext cx="152400" cy="47625"/>
    <xdr:pic>
      <xdr:nvPicPr>
        <xdr:cNvPr id="120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711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241</xdr:row>
      <xdr:rowOff>0</xdr:rowOff>
    </xdr:from>
    <xdr:ext cx="152400" cy="104775"/>
    <xdr:pic>
      <xdr:nvPicPr>
        <xdr:cNvPr id="120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901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241</xdr:row>
      <xdr:rowOff>0</xdr:rowOff>
    </xdr:from>
    <xdr:ext cx="152400" cy="47625"/>
    <xdr:pic>
      <xdr:nvPicPr>
        <xdr:cNvPr id="120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901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242</xdr:row>
      <xdr:rowOff>0</xdr:rowOff>
    </xdr:from>
    <xdr:ext cx="152400" cy="104775"/>
    <xdr:pic>
      <xdr:nvPicPr>
        <xdr:cNvPr id="120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092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242</xdr:row>
      <xdr:rowOff>0</xdr:rowOff>
    </xdr:from>
    <xdr:ext cx="152400" cy="47625"/>
    <xdr:pic>
      <xdr:nvPicPr>
        <xdr:cNvPr id="120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092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243</xdr:row>
      <xdr:rowOff>0</xdr:rowOff>
    </xdr:from>
    <xdr:ext cx="152400" cy="104775"/>
    <xdr:pic>
      <xdr:nvPicPr>
        <xdr:cNvPr id="121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282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243</xdr:row>
      <xdr:rowOff>0</xdr:rowOff>
    </xdr:from>
    <xdr:ext cx="152400" cy="47625"/>
    <xdr:pic>
      <xdr:nvPicPr>
        <xdr:cNvPr id="121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282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244</xdr:row>
      <xdr:rowOff>0</xdr:rowOff>
    </xdr:from>
    <xdr:ext cx="152400" cy="104775"/>
    <xdr:pic>
      <xdr:nvPicPr>
        <xdr:cNvPr id="121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473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244</xdr:row>
      <xdr:rowOff>0</xdr:rowOff>
    </xdr:from>
    <xdr:ext cx="152400" cy="47625"/>
    <xdr:pic>
      <xdr:nvPicPr>
        <xdr:cNvPr id="121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473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245</xdr:row>
      <xdr:rowOff>0</xdr:rowOff>
    </xdr:from>
    <xdr:ext cx="152400" cy="104775"/>
    <xdr:pic>
      <xdr:nvPicPr>
        <xdr:cNvPr id="121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663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245</xdr:row>
      <xdr:rowOff>0</xdr:rowOff>
    </xdr:from>
    <xdr:ext cx="152400" cy="47625"/>
    <xdr:pic>
      <xdr:nvPicPr>
        <xdr:cNvPr id="121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663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246</xdr:row>
      <xdr:rowOff>0</xdr:rowOff>
    </xdr:from>
    <xdr:ext cx="152400" cy="104775"/>
    <xdr:pic>
      <xdr:nvPicPr>
        <xdr:cNvPr id="121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044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246</xdr:row>
      <xdr:rowOff>0</xdr:rowOff>
    </xdr:from>
    <xdr:ext cx="152400" cy="47625"/>
    <xdr:pic>
      <xdr:nvPicPr>
        <xdr:cNvPr id="121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044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247</xdr:row>
      <xdr:rowOff>0</xdr:rowOff>
    </xdr:from>
    <xdr:ext cx="152400" cy="104775"/>
    <xdr:pic>
      <xdr:nvPicPr>
        <xdr:cNvPr id="121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425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247</xdr:row>
      <xdr:rowOff>0</xdr:rowOff>
    </xdr:from>
    <xdr:ext cx="152400" cy="47625"/>
    <xdr:pic>
      <xdr:nvPicPr>
        <xdr:cNvPr id="121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425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248</xdr:row>
      <xdr:rowOff>0</xdr:rowOff>
    </xdr:from>
    <xdr:ext cx="152400" cy="104775"/>
    <xdr:pic>
      <xdr:nvPicPr>
        <xdr:cNvPr id="122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61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248</xdr:row>
      <xdr:rowOff>0</xdr:rowOff>
    </xdr:from>
    <xdr:ext cx="152400" cy="47625"/>
    <xdr:pic>
      <xdr:nvPicPr>
        <xdr:cNvPr id="122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61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249</xdr:row>
      <xdr:rowOff>0</xdr:rowOff>
    </xdr:from>
    <xdr:ext cx="152400" cy="104775"/>
    <xdr:pic>
      <xdr:nvPicPr>
        <xdr:cNvPr id="122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80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249</xdr:row>
      <xdr:rowOff>0</xdr:rowOff>
    </xdr:from>
    <xdr:ext cx="152400" cy="47625"/>
    <xdr:pic>
      <xdr:nvPicPr>
        <xdr:cNvPr id="122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806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250</xdr:row>
      <xdr:rowOff>0</xdr:rowOff>
    </xdr:from>
    <xdr:ext cx="152400" cy="104775"/>
    <xdr:pic>
      <xdr:nvPicPr>
        <xdr:cNvPr id="122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997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250</xdr:row>
      <xdr:rowOff>0</xdr:rowOff>
    </xdr:from>
    <xdr:ext cx="152400" cy="47625"/>
    <xdr:pic>
      <xdr:nvPicPr>
        <xdr:cNvPr id="122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997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251</xdr:row>
      <xdr:rowOff>0</xdr:rowOff>
    </xdr:from>
    <xdr:ext cx="152400" cy="104775"/>
    <xdr:pic>
      <xdr:nvPicPr>
        <xdr:cNvPr id="122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187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251</xdr:row>
      <xdr:rowOff>0</xdr:rowOff>
    </xdr:from>
    <xdr:ext cx="152400" cy="47625"/>
    <xdr:pic>
      <xdr:nvPicPr>
        <xdr:cNvPr id="122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187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152400" cy="104775"/>
    <xdr:pic>
      <xdr:nvPicPr>
        <xdr:cNvPr id="122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378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152400" cy="47625"/>
    <xdr:pic>
      <xdr:nvPicPr>
        <xdr:cNvPr id="122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378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152400" cy="104775"/>
    <xdr:pic>
      <xdr:nvPicPr>
        <xdr:cNvPr id="123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378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152400" cy="47625"/>
    <xdr:pic>
      <xdr:nvPicPr>
        <xdr:cNvPr id="123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378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152400" cy="104775"/>
    <xdr:pic>
      <xdr:nvPicPr>
        <xdr:cNvPr id="123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378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152400" cy="47625"/>
    <xdr:pic>
      <xdr:nvPicPr>
        <xdr:cNvPr id="123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378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152400" cy="104775"/>
    <xdr:pic>
      <xdr:nvPicPr>
        <xdr:cNvPr id="123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378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152400" cy="47625"/>
    <xdr:pic>
      <xdr:nvPicPr>
        <xdr:cNvPr id="123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378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152400" cy="104775"/>
    <xdr:pic>
      <xdr:nvPicPr>
        <xdr:cNvPr id="123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378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152400" cy="47625"/>
    <xdr:pic>
      <xdr:nvPicPr>
        <xdr:cNvPr id="123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378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152400" cy="104775"/>
    <xdr:pic>
      <xdr:nvPicPr>
        <xdr:cNvPr id="123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378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152400" cy="47625"/>
    <xdr:pic>
      <xdr:nvPicPr>
        <xdr:cNvPr id="123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378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253</xdr:row>
      <xdr:rowOff>0</xdr:rowOff>
    </xdr:from>
    <xdr:ext cx="152400" cy="104775"/>
    <xdr:pic>
      <xdr:nvPicPr>
        <xdr:cNvPr id="124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568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253</xdr:row>
      <xdr:rowOff>0</xdr:rowOff>
    </xdr:from>
    <xdr:ext cx="152400" cy="47625"/>
    <xdr:pic>
      <xdr:nvPicPr>
        <xdr:cNvPr id="124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568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254</xdr:row>
      <xdr:rowOff>0</xdr:rowOff>
    </xdr:from>
    <xdr:ext cx="152400" cy="104775"/>
    <xdr:pic>
      <xdr:nvPicPr>
        <xdr:cNvPr id="124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759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254</xdr:row>
      <xdr:rowOff>0</xdr:rowOff>
    </xdr:from>
    <xdr:ext cx="152400" cy="47625"/>
    <xdr:pic>
      <xdr:nvPicPr>
        <xdr:cNvPr id="124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759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248</xdr:row>
      <xdr:rowOff>0</xdr:rowOff>
    </xdr:from>
    <xdr:ext cx="152400" cy="104775"/>
    <xdr:pic>
      <xdr:nvPicPr>
        <xdr:cNvPr id="124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61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248</xdr:row>
      <xdr:rowOff>0</xdr:rowOff>
    </xdr:from>
    <xdr:ext cx="152400" cy="47625"/>
    <xdr:pic>
      <xdr:nvPicPr>
        <xdr:cNvPr id="124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61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249</xdr:row>
      <xdr:rowOff>0</xdr:rowOff>
    </xdr:from>
    <xdr:ext cx="152400" cy="104775"/>
    <xdr:pic>
      <xdr:nvPicPr>
        <xdr:cNvPr id="124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80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249</xdr:row>
      <xdr:rowOff>0</xdr:rowOff>
    </xdr:from>
    <xdr:ext cx="152400" cy="47625"/>
    <xdr:pic>
      <xdr:nvPicPr>
        <xdr:cNvPr id="124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806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250</xdr:row>
      <xdr:rowOff>0</xdr:rowOff>
    </xdr:from>
    <xdr:ext cx="152400" cy="104775"/>
    <xdr:pic>
      <xdr:nvPicPr>
        <xdr:cNvPr id="124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997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250</xdr:row>
      <xdr:rowOff>0</xdr:rowOff>
    </xdr:from>
    <xdr:ext cx="152400" cy="47625"/>
    <xdr:pic>
      <xdr:nvPicPr>
        <xdr:cNvPr id="124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997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251</xdr:row>
      <xdr:rowOff>0</xdr:rowOff>
    </xdr:from>
    <xdr:ext cx="152400" cy="104775"/>
    <xdr:pic>
      <xdr:nvPicPr>
        <xdr:cNvPr id="125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187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251</xdr:row>
      <xdr:rowOff>0</xdr:rowOff>
    </xdr:from>
    <xdr:ext cx="152400" cy="47625"/>
    <xdr:pic>
      <xdr:nvPicPr>
        <xdr:cNvPr id="125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187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152400" cy="104775"/>
    <xdr:pic>
      <xdr:nvPicPr>
        <xdr:cNvPr id="125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378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152400" cy="47625"/>
    <xdr:pic>
      <xdr:nvPicPr>
        <xdr:cNvPr id="125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378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253</xdr:row>
      <xdr:rowOff>0</xdr:rowOff>
    </xdr:from>
    <xdr:ext cx="152400" cy="104775"/>
    <xdr:pic>
      <xdr:nvPicPr>
        <xdr:cNvPr id="125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568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253</xdr:row>
      <xdr:rowOff>0</xdr:rowOff>
    </xdr:from>
    <xdr:ext cx="152400" cy="47625"/>
    <xdr:pic>
      <xdr:nvPicPr>
        <xdr:cNvPr id="125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568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254</xdr:row>
      <xdr:rowOff>0</xdr:rowOff>
    </xdr:from>
    <xdr:ext cx="152400" cy="104775"/>
    <xdr:pic>
      <xdr:nvPicPr>
        <xdr:cNvPr id="125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759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254</xdr:row>
      <xdr:rowOff>0</xdr:rowOff>
    </xdr:from>
    <xdr:ext cx="152400" cy="47625"/>
    <xdr:pic>
      <xdr:nvPicPr>
        <xdr:cNvPr id="125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759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255</xdr:row>
      <xdr:rowOff>0</xdr:rowOff>
    </xdr:from>
    <xdr:ext cx="152400" cy="104775"/>
    <xdr:pic>
      <xdr:nvPicPr>
        <xdr:cNvPr id="125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949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255</xdr:row>
      <xdr:rowOff>0</xdr:rowOff>
    </xdr:from>
    <xdr:ext cx="152400" cy="47625"/>
    <xdr:pic>
      <xdr:nvPicPr>
        <xdr:cNvPr id="125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949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238</xdr:row>
      <xdr:rowOff>0</xdr:rowOff>
    </xdr:from>
    <xdr:ext cx="152400" cy="104775"/>
    <xdr:pic>
      <xdr:nvPicPr>
        <xdr:cNvPr id="126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330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238</xdr:row>
      <xdr:rowOff>0</xdr:rowOff>
    </xdr:from>
    <xdr:ext cx="152400" cy="47625"/>
    <xdr:pic>
      <xdr:nvPicPr>
        <xdr:cNvPr id="126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330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239</xdr:row>
      <xdr:rowOff>0</xdr:rowOff>
    </xdr:from>
    <xdr:ext cx="152400" cy="104775"/>
    <xdr:pic>
      <xdr:nvPicPr>
        <xdr:cNvPr id="126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520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239</xdr:row>
      <xdr:rowOff>0</xdr:rowOff>
    </xdr:from>
    <xdr:ext cx="152400" cy="47625"/>
    <xdr:pic>
      <xdr:nvPicPr>
        <xdr:cNvPr id="126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520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240</xdr:row>
      <xdr:rowOff>0</xdr:rowOff>
    </xdr:from>
    <xdr:ext cx="152400" cy="104775"/>
    <xdr:pic>
      <xdr:nvPicPr>
        <xdr:cNvPr id="126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711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240</xdr:row>
      <xdr:rowOff>0</xdr:rowOff>
    </xdr:from>
    <xdr:ext cx="152400" cy="47625"/>
    <xdr:pic>
      <xdr:nvPicPr>
        <xdr:cNvPr id="126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711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241</xdr:row>
      <xdr:rowOff>0</xdr:rowOff>
    </xdr:from>
    <xdr:ext cx="152400" cy="104775"/>
    <xdr:pic>
      <xdr:nvPicPr>
        <xdr:cNvPr id="126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901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241</xdr:row>
      <xdr:rowOff>0</xdr:rowOff>
    </xdr:from>
    <xdr:ext cx="152400" cy="47625"/>
    <xdr:pic>
      <xdr:nvPicPr>
        <xdr:cNvPr id="126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2901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242</xdr:row>
      <xdr:rowOff>0</xdr:rowOff>
    </xdr:from>
    <xdr:ext cx="152400" cy="104775"/>
    <xdr:pic>
      <xdr:nvPicPr>
        <xdr:cNvPr id="126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092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242</xdr:row>
      <xdr:rowOff>0</xdr:rowOff>
    </xdr:from>
    <xdr:ext cx="152400" cy="47625"/>
    <xdr:pic>
      <xdr:nvPicPr>
        <xdr:cNvPr id="126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092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243</xdr:row>
      <xdr:rowOff>0</xdr:rowOff>
    </xdr:from>
    <xdr:ext cx="152400" cy="104775"/>
    <xdr:pic>
      <xdr:nvPicPr>
        <xdr:cNvPr id="127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282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243</xdr:row>
      <xdr:rowOff>0</xdr:rowOff>
    </xdr:from>
    <xdr:ext cx="152400" cy="47625"/>
    <xdr:pic>
      <xdr:nvPicPr>
        <xdr:cNvPr id="127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282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244</xdr:row>
      <xdr:rowOff>0</xdr:rowOff>
    </xdr:from>
    <xdr:ext cx="152400" cy="47625"/>
    <xdr:pic>
      <xdr:nvPicPr>
        <xdr:cNvPr id="127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3473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246</xdr:row>
      <xdr:rowOff>0</xdr:rowOff>
    </xdr:from>
    <xdr:ext cx="152400" cy="104775"/>
    <xdr:pic>
      <xdr:nvPicPr>
        <xdr:cNvPr id="127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044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247</xdr:row>
      <xdr:rowOff>0</xdr:rowOff>
    </xdr:from>
    <xdr:ext cx="152400" cy="104775"/>
    <xdr:pic>
      <xdr:nvPicPr>
        <xdr:cNvPr id="127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425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247</xdr:row>
      <xdr:rowOff>0</xdr:rowOff>
    </xdr:from>
    <xdr:ext cx="152400" cy="47625"/>
    <xdr:pic>
      <xdr:nvPicPr>
        <xdr:cNvPr id="127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425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248</xdr:row>
      <xdr:rowOff>0</xdr:rowOff>
    </xdr:from>
    <xdr:ext cx="152400" cy="104775"/>
    <xdr:pic>
      <xdr:nvPicPr>
        <xdr:cNvPr id="127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61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248</xdr:row>
      <xdr:rowOff>0</xdr:rowOff>
    </xdr:from>
    <xdr:ext cx="152400" cy="47625"/>
    <xdr:pic>
      <xdr:nvPicPr>
        <xdr:cNvPr id="127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61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249</xdr:row>
      <xdr:rowOff>0</xdr:rowOff>
    </xdr:from>
    <xdr:ext cx="152400" cy="104775"/>
    <xdr:pic>
      <xdr:nvPicPr>
        <xdr:cNvPr id="127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80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249</xdr:row>
      <xdr:rowOff>0</xdr:rowOff>
    </xdr:from>
    <xdr:ext cx="152400" cy="47625"/>
    <xdr:pic>
      <xdr:nvPicPr>
        <xdr:cNvPr id="127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806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250</xdr:row>
      <xdr:rowOff>0</xdr:rowOff>
    </xdr:from>
    <xdr:ext cx="152400" cy="104775"/>
    <xdr:pic>
      <xdr:nvPicPr>
        <xdr:cNvPr id="128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997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250</xdr:row>
      <xdr:rowOff>0</xdr:rowOff>
    </xdr:from>
    <xdr:ext cx="152400" cy="47625"/>
    <xdr:pic>
      <xdr:nvPicPr>
        <xdr:cNvPr id="128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4997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251</xdr:row>
      <xdr:rowOff>0</xdr:rowOff>
    </xdr:from>
    <xdr:ext cx="152400" cy="104775"/>
    <xdr:pic>
      <xdr:nvPicPr>
        <xdr:cNvPr id="128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187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251</xdr:row>
      <xdr:rowOff>0</xdr:rowOff>
    </xdr:from>
    <xdr:ext cx="152400" cy="47625"/>
    <xdr:pic>
      <xdr:nvPicPr>
        <xdr:cNvPr id="128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187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152400" cy="104775"/>
    <xdr:pic>
      <xdr:nvPicPr>
        <xdr:cNvPr id="128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378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152400" cy="47625"/>
    <xdr:pic>
      <xdr:nvPicPr>
        <xdr:cNvPr id="128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378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253</xdr:row>
      <xdr:rowOff>0</xdr:rowOff>
    </xdr:from>
    <xdr:ext cx="152400" cy="104775"/>
    <xdr:pic>
      <xdr:nvPicPr>
        <xdr:cNvPr id="128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568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253</xdr:row>
      <xdr:rowOff>0</xdr:rowOff>
    </xdr:from>
    <xdr:ext cx="152400" cy="47625"/>
    <xdr:pic>
      <xdr:nvPicPr>
        <xdr:cNvPr id="128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568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254</xdr:row>
      <xdr:rowOff>0</xdr:rowOff>
    </xdr:from>
    <xdr:ext cx="152400" cy="104775"/>
    <xdr:pic>
      <xdr:nvPicPr>
        <xdr:cNvPr id="128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759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254</xdr:row>
      <xdr:rowOff>0</xdr:rowOff>
    </xdr:from>
    <xdr:ext cx="152400" cy="47625"/>
    <xdr:pic>
      <xdr:nvPicPr>
        <xdr:cNvPr id="128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759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255</xdr:row>
      <xdr:rowOff>0</xdr:rowOff>
    </xdr:from>
    <xdr:ext cx="152400" cy="104775"/>
    <xdr:pic>
      <xdr:nvPicPr>
        <xdr:cNvPr id="129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949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255</xdr:row>
      <xdr:rowOff>0</xdr:rowOff>
    </xdr:from>
    <xdr:ext cx="152400" cy="47625"/>
    <xdr:pic>
      <xdr:nvPicPr>
        <xdr:cNvPr id="129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949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256</xdr:row>
      <xdr:rowOff>0</xdr:rowOff>
    </xdr:from>
    <xdr:to>
      <xdr:col>3</xdr:col>
      <xdr:colOff>152400</xdr:colOff>
      <xdr:row>256</xdr:row>
      <xdr:rowOff>152400</xdr:rowOff>
    </xdr:to>
    <xdr:pic>
      <xdr:nvPicPr>
        <xdr:cNvPr id="129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6140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152400</xdr:colOff>
      <xdr:row>257</xdr:row>
      <xdr:rowOff>152400</xdr:rowOff>
    </xdr:to>
    <xdr:pic>
      <xdr:nvPicPr>
        <xdr:cNvPr id="1293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6330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152400</xdr:colOff>
      <xdr:row>258</xdr:row>
      <xdr:rowOff>152400</xdr:rowOff>
    </xdr:to>
    <xdr:pic>
      <xdr:nvPicPr>
        <xdr:cNvPr id="1294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6521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152400</xdr:colOff>
      <xdr:row>259</xdr:row>
      <xdr:rowOff>152400</xdr:rowOff>
    </xdr:to>
    <xdr:pic>
      <xdr:nvPicPr>
        <xdr:cNvPr id="1295" name="Imagem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6902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152400</xdr:colOff>
      <xdr:row>260</xdr:row>
      <xdr:rowOff>152400</xdr:rowOff>
    </xdr:to>
    <xdr:pic>
      <xdr:nvPicPr>
        <xdr:cNvPr id="1296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092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152400</xdr:colOff>
      <xdr:row>261</xdr:row>
      <xdr:rowOff>152400</xdr:rowOff>
    </xdr:to>
    <xdr:pic>
      <xdr:nvPicPr>
        <xdr:cNvPr id="1297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283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152400</xdr:colOff>
      <xdr:row>262</xdr:row>
      <xdr:rowOff>152400</xdr:rowOff>
    </xdr:to>
    <xdr:pic>
      <xdr:nvPicPr>
        <xdr:cNvPr id="1298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473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256</xdr:row>
      <xdr:rowOff>0</xdr:rowOff>
    </xdr:from>
    <xdr:ext cx="152400" cy="104775"/>
    <xdr:pic>
      <xdr:nvPicPr>
        <xdr:cNvPr id="129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140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256</xdr:row>
      <xdr:rowOff>0</xdr:rowOff>
    </xdr:from>
    <xdr:ext cx="152400" cy="47625"/>
    <xdr:pic>
      <xdr:nvPicPr>
        <xdr:cNvPr id="130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140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257</xdr:row>
      <xdr:rowOff>0</xdr:rowOff>
    </xdr:from>
    <xdr:ext cx="152400" cy="104775"/>
    <xdr:pic>
      <xdr:nvPicPr>
        <xdr:cNvPr id="130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330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257</xdr:row>
      <xdr:rowOff>0</xdr:rowOff>
    </xdr:from>
    <xdr:ext cx="152400" cy="47625"/>
    <xdr:pic>
      <xdr:nvPicPr>
        <xdr:cNvPr id="130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330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258</xdr:row>
      <xdr:rowOff>0</xdr:rowOff>
    </xdr:from>
    <xdr:ext cx="152400" cy="104775"/>
    <xdr:pic>
      <xdr:nvPicPr>
        <xdr:cNvPr id="130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521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258</xdr:row>
      <xdr:rowOff>0</xdr:rowOff>
    </xdr:from>
    <xdr:ext cx="152400" cy="47625"/>
    <xdr:pic>
      <xdr:nvPicPr>
        <xdr:cNvPr id="130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521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259</xdr:row>
      <xdr:rowOff>0</xdr:rowOff>
    </xdr:from>
    <xdr:ext cx="152400" cy="104775"/>
    <xdr:pic>
      <xdr:nvPicPr>
        <xdr:cNvPr id="1305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902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259</xdr:row>
      <xdr:rowOff>0</xdr:rowOff>
    </xdr:from>
    <xdr:ext cx="152400" cy="47625"/>
    <xdr:pic>
      <xdr:nvPicPr>
        <xdr:cNvPr id="1306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902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260</xdr:row>
      <xdr:rowOff>0</xdr:rowOff>
    </xdr:from>
    <xdr:ext cx="152400" cy="104775"/>
    <xdr:pic>
      <xdr:nvPicPr>
        <xdr:cNvPr id="1307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092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260</xdr:row>
      <xdr:rowOff>0</xdr:rowOff>
    </xdr:from>
    <xdr:ext cx="152400" cy="47625"/>
    <xdr:pic>
      <xdr:nvPicPr>
        <xdr:cNvPr id="1308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092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261</xdr:row>
      <xdr:rowOff>0</xdr:rowOff>
    </xdr:from>
    <xdr:ext cx="152400" cy="104775"/>
    <xdr:pic>
      <xdr:nvPicPr>
        <xdr:cNvPr id="130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283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261</xdr:row>
      <xdr:rowOff>0</xdr:rowOff>
    </xdr:from>
    <xdr:ext cx="152400" cy="47625"/>
    <xdr:pic>
      <xdr:nvPicPr>
        <xdr:cNvPr id="131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283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262</xdr:row>
      <xdr:rowOff>0</xdr:rowOff>
    </xdr:from>
    <xdr:ext cx="152400" cy="104775"/>
    <xdr:pic>
      <xdr:nvPicPr>
        <xdr:cNvPr id="131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473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262</xdr:row>
      <xdr:rowOff>0</xdr:rowOff>
    </xdr:from>
    <xdr:ext cx="152400" cy="47625"/>
    <xdr:pic>
      <xdr:nvPicPr>
        <xdr:cNvPr id="131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473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253</xdr:row>
      <xdr:rowOff>0</xdr:rowOff>
    </xdr:from>
    <xdr:to>
      <xdr:col>3</xdr:col>
      <xdr:colOff>152400</xdr:colOff>
      <xdr:row>253</xdr:row>
      <xdr:rowOff>152400</xdr:rowOff>
    </xdr:to>
    <xdr:pic>
      <xdr:nvPicPr>
        <xdr:cNvPr id="1313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5568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152400</xdr:colOff>
      <xdr:row>254</xdr:row>
      <xdr:rowOff>152400</xdr:rowOff>
    </xdr:to>
    <xdr:pic>
      <xdr:nvPicPr>
        <xdr:cNvPr id="1314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5759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152400</xdr:colOff>
      <xdr:row>255</xdr:row>
      <xdr:rowOff>152400</xdr:rowOff>
    </xdr:to>
    <xdr:pic>
      <xdr:nvPicPr>
        <xdr:cNvPr id="1315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5949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152400</xdr:colOff>
      <xdr:row>256</xdr:row>
      <xdr:rowOff>152400</xdr:rowOff>
    </xdr:to>
    <xdr:pic>
      <xdr:nvPicPr>
        <xdr:cNvPr id="1316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6140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152400</xdr:colOff>
      <xdr:row>257</xdr:row>
      <xdr:rowOff>152400</xdr:rowOff>
    </xdr:to>
    <xdr:pic>
      <xdr:nvPicPr>
        <xdr:cNvPr id="1317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6330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152400</xdr:colOff>
      <xdr:row>258</xdr:row>
      <xdr:rowOff>152400</xdr:rowOff>
    </xdr:to>
    <xdr:pic>
      <xdr:nvPicPr>
        <xdr:cNvPr id="1318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6521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152400</xdr:colOff>
      <xdr:row>259</xdr:row>
      <xdr:rowOff>152400</xdr:rowOff>
    </xdr:to>
    <xdr:pic>
      <xdr:nvPicPr>
        <xdr:cNvPr id="1319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6902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152400</xdr:colOff>
      <xdr:row>260</xdr:row>
      <xdr:rowOff>152400</xdr:rowOff>
    </xdr:to>
    <xdr:pic>
      <xdr:nvPicPr>
        <xdr:cNvPr id="1320" name="Imagem 2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092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152400</xdr:colOff>
      <xdr:row>261</xdr:row>
      <xdr:rowOff>152400</xdr:rowOff>
    </xdr:to>
    <xdr:pic>
      <xdr:nvPicPr>
        <xdr:cNvPr id="1321" name="Imagem 2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283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152400</xdr:colOff>
      <xdr:row>262</xdr:row>
      <xdr:rowOff>152400</xdr:rowOff>
    </xdr:to>
    <xdr:pic>
      <xdr:nvPicPr>
        <xdr:cNvPr id="1322" name="Imagem 2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473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152400</xdr:colOff>
      <xdr:row>263</xdr:row>
      <xdr:rowOff>152400</xdr:rowOff>
    </xdr:to>
    <xdr:pic>
      <xdr:nvPicPr>
        <xdr:cNvPr id="1323" name="Imagem 2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664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253</xdr:row>
      <xdr:rowOff>0</xdr:rowOff>
    </xdr:from>
    <xdr:ext cx="152400" cy="104775"/>
    <xdr:pic>
      <xdr:nvPicPr>
        <xdr:cNvPr id="132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568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253</xdr:row>
      <xdr:rowOff>0</xdr:rowOff>
    </xdr:from>
    <xdr:ext cx="152400" cy="47625"/>
    <xdr:pic>
      <xdr:nvPicPr>
        <xdr:cNvPr id="132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568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254</xdr:row>
      <xdr:rowOff>0</xdr:rowOff>
    </xdr:from>
    <xdr:ext cx="152400" cy="104775"/>
    <xdr:pic>
      <xdr:nvPicPr>
        <xdr:cNvPr id="132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759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254</xdr:row>
      <xdr:rowOff>0</xdr:rowOff>
    </xdr:from>
    <xdr:ext cx="152400" cy="47625"/>
    <xdr:pic>
      <xdr:nvPicPr>
        <xdr:cNvPr id="132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759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255</xdr:row>
      <xdr:rowOff>0</xdr:rowOff>
    </xdr:from>
    <xdr:ext cx="152400" cy="104775"/>
    <xdr:pic>
      <xdr:nvPicPr>
        <xdr:cNvPr id="132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949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255</xdr:row>
      <xdr:rowOff>0</xdr:rowOff>
    </xdr:from>
    <xdr:ext cx="152400" cy="47625"/>
    <xdr:pic>
      <xdr:nvPicPr>
        <xdr:cNvPr id="132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5949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256</xdr:row>
      <xdr:rowOff>0</xdr:rowOff>
    </xdr:from>
    <xdr:ext cx="152400" cy="104775"/>
    <xdr:pic>
      <xdr:nvPicPr>
        <xdr:cNvPr id="133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140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256</xdr:row>
      <xdr:rowOff>0</xdr:rowOff>
    </xdr:from>
    <xdr:ext cx="152400" cy="47625"/>
    <xdr:pic>
      <xdr:nvPicPr>
        <xdr:cNvPr id="133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140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257</xdr:row>
      <xdr:rowOff>0</xdr:rowOff>
    </xdr:from>
    <xdr:ext cx="152400" cy="104775"/>
    <xdr:pic>
      <xdr:nvPicPr>
        <xdr:cNvPr id="133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330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257</xdr:row>
      <xdr:rowOff>0</xdr:rowOff>
    </xdr:from>
    <xdr:ext cx="152400" cy="47625"/>
    <xdr:pic>
      <xdr:nvPicPr>
        <xdr:cNvPr id="133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330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258</xdr:row>
      <xdr:rowOff>0</xdr:rowOff>
    </xdr:from>
    <xdr:ext cx="152400" cy="104775"/>
    <xdr:pic>
      <xdr:nvPicPr>
        <xdr:cNvPr id="133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521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258</xdr:row>
      <xdr:rowOff>0</xdr:rowOff>
    </xdr:from>
    <xdr:ext cx="152400" cy="47625"/>
    <xdr:pic>
      <xdr:nvPicPr>
        <xdr:cNvPr id="133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521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259</xdr:row>
      <xdr:rowOff>0</xdr:rowOff>
    </xdr:from>
    <xdr:ext cx="152400" cy="104775"/>
    <xdr:pic>
      <xdr:nvPicPr>
        <xdr:cNvPr id="133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902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259</xdr:row>
      <xdr:rowOff>0</xdr:rowOff>
    </xdr:from>
    <xdr:ext cx="152400" cy="47625"/>
    <xdr:pic>
      <xdr:nvPicPr>
        <xdr:cNvPr id="133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902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260</xdr:row>
      <xdr:rowOff>0</xdr:rowOff>
    </xdr:from>
    <xdr:ext cx="152400" cy="104775"/>
    <xdr:pic>
      <xdr:nvPicPr>
        <xdr:cNvPr id="133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092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260</xdr:row>
      <xdr:rowOff>0</xdr:rowOff>
    </xdr:from>
    <xdr:ext cx="152400" cy="47625"/>
    <xdr:pic>
      <xdr:nvPicPr>
        <xdr:cNvPr id="133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092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261</xdr:row>
      <xdr:rowOff>0</xdr:rowOff>
    </xdr:from>
    <xdr:ext cx="152400" cy="104775"/>
    <xdr:pic>
      <xdr:nvPicPr>
        <xdr:cNvPr id="134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283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261</xdr:row>
      <xdr:rowOff>0</xdr:rowOff>
    </xdr:from>
    <xdr:ext cx="152400" cy="47625"/>
    <xdr:pic>
      <xdr:nvPicPr>
        <xdr:cNvPr id="134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283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262</xdr:row>
      <xdr:rowOff>0</xdr:rowOff>
    </xdr:from>
    <xdr:ext cx="152400" cy="104775"/>
    <xdr:pic>
      <xdr:nvPicPr>
        <xdr:cNvPr id="134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473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262</xdr:row>
      <xdr:rowOff>0</xdr:rowOff>
    </xdr:from>
    <xdr:ext cx="152400" cy="47625"/>
    <xdr:pic>
      <xdr:nvPicPr>
        <xdr:cNvPr id="134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473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263</xdr:row>
      <xdr:rowOff>0</xdr:rowOff>
    </xdr:from>
    <xdr:ext cx="152400" cy="104775"/>
    <xdr:pic>
      <xdr:nvPicPr>
        <xdr:cNvPr id="134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664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263</xdr:row>
      <xdr:rowOff>0</xdr:rowOff>
    </xdr:from>
    <xdr:ext cx="152400" cy="47625"/>
    <xdr:pic>
      <xdr:nvPicPr>
        <xdr:cNvPr id="134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664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262</xdr:row>
      <xdr:rowOff>0</xdr:rowOff>
    </xdr:from>
    <xdr:to>
      <xdr:col>3</xdr:col>
      <xdr:colOff>152400</xdr:colOff>
      <xdr:row>262</xdr:row>
      <xdr:rowOff>152400</xdr:rowOff>
    </xdr:to>
    <xdr:pic>
      <xdr:nvPicPr>
        <xdr:cNvPr id="1346" name="Imagem 2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473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152400</xdr:colOff>
      <xdr:row>263</xdr:row>
      <xdr:rowOff>152400</xdr:rowOff>
    </xdr:to>
    <xdr:pic>
      <xdr:nvPicPr>
        <xdr:cNvPr id="1347" name="Imagem 3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664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152400</xdr:colOff>
      <xdr:row>264</xdr:row>
      <xdr:rowOff>152400</xdr:rowOff>
    </xdr:to>
    <xdr:pic>
      <xdr:nvPicPr>
        <xdr:cNvPr id="1348" name="Imagem 3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854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152400</xdr:colOff>
      <xdr:row>265</xdr:row>
      <xdr:rowOff>152400</xdr:rowOff>
    </xdr:to>
    <xdr:pic>
      <xdr:nvPicPr>
        <xdr:cNvPr id="1349" name="Imagem 3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045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152400</xdr:colOff>
      <xdr:row>266</xdr:row>
      <xdr:rowOff>152400</xdr:rowOff>
    </xdr:to>
    <xdr:pic>
      <xdr:nvPicPr>
        <xdr:cNvPr id="1350" name="Imagem 3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235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152400</xdr:colOff>
      <xdr:row>267</xdr:row>
      <xdr:rowOff>152400</xdr:rowOff>
    </xdr:to>
    <xdr:pic>
      <xdr:nvPicPr>
        <xdr:cNvPr id="1351" name="Imagem 3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426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262</xdr:row>
      <xdr:rowOff>0</xdr:rowOff>
    </xdr:from>
    <xdr:ext cx="152400" cy="104775"/>
    <xdr:pic>
      <xdr:nvPicPr>
        <xdr:cNvPr id="135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473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262</xdr:row>
      <xdr:rowOff>0</xdr:rowOff>
    </xdr:from>
    <xdr:ext cx="152400" cy="47625"/>
    <xdr:pic>
      <xdr:nvPicPr>
        <xdr:cNvPr id="135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473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263</xdr:row>
      <xdr:rowOff>0</xdr:rowOff>
    </xdr:from>
    <xdr:ext cx="152400" cy="104775"/>
    <xdr:pic>
      <xdr:nvPicPr>
        <xdr:cNvPr id="135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664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263</xdr:row>
      <xdr:rowOff>0</xdr:rowOff>
    </xdr:from>
    <xdr:ext cx="152400" cy="47625"/>
    <xdr:pic>
      <xdr:nvPicPr>
        <xdr:cNvPr id="135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664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264</xdr:row>
      <xdr:rowOff>0</xdr:rowOff>
    </xdr:from>
    <xdr:ext cx="152400" cy="104775"/>
    <xdr:pic>
      <xdr:nvPicPr>
        <xdr:cNvPr id="135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854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264</xdr:row>
      <xdr:rowOff>0</xdr:rowOff>
    </xdr:from>
    <xdr:ext cx="152400" cy="47625"/>
    <xdr:pic>
      <xdr:nvPicPr>
        <xdr:cNvPr id="135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854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265</xdr:row>
      <xdr:rowOff>0</xdr:rowOff>
    </xdr:from>
    <xdr:ext cx="152400" cy="104775"/>
    <xdr:pic>
      <xdr:nvPicPr>
        <xdr:cNvPr id="135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045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265</xdr:row>
      <xdr:rowOff>0</xdr:rowOff>
    </xdr:from>
    <xdr:ext cx="152400" cy="47625"/>
    <xdr:pic>
      <xdr:nvPicPr>
        <xdr:cNvPr id="135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045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266</xdr:row>
      <xdr:rowOff>0</xdr:rowOff>
    </xdr:from>
    <xdr:ext cx="152400" cy="104775"/>
    <xdr:pic>
      <xdr:nvPicPr>
        <xdr:cNvPr id="136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235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266</xdr:row>
      <xdr:rowOff>0</xdr:rowOff>
    </xdr:from>
    <xdr:ext cx="152400" cy="47625"/>
    <xdr:pic>
      <xdr:nvPicPr>
        <xdr:cNvPr id="136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235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152400" cy="104775"/>
    <xdr:pic>
      <xdr:nvPicPr>
        <xdr:cNvPr id="136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42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152400" cy="47625"/>
    <xdr:pic>
      <xdr:nvPicPr>
        <xdr:cNvPr id="136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42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265</xdr:row>
      <xdr:rowOff>0</xdr:rowOff>
    </xdr:from>
    <xdr:to>
      <xdr:col>3</xdr:col>
      <xdr:colOff>152400</xdr:colOff>
      <xdr:row>265</xdr:row>
      <xdr:rowOff>152400</xdr:rowOff>
    </xdr:to>
    <xdr:pic>
      <xdr:nvPicPr>
        <xdr:cNvPr id="1364" name="Imagem 3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045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152400</xdr:colOff>
      <xdr:row>266</xdr:row>
      <xdr:rowOff>152400</xdr:rowOff>
    </xdr:to>
    <xdr:pic>
      <xdr:nvPicPr>
        <xdr:cNvPr id="1365" name="Imagem 3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235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152400</xdr:colOff>
      <xdr:row>267</xdr:row>
      <xdr:rowOff>152400</xdr:rowOff>
    </xdr:to>
    <xdr:pic>
      <xdr:nvPicPr>
        <xdr:cNvPr id="1366" name="Imagem 3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426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152400</xdr:colOff>
      <xdr:row>268</xdr:row>
      <xdr:rowOff>152400</xdr:rowOff>
    </xdr:to>
    <xdr:pic>
      <xdr:nvPicPr>
        <xdr:cNvPr id="1367" name="Imagem 3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616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265</xdr:row>
      <xdr:rowOff>0</xdr:rowOff>
    </xdr:from>
    <xdr:ext cx="152400" cy="104775"/>
    <xdr:pic>
      <xdr:nvPicPr>
        <xdr:cNvPr id="136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045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265</xdr:row>
      <xdr:rowOff>0</xdr:rowOff>
    </xdr:from>
    <xdr:ext cx="152400" cy="47625"/>
    <xdr:pic>
      <xdr:nvPicPr>
        <xdr:cNvPr id="136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045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266</xdr:row>
      <xdr:rowOff>0</xdr:rowOff>
    </xdr:from>
    <xdr:ext cx="152400" cy="104775"/>
    <xdr:pic>
      <xdr:nvPicPr>
        <xdr:cNvPr id="137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235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266</xdr:row>
      <xdr:rowOff>0</xdr:rowOff>
    </xdr:from>
    <xdr:ext cx="152400" cy="47625"/>
    <xdr:pic>
      <xdr:nvPicPr>
        <xdr:cNvPr id="137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235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152400" cy="104775"/>
    <xdr:pic>
      <xdr:nvPicPr>
        <xdr:cNvPr id="137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42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152400" cy="47625"/>
    <xdr:pic>
      <xdr:nvPicPr>
        <xdr:cNvPr id="137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42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268</xdr:row>
      <xdr:rowOff>0</xdr:rowOff>
    </xdr:from>
    <xdr:ext cx="152400" cy="104775"/>
    <xdr:pic>
      <xdr:nvPicPr>
        <xdr:cNvPr id="137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61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268</xdr:row>
      <xdr:rowOff>0</xdr:rowOff>
    </xdr:from>
    <xdr:ext cx="152400" cy="47625"/>
    <xdr:pic>
      <xdr:nvPicPr>
        <xdr:cNvPr id="137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616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267</xdr:row>
      <xdr:rowOff>0</xdr:rowOff>
    </xdr:from>
    <xdr:to>
      <xdr:col>3</xdr:col>
      <xdr:colOff>152400</xdr:colOff>
      <xdr:row>267</xdr:row>
      <xdr:rowOff>152400</xdr:rowOff>
    </xdr:to>
    <xdr:pic>
      <xdr:nvPicPr>
        <xdr:cNvPr id="1376" name="Imagem 3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426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152400</xdr:colOff>
      <xdr:row>268</xdr:row>
      <xdr:rowOff>152400</xdr:rowOff>
    </xdr:to>
    <xdr:pic>
      <xdr:nvPicPr>
        <xdr:cNvPr id="1377" name="Imagem 4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616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152400</xdr:colOff>
      <xdr:row>269</xdr:row>
      <xdr:rowOff>152400</xdr:rowOff>
    </xdr:to>
    <xdr:pic>
      <xdr:nvPicPr>
        <xdr:cNvPr id="1378" name="Imagem 4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807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267</xdr:row>
      <xdr:rowOff>0</xdr:rowOff>
    </xdr:from>
    <xdr:ext cx="152400" cy="104775"/>
    <xdr:pic>
      <xdr:nvPicPr>
        <xdr:cNvPr id="137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42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152400" cy="47625"/>
    <xdr:pic>
      <xdr:nvPicPr>
        <xdr:cNvPr id="138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42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268</xdr:row>
      <xdr:rowOff>0</xdr:rowOff>
    </xdr:from>
    <xdr:ext cx="152400" cy="104775"/>
    <xdr:pic>
      <xdr:nvPicPr>
        <xdr:cNvPr id="1381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61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268</xdr:row>
      <xdr:rowOff>0</xdr:rowOff>
    </xdr:from>
    <xdr:ext cx="152400" cy="47625"/>
    <xdr:pic>
      <xdr:nvPicPr>
        <xdr:cNvPr id="138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616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269</xdr:row>
      <xdr:rowOff>0</xdr:rowOff>
    </xdr:from>
    <xdr:ext cx="152400" cy="104775"/>
    <xdr:pic>
      <xdr:nvPicPr>
        <xdr:cNvPr id="1383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807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269</xdr:row>
      <xdr:rowOff>0</xdr:rowOff>
    </xdr:from>
    <xdr:ext cx="152400" cy="47625"/>
    <xdr:pic>
      <xdr:nvPicPr>
        <xdr:cNvPr id="1384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807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257</xdr:row>
      <xdr:rowOff>0</xdr:rowOff>
    </xdr:from>
    <xdr:to>
      <xdr:col>3</xdr:col>
      <xdr:colOff>152400</xdr:colOff>
      <xdr:row>257</xdr:row>
      <xdr:rowOff>152400</xdr:rowOff>
    </xdr:to>
    <xdr:pic>
      <xdr:nvPicPr>
        <xdr:cNvPr id="1385" name="Imagem 4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6330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152400</xdr:colOff>
      <xdr:row>258</xdr:row>
      <xdr:rowOff>152400</xdr:rowOff>
    </xdr:to>
    <xdr:pic>
      <xdr:nvPicPr>
        <xdr:cNvPr id="1386" name="Imagem 4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6521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152400</xdr:colOff>
      <xdr:row>259</xdr:row>
      <xdr:rowOff>152400</xdr:rowOff>
    </xdr:to>
    <xdr:pic>
      <xdr:nvPicPr>
        <xdr:cNvPr id="1387" name="Imagem 4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6902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152400</xdr:colOff>
      <xdr:row>260</xdr:row>
      <xdr:rowOff>152400</xdr:rowOff>
    </xdr:to>
    <xdr:pic>
      <xdr:nvPicPr>
        <xdr:cNvPr id="1388" name="Imagem 4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092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152400</xdr:colOff>
      <xdr:row>261</xdr:row>
      <xdr:rowOff>152400</xdr:rowOff>
    </xdr:to>
    <xdr:pic>
      <xdr:nvPicPr>
        <xdr:cNvPr id="1389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283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152400</xdr:colOff>
      <xdr:row>262</xdr:row>
      <xdr:rowOff>152400</xdr:rowOff>
    </xdr:to>
    <xdr:pic>
      <xdr:nvPicPr>
        <xdr:cNvPr id="1390" name="Imagem 4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473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152400</xdr:colOff>
      <xdr:row>263</xdr:row>
      <xdr:rowOff>152400</xdr:rowOff>
    </xdr:to>
    <xdr:pic>
      <xdr:nvPicPr>
        <xdr:cNvPr id="1391" name="Imagem 4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664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152400</xdr:colOff>
      <xdr:row>264</xdr:row>
      <xdr:rowOff>152400</xdr:rowOff>
    </xdr:to>
    <xdr:pic>
      <xdr:nvPicPr>
        <xdr:cNvPr id="1392" name="Imagem 4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854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152400</xdr:colOff>
      <xdr:row>265</xdr:row>
      <xdr:rowOff>152400</xdr:rowOff>
    </xdr:to>
    <xdr:pic>
      <xdr:nvPicPr>
        <xdr:cNvPr id="1393" name="Imagem 5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045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152400</xdr:colOff>
      <xdr:row>266</xdr:row>
      <xdr:rowOff>152400</xdr:rowOff>
    </xdr:to>
    <xdr:pic>
      <xdr:nvPicPr>
        <xdr:cNvPr id="1394" name="Imagem 5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235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152400</xdr:colOff>
      <xdr:row>267</xdr:row>
      <xdr:rowOff>152400</xdr:rowOff>
    </xdr:to>
    <xdr:pic>
      <xdr:nvPicPr>
        <xdr:cNvPr id="1395" name="Imagem 5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426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152400</xdr:colOff>
      <xdr:row>268</xdr:row>
      <xdr:rowOff>152400</xdr:rowOff>
    </xdr:to>
    <xdr:pic>
      <xdr:nvPicPr>
        <xdr:cNvPr id="1396" name="Imagem 5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616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152400</xdr:colOff>
      <xdr:row>269</xdr:row>
      <xdr:rowOff>152400</xdr:rowOff>
    </xdr:to>
    <xdr:pic>
      <xdr:nvPicPr>
        <xdr:cNvPr id="1397" name="Imagem 5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807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257</xdr:row>
      <xdr:rowOff>0</xdr:rowOff>
    </xdr:from>
    <xdr:ext cx="152400" cy="104775"/>
    <xdr:pic>
      <xdr:nvPicPr>
        <xdr:cNvPr id="139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330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257</xdr:row>
      <xdr:rowOff>0</xdr:rowOff>
    </xdr:from>
    <xdr:ext cx="152400" cy="47625"/>
    <xdr:pic>
      <xdr:nvPicPr>
        <xdr:cNvPr id="139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330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258</xdr:row>
      <xdr:rowOff>0</xdr:rowOff>
    </xdr:from>
    <xdr:ext cx="152400" cy="104775"/>
    <xdr:pic>
      <xdr:nvPicPr>
        <xdr:cNvPr id="140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521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258</xdr:row>
      <xdr:rowOff>0</xdr:rowOff>
    </xdr:from>
    <xdr:ext cx="152400" cy="47625"/>
    <xdr:pic>
      <xdr:nvPicPr>
        <xdr:cNvPr id="140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521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259</xdr:row>
      <xdr:rowOff>0</xdr:rowOff>
    </xdr:from>
    <xdr:ext cx="152400" cy="104775"/>
    <xdr:pic>
      <xdr:nvPicPr>
        <xdr:cNvPr id="140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902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259</xdr:row>
      <xdr:rowOff>0</xdr:rowOff>
    </xdr:from>
    <xdr:ext cx="152400" cy="47625"/>
    <xdr:pic>
      <xdr:nvPicPr>
        <xdr:cNvPr id="140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6902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260</xdr:row>
      <xdr:rowOff>0</xdr:rowOff>
    </xdr:from>
    <xdr:ext cx="152400" cy="104775"/>
    <xdr:pic>
      <xdr:nvPicPr>
        <xdr:cNvPr id="140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092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260</xdr:row>
      <xdr:rowOff>0</xdr:rowOff>
    </xdr:from>
    <xdr:ext cx="152400" cy="47625"/>
    <xdr:pic>
      <xdr:nvPicPr>
        <xdr:cNvPr id="140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092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261</xdr:row>
      <xdr:rowOff>0</xdr:rowOff>
    </xdr:from>
    <xdr:ext cx="152400" cy="104775"/>
    <xdr:pic>
      <xdr:nvPicPr>
        <xdr:cNvPr id="140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283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261</xdr:row>
      <xdr:rowOff>0</xdr:rowOff>
    </xdr:from>
    <xdr:ext cx="152400" cy="47625"/>
    <xdr:pic>
      <xdr:nvPicPr>
        <xdr:cNvPr id="140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283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262</xdr:row>
      <xdr:rowOff>0</xdr:rowOff>
    </xdr:from>
    <xdr:ext cx="152400" cy="104775"/>
    <xdr:pic>
      <xdr:nvPicPr>
        <xdr:cNvPr id="140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473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262</xdr:row>
      <xdr:rowOff>0</xdr:rowOff>
    </xdr:from>
    <xdr:ext cx="152400" cy="47625"/>
    <xdr:pic>
      <xdr:nvPicPr>
        <xdr:cNvPr id="140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473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263</xdr:row>
      <xdr:rowOff>0</xdr:rowOff>
    </xdr:from>
    <xdr:ext cx="152400" cy="104775"/>
    <xdr:pic>
      <xdr:nvPicPr>
        <xdr:cNvPr id="141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664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263</xdr:row>
      <xdr:rowOff>0</xdr:rowOff>
    </xdr:from>
    <xdr:ext cx="152400" cy="47625"/>
    <xdr:pic>
      <xdr:nvPicPr>
        <xdr:cNvPr id="141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664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264</xdr:row>
      <xdr:rowOff>0</xdr:rowOff>
    </xdr:from>
    <xdr:ext cx="152400" cy="104775"/>
    <xdr:pic>
      <xdr:nvPicPr>
        <xdr:cNvPr id="141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854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264</xdr:row>
      <xdr:rowOff>0</xdr:rowOff>
    </xdr:from>
    <xdr:ext cx="152400" cy="47625"/>
    <xdr:pic>
      <xdr:nvPicPr>
        <xdr:cNvPr id="141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854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265</xdr:row>
      <xdr:rowOff>0</xdr:rowOff>
    </xdr:from>
    <xdr:ext cx="152400" cy="104775"/>
    <xdr:pic>
      <xdr:nvPicPr>
        <xdr:cNvPr id="141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045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265</xdr:row>
      <xdr:rowOff>0</xdr:rowOff>
    </xdr:from>
    <xdr:ext cx="152400" cy="47625"/>
    <xdr:pic>
      <xdr:nvPicPr>
        <xdr:cNvPr id="141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045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266</xdr:row>
      <xdr:rowOff>0</xdr:rowOff>
    </xdr:from>
    <xdr:ext cx="152400" cy="104775"/>
    <xdr:pic>
      <xdr:nvPicPr>
        <xdr:cNvPr id="141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235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266</xdr:row>
      <xdr:rowOff>0</xdr:rowOff>
    </xdr:from>
    <xdr:ext cx="152400" cy="47625"/>
    <xdr:pic>
      <xdr:nvPicPr>
        <xdr:cNvPr id="141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235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152400" cy="104775"/>
    <xdr:pic>
      <xdr:nvPicPr>
        <xdr:cNvPr id="141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42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152400" cy="47625"/>
    <xdr:pic>
      <xdr:nvPicPr>
        <xdr:cNvPr id="141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42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268</xdr:row>
      <xdr:rowOff>0</xdr:rowOff>
    </xdr:from>
    <xdr:ext cx="152400" cy="104775"/>
    <xdr:pic>
      <xdr:nvPicPr>
        <xdr:cNvPr id="142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61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268</xdr:row>
      <xdr:rowOff>0</xdr:rowOff>
    </xdr:from>
    <xdr:ext cx="152400" cy="47625"/>
    <xdr:pic>
      <xdr:nvPicPr>
        <xdr:cNvPr id="142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616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269</xdr:row>
      <xdr:rowOff>0</xdr:rowOff>
    </xdr:from>
    <xdr:ext cx="152400" cy="104775"/>
    <xdr:pic>
      <xdr:nvPicPr>
        <xdr:cNvPr id="142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807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269</xdr:row>
      <xdr:rowOff>0</xdr:rowOff>
    </xdr:from>
    <xdr:ext cx="152400" cy="47625"/>
    <xdr:pic>
      <xdr:nvPicPr>
        <xdr:cNvPr id="142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807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270</xdr:row>
      <xdr:rowOff>0</xdr:rowOff>
    </xdr:from>
    <xdr:ext cx="152400" cy="104775"/>
    <xdr:pic>
      <xdr:nvPicPr>
        <xdr:cNvPr id="142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997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270</xdr:row>
      <xdr:rowOff>0</xdr:rowOff>
    </xdr:from>
    <xdr:ext cx="152400" cy="47625"/>
    <xdr:pic>
      <xdr:nvPicPr>
        <xdr:cNvPr id="142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997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270</xdr:row>
      <xdr:rowOff>0</xdr:rowOff>
    </xdr:from>
    <xdr:ext cx="152400" cy="104775"/>
    <xdr:pic>
      <xdr:nvPicPr>
        <xdr:cNvPr id="142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997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270</xdr:row>
      <xdr:rowOff>0</xdr:rowOff>
    </xdr:from>
    <xdr:ext cx="152400" cy="47625"/>
    <xdr:pic>
      <xdr:nvPicPr>
        <xdr:cNvPr id="142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997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260</xdr:row>
      <xdr:rowOff>0</xdr:rowOff>
    </xdr:from>
    <xdr:ext cx="152400" cy="104775"/>
    <xdr:pic>
      <xdr:nvPicPr>
        <xdr:cNvPr id="142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092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260</xdr:row>
      <xdr:rowOff>0</xdr:rowOff>
    </xdr:from>
    <xdr:ext cx="152400" cy="47625"/>
    <xdr:pic>
      <xdr:nvPicPr>
        <xdr:cNvPr id="142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092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261</xdr:row>
      <xdr:rowOff>0</xdr:rowOff>
    </xdr:from>
    <xdr:ext cx="152400" cy="104775"/>
    <xdr:pic>
      <xdr:nvPicPr>
        <xdr:cNvPr id="143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283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261</xdr:row>
      <xdr:rowOff>0</xdr:rowOff>
    </xdr:from>
    <xdr:ext cx="152400" cy="47625"/>
    <xdr:pic>
      <xdr:nvPicPr>
        <xdr:cNvPr id="143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283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262</xdr:row>
      <xdr:rowOff>0</xdr:rowOff>
    </xdr:from>
    <xdr:ext cx="152400" cy="104775"/>
    <xdr:pic>
      <xdr:nvPicPr>
        <xdr:cNvPr id="143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473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262</xdr:row>
      <xdr:rowOff>0</xdr:rowOff>
    </xdr:from>
    <xdr:ext cx="152400" cy="47625"/>
    <xdr:pic>
      <xdr:nvPicPr>
        <xdr:cNvPr id="143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473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263</xdr:row>
      <xdr:rowOff>0</xdr:rowOff>
    </xdr:from>
    <xdr:ext cx="152400" cy="104775"/>
    <xdr:pic>
      <xdr:nvPicPr>
        <xdr:cNvPr id="143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664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263</xdr:row>
      <xdr:rowOff>0</xdr:rowOff>
    </xdr:from>
    <xdr:ext cx="152400" cy="47625"/>
    <xdr:pic>
      <xdr:nvPicPr>
        <xdr:cNvPr id="143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664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264</xdr:row>
      <xdr:rowOff>0</xdr:rowOff>
    </xdr:from>
    <xdr:ext cx="152400" cy="104775"/>
    <xdr:pic>
      <xdr:nvPicPr>
        <xdr:cNvPr id="143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854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264</xdr:row>
      <xdr:rowOff>0</xdr:rowOff>
    </xdr:from>
    <xdr:ext cx="152400" cy="47625"/>
    <xdr:pic>
      <xdr:nvPicPr>
        <xdr:cNvPr id="143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854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265</xdr:row>
      <xdr:rowOff>0</xdr:rowOff>
    </xdr:from>
    <xdr:ext cx="152400" cy="104775"/>
    <xdr:pic>
      <xdr:nvPicPr>
        <xdr:cNvPr id="143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045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265</xdr:row>
      <xdr:rowOff>0</xdr:rowOff>
    </xdr:from>
    <xdr:ext cx="152400" cy="47625"/>
    <xdr:pic>
      <xdr:nvPicPr>
        <xdr:cNvPr id="143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045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266</xdr:row>
      <xdr:rowOff>0</xdr:rowOff>
    </xdr:from>
    <xdr:ext cx="152400" cy="104775"/>
    <xdr:pic>
      <xdr:nvPicPr>
        <xdr:cNvPr id="144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235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266</xdr:row>
      <xdr:rowOff>0</xdr:rowOff>
    </xdr:from>
    <xdr:ext cx="152400" cy="47625"/>
    <xdr:pic>
      <xdr:nvPicPr>
        <xdr:cNvPr id="144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235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152400" cy="104775"/>
    <xdr:pic>
      <xdr:nvPicPr>
        <xdr:cNvPr id="144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42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152400" cy="47625"/>
    <xdr:pic>
      <xdr:nvPicPr>
        <xdr:cNvPr id="144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42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152400" cy="104775"/>
    <xdr:pic>
      <xdr:nvPicPr>
        <xdr:cNvPr id="144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42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152400" cy="47625"/>
    <xdr:pic>
      <xdr:nvPicPr>
        <xdr:cNvPr id="144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42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268</xdr:row>
      <xdr:rowOff>0</xdr:rowOff>
    </xdr:from>
    <xdr:ext cx="152400" cy="104775"/>
    <xdr:pic>
      <xdr:nvPicPr>
        <xdr:cNvPr id="144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61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268</xdr:row>
      <xdr:rowOff>0</xdr:rowOff>
    </xdr:from>
    <xdr:ext cx="152400" cy="47625"/>
    <xdr:pic>
      <xdr:nvPicPr>
        <xdr:cNvPr id="144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616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269</xdr:row>
      <xdr:rowOff>0</xdr:rowOff>
    </xdr:from>
    <xdr:ext cx="152400" cy="104775"/>
    <xdr:pic>
      <xdr:nvPicPr>
        <xdr:cNvPr id="144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807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269</xdr:row>
      <xdr:rowOff>0</xdr:rowOff>
    </xdr:from>
    <xdr:ext cx="152400" cy="47625"/>
    <xdr:pic>
      <xdr:nvPicPr>
        <xdr:cNvPr id="144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807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270</xdr:row>
      <xdr:rowOff>0</xdr:rowOff>
    </xdr:from>
    <xdr:ext cx="152400" cy="104775"/>
    <xdr:pic>
      <xdr:nvPicPr>
        <xdr:cNvPr id="145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997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270</xdr:row>
      <xdr:rowOff>0</xdr:rowOff>
    </xdr:from>
    <xdr:ext cx="152400" cy="47625"/>
    <xdr:pic>
      <xdr:nvPicPr>
        <xdr:cNvPr id="145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997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271</xdr:row>
      <xdr:rowOff>0</xdr:rowOff>
    </xdr:from>
    <xdr:ext cx="152400" cy="104775"/>
    <xdr:pic>
      <xdr:nvPicPr>
        <xdr:cNvPr id="145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188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271</xdr:row>
      <xdr:rowOff>0</xdr:rowOff>
    </xdr:from>
    <xdr:ext cx="152400" cy="47625"/>
    <xdr:pic>
      <xdr:nvPicPr>
        <xdr:cNvPr id="145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188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152400" cy="104775"/>
    <xdr:pic>
      <xdr:nvPicPr>
        <xdr:cNvPr id="145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42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152400" cy="47625"/>
    <xdr:pic>
      <xdr:nvPicPr>
        <xdr:cNvPr id="145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42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268</xdr:row>
      <xdr:rowOff>0</xdr:rowOff>
    </xdr:from>
    <xdr:ext cx="152400" cy="104775"/>
    <xdr:pic>
      <xdr:nvPicPr>
        <xdr:cNvPr id="145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61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268</xdr:row>
      <xdr:rowOff>0</xdr:rowOff>
    </xdr:from>
    <xdr:ext cx="152400" cy="47625"/>
    <xdr:pic>
      <xdr:nvPicPr>
        <xdr:cNvPr id="145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616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269</xdr:row>
      <xdr:rowOff>0</xdr:rowOff>
    </xdr:from>
    <xdr:ext cx="152400" cy="104775"/>
    <xdr:pic>
      <xdr:nvPicPr>
        <xdr:cNvPr id="145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807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269</xdr:row>
      <xdr:rowOff>0</xdr:rowOff>
    </xdr:from>
    <xdr:ext cx="152400" cy="47625"/>
    <xdr:pic>
      <xdr:nvPicPr>
        <xdr:cNvPr id="145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807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270</xdr:row>
      <xdr:rowOff>0</xdr:rowOff>
    </xdr:from>
    <xdr:ext cx="152400" cy="104775"/>
    <xdr:pic>
      <xdr:nvPicPr>
        <xdr:cNvPr id="146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997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270</xdr:row>
      <xdr:rowOff>0</xdr:rowOff>
    </xdr:from>
    <xdr:ext cx="152400" cy="47625"/>
    <xdr:pic>
      <xdr:nvPicPr>
        <xdr:cNvPr id="146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997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270</xdr:row>
      <xdr:rowOff>0</xdr:rowOff>
    </xdr:from>
    <xdr:ext cx="152400" cy="104775"/>
    <xdr:pic>
      <xdr:nvPicPr>
        <xdr:cNvPr id="146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997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270</xdr:row>
      <xdr:rowOff>0</xdr:rowOff>
    </xdr:from>
    <xdr:ext cx="152400" cy="47625"/>
    <xdr:pic>
      <xdr:nvPicPr>
        <xdr:cNvPr id="146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997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271</xdr:row>
      <xdr:rowOff>0</xdr:rowOff>
    </xdr:from>
    <xdr:ext cx="152400" cy="104775"/>
    <xdr:pic>
      <xdr:nvPicPr>
        <xdr:cNvPr id="146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188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271</xdr:row>
      <xdr:rowOff>0</xdr:rowOff>
    </xdr:from>
    <xdr:ext cx="152400" cy="47625"/>
    <xdr:pic>
      <xdr:nvPicPr>
        <xdr:cNvPr id="146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188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272</xdr:row>
      <xdr:rowOff>0</xdr:rowOff>
    </xdr:from>
    <xdr:ext cx="152400" cy="104775"/>
    <xdr:pic>
      <xdr:nvPicPr>
        <xdr:cNvPr id="146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378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272</xdr:row>
      <xdr:rowOff>0</xdr:rowOff>
    </xdr:from>
    <xdr:ext cx="152400" cy="47625"/>
    <xdr:pic>
      <xdr:nvPicPr>
        <xdr:cNvPr id="146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378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268</xdr:row>
      <xdr:rowOff>0</xdr:rowOff>
    </xdr:from>
    <xdr:ext cx="152400" cy="104775"/>
    <xdr:pic>
      <xdr:nvPicPr>
        <xdr:cNvPr id="146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61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268</xdr:row>
      <xdr:rowOff>0</xdr:rowOff>
    </xdr:from>
    <xdr:ext cx="152400" cy="47625"/>
    <xdr:pic>
      <xdr:nvPicPr>
        <xdr:cNvPr id="146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616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269</xdr:row>
      <xdr:rowOff>0</xdr:rowOff>
    </xdr:from>
    <xdr:ext cx="152400" cy="104775"/>
    <xdr:pic>
      <xdr:nvPicPr>
        <xdr:cNvPr id="147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807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269</xdr:row>
      <xdr:rowOff>0</xdr:rowOff>
    </xdr:from>
    <xdr:ext cx="152400" cy="47625"/>
    <xdr:pic>
      <xdr:nvPicPr>
        <xdr:cNvPr id="147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807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270</xdr:row>
      <xdr:rowOff>0</xdr:rowOff>
    </xdr:from>
    <xdr:ext cx="152400" cy="104775"/>
    <xdr:pic>
      <xdr:nvPicPr>
        <xdr:cNvPr id="147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997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270</xdr:row>
      <xdr:rowOff>0</xdr:rowOff>
    </xdr:from>
    <xdr:ext cx="152400" cy="47625"/>
    <xdr:pic>
      <xdr:nvPicPr>
        <xdr:cNvPr id="147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997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271</xdr:row>
      <xdr:rowOff>0</xdr:rowOff>
    </xdr:from>
    <xdr:ext cx="152400" cy="104775"/>
    <xdr:pic>
      <xdr:nvPicPr>
        <xdr:cNvPr id="147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188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271</xdr:row>
      <xdr:rowOff>0</xdr:rowOff>
    </xdr:from>
    <xdr:ext cx="152400" cy="47625"/>
    <xdr:pic>
      <xdr:nvPicPr>
        <xdr:cNvPr id="147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188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272</xdr:row>
      <xdr:rowOff>0</xdr:rowOff>
    </xdr:from>
    <xdr:ext cx="152400" cy="104775"/>
    <xdr:pic>
      <xdr:nvPicPr>
        <xdr:cNvPr id="147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378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272</xdr:row>
      <xdr:rowOff>0</xdr:rowOff>
    </xdr:from>
    <xdr:ext cx="152400" cy="47625"/>
    <xdr:pic>
      <xdr:nvPicPr>
        <xdr:cNvPr id="147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378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273</xdr:row>
      <xdr:rowOff>0</xdr:rowOff>
    </xdr:from>
    <xdr:ext cx="152400" cy="104775"/>
    <xdr:pic>
      <xdr:nvPicPr>
        <xdr:cNvPr id="147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569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273</xdr:row>
      <xdr:rowOff>0</xdr:rowOff>
    </xdr:from>
    <xdr:ext cx="152400" cy="47625"/>
    <xdr:pic>
      <xdr:nvPicPr>
        <xdr:cNvPr id="147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569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274</xdr:row>
      <xdr:rowOff>0</xdr:rowOff>
    </xdr:from>
    <xdr:to>
      <xdr:col>3</xdr:col>
      <xdr:colOff>152400</xdr:colOff>
      <xdr:row>274</xdr:row>
      <xdr:rowOff>152400</xdr:rowOff>
    </xdr:to>
    <xdr:pic>
      <xdr:nvPicPr>
        <xdr:cNvPr id="1480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9759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152400</xdr:colOff>
      <xdr:row>275</xdr:row>
      <xdr:rowOff>152400</xdr:rowOff>
    </xdr:to>
    <xdr:pic>
      <xdr:nvPicPr>
        <xdr:cNvPr id="1481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9950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152400</xdr:colOff>
      <xdr:row>276</xdr:row>
      <xdr:rowOff>152400</xdr:rowOff>
    </xdr:to>
    <xdr:pic>
      <xdr:nvPicPr>
        <xdr:cNvPr id="1482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60140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152400</xdr:colOff>
      <xdr:row>277</xdr:row>
      <xdr:rowOff>152400</xdr:rowOff>
    </xdr:to>
    <xdr:pic>
      <xdr:nvPicPr>
        <xdr:cNvPr id="1483" name="Imagem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60331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274</xdr:row>
      <xdr:rowOff>0</xdr:rowOff>
    </xdr:from>
    <xdr:ext cx="152400" cy="104775"/>
    <xdr:pic>
      <xdr:nvPicPr>
        <xdr:cNvPr id="148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759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274</xdr:row>
      <xdr:rowOff>0</xdr:rowOff>
    </xdr:from>
    <xdr:ext cx="152400" cy="47625"/>
    <xdr:pic>
      <xdr:nvPicPr>
        <xdr:cNvPr id="148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759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275</xdr:row>
      <xdr:rowOff>0</xdr:rowOff>
    </xdr:from>
    <xdr:ext cx="152400" cy="104775"/>
    <xdr:pic>
      <xdr:nvPicPr>
        <xdr:cNvPr id="148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950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275</xdr:row>
      <xdr:rowOff>0</xdr:rowOff>
    </xdr:from>
    <xdr:ext cx="152400" cy="47625"/>
    <xdr:pic>
      <xdr:nvPicPr>
        <xdr:cNvPr id="148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950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276</xdr:row>
      <xdr:rowOff>0</xdr:rowOff>
    </xdr:from>
    <xdr:ext cx="152400" cy="104775"/>
    <xdr:pic>
      <xdr:nvPicPr>
        <xdr:cNvPr id="148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60140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276</xdr:row>
      <xdr:rowOff>0</xdr:rowOff>
    </xdr:from>
    <xdr:ext cx="152400" cy="47625"/>
    <xdr:pic>
      <xdr:nvPicPr>
        <xdr:cNvPr id="148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60140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277</xdr:row>
      <xdr:rowOff>0</xdr:rowOff>
    </xdr:from>
    <xdr:ext cx="152400" cy="104775"/>
    <xdr:pic>
      <xdr:nvPicPr>
        <xdr:cNvPr id="149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60331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277</xdr:row>
      <xdr:rowOff>0</xdr:rowOff>
    </xdr:from>
    <xdr:ext cx="152400" cy="47625"/>
    <xdr:pic>
      <xdr:nvPicPr>
        <xdr:cNvPr id="149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60331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274</xdr:row>
      <xdr:rowOff>0</xdr:rowOff>
    </xdr:from>
    <xdr:to>
      <xdr:col>3</xdr:col>
      <xdr:colOff>152400</xdr:colOff>
      <xdr:row>274</xdr:row>
      <xdr:rowOff>152400</xdr:rowOff>
    </xdr:to>
    <xdr:pic>
      <xdr:nvPicPr>
        <xdr:cNvPr id="1492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9759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152400</xdr:colOff>
      <xdr:row>275</xdr:row>
      <xdr:rowOff>152400</xdr:rowOff>
    </xdr:to>
    <xdr:pic>
      <xdr:nvPicPr>
        <xdr:cNvPr id="1493" name="Imagem 1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9950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152400</xdr:colOff>
      <xdr:row>276</xdr:row>
      <xdr:rowOff>152400</xdr:rowOff>
    </xdr:to>
    <xdr:pic>
      <xdr:nvPicPr>
        <xdr:cNvPr id="1494" name="Imagem 1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60140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152400</xdr:colOff>
      <xdr:row>277</xdr:row>
      <xdr:rowOff>152400</xdr:rowOff>
    </xdr:to>
    <xdr:pic>
      <xdr:nvPicPr>
        <xdr:cNvPr id="1495" name="Imagem 1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60331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152400</xdr:colOff>
      <xdr:row>264</xdr:row>
      <xdr:rowOff>152400</xdr:rowOff>
    </xdr:to>
    <xdr:pic>
      <xdr:nvPicPr>
        <xdr:cNvPr id="1496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854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152400</xdr:colOff>
      <xdr:row>265</xdr:row>
      <xdr:rowOff>152400</xdr:rowOff>
    </xdr:to>
    <xdr:pic>
      <xdr:nvPicPr>
        <xdr:cNvPr id="1497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045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152400</xdr:colOff>
      <xdr:row>266</xdr:row>
      <xdr:rowOff>152400</xdr:rowOff>
    </xdr:to>
    <xdr:pic>
      <xdr:nvPicPr>
        <xdr:cNvPr id="1498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235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152400</xdr:colOff>
      <xdr:row>267</xdr:row>
      <xdr:rowOff>152400</xdr:rowOff>
    </xdr:to>
    <xdr:pic>
      <xdr:nvPicPr>
        <xdr:cNvPr id="1499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426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152400</xdr:colOff>
      <xdr:row>268</xdr:row>
      <xdr:rowOff>152400</xdr:rowOff>
    </xdr:to>
    <xdr:pic>
      <xdr:nvPicPr>
        <xdr:cNvPr id="1500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616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152400</xdr:colOff>
      <xdr:row>269</xdr:row>
      <xdr:rowOff>152400</xdr:rowOff>
    </xdr:to>
    <xdr:pic>
      <xdr:nvPicPr>
        <xdr:cNvPr id="1501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807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152400</xdr:colOff>
      <xdr:row>270</xdr:row>
      <xdr:rowOff>152400</xdr:rowOff>
    </xdr:to>
    <xdr:pic>
      <xdr:nvPicPr>
        <xdr:cNvPr id="1502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997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152400</xdr:colOff>
      <xdr:row>271</xdr:row>
      <xdr:rowOff>152400</xdr:rowOff>
    </xdr:to>
    <xdr:pic>
      <xdr:nvPicPr>
        <xdr:cNvPr id="1503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9188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152400</xdr:colOff>
      <xdr:row>272</xdr:row>
      <xdr:rowOff>152400</xdr:rowOff>
    </xdr:to>
    <xdr:pic>
      <xdr:nvPicPr>
        <xdr:cNvPr id="1504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9378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152400</xdr:colOff>
      <xdr:row>273</xdr:row>
      <xdr:rowOff>152400</xdr:rowOff>
    </xdr:to>
    <xdr:pic>
      <xdr:nvPicPr>
        <xdr:cNvPr id="1505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9569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152400</xdr:colOff>
      <xdr:row>274</xdr:row>
      <xdr:rowOff>152400</xdr:rowOff>
    </xdr:to>
    <xdr:pic>
      <xdr:nvPicPr>
        <xdr:cNvPr id="1506" name="Imagem 2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9759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152400</xdr:colOff>
      <xdr:row>275</xdr:row>
      <xdr:rowOff>152400</xdr:rowOff>
    </xdr:to>
    <xdr:pic>
      <xdr:nvPicPr>
        <xdr:cNvPr id="1507" name="Imagem 2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9950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152400</xdr:colOff>
      <xdr:row>276</xdr:row>
      <xdr:rowOff>152400</xdr:rowOff>
    </xdr:to>
    <xdr:pic>
      <xdr:nvPicPr>
        <xdr:cNvPr id="1508" name="Imagem 2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60140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152400</xdr:colOff>
      <xdr:row>277</xdr:row>
      <xdr:rowOff>152400</xdr:rowOff>
    </xdr:to>
    <xdr:pic>
      <xdr:nvPicPr>
        <xdr:cNvPr id="1509" name="Imagem 2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60331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264</xdr:row>
      <xdr:rowOff>0</xdr:rowOff>
    </xdr:from>
    <xdr:ext cx="152400" cy="104775"/>
    <xdr:pic>
      <xdr:nvPicPr>
        <xdr:cNvPr id="151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854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264</xdr:row>
      <xdr:rowOff>0</xdr:rowOff>
    </xdr:from>
    <xdr:ext cx="152400" cy="47625"/>
    <xdr:pic>
      <xdr:nvPicPr>
        <xdr:cNvPr id="151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7854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265</xdr:row>
      <xdr:rowOff>0</xdr:rowOff>
    </xdr:from>
    <xdr:ext cx="152400" cy="104775"/>
    <xdr:pic>
      <xdr:nvPicPr>
        <xdr:cNvPr id="151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045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265</xdr:row>
      <xdr:rowOff>0</xdr:rowOff>
    </xdr:from>
    <xdr:ext cx="152400" cy="47625"/>
    <xdr:pic>
      <xdr:nvPicPr>
        <xdr:cNvPr id="151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045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266</xdr:row>
      <xdr:rowOff>0</xdr:rowOff>
    </xdr:from>
    <xdr:ext cx="152400" cy="104775"/>
    <xdr:pic>
      <xdr:nvPicPr>
        <xdr:cNvPr id="151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235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266</xdr:row>
      <xdr:rowOff>0</xdr:rowOff>
    </xdr:from>
    <xdr:ext cx="152400" cy="47625"/>
    <xdr:pic>
      <xdr:nvPicPr>
        <xdr:cNvPr id="151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235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152400" cy="104775"/>
    <xdr:pic>
      <xdr:nvPicPr>
        <xdr:cNvPr id="151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426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152400" cy="47625"/>
    <xdr:pic>
      <xdr:nvPicPr>
        <xdr:cNvPr id="151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426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268</xdr:row>
      <xdr:rowOff>0</xdr:rowOff>
    </xdr:from>
    <xdr:ext cx="152400" cy="104775"/>
    <xdr:pic>
      <xdr:nvPicPr>
        <xdr:cNvPr id="151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616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268</xdr:row>
      <xdr:rowOff>0</xdr:rowOff>
    </xdr:from>
    <xdr:ext cx="152400" cy="47625"/>
    <xdr:pic>
      <xdr:nvPicPr>
        <xdr:cNvPr id="151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616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269</xdr:row>
      <xdr:rowOff>0</xdr:rowOff>
    </xdr:from>
    <xdr:ext cx="152400" cy="104775"/>
    <xdr:pic>
      <xdr:nvPicPr>
        <xdr:cNvPr id="152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807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269</xdr:row>
      <xdr:rowOff>0</xdr:rowOff>
    </xdr:from>
    <xdr:ext cx="152400" cy="47625"/>
    <xdr:pic>
      <xdr:nvPicPr>
        <xdr:cNvPr id="152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807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270</xdr:row>
      <xdr:rowOff>0</xdr:rowOff>
    </xdr:from>
    <xdr:ext cx="152400" cy="104775"/>
    <xdr:pic>
      <xdr:nvPicPr>
        <xdr:cNvPr id="152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997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270</xdr:row>
      <xdr:rowOff>0</xdr:rowOff>
    </xdr:from>
    <xdr:ext cx="152400" cy="47625"/>
    <xdr:pic>
      <xdr:nvPicPr>
        <xdr:cNvPr id="152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8997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271</xdr:row>
      <xdr:rowOff>0</xdr:rowOff>
    </xdr:from>
    <xdr:ext cx="152400" cy="104775"/>
    <xdr:pic>
      <xdr:nvPicPr>
        <xdr:cNvPr id="152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188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271</xdr:row>
      <xdr:rowOff>0</xdr:rowOff>
    </xdr:from>
    <xdr:ext cx="152400" cy="47625"/>
    <xdr:pic>
      <xdr:nvPicPr>
        <xdr:cNvPr id="152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188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272</xdr:row>
      <xdr:rowOff>0</xdr:rowOff>
    </xdr:from>
    <xdr:ext cx="152400" cy="104775"/>
    <xdr:pic>
      <xdr:nvPicPr>
        <xdr:cNvPr id="152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378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272</xdr:row>
      <xdr:rowOff>0</xdr:rowOff>
    </xdr:from>
    <xdr:ext cx="152400" cy="47625"/>
    <xdr:pic>
      <xdr:nvPicPr>
        <xdr:cNvPr id="152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378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273</xdr:row>
      <xdr:rowOff>0</xdr:rowOff>
    </xdr:from>
    <xdr:ext cx="152400" cy="104775"/>
    <xdr:pic>
      <xdr:nvPicPr>
        <xdr:cNvPr id="1528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569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273</xdr:row>
      <xdr:rowOff>0</xdr:rowOff>
    </xdr:from>
    <xdr:ext cx="152400" cy="47625"/>
    <xdr:pic>
      <xdr:nvPicPr>
        <xdr:cNvPr id="1529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569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274</xdr:row>
      <xdr:rowOff>0</xdr:rowOff>
    </xdr:from>
    <xdr:ext cx="152400" cy="104775"/>
    <xdr:pic>
      <xdr:nvPicPr>
        <xdr:cNvPr id="1530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759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274</xdr:row>
      <xdr:rowOff>0</xdr:rowOff>
    </xdr:from>
    <xdr:ext cx="152400" cy="47625"/>
    <xdr:pic>
      <xdr:nvPicPr>
        <xdr:cNvPr id="1531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759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275</xdr:row>
      <xdr:rowOff>0</xdr:rowOff>
    </xdr:from>
    <xdr:ext cx="152400" cy="104775"/>
    <xdr:pic>
      <xdr:nvPicPr>
        <xdr:cNvPr id="1532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950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275</xdr:row>
      <xdr:rowOff>0</xdr:rowOff>
    </xdr:from>
    <xdr:ext cx="152400" cy="47625"/>
    <xdr:pic>
      <xdr:nvPicPr>
        <xdr:cNvPr id="1533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59950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276</xdr:row>
      <xdr:rowOff>0</xdr:rowOff>
    </xdr:from>
    <xdr:ext cx="152400" cy="104775"/>
    <xdr:pic>
      <xdr:nvPicPr>
        <xdr:cNvPr id="1534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601408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276</xdr:row>
      <xdr:rowOff>0</xdr:rowOff>
    </xdr:from>
    <xdr:ext cx="152400" cy="47625"/>
    <xdr:pic>
      <xdr:nvPicPr>
        <xdr:cNvPr id="1535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601408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277</xdr:row>
      <xdr:rowOff>0</xdr:rowOff>
    </xdr:from>
    <xdr:ext cx="152400" cy="104775"/>
    <xdr:pic>
      <xdr:nvPicPr>
        <xdr:cNvPr id="1536" name="Imagem 4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60331350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277</xdr:row>
      <xdr:rowOff>0</xdr:rowOff>
    </xdr:from>
    <xdr:ext cx="152400" cy="47625"/>
    <xdr:pic>
      <xdr:nvPicPr>
        <xdr:cNvPr id="1537" name="Imagem 1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60331350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0</xdr:colOff>
      <xdr:row>264</xdr:row>
      <xdr:rowOff>0</xdr:rowOff>
    </xdr:from>
    <xdr:to>
      <xdr:col>3</xdr:col>
      <xdr:colOff>152400</xdr:colOff>
      <xdr:row>264</xdr:row>
      <xdr:rowOff>152400</xdr:rowOff>
    </xdr:to>
    <xdr:pic>
      <xdr:nvPicPr>
        <xdr:cNvPr id="1538" name="Imagem 1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854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152400</xdr:colOff>
      <xdr:row>265</xdr:row>
      <xdr:rowOff>152400</xdr:rowOff>
    </xdr:to>
    <xdr:pic>
      <xdr:nvPicPr>
        <xdr:cNvPr id="1539" name="Imagem 1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045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152400</xdr:colOff>
      <xdr:row>266</xdr:row>
      <xdr:rowOff>152400</xdr:rowOff>
    </xdr:to>
    <xdr:pic>
      <xdr:nvPicPr>
        <xdr:cNvPr id="1540" name="Imagem 1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235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152400</xdr:colOff>
      <xdr:row>267</xdr:row>
      <xdr:rowOff>152400</xdr:rowOff>
    </xdr:to>
    <xdr:pic>
      <xdr:nvPicPr>
        <xdr:cNvPr id="1541" name="Imagem 1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426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152400</xdr:colOff>
      <xdr:row>268</xdr:row>
      <xdr:rowOff>152400</xdr:rowOff>
    </xdr:to>
    <xdr:pic>
      <xdr:nvPicPr>
        <xdr:cNvPr id="1542" name="Imagem 19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616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152400</xdr:colOff>
      <xdr:row>269</xdr:row>
      <xdr:rowOff>152400</xdr:rowOff>
    </xdr:to>
    <xdr:pic>
      <xdr:nvPicPr>
        <xdr:cNvPr id="1543" name="Imagem 20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807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152400</xdr:colOff>
      <xdr:row>270</xdr:row>
      <xdr:rowOff>152400</xdr:rowOff>
    </xdr:to>
    <xdr:pic>
      <xdr:nvPicPr>
        <xdr:cNvPr id="1544" name="Imagem 21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8997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152400</xdr:colOff>
      <xdr:row>271</xdr:row>
      <xdr:rowOff>152400</xdr:rowOff>
    </xdr:to>
    <xdr:pic>
      <xdr:nvPicPr>
        <xdr:cNvPr id="1545" name="Imagem 22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9188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152400</xdr:colOff>
      <xdr:row>272</xdr:row>
      <xdr:rowOff>152400</xdr:rowOff>
    </xdr:to>
    <xdr:pic>
      <xdr:nvPicPr>
        <xdr:cNvPr id="1546" name="Imagem 23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9378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152400</xdr:colOff>
      <xdr:row>273</xdr:row>
      <xdr:rowOff>152400</xdr:rowOff>
    </xdr:to>
    <xdr:pic>
      <xdr:nvPicPr>
        <xdr:cNvPr id="1547" name="Imagem 24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9569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152400</xdr:colOff>
      <xdr:row>274</xdr:row>
      <xdr:rowOff>152400</xdr:rowOff>
    </xdr:to>
    <xdr:pic>
      <xdr:nvPicPr>
        <xdr:cNvPr id="1548" name="Imagem 25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9759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152400</xdr:colOff>
      <xdr:row>275</xdr:row>
      <xdr:rowOff>152400</xdr:rowOff>
    </xdr:to>
    <xdr:pic>
      <xdr:nvPicPr>
        <xdr:cNvPr id="1549" name="Imagem 26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9950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152400</xdr:colOff>
      <xdr:row>276</xdr:row>
      <xdr:rowOff>152400</xdr:rowOff>
    </xdr:to>
    <xdr:pic>
      <xdr:nvPicPr>
        <xdr:cNvPr id="1550" name="Imagem 27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601408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152400</xdr:colOff>
      <xdr:row>277</xdr:row>
      <xdr:rowOff>152400</xdr:rowOff>
    </xdr:to>
    <xdr:pic>
      <xdr:nvPicPr>
        <xdr:cNvPr id="1551" name="Imagem 28" descr="http://pad.tre-pr.gov.br/pad/temas/images/tramitacao_processo/tramitacao_detalhe.png" hidden="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603313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168087</xdr:colOff>
      <xdr:row>51</xdr:row>
      <xdr:rowOff>156881</xdr:rowOff>
    </xdr:from>
    <xdr:to>
      <xdr:col>15</xdr:col>
      <xdr:colOff>358589</xdr:colOff>
      <xdr:row>71</xdr:row>
      <xdr:rowOff>123264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265439</xdr:colOff>
      <xdr:row>119</xdr:row>
      <xdr:rowOff>155899</xdr:rowOff>
    </xdr:from>
    <xdr:to>
      <xdr:col>16</xdr:col>
      <xdr:colOff>310263</xdr:colOff>
      <xdr:row>174</xdr:row>
      <xdr:rowOff>37119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163287</xdr:colOff>
      <xdr:row>18</xdr:row>
      <xdr:rowOff>40821</xdr:rowOff>
    </xdr:from>
    <xdr:to>
      <xdr:col>16</xdr:col>
      <xdr:colOff>394607</xdr:colOff>
      <xdr:row>46</xdr:row>
      <xdr:rowOff>136070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132</xdr:row>
      <xdr:rowOff>0</xdr:rowOff>
    </xdr:from>
    <xdr:to>
      <xdr:col>10</xdr:col>
      <xdr:colOff>478631</xdr:colOff>
      <xdr:row>152</xdr:row>
      <xdr:rowOff>157163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119062</xdr:colOff>
      <xdr:row>73</xdr:row>
      <xdr:rowOff>107156</xdr:rowOff>
    </xdr:from>
    <xdr:to>
      <xdr:col>15</xdr:col>
      <xdr:colOff>309564</xdr:colOff>
      <xdr:row>93</xdr:row>
      <xdr:rowOff>73539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250032</xdr:colOff>
      <xdr:row>96</xdr:row>
      <xdr:rowOff>35718</xdr:rowOff>
    </xdr:from>
    <xdr:to>
      <xdr:col>15</xdr:col>
      <xdr:colOff>440534</xdr:colOff>
      <xdr:row>116</xdr:row>
      <xdr:rowOff>2101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1406</xdr:row>
      <xdr:rowOff>0</xdr:rowOff>
    </xdr:from>
    <xdr:to>
      <xdr:col>0</xdr:col>
      <xdr:colOff>152400</xdr:colOff>
      <xdr:row>1406</xdr:row>
      <xdr:rowOff>133350</xdr:rowOff>
    </xdr:to>
    <xdr:pic>
      <xdr:nvPicPr>
        <xdr:cNvPr id="2" name="Picture 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7724060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152400</xdr:colOff>
      <xdr:row>1407</xdr:row>
      <xdr:rowOff>133350</xdr:rowOff>
    </xdr:to>
    <xdr:pic>
      <xdr:nvPicPr>
        <xdr:cNvPr id="3" name="Picture 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7743110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152400</xdr:colOff>
      <xdr:row>1408</xdr:row>
      <xdr:rowOff>133350</xdr:rowOff>
    </xdr:to>
    <xdr:pic>
      <xdr:nvPicPr>
        <xdr:cNvPr id="4" name="Picture 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7762160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152400</xdr:colOff>
      <xdr:row>1409</xdr:row>
      <xdr:rowOff>133350</xdr:rowOff>
    </xdr:to>
    <xdr:pic>
      <xdr:nvPicPr>
        <xdr:cNvPr id="5" name="Picture 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7781210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152400</xdr:colOff>
      <xdr:row>1410</xdr:row>
      <xdr:rowOff>133350</xdr:rowOff>
    </xdr:to>
    <xdr:pic>
      <xdr:nvPicPr>
        <xdr:cNvPr id="6" name="Picture 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7813595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152400</xdr:colOff>
      <xdr:row>1411</xdr:row>
      <xdr:rowOff>133350</xdr:rowOff>
    </xdr:to>
    <xdr:pic>
      <xdr:nvPicPr>
        <xdr:cNvPr id="7" name="Picture 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7878365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152400</xdr:colOff>
      <xdr:row>1412</xdr:row>
      <xdr:rowOff>133350</xdr:rowOff>
    </xdr:to>
    <xdr:pic>
      <xdr:nvPicPr>
        <xdr:cNvPr id="8" name="Picture 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7897415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152400</xdr:colOff>
      <xdr:row>1413</xdr:row>
      <xdr:rowOff>133350</xdr:rowOff>
    </xdr:to>
    <xdr:pic>
      <xdr:nvPicPr>
        <xdr:cNvPr id="9" name="Picture 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7945992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152400</xdr:colOff>
      <xdr:row>1414</xdr:row>
      <xdr:rowOff>133350</xdr:rowOff>
    </xdr:to>
    <xdr:pic>
      <xdr:nvPicPr>
        <xdr:cNvPr id="10" name="Picture 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7965042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152400</xdr:colOff>
      <xdr:row>1415</xdr:row>
      <xdr:rowOff>133350</xdr:rowOff>
    </xdr:to>
    <xdr:pic>
      <xdr:nvPicPr>
        <xdr:cNvPr id="11" name="Picture 1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7984092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152400</xdr:colOff>
      <xdr:row>1416</xdr:row>
      <xdr:rowOff>133350</xdr:rowOff>
    </xdr:to>
    <xdr:pic>
      <xdr:nvPicPr>
        <xdr:cNvPr id="12" name="Picture 1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003142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152400</xdr:colOff>
      <xdr:row>1417</xdr:row>
      <xdr:rowOff>133350</xdr:rowOff>
    </xdr:to>
    <xdr:pic>
      <xdr:nvPicPr>
        <xdr:cNvPr id="13" name="Picture 1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035527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152400</xdr:colOff>
      <xdr:row>1418</xdr:row>
      <xdr:rowOff>133350</xdr:rowOff>
    </xdr:to>
    <xdr:pic>
      <xdr:nvPicPr>
        <xdr:cNvPr id="14" name="Picture 1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084105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152400</xdr:colOff>
      <xdr:row>1419</xdr:row>
      <xdr:rowOff>133350</xdr:rowOff>
    </xdr:to>
    <xdr:pic>
      <xdr:nvPicPr>
        <xdr:cNvPr id="15" name="Picture 1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148875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152400</xdr:colOff>
      <xdr:row>1420</xdr:row>
      <xdr:rowOff>133350</xdr:rowOff>
    </xdr:to>
    <xdr:pic>
      <xdr:nvPicPr>
        <xdr:cNvPr id="16" name="Picture 1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181260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152400</xdr:colOff>
      <xdr:row>1421</xdr:row>
      <xdr:rowOff>133350</xdr:rowOff>
    </xdr:to>
    <xdr:pic>
      <xdr:nvPicPr>
        <xdr:cNvPr id="17" name="Picture 1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213645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152400</xdr:colOff>
      <xdr:row>1422</xdr:row>
      <xdr:rowOff>133350</xdr:rowOff>
    </xdr:to>
    <xdr:pic>
      <xdr:nvPicPr>
        <xdr:cNvPr id="18" name="Picture 1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262222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152400</xdr:colOff>
      <xdr:row>1423</xdr:row>
      <xdr:rowOff>133350</xdr:rowOff>
    </xdr:to>
    <xdr:pic>
      <xdr:nvPicPr>
        <xdr:cNvPr id="19" name="Picture 1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310800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133350</xdr:rowOff>
    </xdr:to>
    <xdr:pic>
      <xdr:nvPicPr>
        <xdr:cNvPr id="20" name="Picture 1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359377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152400</xdr:colOff>
      <xdr:row>1425</xdr:row>
      <xdr:rowOff>133350</xdr:rowOff>
    </xdr:to>
    <xdr:pic>
      <xdr:nvPicPr>
        <xdr:cNvPr id="21" name="Picture 2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378427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152400</xdr:colOff>
      <xdr:row>1426</xdr:row>
      <xdr:rowOff>133350</xdr:rowOff>
    </xdr:to>
    <xdr:pic>
      <xdr:nvPicPr>
        <xdr:cNvPr id="22" name="Picture 2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410812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152400</xdr:colOff>
      <xdr:row>1427</xdr:row>
      <xdr:rowOff>133350</xdr:rowOff>
    </xdr:to>
    <xdr:pic>
      <xdr:nvPicPr>
        <xdr:cNvPr id="23" name="Picture 2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459390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152400</xdr:colOff>
      <xdr:row>1428</xdr:row>
      <xdr:rowOff>133350</xdr:rowOff>
    </xdr:to>
    <xdr:pic>
      <xdr:nvPicPr>
        <xdr:cNvPr id="24" name="Picture 2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491775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152400</xdr:colOff>
      <xdr:row>1429</xdr:row>
      <xdr:rowOff>133350</xdr:rowOff>
    </xdr:to>
    <xdr:pic>
      <xdr:nvPicPr>
        <xdr:cNvPr id="25" name="Picture 2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524160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152400</xdr:colOff>
      <xdr:row>1430</xdr:row>
      <xdr:rowOff>133350</xdr:rowOff>
    </xdr:to>
    <xdr:pic>
      <xdr:nvPicPr>
        <xdr:cNvPr id="26" name="Picture 2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572737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152400</xdr:colOff>
      <xdr:row>1431</xdr:row>
      <xdr:rowOff>133350</xdr:rowOff>
    </xdr:to>
    <xdr:pic>
      <xdr:nvPicPr>
        <xdr:cNvPr id="27" name="Picture 2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637507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152400</xdr:colOff>
      <xdr:row>1432</xdr:row>
      <xdr:rowOff>133350</xdr:rowOff>
    </xdr:to>
    <xdr:pic>
      <xdr:nvPicPr>
        <xdr:cNvPr id="28" name="Picture 2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669892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152400</xdr:colOff>
      <xdr:row>1433</xdr:row>
      <xdr:rowOff>133350</xdr:rowOff>
    </xdr:to>
    <xdr:pic>
      <xdr:nvPicPr>
        <xdr:cNvPr id="29" name="Picture 2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702277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152400</xdr:colOff>
      <xdr:row>1434</xdr:row>
      <xdr:rowOff>133350</xdr:rowOff>
    </xdr:to>
    <xdr:pic>
      <xdr:nvPicPr>
        <xdr:cNvPr id="30" name="Picture 2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721327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152400</xdr:colOff>
      <xdr:row>1435</xdr:row>
      <xdr:rowOff>133350</xdr:rowOff>
    </xdr:to>
    <xdr:pic>
      <xdr:nvPicPr>
        <xdr:cNvPr id="31" name="Picture 3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753712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152400</xdr:colOff>
      <xdr:row>1436</xdr:row>
      <xdr:rowOff>133350</xdr:rowOff>
    </xdr:to>
    <xdr:pic>
      <xdr:nvPicPr>
        <xdr:cNvPr id="32" name="Picture 3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786097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1437</xdr:row>
      <xdr:rowOff>0</xdr:rowOff>
    </xdr:from>
    <xdr:to>
      <xdr:col>0</xdr:col>
      <xdr:colOff>152400</xdr:colOff>
      <xdr:row>1437</xdr:row>
      <xdr:rowOff>133350</xdr:rowOff>
    </xdr:to>
    <xdr:pic>
      <xdr:nvPicPr>
        <xdr:cNvPr id="33" name="Picture 3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834675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152400</xdr:colOff>
      <xdr:row>1438</xdr:row>
      <xdr:rowOff>133350</xdr:rowOff>
    </xdr:to>
    <xdr:pic>
      <xdr:nvPicPr>
        <xdr:cNvPr id="34" name="Picture 3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899445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152400</xdr:colOff>
      <xdr:row>1439</xdr:row>
      <xdr:rowOff>133350</xdr:rowOff>
    </xdr:to>
    <xdr:pic>
      <xdr:nvPicPr>
        <xdr:cNvPr id="35" name="Picture 3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931830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152400</xdr:colOff>
      <xdr:row>1440</xdr:row>
      <xdr:rowOff>133350</xdr:rowOff>
    </xdr:to>
    <xdr:pic>
      <xdr:nvPicPr>
        <xdr:cNvPr id="36" name="Picture 3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950880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152400</xdr:colOff>
      <xdr:row>1441</xdr:row>
      <xdr:rowOff>133350</xdr:rowOff>
    </xdr:to>
    <xdr:pic>
      <xdr:nvPicPr>
        <xdr:cNvPr id="37" name="Picture 3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983265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152400</xdr:colOff>
      <xdr:row>1442</xdr:row>
      <xdr:rowOff>133350</xdr:rowOff>
    </xdr:to>
    <xdr:pic>
      <xdr:nvPicPr>
        <xdr:cNvPr id="38" name="Picture 3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9015650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152400</xdr:colOff>
      <xdr:row>1443</xdr:row>
      <xdr:rowOff>133350</xdr:rowOff>
    </xdr:to>
    <xdr:pic>
      <xdr:nvPicPr>
        <xdr:cNvPr id="39" name="Picture 3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9034700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152400</xdr:colOff>
      <xdr:row>1444</xdr:row>
      <xdr:rowOff>133350</xdr:rowOff>
    </xdr:to>
    <xdr:pic>
      <xdr:nvPicPr>
        <xdr:cNvPr id="40" name="Picture 3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9099470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152400</xdr:colOff>
      <xdr:row>1445</xdr:row>
      <xdr:rowOff>133350</xdr:rowOff>
    </xdr:to>
    <xdr:pic>
      <xdr:nvPicPr>
        <xdr:cNvPr id="41" name="Picture 4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9118520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152400</xdr:colOff>
      <xdr:row>1446</xdr:row>
      <xdr:rowOff>133350</xdr:rowOff>
    </xdr:to>
    <xdr:pic>
      <xdr:nvPicPr>
        <xdr:cNvPr id="42" name="Picture 4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9137570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152400</xdr:colOff>
      <xdr:row>1447</xdr:row>
      <xdr:rowOff>133350</xdr:rowOff>
    </xdr:to>
    <xdr:pic>
      <xdr:nvPicPr>
        <xdr:cNvPr id="43" name="Picture 4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9169955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152400</xdr:colOff>
      <xdr:row>1448</xdr:row>
      <xdr:rowOff>133350</xdr:rowOff>
    </xdr:to>
    <xdr:pic>
      <xdr:nvPicPr>
        <xdr:cNvPr id="44" name="Picture 4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91890050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152400</xdr:colOff>
      <xdr:row>1449</xdr:row>
      <xdr:rowOff>133350</xdr:rowOff>
    </xdr:to>
    <xdr:pic>
      <xdr:nvPicPr>
        <xdr:cNvPr id="45" name="Picture 4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9237582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152400</xdr:colOff>
      <xdr:row>1450</xdr:row>
      <xdr:rowOff>133350</xdr:rowOff>
    </xdr:to>
    <xdr:pic>
      <xdr:nvPicPr>
        <xdr:cNvPr id="46" name="Picture 4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9256632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152400</xdr:colOff>
      <xdr:row>1451</xdr:row>
      <xdr:rowOff>133350</xdr:rowOff>
    </xdr:to>
    <xdr:pic>
      <xdr:nvPicPr>
        <xdr:cNvPr id="47" name="Picture 4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9275682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152400</xdr:colOff>
      <xdr:row>1452</xdr:row>
      <xdr:rowOff>133350</xdr:rowOff>
    </xdr:to>
    <xdr:pic>
      <xdr:nvPicPr>
        <xdr:cNvPr id="48" name="Picture 4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9308067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152400</xdr:colOff>
      <xdr:row>1453</xdr:row>
      <xdr:rowOff>133350</xdr:rowOff>
    </xdr:to>
    <xdr:pic>
      <xdr:nvPicPr>
        <xdr:cNvPr id="49" name="Picture 4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9327117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152400</xdr:colOff>
      <xdr:row>1454</xdr:row>
      <xdr:rowOff>133350</xdr:rowOff>
    </xdr:to>
    <xdr:pic>
      <xdr:nvPicPr>
        <xdr:cNvPr id="50" name="Picture 4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93461675"/>
          <a:ext cx="3048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Windows User" refreshedDate="42850.793856365737" createdVersion="4" refreshedVersion="5" minRefreshableVersion="3" recordCount="1698">
  <cacheSource type="worksheet">
    <worksheetSource name="Tabela13"/>
  </cacheSource>
  <cacheFields count="10">
    <cacheField name="COORDENADORIA / SECRETARIA RESPONSAVEL" numFmtId="0">
      <sharedItems/>
    </cacheField>
    <cacheField name="NUMERO PAD" numFmtId="0">
      <sharedItems/>
    </cacheField>
    <cacheField name="FORMA DE CONTRATAÇÃO" numFmtId="0">
      <sharedItems containsBlank="1" count="4">
        <s v="DISPENSA"/>
        <s v="Licitação"/>
        <s v="Registro de Preços"/>
        <m u="1"/>
      </sharedItems>
    </cacheField>
    <cacheField name="Tramite Original" numFmtId="0">
      <sharedItems containsBlank="1"/>
    </cacheField>
    <cacheField name="TRAMITE_SETOR" numFmtId="0">
      <sharedItems containsBlank="1" count="241">
        <s v="041ZE"/>
        <s v="DG"/>
        <s v="ASSISEG"/>
        <s v="CAA"/>
        <s v="SECADM"/>
        <s v="SPO"/>
        <s v="CO"/>
        <s v="SECOFC"/>
        <s v="CLC"/>
        <s v="SC"/>
        <s v="SCON"/>
        <s v="CPL"/>
        <s v="ASSDG"/>
        <s v="ACO"/>
        <s v="SAEO"/>
        <s v="140ZE"/>
        <s v="150ZE"/>
        <s v="SESEG"/>
        <s v="CSTA"/>
        <s v="SECGS"/>
        <s v="SASG"/>
        <s v="SECGA"/>
        <s v="SACONT"/>
        <s v="ACFIC"/>
        <s v="020ZE"/>
        <s v="CIP"/>
        <s v="COGSA"/>
        <s v="155ZE"/>
        <s v="147ZE"/>
        <s v="SAPC"/>
        <s v="SLIC"/>
        <s v="SMOP"/>
        <s v="SAPRE"/>
        <s v="SPCF"/>
        <s v="CFIC"/>
        <s v="SCL"/>
        <s v="CCLC"/>
        <s v="SGMC"/>
        <s v="SGPA"/>
        <s v="CMP"/>
        <s v="CGATI"/>
        <s v="CEPCST"/>
        <s v="SIASG"/>
        <s v="SGACI"/>
        <s v="COBRAS"/>
        <s v="SMOEP"/>
        <s v="SECTI"/>
        <s v="ASSTI"/>
        <s v="CSUP"/>
        <s v="SESOP"/>
        <s v="CGEU"/>
        <s v="SMIC"/>
        <s v="SOP"/>
        <s v="086ZE"/>
        <s v="SMIN"/>
        <s v="GABSOFC"/>
        <s v="SMCI"/>
        <s v="SMOI"/>
        <s v="SCCLC"/>
        <s v="SECIA"/>
        <s v="CCLCE"/>
        <s v="GABSA"/>
        <s v="GABDG"/>
        <s v="SST"/>
        <s v="ST"/>
        <s v="SMI"/>
        <s v="CCS"/>
        <s v="SECPEG"/>
        <s v="SSG"/>
        <s v="SAPRE "/>
        <s v="SC "/>
        <s v="SLIC "/>
        <s v="CLC "/>
        <s v="SAEF"/>
        <m u="1"/>
        <s v="SLIC  " u="1"/>
        <s v=" DG  " u="1"/>
        <e v="#VALUE!" u="1"/>
        <s v=" SPO  " u="1"/>
        <s v="SCCLC " u="1"/>
        <s v=" SAEF  " u="1"/>
        <s v="SECG" u="1"/>
        <s v="ASSDG  " u="1"/>
        <s v="SECGA  " u="1"/>
        <s v="SECTI " u="1"/>
        <s v="086ZE  " u="1"/>
        <s v="150ZE " u="1"/>
        <s v=" ASSDG  " u="1"/>
        <s v="ST " u="1"/>
        <s v="155ZE " u="1"/>
        <s v="SCON " u="1"/>
        <s v="SMOP  " u="1"/>
        <s v="ACFIC " u="1"/>
        <s v="GABDG  " u="1"/>
        <s v="GABSOFC " u="1"/>
        <s v="SMI " u="1"/>
        <s v="CSUP " u="1"/>
        <s v="SCCLC  " u="1"/>
        <s v="COBRAS " u="1"/>
        <s v=" SOP  " u="1"/>
        <s v="SECTI  " u="1"/>
        <s v="GABSOFC  " u="1"/>
        <s v="SPC" u="1"/>
        <s v=" CO  " u="1"/>
        <s v="41ZE " u="1"/>
        <s v="140ZE " u="1"/>
        <s v="SASG " u="1"/>
        <s v="150ZE  " u="1"/>
        <s v="SSG " u="1"/>
        <s v=" SAPRE  " u="1"/>
        <s v="SECIA " u="1"/>
        <s v="CMP " u="1"/>
        <s v="155ZE  " u="1"/>
        <s v="CEPCST  " u="1"/>
        <s v="ACO " u="1"/>
        <s v="SPO  " u="1"/>
        <s v="147ZE " u="1"/>
        <s v="SCON  " u="1"/>
        <s v="ACFIC  " u="1"/>
        <s v="CCL" u="1"/>
        <s v="SGPA " u="1"/>
        <s v="SIASG " u="1"/>
        <s v="SST " u="1"/>
        <s v=" SLIC  " u="1"/>
        <s v="CCS  " u="1"/>
        <s v=" SMIC  " u="1"/>
        <s v="CSUP  " u="1"/>
        <s v="SACONT  " u="1"/>
        <s v="CPL  " u="1"/>
        <s v=" CLC  " u="1"/>
        <s v="SECOFC " u="1"/>
        <s v="140ZE  " u="1"/>
        <s v="SECPEG  " u="1"/>
        <s v="41ZE  " u="1"/>
        <s v="SASG  " u="1"/>
        <s v="SECIA  " u="1"/>
        <s v="CIP  " u="1"/>
        <s v="147ZE  " u="1"/>
        <s v=" ACFIC  " u="1"/>
        <s v="SOP  " u="1"/>
        <s v="SC  " u="1"/>
        <s v=" SECGS  " u="1"/>
        <s v="SIASG  " u="1"/>
        <s v="SGPA  " u="1"/>
        <s v=" SAEO  " u="1"/>
        <s v=" SACONT  " u="1"/>
        <s v="041ZE " u="1"/>
        <s v="SECADM  " u="1"/>
        <s v="CAA  " u="1"/>
        <s v="SAEO " u="1"/>
        <s v="SAPC " u="1"/>
        <s v="COGSA " u="1"/>
        <s v="SAPRE  " u="1"/>
        <s v=" CIP  " u="1"/>
        <s v="SMIN " u="1"/>
        <s v="CSTA " u="1"/>
        <s v="SESEG " u="1"/>
        <s v="CCLCE " u="1"/>
        <s v="SAPR" u="1"/>
        <s v="GABSA " u="1"/>
        <s v="SGMC " u="1"/>
        <s v="ASSTI " u="1"/>
        <s v="ASSISEG " u="1"/>
        <s v="041ZE  " u="1"/>
        <s v="DG  " u="1"/>
        <s v=" CFIC  " u="1"/>
        <s v="SMI  " u="1"/>
        <s v="SMCI " u="1"/>
        <s v=" SCON  " u="1"/>
        <s v="SMIC " u="1"/>
        <s v="SAEO  " u="1"/>
        <s v="SAPC  " u="1"/>
        <s v="CO  " u="1"/>
        <s v="COGSA  " u="1"/>
        <s v=" SECOFC  " u="1"/>
        <s v=" SMIN  " u="1"/>
        <s v="ASSISEG  " u="1"/>
        <s v="SESOP " u="1"/>
        <s v="SMO" u="1"/>
        <s v="41ZE" u="1"/>
        <s v="SPCF " u="1"/>
        <s v="CEPCST " u="1"/>
        <s v="SPO " u="1"/>
        <s v="SECGS " u="1"/>
        <s v="COBRAS  " u="1"/>
        <s v="CGEU " u="1"/>
        <s v="SESEG  " u="1"/>
        <s v="SMIN  " u="1"/>
        <s v=" SC  " u="1"/>
        <s v="CSTA  " u="1"/>
        <s v="CCLCE  " u="1"/>
        <s v="SMOI " u="1"/>
        <s v="GABSA  " u="1"/>
        <s v="SSG  " u="1"/>
        <s v="SGMC  " u="1"/>
        <s v=" SPCF  " u="1"/>
        <s v="ASSTI  " u="1"/>
        <s v="CCS " u="1"/>
        <s v="SMOEP " u="1"/>
        <s v="020ZE " u="1"/>
        <s v="CPL " u="1"/>
        <s v="SACONT " u="1"/>
        <s v="CMP  " u="1"/>
        <s v="ACO  " u="1"/>
        <s v="CFI" u="1"/>
        <s v="CFIC " u="1"/>
        <s v="CGATI " u="1"/>
        <s v="SGACI " u="1"/>
        <s v=" SECGA  " u="1"/>
        <s v="SST  " u="1"/>
        <s v="SECPEG " u="1"/>
        <s v="SMCI  " u="1"/>
        <s v="SMIC  " u="1"/>
        <s v="CIP " u="1"/>
        <s v="SESOP  " u="1"/>
        <s v="ST  " u="1"/>
        <s v="DG " u="1"/>
        <s v="CLC  " u="1"/>
        <s v="SECGS  " u="1"/>
        <s v="SOP " u="1"/>
        <s v="SPCF  " u="1"/>
        <s v=" SECGS " u="1"/>
        <s v="ASSDG " u="1"/>
        <s v="CGEU  " u="1"/>
        <s v="SECGA " u="1"/>
        <s v="SECOFC  " u="1"/>
        <s v="SMOI  " u="1"/>
        <s v="086ZE " u="1"/>
        <s v=" CPL  " u="1"/>
        <s v="SMOEP  " u="1"/>
        <s v="CO " u="1"/>
        <s v="020ZE  " u="1"/>
        <s v="SMOP " u="1"/>
        <s v="CGATI  " u="1"/>
        <s v="CI" u="1"/>
        <s v="CFIC  " u="1"/>
        <s v="GABDG " u="1"/>
        <s v="SGACI  " u="1"/>
        <s v="CAA " u="1"/>
        <s v="SECADM " u="1"/>
        <s v="SAEF " u="1"/>
      </sharedItems>
    </cacheField>
    <cacheField name="DATA INICIO" numFmtId="0">
      <sharedItems containsDate="1" containsMixedTypes="1" minDate="2012-01-18T19:00:00" maxDate="2017-03-28T15:16:00"/>
    </cacheField>
    <cacheField name="DATA FIM" numFmtId="0">
      <sharedItems containsDate="1" containsMixedTypes="1" minDate="2012-01-19T19:00:00" maxDate="2017-03-28T18:32:00"/>
    </cacheField>
    <cacheField name="COMENTARIOS TRÂMITE" numFmtId="0">
      <sharedItems/>
    </cacheField>
    <cacheField name="TOTAL DE HORAS" numFmtId="165">
      <sharedItems containsSemiMixedTypes="0" containsNonDate="0" containsDate="1" containsString="0" minDate="1899-12-30T00:00:00" maxDate="1900-06-09T02:04:00"/>
    </cacheField>
    <cacheField name="TOTAL DIAS" numFmtId="166">
      <sharedItems containsSemiMixedTypes="0" containsString="0" containsNumber="1" minValue="0" maxValue="161.086111111108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98">
  <r>
    <s v="Coordenadoria de Segurança, Transporte e Apoio Administrativo"/>
    <s v="2462/2015"/>
    <x v="0"/>
    <m/>
    <x v="0"/>
    <d v="2015-04-23T13:32:00"/>
    <d v="2015-04-24T13:32:00"/>
    <s v="-"/>
    <d v="1899-12-31T00:00:00"/>
    <n v="1"/>
  </r>
  <r>
    <s v="Coordenadoria de Segurança, Transporte e Apoio Administrativo"/>
    <s v="2462/2015"/>
    <x v="0"/>
    <m/>
    <x v="1"/>
    <d v="2015-04-24T13:32:00"/>
    <d v="2015-04-24T20:09:00"/>
    <s v="Para conhecimento."/>
    <d v="1899-12-30T06:37:00"/>
    <n v="0.27569444444816327"/>
  </r>
  <r>
    <s v="Coordenadoria de Segurança, Transporte e Apoio Administrativo"/>
    <s v="2462/2015"/>
    <x v="0"/>
    <m/>
    <x v="2"/>
    <d v="2015-04-24T20:09:00"/>
    <d v="2015-05-14T19:14:00"/>
    <s v="para informar"/>
    <d v="1900-01-18T23:05:00"/>
    <n v="19.961805555554747"/>
  </r>
  <r>
    <s v="Coordenadoria de Segurança, Transporte e Apoio Administrativo"/>
    <s v="2462/2015"/>
    <x v="0"/>
    <m/>
    <x v="3"/>
    <d v="2015-05-14T19:14:00"/>
    <d v="2015-05-19T16:05:00"/>
    <s v="Para análise"/>
    <d v="1900-01-03T20:51:00"/>
    <n v="4.8687500000014552"/>
  </r>
  <r>
    <s v="Coordenadoria de Segurança, Transporte e Apoio Administrativo"/>
    <s v="2462/2015"/>
    <x v="0"/>
    <m/>
    <x v="2"/>
    <d v="2015-05-19T16:05:00"/>
    <d v="2015-05-21T17:13:00"/>
    <s v="Para complementar o Projeto B ico."/>
    <d v="1900-01-01T01:08:00"/>
    <n v="2.047222222223354"/>
  </r>
  <r>
    <s v="Coordenadoria de Segurança, Transporte e Apoio Administrativo"/>
    <s v="2462/2015"/>
    <x v="0"/>
    <m/>
    <x v="0"/>
    <d v="2015-05-21T17:13:00"/>
    <d v="2015-05-25T12:16:00"/>
    <s v="Para providências"/>
    <d v="1900-01-02T19:03:00"/>
    <n v="3.7937499999970896"/>
  </r>
  <r>
    <s v="Coordenadoria de Segurança, Transporte e Apoio Administrativo"/>
    <s v="2462/2015"/>
    <x v="0"/>
    <m/>
    <x v="2"/>
    <d v="2015-05-25T12:16:00"/>
    <d v="2015-06-03T16:18:00"/>
    <s v="Em atendimento ao Documento nº 092135/2015."/>
    <d v="1900-01-08T04:02:00"/>
    <n v="9.1680555555576575"/>
  </r>
  <r>
    <s v="Coordenadoria de Segurança, Transporte e Apoio Administrativo"/>
    <s v="2462/2015"/>
    <x v="0"/>
    <m/>
    <x v="3"/>
    <d v="2015-06-03T16:18:00"/>
    <d v="2015-06-08T14:01:00"/>
    <s v="Em devolução"/>
    <d v="1900-01-03T21:43:00"/>
    <n v="4.9048611111065838"/>
  </r>
  <r>
    <s v="Coordenadoria de Segurança, Transporte e Apoio Administrativo"/>
    <s v="2462/2015"/>
    <x v="0"/>
    <m/>
    <x v="4"/>
    <d v="2015-06-08T14:01:00"/>
    <d v="2015-06-08T16:42:00"/>
    <s v="Para análise."/>
    <d v="1899-12-30T02:41:00"/>
    <n v="0.11180555555620231"/>
  </r>
  <r>
    <s v="Coordenadoria de Segurança, Transporte e Apoio Administrativo"/>
    <s v="2462/2015"/>
    <x v="0"/>
    <m/>
    <x v="5"/>
    <d v="2015-06-08T16:42:00"/>
    <d v="2015-06-08T20:27:00"/>
    <s v="Para informar disponibilidade orçamentária."/>
    <d v="1899-12-30T03:45:00"/>
    <n v="0.15625"/>
  </r>
  <r>
    <s v="Coordenadoria de Segurança, Transporte e Apoio Administrativo"/>
    <s v="2462/2015"/>
    <x v="0"/>
    <m/>
    <x v="6"/>
    <d v="2015-06-08T20:27:00"/>
    <d v="2015-06-09T13:35:00"/>
    <s v="Com informação"/>
    <d v="1899-12-30T17:08:00"/>
    <n v="0.71388888888759539"/>
  </r>
  <r>
    <s v="Coordenadoria de Segurança, Transporte e Apoio Administrativo"/>
    <s v="2462/2015"/>
    <x v="0"/>
    <m/>
    <x v="7"/>
    <d v="2015-06-09T13:35:00"/>
    <d v="2015-06-09T15:11:00"/>
    <s v="Para ciência e encaminhamento."/>
    <d v="1899-12-30T01:36:00"/>
    <n v="6.6666666672972497E-2"/>
  </r>
  <r>
    <s v="Coordenadoria de Segurança, Transporte e Apoio Administrativo"/>
    <s v="2462/2015"/>
    <x v="0"/>
    <m/>
    <x v="8"/>
    <d v="2015-06-09T15:11:00"/>
    <d v="2015-06-09T16:54:00"/>
    <s v="Para demais providências"/>
    <d v="1899-12-30T01:43:00"/>
    <n v="7.1527777778101154E-2"/>
  </r>
  <r>
    <s v="Coordenadoria de Segurança, Transporte e Apoio Administrativo"/>
    <s v="2462/2015"/>
    <x v="0"/>
    <m/>
    <x v="9"/>
    <d v="2015-06-09T16:54:00"/>
    <d v="2015-06-15T18:12:00"/>
    <s v="Para elaborar Termo de Dispensa de Licitação."/>
    <d v="1900-01-05T01:18:00"/>
    <n v="6.054166666661331"/>
  </r>
  <r>
    <s v="Coordenadoria de Segurança, Transporte e Apoio Administrativo"/>
    <s v="2462/2015"/>
    <x v="0"/>
    <m/>
    <x v="8"/>
    <d v="2015-06-15T18:12:00"/>
    <d v="2015-06-16T15:28:00"/>
    <s v="Segue Termo de Dispensa de Licitação, e e-mail com o aceite da empresa contratada."/>
    <d v="1899-12-30T21:16:00"/>
    <n v="0.88611111111094942"/>
  </r>
  <r>
    <s v="Coordenadoria de Segurança, Transporte e Apoio Administrativo"/>
    <s v="2462/2015"/>
    <x v="0"/>
    <m/>
    <x v="10"/>
    <d v="2015-06-16T15:28:00"/>
    <d v="2015-06-17T18:23:00"/>
    <s v="Para elaborar a minuta do contrato de prestação de serviços de alarme monitorado para"/>
    <d v="1899-12-31T02:55:00"/>
    <n v="1.1215277777810115"/>
  </r>
  <r>
    <s v="Coordenadoria de Segurança, Transporte e Apoio Administrativo"/>
    <s v="2462/2015"/>
    <x v="0"/>
    <m/>
    <x v="3"/>
    <d v="2015-06-17T18:23:00"/>
    <d v="2015-06-18T17:22:00"/>
    <s v="Segue para verificar e/ ou ratificar, bem como justificar se for mantido o regime de comodato."/>
    <d v="1899-12-30T22:59:00"/>
    <n v="0.95763888888905058"/>
  </r>
  <r>
    <s v="Coordenadoria de Segurança, Transporte e Apoio Administrativo"/>
    <s v="2462/2015"/>
    <x v="0"/>
    <m/>
    <x v="5"/>
    <d v="2015-06-18T17:22:00"/>
    <d v="2015-06-18T19:22:00"/>
    <s v="Para informar."/>
    <d v="1899-12-30T02:00:00"/>
    <n v="8.3333333328482695E-2"/>
  </r>
  <r>
    <s v="Coordenadoria de Segurança, Transporte e Apoio Administrativo"/>
    <s v="2462/2015"/>
    <x v="0"/>
    <m/>
    <x v="6"/>
    <d v="2015-06-18T19:22:00"/>
    <d v="2015-06-19T13:00:00"/>
    <s v="Com a informação."/>
    <d v="1899-12-30T17:38:00"/>
    <n v="0.73472222222335404"/>
  </r>
  <r>
    <s v="Coordenadoria de Segurança, Transporte e Apoio Administrativo"/>
    <s v="2462/2015"/>
    <x v="0"/>
    <m/>
    <x v="7"/>
    <d v="2015-06-19T13:00:00"/>
    <d v="2015-06-19T14:10:00"/>
    <s v="Para ciência e encaminhamento."/>
    <d v="1899-12-30T01:10:00"/>
    <n v="4.8611111116770189E-2"/>
  </r>
  <r>
    <s v="Coordenadoria de Segurança, Transporte e Apoio Administrativo"/>
    <s v="2462/2015"/>
    <x v="0"/>
    <m/>
    <x v="8"/>
    <d v="2015-06-19T14:10:00"/>
    <d v="2015-06-19T15:59:00"/>
    <s v="Para demais providências"/>
    <d v="1899-12-30T01:49:00"/>
    <n v="7.5694444443797693E-2"/>
  </r>
  <r>
    <s v="Coordenadoria de Segurança, Transporte e Apoio Administrativo"/>
    <s v="2462/2015"/>
    <x v="0"/>
    <m/>
    <x v="9"/>
    <d v="2015-06-19T15:59:00"/>
    <d v="2015-07-01T14:48:00"/>
    <s v="Para retificar Termo de Dispensa."/>
    <d v="1900-01-10T22:49:00"/>
    <n v="11.950694444443798"/>
  </r>
  <r>
    <s v="Coordenadoria de Segurança, Transporte e Apoio Administrativo"/>
    <s v="2462/2015"/>
    <x v="0"/>
    <m/>
    <x v="8"/>
    <d v="2015-07-01T14:48:00"/>
    <d v="2015-07-01T18:48:00"/>
    <s v="Segue o termo de dispensa de licitação retificado."/>
    <d v="1899-12-30T04:00:00"/>
    <n v="0.16666666666424135"/>
  </r>
  <r>
    <s v="Coordenadoria de Segurança, Transporte e Apoio Administrativo"/>
    <s v="2462/2015"/>
    <x v="0"/>
    <m/>
    <x v="10"/>
    <d v="2015-07-01T18:48:00"/>
    <d v="2015-07-08T14:40:00"/>
    <s v="Para elaborar minuta do contrato."/>
    <d v="1900-01-05T19:52:00"/>
    <n v="6.827777777776646"/>
  </r>
  <r>
    <s v="Coordenadoria de Segurança, Transporte e Apoio Administrativo"/>
    <s v="2462/2015"/>
    <x v="0"/>
    <m/>
    <x v="8"/>
    <d v="2015-07-08T14:40:00"/>
    <d v="2015-07-09T13:36:00"/>
    <s v="Segue minuta para análise e, se de acordo, para empenho."/>
    <d v="1899-12-30T22:56:00"/>
    <n v="0.95555555555620231"/>
  </r>
  <r>
    <s v="Coordenadoria de Segurança, Transporte e Apoio Administrativo"/>
    <s v="2462/2015"/>
    <x v="0"/>
    <m/>
    <x v="4"/>
    <d v="2015-07-09T13:36:00"/>
    <d v="2015-07-09T16:14:00"/>
    <s v="Para autorizar a dispensa de licitação."/>
    <d v="1899-12-30T02:38:00"/>
    <n v="0.10972222222335404"/>
  </r>
  <r>
    <s v="Coordenadoria de Segurança, Transporte e Apoio Administrativo"/>
    <s v="2462/2015"/>
    <x v="0"/>
    <m/>
    <x v="10"/>
    <d v="2015-07-09T16:14:00"/>
    <d v="2015-07-10T14:45:00"/>
    <s v="análise e correções na minuta contratual pertinente"/>
    <d v="1899-12-30T22:31:00"/>
    <n v="0.93819444444670808"/>
  </r>
  <r>
    <s v="Coordenadoria de Segurança, Transporte e Apoio Administrativo"/>
    <s v="2462/2015"/>
    <x v="0"/>
    <m/>
    <x v="4"/>
    <d v="2015-07-10T14:45:00"/>
    <d v="2015-07-10T17:37:00"/>
    <s v="análise e correções na minuta contratual pertinente"/>
    <d v="1899-12-30T02:52:00"/>
    <n v="0.11944444444088731"/>
  </r>
  <r>
    <s v="Coordenadoria de Segurança, Transporte e Apoio Administrativo"/>
    <s v="2462/2015"/>
    <x v="0"/>
    <m/>
    <x v="11"/>
    <d v="2015-07-10T17:37:00"/>
    <d v="2015-07-13T17:50:00"/>
    <s v="De acordo com a minuta do Edital e seus anexos Segue para análise dessa CPL e demais encaminhament"/>
    <d v="1900-01-02T00:13:00"/>
    <n v="3.0090277777781012"/>
  </r>
  <r>
    <s v="Coordenadoria de Segurança, Transporte e Apoio Administrativo"/>
    <s v="2462/2015"/>
    <x v="0"/>
    <m/>
    <x v="12"/>
    <d v="2015-07-13T17:50:00"/>
    <d v="2015-07-13T19:38:00"/>
    <s v="Para análise da minuta contratual"/>
    <d v="1899-12-30T01:48:00"/>
    <n v="7.5000000004365575E-2"/>
  </r>
  <r>
    <s v="Coordenadoria de Segurança, Transporte e Apoio Administrativo"/>
    <s v="2462/2015"/>
    <x v="0"/>
    <m/>
    <x v="4"/>
    <d v="2015-07-13T19:38:00"/>
    <d v="2015-07-14T17:51:00"/>
    <s v="Para manifestação."/>
    <d v="1899-12-30T22:13:00"/>
    <n v="0.9256944444423425"/>
  </r>
  <r>
    <s v="Coordenadoria de Segurança, Transporte e Apoio Administrativo"/>
    <s v="2462/2015"/>
    <x v="0"/>
    <m/>
    <x v="12"/>
    <d v="2015-07-14T17:51:00"/>
    <d v="2015-07-21T16:49:00"/>
    <s v="Segue para análise da minuta contratual."/>
    <d v="1900-01-05T22:58:00"/>
    <n v="6.9569444444423425"/>
  </r>
  <r>
    <s v="Coordenadoria de Segurança, Transporte e Apoio Administrativo"/>
    <s v="2462/2015"/>
    <x v="0"/>
    <m/>
    <x v="1"/>
    <d v="2015-07-21T16:49:00"/>
    <d v="2015-07-21T19:28:00"/>
    <s v="Com a análise da minuta contratual."/>
    <d v="1899-12-30T02:39:00"/>
    <n v="0.11041666667006211"/>
  </r>
  <r>
    <s v="Coordenadoria de Segurança, Transporte e Apoio Administrativo"/>
    <s v="2462/2015"/>
    <x v="0"/>
    <m/>
    <x v="6"/>
    <d v="2015-07-21T19:28:00"/>
    <d v="2015-07-22T14:39:00"/>
    <s v="Para empenhar."/>
    <d v="1899-12-30T19:11:00"/>
    <n v="0.79930555555620231"/>
  </r>
  <r>
    <s v="Coordenadoria de Segurança, Transporte e Apoio Administrativo"/>
    <s v="2462/2015"/>
    <x v="0"/>
    <m/>
    <x v="13"/>
    <d v="2015-07-22T14:39:00"/>
    <d v="2015-07-23T15:14:00"/>
    <s v="Para emissão das notas de empenho."/>
    <d v="1899-12-31T00:35:00"/>
    <n v="1.0243055555547471"/>
  </r>
  <r>
    <s v="Coordenadoria de Segurança, Transporte e Apoio Administrativo"/>
    <s v="2462/2015"/>
    <x v="0"/>
    <m/>
    <x v="7"/>
    <d v="2015-07-23T15:14:00"/>
    <d v="2015-07-23T16:44:00"/>
    <s v="-"/>
    <d v="1899-12-30T01:30:00"/>
    <n v="6.25E-2"/>
  </r>
  <r>
    <s v="Coordenadoria de Segurança, Transporte e Apoio Administrativo"/>
    <s v="2462/2015"/>
    <x v="0"/>
    <m/>
    <x v="1"/>
    <d v="2015-07-23T15:14:00"/>
    <d v="2015-07-23T19:23:00"/>
    <s v="-"/>
    <d v="1899-12-30T04:09:00"/>
    <n v="0.17291666666278616"/>
  </r>
  <r>
    <s v="Coordenadoria de Segurança, Transporte e Apoio Administrativo"/>
    <s v="2462/2015"/>
    <x v="0"/>
    <m/>
    <x v="13"/>
    <d v="2015-07-23T19:23:00"/>
    <d v="2015-07-24T14:22:00"/>
    <s v="Conclusão de trâmite colaborativo"/>
    <d v="1899-12-30T18:59:00"/>
    <n v="0.79097222222480923"/>
  </r>
  <r>
    <s v="Coordenadoria de Segurança, Transporte e Apoio Administrativo"/>
    <s v="2462/2015"/>
    <x v="0"/>
    <m/>
    <x v="14"/>
    <d v="2015-07-24T14:22:00"/>
    <d v="2015-07-24T17:43:00"/>
    <s v="Para registros."/>
    <d v="1899-12-30T03:21:00"/>
    <n v="0.13958333332993789"/>
  </r>
  <r>
    <s v="Coordenadoria de Segurança, Transporte e Apoio Administrativo"/>
    <s v="2462/2015"/>
    <x v="0"/>
    <m/>
    <x v="8"/>
    <d v="2015-07-24T17:43:00"/>
    <d v="2015-07-24T19:39:00"/>
    <s v="Para formalização dos procedimentos contratuais, conforme &quot;item IV&quot; do despacho 136.940/15."/>
    <d v="1899-12-30T01:56:00"/>
    <n v="8.0555555556202307E-2"/>
  </r>
  <r>
    <s v="Coordenadoria de Segurança, Transporte e Apoio Administrativo"/>
    <s v="2462/2015"/>
    <x v="0"/>
    <m/>
    <x v="10"/>
    <d v="2015-07-24T19:39:00"/>
    <d v="2015-08-04T16:07:00"/>
    <s v="Para formalização da contratação."/>
    <d v="1900-01-09T20:28:00"/>
    <n v="10.852777777778101"/>
  </r>
  <r>
    <s v="Coordenadoria de Segurança, Transporte e Apoio Administrativo"/>
    <s v="2462/2015"/>
    <x v="0"/>
    <m/>
    <x v="8"/>
    <d v="2015-08-04T16:07:00"/>
    <d v="2015-08-05T14:21:00"/>
    <s v="Concluídos os procedimentos de formalização do Contrato nº 109/15, anexado extrato de publicação"/>
    <d v="1899-12-30T22:14:00"/>
    <n v="0.92638888888905058"/>
  </r>
  <r>
    <s v="Coordenadoria de Segurança, Transporte e Apoio Administrativo"/>
    <s v="6475/2015"/>
    <x v="0"/>
    <m/>
    <x v="15"/>
    <s v="-"/>
    <d v="2015-09-16T15:35:00"/>
    <s v="-"/>
    <d v="1899-12-30T00:00:00"/>
    <n v="0"/>
  </r>
  <r>
    <s v="Coordenadoria de Segurança, Transporte e Apoio Administrativo"/>
    <s v="6475/2015"/>
    <x v="0"/>
    <m/>
    <x v="2"/>
    <d v="2015-09-16T15:35:00"/>
    <d v="2015-09-17T12:53:00"/>
    <s v="Para análise e providencias."/>
    <d v="1899-12-30T21:18:00"/>
    <n v="0.88750000000436557"/>
  </r>
  <r>
    <s v="Coordenadoria de Segurança, Transporte e Apoio Administrativo"/>
    <s v="6475/2015"/>
    <x v="0"/>
    <m/>
    <x v="15"/>
    <d v="2015-09-17T12:53:00"/>
    <d v="2015-09-21T17:09:00"/>
    <s v="Para providências"/>
    <d v="1900-01-03T04:16:00"/>
    <n v="4.1777777777751908"/>
  </r>
  <r>
    <s v="Coordenadoria de Segurança, Transporte e Apoio Administrativo"/>
    <s v="6475/2015"/>
    <x v="0"/>
    <m/>
    <x v="2"/>
    <d v="2015-09-21T17:09:00"/>
    <d v="2015-09-25T18:33:00"/>
    <s v="Seguem orçamentos com as complementações solicitadas."/>
    <d v="1900-01-03T01:24:00"/>
    <n v="4.0583333333343035"/>
  </r>
  <r>
    <s v="Coordenadoria de Segurança, Transporte e Apoio Administrativo"/>
    <s v="6475/2015"/>
    <x v="0"/>
    <m/>
    <x v="3"/>
    <d v="2015-09-25T18:33:00"/>
    <d v="2015-10-01T16:29:00"/>
    <s v="Para análise"/>
    <d v="1900-01-04T21:56:00"/>
    <n v="5.913888888884685"/>
  </r>
  <r>
    <s v="Coordenadoria de Segurança, Transporte e Apoio Administrativo"/>
    <s v="6475/2015"/>
    <x v="0"/>
    <m/>
    <x v="4"/>
    <d v="2015-10-01T16:29:00"/>
    <d v="2015-10-01T18:27:00"/>
    <s v="Para análise."/>
    <d v="1899-12-30T01:58:00"/>
    <n v="8.1944444449618459E-2"/>
  </r>
  <r>
    <s v="Coordenadoria de Segurança, Transporte e Apoio Administrativo"/>
    <s v="6475/2015"/>
    <x v="0"/>
    <m/>
    <x v="5"/>
    <d v="2015-10-01T18:27:00"/>
    <d v="2015-10-02T14:25:00"/>
    <s v="Solicito informar disponibilidade orçamentária"/>
    <d v="1899-12-30T19:58:00"/>
    <n v="0.8319444444423425"/>
  </r>
  <r>
    <s v="Coordenadoria de Segurança, Transporte e Apoio Administrativo"/>
    <s v="6475/2015"/>
    <x v="0"/>
    <m/>
    <x v="6"/>
    <d v="2015-10-02T14:25:00"/>
    <d v="2015-10-02T15:32:00"/>
    <s v="Com a informação."/>
    <d v="1899-12-30T01:07:00"/>
    <n v="4.6527777776645962E-2"/>
  </r>
  <r>
    <s v="Coordenadoria de Segurança, Transporte e Apoio Administrativo"/>
    <s v="6475/2015"/>
    <x v="0"/>
    <m/>
    <x v="7"/>
    <d v="2015-10-02T15:32:00"/>
    <d v="2015-10-02T18:47:00"/>
    <s v="Para ciência e encaminhamento."/>
    <d v="1899-12-30T03:15:00"/>
    <n v="0.13541666666424135"/>
  </r>
  <r>
    <s v="Coordenadoria de Segurança, Transporte e Apoio Administrativo"/>
    <s v="6475/2015"/>
    <x v="0"/>
    <m/>
    <x v="8"/>
    <d v="2015-10-02T18:47:00"/>
    <d v="2015-10-05T12:34:00"/>
    <s v="Para os procedimentos necessários."/>
    <d v="1900-01-01T17:47:00"/>
    <n v="2.7409722222218988"/>
  </r>
  <r>
    <s v="Coordenadoria de Segurança, Transporte e Apoio Administrativo"/>
    <s v="6475/2015"/>
    <x v="0"/>
    <m/>
    <x v="9"/>
    <d v="2015-10-05T12:34:00"/>
    <d v="2015-10-16T17:00:00"/>
    <s v="Para elaborar Termo de Dispensade Licitação."/>
    <d v="1900-01-10T04:26:00"/>
    <n v="11.18472222222772"/>
  </r>
  <r>
    <s v="Coordenadoria de Segurança, Transporte e Apoio Administrativo"/>
    <s v="6475/2015"/>
    <x v="0"/>
    <m/>
    <x v="8"/>
    <d v="2015-10-16T17:00:00"/>
    <d v="2015-10-16T19:15:00"/>
    <s v="Segue Termo de Dispensa de Licitação, e e-mail com o aceite da empresa contratada."/>
    <d v="1899-12-30T02:15:00"/>
    <n v="9.375E-2"/>
  </r>
  <r>
    <s v="Coordenadoria de Segurança, Transporte e Apoio Administrativo"/>
    <s v="6475/2015"/>
    <x v="0"/>
    <m/>
    <x v="10"/>
    <d v="2015-10-16T19:15:00"/>
    <d v="2015-10-27T13:36:00"/>
    <s v="Para elaborar minuta do Contrato."/>
    <d v="1900-01-09T18:21:00"/>
    <n v="10.764583333329938"/>
  </r>
  <r>
    <s v="Coordenadoria de Segurança, Transporte e Apoio Administrativo"/>
    <s v="6475/2015"/>
    <x v="0"/>
    <m/>
    <x v="8"/>
    <d v="2015-10-27T13:36:00"/>
    <d v="2015-10-27T15:36:00"/>
    <s v="Para análise da minuta do contrato."/>
    <d v="1899-12-30T02:00:00"/>
    <n v="8.3333333335758653E-2"/>
  </r>
  <r>
    <s v="Coordenadoria de Segurança, Transporte e Apoio Administrativo"/>
    <s v="6475/2015"/>
    <x v="0"/>
    <m/>
    <x v="4"/>
    <d v="2015-10-27T15:36:00"/>
    <d v="2015-10-28T12:36:00"/>
    <s v="Para autorizar a Dispensa de Licitação."/>
    <d v="1899-12-30T21:00:00"/>
    <n v="0.875"/>
  </r>
  <r>
    <s v="Coordenadoria de Segurança, Transporte e Apoio Administrativo"/>
    <s v="6475/2015"/>
    <x v="0"/>
    <m/>
    <x v="12"/>
    <d v="2015-10-28T12:36:00"/>
    <d v="2015-11-03T18:15:00"/>
    <s v="Para anpalise da minuta contratual."/>
    <d v="1900-01-05T05:39:00"/>
    <n v="6.2354166666627862"/>
  </r>
  <r>
    <s v="Coordenadoria de Segurança, Transporte e Apoio Administrativo"/>
    <s v="6475/2015"/>
    <x v="0"/>
    <m/>
    <x v="1"/>
    <d v="2015-11-03T18:15:00"/>
    <d v="2015-11-03T18:20:00"/>
    <s v="Para apreciação."/>
    <d v="1899-12-30T00:05:00"/>
    <n v="3.4722222262644209E-3"/>
  </r>
  <r>
    <s v="Coordenadoria de Segurança, Transporte e Apoio Administrativo"/>
    <s v="6475/2015"/>
    <x v="0"/>
    <m/>
    <x v="6"/>
    <d v="2015-11-03T18:20:00"/>
    <d v="2015-11-03T18:56:00"/>
    <s v="para empenhar"/>
    <d v="1899-12-30T00:36:00"/>
    <n v="2.5000000001455192E-2"/>
  </r>
  <r>
    <s v="Coordenadoria de Segurança, Transporte e Apoio Administrativo"/>
    <s v="6475/2015"/>
    <x v="0"/>
    <m/>
    <x v="13"/>
    <d v="2015-11-03T18:56:00"/>
    <d v="2015-11-05T14:05:00"/>
    <s v="Para emissão das notas de empenho."/>
    <d v="1899-12-31T19:09:00"/>
    <n v="1.7979166666627862"/>
  </r>
  <r>
    <s v="Coordenadoria de Segurança, Transporte e Apoio Administrativo"/>
    <s v="6475/2015"/>
    <x v="0"/>
    <m/>
    <x v="1"/>
    <d v="2015-11-05T14:05:00"/>
    <d v="2015-11-05T14:46:00"/>
    <s v="-"/>
    <d v="1899-12-30T00:41:00"/>
    <n v="2.8472222220443655E-2"/>
  </r>
  <r>
    <s v="Coordenadoria de Segurança, Transporte e Apoio Administrativo"/>
    <s v="6475/2015"/>
    <x v="0"/>
    <m/>
    <x v="7"/>
    <d v="2015-11-05T14:05:00"/>
    <d v="2015-11-05T15:43:00"/>
    <s v="-"/>
    <d v="1899-12-30T01:38:00"/>
    <n v="6.805555555911269E-2"/>
  </r>
  <r>
    <s v="Coordenadoria de Segurança, Transporte e Apoio Administrativo"/>
    <s v="6475/2015"/>
    <x v="0"/>
    <m/>
    <x v="13"/>
    <d v="2015-11-05T15:43:00"/>
    <d v="2015-11-05T15:45:00"/>
    <s v="Conclusão de trâmite colaborativo"/>
    <d v="1899-12-30T00:02:00"/>
    <n v="1.3888888861401938E-3"/>
  </r>
  <r>
    <s v="Coordenadoria de Segurança, Transporte e Apoio Administrativo"/>
    <s v="6475/2015"/>
    <x v="0"/>
    <m/>
    <x v="14"/>
    <d v="2015-11-05T15:45:00"/>
    <d v="2015-11-05T16:48:00"/>
    <s v="Para registros."/>
    <d v="1899-12-30T01:03:00"/>
    <n v="4.3749999997089617E-2"/>
  </r>
  <r>
    <s v="Coordenadoria de Segurança, Transporte e Apoio Administrativo"/>
    <s v="6475/2015"/>
    <x v="0"/>
    <m/>
    <x v="8"/>
    <d v="2015-11-05T16:48:00"/>
    <d v="2015-11-05T19:04:00"/>
    <s v="Para registro da contratação."/>
    <d v="1899-12-30T02:16:00"/>
    <n v="9.4444444446708076E-2"/>
  </r>
  <r>
    <s v="Coordenadoria de Segurança, Transporte e Apoio Administrativo"/>
    <s v="6475/2015"/>
    <x v="0"/>
    <m/>
    <x v="9"/>
    <d v="2015-11-05T19:04:00"/>
    <d v="2015-11-09T18:26:00"/>
    <s v="Para registro no SIASG."/>
    <d v="1900-01-02T23:22:00"/>
    <n v="3.9736111111124046"/>
  </r>
  <r>
    <s v="Coordenadoria de Segurança, Transporte e Apoio Administrativo"/>
    <s v="6475/2015"/>
    <x v="0"/>
    <m/>
    <x v="5"/>
    <d v="2015-11-09T18:26:00"/>
    <d v="2015-11-09T19:45:00"/>
    <s v="A pedido"/>
    <d v="1899-12-30T01:19:00"/>
    <n v="5.486111110803904E-2"/>
  </r>
  <r>
    <s v="Coordenadoria de Segurança, Transporte e Apoio Administrativo"/>
    <s v="6475/2015"/>
    <x v="0"/>
    <m/>
    <x v="8"/>
    <d v="2015-11-09T19:45:00"/>
    <d v="2015-11-10T16:08:00"/>
    <s v="Para registros."/>
    <d v="1899-12-30T20:23:00"/>
    <n v="0.84930555555911269"/>
  </r>
  <r>
    <s v="Coordenadoria de Segurança, Transporte e Apoio Administrativo"/>
    <s v="6475/2015"/>
    <x v="0"/>
    <m/>
    <x v="9"/>
    <d v="2015-11-10T16:08:00"/>
    <d v="2015-11-10T17:27:00"/>
    <s v="Para emitir em definitivo o contrato de prestação de serviços."/>
    <d v="1899-12-30T01:19:00"/>
    <n v="5.486111110803904E-2"/>
  </r>
  <r>
    <s v="Coordenadoria de Segurança, Transporte e Apoio Administrativo"/>
    <s v="6475/2015"/>
    <x v="0"/>
    <m/>
    <x v="8"/>
    <d v="2015-11-10T17:27:00"/>
    <d v="2015-11-10T18:00:00"/>
    <s v="A pedido"/>
    <d v="1899-12-30T00:33:00"/>
    <n v="2.2916666668606922E-2"/>
  </r>
  <r>
    <s v="Coordenadoria de Segurança, Transporte e Apoio Administrativo"/>
    <s v="6475/2015"/>
    <x v="0"/>
    <m/>
    <x v="10"/>
    <d v="2015-11-10T18:00:00"/>
    <d v="2015-12-03T16:58:00"/>
    <s v="Para emitir o contrato de prestação de serviços em definitivo."/>
    <d v="1900-01-21T22:58:00"/>
    <n v="22.956944444442343"/>
  </r>
  <r>
    <s v="Coordenadoria de Segurança, Transporte e Apoio Administrativo"/>
    <s v="6475/2015"/>
    <x v="0"/>
    <m/>
    <x v="8"/>
    <d v="2015-12-03T16:58:00"/>
    <d v="2015-12-03T19:01:00"/>
    <s v="Concluídos os procedimentos."/>
    <d v="1899-12-30T02:03:00"/>
    <n v="8.5416666668606922E-2"/>
  </r>
  <r>
    <s v="Coordenadoria de Segurança, Transporte e Apoio Administrativo"/>
    <s v="6475/2015"/>
    <x v="0"/>
    <m/>
    <x v="14"/>
    <d v="2015-12-03T19:01:00"/>
    <d v="2015-12-04T16:00:00"/>
    <s v="Para lançamentos e registros."/>
    <d v="1899-12-30T20:59:00"/>
    <n v="0.87430555555329192"/>
  </r>
  <r>
    <s v="Coordenadoria de Segurança, Transporte e Apoio Administrativo"/>
    <s v="12566/2016"/>
    <x v="0"/>
    <m/>
    <x v="16"/>
    <s v="-"/>
    <d v="2016-09-20T18:46:00"/>
    <s v="-"/>
    <d v="1899-12-30T00:00:00"/>
    <n v="0"/>
  </r>
  <r>
    <s v="Coordenadoria de Segurança, Transporte e Apoio Administrativo"/>
    <s v="12566/2016"/>
    <x v="0"/>
    <m/>
    <x v="17"/>
    <d v="2016-09-20T18:46:00"/>
    <d v="2016-09-22T13:37:00"/>
    <s v="Para análise."/>
    <d v="1899-12-31T18:51:00"/>
    <n v="1.7854166666656965"/>
  </r>
  <r>
    <s v="Coordenadoria de Segurança, Transporte e Apoio Administrativo"/>
    <s v="12566/2016"/>
    <x v="0"/>
    <m/>
    <x v="18"/>
    <d v="2016-09-22T13:37:00"/>
    <d v="2016-09-26T14:32:00"/>
    <s v="Para análise"/>
    <d v="1900-01-03T00:55:00"/>
    <n v="4.0381944444452529"/>
  </r>
  <r>
    <s v="Coordenadoria de Segurança, Transporte e Apoio Administrativo"/>
    <s v="12566/2016"/>
    <x v="0"/>
    <m/>
    <x v="19"/>
    <d v="2016-09-26T14:32:00"/>
    <d v="2016-09-26T16:46:00"/>
    <s v="Para prosseguimento."/>
    <d v="1899-12-30T02:14:00"/>
    <n v="9.3055555553291924E-2"/>
  </r>
  <r>
    <s v="Coordenadoria de Segurança, Transporte e Apoio Administrativo"/>
    <s v="12566/2016"/>
    <x v="0"/>
    <m/>
    <x v="7"/>
    <d v="2016-09-26T16:46:00"/>
    <d v="2016-09-26T17:34:00"/>
    <s v="Para verificar disponibilidade orçamentária"/>
    <d v="1899-12-30T00:48:00"/>
    <n v="3.3333333332848269E-2"/>
  </r>
  <r>
    <s v="Coordenadoria de Segurança, Transporte e Apoio Administrativo"/>
    <s v="12566/2016"/>
    <x v="0"/>
    <m/>
    <x v="6"/>
    <d v="2016-09-26T17:34:00"/>
    <d v="2016-09-26T18:05:00"/>
    <s v="Para informar disponibilidade orçamentária."/>
    <d v="1899-12-30T00:31:00"/>
    <n v="2.1527777775190771E-2"/>
  </r>
  <r>
    <s v="Coordenadoria de Segurança, Transporte e Apoio Administrativo"/>
    <s v="12566/2016"/>
    <x v="0"/>
    <m/>
    <x v="5"/>
    <d v="2016-09-26T18:05:00"/>
    <d v="2016-09-27T13:04:00"/>
    <s v="Para informar disponibilidade orçamentária."/>
    <d v="1899-12-30T18:59:00"/>
    <n v="0.79097222222480923"/>
  </r>
  <r>
    <s v="Coordenadoria de Segurança, Transporte e Apoio Administrativo"/>
    <s v="12566/2016"/>
    <x v="0"/>
    <m/>
    <x v="6"/>
    <d v="2016-09-27T13:04:00"/>
    <d v="2016-09-27T14:38:00"/>
    <s v="Com a informação de disponibilidade."/>
    <d v="1899-12-30T01:34:00"/>
    <n v="6.5277777779556345E-2"/>
  </r>
  <r>
    <s v="Coordenadoria de Segurança, Transporte e Apoio Administrativo"/>
    <s v="12566/2016"/>
    <x v="0"/>
    <m/>
    <x v="7"/>
    <d v="2016-09-27T14:38:00"/>
    <d v="2016-09-27T16:06:00"/>
    <s v="Para ciência e encaminhamento."/>
    <d v="1899-12-30T01:28:00"/>
    <n v="6.1111111106583849E-2"/>
  </r>
  <r>
    <s v="Coordenadoria de Segurança, Transporte e Apoio Administrativo"/>
    <s v="12566/2016"/>
    <x v="0"/>
    <m/>
    <x v="8"/>
    <d v="2016-09-27T16:06:00"/>
    <d v="2016-09-28T18:44:00"/>
    <s v="Para demais providências"/>
    <d v="1899-12-31T02:38:00"/>
    <n v="1.109722222223354"/>
  </r>
  <r>
    <s v="Coordenadoria de Segurança, Transporte e Apoio Administrativo"/>
    <s v="12566/2016"/>
    <x v="0"/>
    <m/>
    <x v="20"/>
    <d v="2016-09-28T18:44:00"/>
    <d v="2016-09-29T11:26:00"/>
    <s v="-"/>
    <d v="1899-12-30T16:42:00"/>
    <n v="0.69583333333866904"/>
  </r>
  <r>
    <s v="Coordenadoria de Segurança, Transporte e Apoio Administrativo"/>
    <s v="12566/2016"/>
    <x v="0"/>
    <m/>
    <x v="9"/>
    <d v="2016-09-28T18:44:00"/>
    <d v="2016-09-30T15:02:00"/>
    <s v="-"/>
    <d v="1899-12-31T20:18:00"/>
    <n v="1.8458333333328483"/>
  </r>
  <r>
    <s v="Coordenadoria de Segurança, Transporte e Apoio Administrativo"/>
    <s v="12566/2016"/>
    <x v="0"/>
    <m/>
    <x v="8"/>
    <d v="2016-09-30T15:02:00"/>
    <d v="2016-10-03T19:04:00"/>
    <s v="Conclusão de trâmite colaborativo"/>
    <d v="1900-01-02T04:02:00"/>
    <n v="3.1680555555576575"/>
  </r>
  <r>
    <s v="Coordenadoria de Segurança, Transporte e Apoio Administrativo"/>
    <s v="12566/2016"/>
    <x v="0"/>
    <m/>
    <x v="10"/>
    <d v="2016-10-03T19:04:00"/>
    <d v="2016-10-10T18:22:00"/>
    <s v="À SCON: para elaborar minuta contratual."/>
    <d v="1900-01-05T23:18:00"/>
    <n v="6.9708333333328483"/>
  </r>
  <r>
    <s v="Coordenadoria de Segurança, Transporte e Apoio Administrativo"/>
    <s v="12566/2016"/>
    <x v="0"/>
    <m/>
    <x v="8"/>
    <d v="2016-10-10T18:22:00"/>
    <d v="2016-10-13T19:40:00"/>
    <s v="Para análise."/>
    <d v="1900-01-02T01:18:00"/>
    <n v="3.0541666666686069"/>
  </r>
  <r>
    <s v="Coordenadoria de Segurança, Transporte e Apoio Administrativo"/>
    <s v="12566/2016"/>
    <x v="0"/>
    <m/>
    <x v="21"/>
    <d v="2016-10-13T19:40:00"/>
    <d v="2016-10-14T16:34:00"/>
    <s v="Para análise e encaminhamento."/>
    <d v="1899-12-30T20:54:00"/>
    <n v="0.87083333333430346"/>
  </r>
  <r>
    <s v="Coordenadoria de Segurança, Transporte e Apoio Administrativo"/>
    <s v="12566/2016"/>
    <x v="0"/>
    <m/>
    <x v="20"/>
    <d v="2016-10-14T16:34:00"/>
    <d v="2016-10-20T12:06:00"/>
    <s v="Para verificaÃ§Ã£o quanto ao registro da empresa no Sicaf. ApÃ³s, Ã€ CLC Para continuidade."/>
    <d v="1900-01-04T19:32:00"/>
    <n v="5.8138888888861402"/>
  </r>
  <r>
    <s v="Coordenadoria de Segurança, Transporte e Apoio Administrativo"/>
    <s v="12566/2016"/>
    <x v="0"/>
    <m/>
    <x v="8"/>
    <d v="2016-10-20T12:06:00"/>
    <d v="2016-10-20T16:04:00"/>
    <s v="COM COMPROVANTE DE CADASTRO DA EMPRESA NO SICAF"/>
    <d v="1899-12-30T03:58:00"/>
    <n v="0.16527777777810115"/>
  </r>
  <r>
    <s v="Coordenadoria de Segurança, Transporte e Apoio Administrativo"/>
    <s v="12566/2016"/>
    <x v="0"/>
    <m/>
    <x v="21"/>
    <d v="2016-10-20T16:04:00"/>
    <d v="2016-10-20T17:56:00"/>
    <s v="Para análise e autorização."/>
    <d v="1899-12-30T01:52:00"/>
    <n v="7.7777777776645962E-2"/>
  </r>
  <r>
    <s v="Coordenadoria de Segurança, Transporte e Apoio Administrativo"/>
    <s v="12566/2016"/>
    <x v="0"/>
    <m/>
    <x v="12"/>
    <d v="2016-10-20T17:56:00"/>
    <d v="2016-10-21T18:22:00"/>
    <s v="para análise da minuta contratual"/>
    <d v="1899-12-31T00:26:00"/>
    <n v="1.0180555555562023"/>
  </r>
  <r>
    <s v="Coordenadoria de Segurança, Transporte e Apoio Administrativo"/>
    <s v="12566/2016"/>
    <x v="0"/>
    <m/>
    <x v="1"/>
    <d v="2016-10-21T18:22:00"/>
    <d v="2016-10-24T18:55:00"/>
    <s v="Para apreciação."/>
    <d v="1900-01-02T00:33:00"/>
    <n v="3.0229166666686069"/>
  </r>
  <r>
    <s v="Coordenadoria de Segurança, Transporte e Apoio Administrativo"/>
    <s v="12566/2016"/>
    <x v="0"/>
    <m/>
    <x v="6"/>
    <d v="2016-10-24T18:55:00"/>
    <d v="2016-10-24T19:00:00"/>
    <s v="Para empenhar."/>
    <d v="1899-12-30T00:05:00"/>
    <n v="3.4722222189884633E-3"/>
  </r>
  <r>
    <s v="Coordenadoria de Segurança, Transporte e Apoio Administrativo"/>
    <s v="12566/2016"/>
    <x v="0"/>
    <m/>
    <x v="13"/>
    <d v="2016-10-24T19:00:00"/>
    <d v="2016-10-25T15:41:00"/>
    <s v="Segue para emissão das Notas de Empenho conforme autorização constante do documento retro"/>
    <d v="1899-12-30T20:41:00"/>
    <n v="0.86180555555620231"/>
  </r>
  <r>
    <s v="Coordenadoria de Segurança, Transporte e Apoio Administrativo"/>
    <s v="12566/2016"/>
    <x v="0"/>
    <m/>
    <x v="7"/>
    <d v="2016-10-25T15:41:00"/>
    <d v="2016-10-25T15:46:00"/>
    <s v="-"/>
    <d v="1899-12-30T00:05:00"/>
    <n v="3.4722222262644209E-3"/>
  </r>
  <r>
    <s v="Coordenadoria de Segurança, Transporte e Apoio Administrativo"/>
    <s v="12566/2016"/>
    <x v="0"/>
    <m/>
    <x v="13"/>
    <d v="2016-10-25T15:46:00"/>
    <d v="2016-10-25T15:49:00"/>
    <s v="Conclusão de trâmite colaborativo"/>
    <d v="1899-12-30T00:03:00"/>
    <n v="2.0833333328482695E-3"/>
  </r>
  <r>
    <s v="Coordenadoria de Segurança, Transporte e Apoio Administrativo"/>
    <s v="12566/2016"/>
    <x v="0"/>
    <m/>
    <x v="1"/>
    <d v="2016-10-25T15:49:00"/>
    <d v="2016-10-25T17:39:00"/>
    <s v="-"/>
    <d v="1899-12-30T01:50:00"/>
    <n v="7.6388888890505768E-2"/>
  </r>
  <r>
    <s v="Coordenadoria de Segurança, Transporte e Apoio Administrativo"/>
    <s v="12566/2016"/>
    <x v="0"/>
    <m/>
    <x v="13"/>
    <d v="2016-10-25T17:39:00"/>
    <d v="2016-10-25T17:42:00"/>
    <s v="Conclusão de trâmite colaborativo"/>
    <d v="1899-12-30T00:03:00"/>
    <n v="2.0833333328482695E-3"/>
  </r>
  <r>
    <s v="Coordenadoria de Segurança, Transporte e Apoio Administrativo"/>
    <s v="12566/2016"/>
    <x v="0"/>
    <m/>
    <x v="14"/>
    <d v="2016-10-25T17:42:00"/>
    <d v="2016-10-26T16:03:00"/>
    <s v="Para registros."/>
    <d v="1899-12-30T22:21:00"/>
    <n v="0.93124999999417923"/>
  </r>
  <r>
    <s v="Coordenadoria de Segurança, Transporte e Apoio Administrativo"/>
    <s v="12566/2016"/>
    <x v="0"/>
    <m/>
    <x v="8"/>
    <d v="2016-10-26T16:03:00"/>
    <d v="2016-10-26T19:35:00"/>
    <s v="Para registros."/>
    <d v="1899-12-30T03:32:00"/>
    <n v="0.14722222222189885"/>
  </r>
  <r>
    <s v="Coordenadoria de Segurança, Transporte e Apoio Administrativo"/>
    <s v="12566/2016"/>
    <x v="0"/>
    <m/>
    <x v="9"/>
    <d v="2016-10-26T19:35:00"/>
    <d v="2016-10-27T15:00:00"/>
    <s v="Para efetuar o registro no SIASG."/>
    <d v="1899-12-30T19:25:00"/>
    <n v="0.80902777778101154"/>
  </r>
  <r>
    <s v="Coordenadoria de Segurança, Transporte e Apoio Administrativo"/>
    <s v="12566/2016"/>
    <x v="0"/>
    <m/>
    <x v="8"/>
    <d v="2016-10-27T15:00:00"/>
    <d v="2016-10-27T20:39:00"/>
    <s v="Com registro no SIASG"/>
    <d v="1899-12-30T05:39:00"/>
    <n v="0.23541666667006211"/>
  </r>
  <r>
    <s v="Coordenadoria de Segurança, Transporte e Apoio Administrativo"/>
    <s v="12566/2016"/>
    <x v="0"/>
    <m/>
    <x v="10"/>
    <d v="2016-10-27T20:39:00"/>
    <d v="2016-11-17T18:15:00"/>
    <s v="Para emissão do Contrato."/>
    <d v="1900-01-19T21:36:00"/>
    <n v="20.899999999994179"/>
  </r>
  <r>
    <s v="Coordenadoria de Segurança, Transporte e Apoio Administrativo"/>
    <s v="12566/2016"/>
    <x v="0"/>
    <m/>
    <x v="8"/>
    <d v="2016-11-17T18:15:00"/>
    <d v="2016-11-18T18:45:00"/>
    <s v="Concluídos os procedimentos de formalização do contrato nr 113/2016,"/>
    <d v="1899-12-31T00:30:00"/>
    <n v="1.0208333333357587"/>
  </r>
  <r>
    <s v="Coordenadoria de Segurança, Transporte e Apoio Administrativo"/>
    <s v="12566/2016"/>
    <x v="0"/>
    <m/>
    <x v="14"/>
    <d v="2016-11-18T18:45:00"/>
    <d v="2016-11-21T14:38:00"/>
    <s v="Para efetuar os lançamentos e os registros relativo ao contrato nº 113/2016."/>
    <d v="1900-01-01T19:53:00"/>
    <n v="2.828472222223354"/>
  </r>
  <r>
    <s v="Coordenadoria de Segurança, Transporte e Apoio Administrativo"/>
    <s v="12566/2016"/>
    <x v="0"/>
    <m/>
    <x v="22"/>
    <d v="2016-11-21T14:38:00"/>
    <d v="2016-11-21T16:56:00"/>
    <s v="Para registros."/>
    <d v="1899-12-30T02:18:00"/>
    <n v="9.5833333332848269E-2"/>
  </r>
  <r>
    <s v="Coordenadoria de Segurança, Transporte e Apoio Administrativo"/>
    <s v="12566/2016"/>
    <x v="0"/>
    <m/>
    <x v="23"/>
    <d v="2016-11-21T16:56:00"/>
    <s v="-"/>
    <s v="para anotações"/>
    <d v="1899-12-30T00:00:00"/>
    <n v="0"/>
  </r>
  <r>
    <s v="Coordenadoria de Segurança, Transporte e Apoio Administrativo"/>
    <s v="1247/2016"/>
    <x v="0"/>
    <m/>
    <x v="24"/>
    <s v="-"/>
    <d v="2016-02-22T18:13:00"/>
    <s v="-"/>
    <d v="1899-12-30T00:00:00"/>
    <n v="0"/>
  </r>
  <r>
    <s v="Coordenadoria de Segurança, Transporte e Apoio Administrativo"/>
    <s v="1247/2016"/>
    <x v="0"/>
    <m/>
    <x v="2"/>
    <d v="2016-02-22T18:13:00"/>
    <d v="2016-02-25T16:32:00"/>
    <s v="Para registro e processamento."/>
    <d v="1900-01-01T22:19:00"/>
    <n v="2.929861111108039"/>
  </r>
  <r>
    <s v="Coordenadoria de Segurança, Transporte e Apoio Administrativo"/>
    <s v="1247/2016"/>
    <x v="0"/>
    <m/>
    <x v="25"/>
    <d v="2016-02-25T16:32:00"/>
    <d v="2016-02-26T17:08:00"/>
    <s v="Para análise"/>
    <d v="1899-12-31T00:36:00"/>
    <n v="1.0250000000014552"/>
  </r>
  <r>
    <s v="Coordenadoria de Segurança, Transporte e Apoio Administrativo"/>
    <s v="1247/2016"/>
    <x v="0"/>
    <m/>
    <x v="2"/>
    <d v="2016-02-26T17:08:00"/>
    <d v="2016-03-02T16:14:00"/>
    <s v="Previamente, solicito ratificar os valores pertinentes a peças e serviços."/>
    <d v="1900-01-03T23:06:00"/>
    <n v="4.9625000000014552"/>
  </r>
  <r>
    <s v="Coordenadoria de Segurança, Transporte e Apoio Administrativo"/>
    <s v="1247/2016"/>
    <x v="0"/>
    <m/>
    <x v="25"/>
    <d v="2016-03-02T16:14:00"/>
    <d v="2016-03-02T17:43:00"/>
    <s v="Encaminha-se com alterações solicitadas"/>
    <d v="1899-12-30T01:29:00"/>
    <n v="6.1805555553291924E-2"/>
  </r>
  <r>
    <s v="Coordenadoria de Segurança, Transporte e Apoio Administrativo"/>
    <s v="1247/2016"/>
    <x v="0"/>
    <m/>
    <x v="2"/>
    <d v="2016-03-02T17:43:00"/>
    <d v="2016-03-14T12:45:00"/>
    <s v="Para anexar certidões atualizadas."/>
    <d v="1900-01-10T19:02:00"/>
    <n v="11.793055555557657"/>
  </r>
  <r>
    <s v="Coordenadoria de Segurança, Transporte e Apoio Administrativo"/>
    <s v="1247/2016"/>
    <x v="0"/>
    <m/>
    <x v="25"/>
    <d v="2016-03-14T12:45:00"/>
    <d v="2016-03-21T17:12:00"/>
    <s v="Para continuidade ao processo"/>
    <d v="1900-01-06T04:27:00"/>
    <n v="7.1854166666671517"/>
  </r>
  <r>
    <s v="Coordenadoria de Segurança, Transporte e Apoio Administrativo"/>
    <s v="1247/2016"/>
    <x v="0"/>
    <m/>
    <x v="2"/>
    <d v="2016-03-21T17:12:00"/>
    <d v="2016-04-14T15:04:00"/>
    <s v="análise"/>
    <d v="1900-01-22T21:52:00"/>
    <n v="23.911111111112405"/>
  </r>
  <r>
    <s v="Coordenadoria de Segurança, Transporte e Apoio Administrativo"/>
    <s v="1247/2016"/>
    <x v="0"/>
    <m/>
    <x v="26"/>
    <d v="2016-04-14T15:04:00"/>
    <d v="2016-04-19T13:22:00"/>
    <s v="Para autorizar contratação"/>
    <d v="1900-01-03T22:18:00"/>
    <n v="4.929166666661331"/>
  </r>
  <r>
    <s v="Coordenadoria de Segurança, Transporte e Apoio Administrativo"/>
    <s v="1247/2016"/>
    <x v="0"/>
    <m/>
    <x v="4"/>
    <d v="2016-04-19T13:22:00"/>
    <d v="2016-04-19T16:01:00"/>
    <s v="Para prosseguimento do pedido."/>
    <d v="1899-12-30T02:39:00"/>
    <n v="0.11041666667006211"/>
  </r>
  <r>
    <s v="Coordenadoria de Segurança, Transporte e Apoio Administrativo"/>
    <s v="1247/2016"/>
    <x v="0"/>
    <m/>
    <x v="26"/>
    <d v="2016-04-19T16:01:00"/>
    <d v="2016-04-19T18:56:00"/>
    <s v="Em devolução a pedido."/>
    <d v="1899-12-30T02:55:00"/>
    <n v="0.12152777778101154"/>
  </r>
  <r>
    <s v="Coordenadoria de Segurança, Transporte e Apoio Administrativo"/>
    <s v="1247/2016"/>
    <x v="0"/>
    <m/>
    <x v="2"/>
    <d v="2016-04-19T18:56:00"/>
    <d v="2016-06-27T14:17:00"/>
    <s v="Desconsiderar o DOC/PAD n.º 073165/2016 e outras providências."/>
    <d v="1900-03-08T19:21:00"/>
    <n v="68.806249999994179"/>
  </r>
  <r>
    <s v="Coordenadoria de Segurança, Transporte e Apoio Administrativo"/>
    <s v="1247/2016"/>
    <x v="0"/>
    <m/>
    <x v="24"/>
    <d v="2016-06-27T14:17:00"/>
    <d v="2016-06-27T16:38:00"/>
    <s v="Para informar"/>
    <d v="1899-12-30T02:21:00"/>
    <n v="9.7916666672972497E-2"/>
  </r>
  <r>
    <s v="Coordenadoria de Segurança, Transporte e Apoio Administrativo"/>
    <s v="1247/2016"/>
    <x v="0"/>
    <m/>
    <x v="2"/>
    <d v="2016-06-27T16:38:00"/>
    <d v="2016-07-05T18:48:00"/>
    <s v="Para manutenção do contrato."/>
    <d v="1900-01-07T02:10:00"/>
    <n v="8.0902777777737356"/>
  </r>
  <r>
    <s v="Coordenadoria de Segurança, Transporte e Apoio Administrativo"/>
    <s v="1247/2016"/>
    <x v="0"/>
    <m/>
    <x v="26"/>
    <d v="2016-07-05T18:48:00"/>
    <d v="2016-07-21T14:38:00"/>
    <s v="Para análise"/>
    <d v="1900-01-14T19:50:00"/>
    <n v="15.826388888890506"/>
  </r>
  <r>
    <s v="Coordenadoria de Segurança, Transporte e Apoio Administrativo"/>
    <s v="1247/2016"/>
    <x v="0"/>
    <m/>
    <x v="2"/>
    <d v="2016-07-21T14:38:00"/>
    <d v="2016-07-26T19:15:00"/>
    <s v="Para providências."/>
    <d v="1900-01-04T04:37:00"/>
    <n v="5.1923611111124046"/>
  </r>
  <r>
    <s v="Coordenadoria de Segurança, Transporte e Apoio Administrativo"/>
    <s v="1247/2016"/>
    <x v="0"/>
    <m/>
    <x v="18"/>
    <d v="2016-07-26T19:15:00"/>
    <d v="2016-07-30T11:49:00"/>
    <s v="Para continuidade com o termo de referência readequado conforme solicitação documento nº 143764/20"/>
    <d v="1900-01-02T16:34:00"/>
    <n v="3.6902777777722804"/>
  </r>
  <r>
    <s v="Coordenadoria de Segurança, Transporte e Apoio Administrativo"/>
    <s v="1247/2016"/>
    <x v="0"/>
    <m/>
    <x v="8"/>
    <d v="2016-07-30T11:49:00"/>
    <d v="2016-08-01T18:27:00"/>
    <s v="Para prosseguimento."/>
    <d v="1900-01-01T06:38:00"/>
    <n v="2.2763888888948713"/>
  </r>
  <r>
    <s v="Coordenadoria de Segurança, Transporte e Apoio Administrativo"/>
    <s v="1247/2016"/>
    <x v="0"/>
    <m/>
    <x v="5"/>
    <d v="2016-08-01T18:27:00"/>
    <d v="2016-08-02T14:12:00"/>
    <s v="Para informar disponibilidade orçamentária."/>
    <d v="1899-12-30T19:45:00"/>
    <n v="0.82291666666424135"/>
  </r>
  <r>
    <s v="Coordenadoria de Segurança, Transporte e Apoio Administrativo"/>
    <s v="1247/2016"/>
    <x v="0"/>
    <m/>
    <x v="6"/>
    <d v="2016-08-02T14:12:00"/>
    <d v="2016-08-02T14:32:00"/>
    <s v="Com a informação de disponibilidade"/>
    <d v="1899-12-30T00:20:00"/>
    <n v="1.3888888890505768E-2"/>
  </r>
  <r>
    <s v="Coordenadoria de Segurança, Transporte e Apoio Administrativo"/>
    <s v="1247/2016"/>
    <x v="0"/>
    <m/>
    <x v="7"/>
    <d v="2016-08-02T14:32:00"/>
    <d v="2016-08-02T15:38:00"/>
    <s v="Segue para ciência e encaminhamento à Coordenadoria de Licitações e Contratos para as demais provid."/>
    <d v="1899-12-30T01:06:00"/>
    <n v="4.5833333329937886E-2"/>
  </r>
  <r>
    <s v="Coordenadoria de Segurança, Transporte e Apoio Administrativo"/>
    <s v="1247/2016"/>
    <x v="0"/>
    <m/>
    <x v="8"/>
    <d v="2016-08-02T15:38:00"/>
    <d v="2016-08-02T18:51:00"/>
    <s v="Com informação de disponibilidade orçamentária, para demais providências."/>
    <d v="1899-12-30T03:13:00"/>
    <n v="0.13402777777810115"/>
  </r>
  <r>
    <s v="Coordenadoria de Segurança, Transporte e Apoio Administrativo"/>
    <s v="1247/2016"/>
    <x v="0"/>
    <m/>
    <x v="9"/>
    <d v="2016-08-02T18:51:00"/>
    <d v="2016-08-09T16:57:00"/>
    <s v="Para elaborar Termo de Dispensa de Licitação, com fulcro no art. 24, II, da L8666/93."/>
    <d v="1900-01-05T22:06:00"/>
    <n v="6.9208333333372138"/>
  </r>
  <r>
    <s v="Coordenadoria de Segurança, Transporte e Apoio Administrativo"/>
    <s v="1247/2016"/>
    <x v="0"/>
    <m/>
    <x v="8"/>
    <d v="2016-08-09T16:57:00"/>
    <d v="2016-08-10T18:44:00"/>
    <s v="Termo de dispensa de licitação"/>
    <d v="1899-12-31T01:47:00"/>
    <n v="1.0743055555503815"/>
  </r>
  <r>
    <s v="Coordenadoria de Segurança, Transporte e Apoio Administrativo"/>
    <s v="1247/2016"/>
    <x v="0"/>
    <m/>
    <x v="10"/>
    <d v="2016-08-10T18:44:00"/>
    <d v="2016-08-29T15:40:00"/>
    <s v="Para elaborar minuta de contrato."/>
    <d v="1900-01-17T20:56:00"/>
    <n v="18.87222222222772"/>
  </r>
  <r>
    <s v="Coordenadoria de Segurança, Transporte e Apoio Administrativo"/>
    <s v="1247/2016"/>
    <x v="0"/>
    <m/>
    <x v="8"/>
    <d v="2016-08-29T15:40:00"/>
    <d v="2016-08-31T19:09:00"/>
    <s v="Segue minuta do contrato para análise e cadastro no SICAF"/>
    <d v="1900-01-01T03:29:00"/>
    <n v="2.1451388888890506"/>
  </r>
  <r>
    <s v="Coordenadoria de Segurança, Transporte e Apoio Administrativo"/>
    <s v="1247/2016"/>
    <x v="0"/>
    <m/>
    <x v="21"/>
    <d v="2016-08-31T19:09:00"/>
    <d v="2016-09-02T18:05:00"/>
    <s v="À SECGA, para apreciação do Termo de Dispensa de Licitação 115/16 e designação de gestor do contrato"/>
    <d v="1899-12-31T22:56:00"/>
    <n v="1.9555555555489263"/>
  </r>
  <r>
    <s v="Coordenadoria de Segurança, Transporte e Apoio Administrativo"/>
    <s v="1247/2016"/>
    <x v="0"/>
    <m/>
    <x v="12"/>
    <d v="2016-09-02T18:05:00"/>
    <d v="2016-09-04T15:36:00"/>
    <s v="De acordo com a dispensa de licitação 115/2016."/>
    <d v="1899-12-31T21:31:00"/>
    <n v="1.8965277777824667"/>
  </r>
  <r>
    <s v="Coordenadoria de Segurança, Transporte e Apoio Administrativo"/>
    <s v="1247/2016"/>
    <x v="0"/>
    <m/>
    <x v="1"/>
    <d v="2016-09-04T15:36:00"/>
    <d v="2016-09-06T16:46:00"/>
    <s v="Para os devidos fins."/>
    <d v="1900-01-01T01:10:00"/>
    <n v="2.0486111111094942"/>
  </r>
  <r>
    <s v="Coordenadoria de Segurança, Transporte e Apoio Administrativo"/>
    <s v="1247/2016"/>
    <x v="0"/>
    <m/>
    <x v="6"/>
    <d v="2016-09-06T16:46:00"/>
    <d v="2016-09-06T17:01:00"/>
    <s v="para empenhar"/>
    <d v="1899-12-30T00:15:00"/>
    <n v="1.0416666664241347E-2"/>
  </r>
  <r>
    <s v="Coordenadoria de Segurança, Transporte e Apoio Administrativo"/>
    <s v="1247/2016"/>
    <x v="0"/>
    <m/>
    <x v="13"/>
    <d v="2016-09-06T17:01:00"/>
    <d v="2016-09-08T16:52:00"/>
    <s v="Para emissão da Nota de Empenho."/>
    <d v="1899-12-31T23:51:00"/>
    <n v="1.9937500000014552"/>
  </r>
  <r>
    <s v="Coordenadoria de Segurança, Transporte e Apoio Administrativo"/>
    <s v="1247/2016"/>
    <x v="0"/>
    <m/>
    <x v="7"/>
    <d v="2016-09-08T16:52:00"/>
    <d v="2016-09-08T17:49:00"/>
    <s v="-"/>
    <d v="1899-12-30T00:57:00"/>
    <n v="3.9583333331393078E-2"/>
  </r>
  <r>
    <s v="Coordenadoria de Segurança, Transporte e Apoio Administrativo"/>
    <s v="1247/2016"/>
    <x v="0"/>
    <m/>
    <x v="1"/>
    <d v="2016-09-08T16:52:00"/>
    <d v="2016-09-09T13:50:00"/>
    <s v="-"/>
    <d v="1899-12-30T20:58:00"/>
    <n v="0.87361111111385981"/>
  </r>
  <r>
    <s v="Coordenadoria de Segurança, Transporte e Apoio Administrativo"/>
    <s v="1247/2016"/>
    <x v="0"/>
    <m/>
    <x v="13"/>
    <d v="2016-09-09T13:50:00"/>
    <d v="2016-09-09T14:23:00"/>
    <s v="Conclusão de trâmite colaborativo"/>
    <d v="1899-12-30T00:33:00"/>
    <n v="2.2916666668606922E-2"/>
  </r>
  <r>
    <s v="Coordenadoria de Segurança, Transporte e Apoio Administrativo"/>
    <s v="1247/2016"/>
    <x v="0"/>
    <m/>
    <x v="14"/>
    <d v="2016-09-09T14:23:00"/>
    <d v="2016-09-09T16:06:00"/>
    <s v="Para registros."/>
    <d v="1899-12-30T01:43:00"/>
    <n v="7.1527777770825196E-2"/>
  </r>
  <r>
    <s v="Coordenadoria de Segurança, Transporte e Apoio Administrativo"/>
    <s v="1247/2016"/>
    <x v="0"/>
    <m/>
    <x v="8"/>
    <d v="2016-09-09T16:06:00"/>
    <d v="2016-09-09T20:37:00"/>
    <s v="Conforme item IV do documento nº 178915/2016."/>
    <d v="1899-12-30T04:31:00"/>
    <n v="0.18819444444670808"/>
  </r>
  <r>
    <s v="Coordenadoria de Segurança, Transporte e Apoio Administrativo"/>
    <s v="1247/2016"/>
    <x v="0"/>
    <m/>
    <x v="9"/>
    <d v="2016-09-09T20:37:00"/>
    <d v="2016-09-13T15:38:00"/>
    <s v="Para efetuar o registro no SIASG."/>
    <d v="1900-01-02T19:01:00"/>
    <n v="3.7923611111109494"/>
  </r>
  <r>
    <s v="Coordenadoria de Segurança, Transporte e Apoio Administrativo"/>
    <s v="1247/2016"/>
    <x v="0"/>
    <m/>
    <x v="8"/>
    <d v="2016-09-13T15:38:00"/>
    <d v="2016-09-14T19:08:00"/>
    <s v="LANÇAMENTO SIASG"/>
    <d v="1899-12-31T03:30:00"/>
    <n v="1.1458333333357587"/>
  </r>
  <r>
    <s v="Coordenadoria de Segurança, Transporte e Apoio Administrativo"/>
    <s v="1247/2016"/>
    <x v="0"/>
    <m/>
    <x v="10"/>
    <d v="2016-09-14T19:08:00"/>
    <d v="2016-09-28T15:15:00"/>
    <s v="Para emitir em definitivo o contrato."/>
    <d v="1900-01-12T20:07:00"/>
    <n v="13.838194444440887"/>
  </r>
  <r>
    <s v="Coordenadoria de Segurança, Transporte e Apoio Administrativo"/>
    <s v="1247/2016"/>
    <x v="0"/>
    <m/>
    <x v="8"/>
    <d v="2016-09-28T15:15:00"/>
    <d v="2016-09-30T16:43:00"/>
    <s v="Concluídos os procedimentos de formalização do contrato nº 91/2016"/>
    <d v="1900-01-01T01:28:00"/>
    <n v="2.0611111111138598"/>
  </r>
  <r>
    <s v="Coordenadoria de Segurança, Transporte e Apoio Administrativo"/>
    <s v="8379/2014"/>
    <x v="0"/>
    <m/>
    <x v="27"/>
    <s v="-"/>
    <d v="2014-11-12T13:24:00"/>
    <s v="-"/>
    <d v="1899-12-30T00:00:00"/>
    <n v="0"/>
  </r>
  <r>
    <s v="Coordenadoria de Segurança, Transporte e Apoio Administrativo"/>
    <s v="8379/2014"/>
    <x v="0"/>
    <m/>
    <x v="2"/>
    <d v="2014-11-12T13:24:00"/>
    <d v="2014-12-14T10:55:00"/>
    <s v="para conhecimento"/>
    <d v="1900-01-30T21:31:00"/>
    <n v="31.896527777775191"/>
  </r>
  <r>
    <s v="Coordenadoria de Segurança, Transporte e Apoio Administrativo"/>
    <s v="8379/2014"/>
    <x v="0"/>
    <m/>
    <x v="27"/>
    <d v="2014-12-14T10:55:00"/>
    <d v="2015-02-02T14:35:00"/>
    <s v="Encaminhem os três orçamentos com as respectivas certidões."/>
    <d v="1900-02-18T03:40:00"/>
    <n v="50.152777777781012"/>
  </r>
  <r>
    <s v="Coordenadoria de Segurança, Transporte e Apoio Administrativo"/>
    <s v="8379/2014"/>
    <x v="0"/>
    <m/>
    <x v="2"/>
    <d v="2015-02-02T14:35:00"/>
    <d v="2015-02-04T17:32:00"/>
    <s v="PARA PROVIDÊNCIAS"/>
    <d v="1900-01-01T02:57:00"/>
    <n v="2.1229166666671517"/>
  </r>
  <r>
    <s v="Coordenadoria de Segurança, Transporte e Apoio Administrativo"/>
    <s v="8379/2014"/>
    <x v="0"/>
    <m/>
    <x v="3"/>
    <d v="2015-02-04T17:32:00"/>
    <d v="2015-02-06T17:54:00"/>
    <s v="Para apreciação"/>
    <d v="1900-01-01T00:22:00"/>
    <n v="2.015277777776646"/>
  </r>
  <r>
    <s v="Coordenadoria de Segurança, Transporte e Apoio Administrativo"/>
    <s v="8379/2014"/>
    <x v="0"/>
    <m/>
    <x v="2"/>
    <d v="2015-02-06T17:54:00"/>
    <d v="2015-02-06T18:50:00"/>
    <s v="Para esclarecer."/>
    <d v="1899-12-30T00:56:00"/>
    <n v="3.8888888884685002E-2"/>
  </r>
  <r>
    <s v="Coordenadoria de Segurança, Transporte e Apoio Administrativo"/>
    <s v="8379/2014"/>
    <x v="0"/>
    <m/>
    <x v="27"/>
    <d v="2015-02-06T18:50:00"/>
    <d v="2015-02-18T18:27:00"/>
    <s v="Para providência"/>
    <d v="1900-01-10T23:37:00"/>
    <n v="11.984027777783922"/>
  </r>
  <r>
    <s v="Coordenadoria de Segurança, Transporte e Apoio Administrativo"/>
    <s v="8379/2014"/>
    <x v="0"/>
    <m/>
    <x v="2"/>
    <d v="2015-02-18T18:27:00"/>
    <d v="2015-02-20T18:12:00"/>
    <s v="para providências"/>
    <d v="1899-12-31T23:45:00"/>
    <n v="1.9895833333284827"/>
  </r>
  <r>
    <s v="Coordenadoria de Segurança, Transporte e Apoio Administrativo"/>
    <s v="8379/2014"/>
    <x v="0"/>
    <m/>
    <x v="27"/>
    <d v="2015-02-20T18:12:00"/>
    <d v="2015-03-12T15:23:00"/>
    <s v="Conforme documento retro"/>
    <d v="1900-01-18T21:11:00"/>
    <n v="19.882638888891961"/>
  </r>
  <r>
    <s v="Coordenadoria de Segurança, Transporte e Apoio Administrativo"/>
    <s v="8379/2014"/>
    <x v="0"/>
    <m/>
    <x v="2"/>
    <d v="2015-03-12T15:23:00"/>
    <d v="2015-03-16T17:20:00"/>
    <s v="PARA PROSSEGUIMENTO"/>
    <d v="1900-01-03T01:57:00"/>
    <n v="4.0812499999956344"/>
  </r>
  <r>
    <s v="Coordenadoria de Segurança, Transporte e Apoio Administrativo"/>
    <s v="8379/2014"/>
    <x v="0"/>
    <m/>
    <x v="27"/>
    <d v="2015-03-16T17:20:00"/>
    <d v="2015-03-20T13:28:00"/>
    <s v="Para verificar"/>
    <d v="1900-01-02T20:08:00"/>
    <n v="3.8388888888948713"/>
  </r>
  <r>
    <s v="Coordenadoria de Segurança, Transporte e Apoio Administrativo"/>
    <s v="8379/2014"/>
    <x v="0"/>
    <m/>
    <x v="2"/>
    <d v="2015-03-20T13:28:00"/>
    <d v="2015-03-31T18:23:00"/>
    <s v="para andamento."/>
    <d v="1900-01-10T04:55:00"/>
    <n v="11.204861111109494"/>
  </r>
  <r>
    <s v="Coordenadoria de Segurança, Transporte e Apoio Administrativo"/>
    <s v="8379/2014"/>
    <x v="0"/>
    <m/>
    <x v="3"/>
    <d v="2015-03-31T18:23:00"/>
    <d v="2015-04-07T14:28:00"/>
    <s v="Para análise"/>
    <d v="1900-01-05T20:05:00"/>
    <n v="6.8368055555547471"/>
  </r>
  <r>
    <s v="Coordenadoria de Segurança, Transporte e Apoio Administrativo"/>
    <s v="8379/2014"/>
    <x v="0"/>
    <m/>
    <x v="4"/>
    <d v="2015-04-07T14:28:00"/>
    <d v="2015-04-07T19:24:00"/>
    <s v="Para análise."/>
    <d v="1899-12-30T04:56:00"/>
    <n v="0.20555555555620231"/>
  </r>
  <r>
    <s v="Coordenadoria de Segurança, Transporte e Apoio Administrativo"/>
    <s v="8379/2014"/>
    <x v="0"/>
    <m/>
    <x v="5"/>
    <d v="2015-04-07T19:24:00"/>
    <d v="2015-04-10T20:15:00"/>
    <s v="solicito informar disponibilidade orçamentária visando a contratação por dispensa de licitação;"/>
    <d v="1900-01-02T00:51:00"/>
    <n v="3.0354166666656965"/>
  </r>
  <r>
    <s v="Coordenadoria de Segurança, Transporte e Apoio Administrativo"/>
    <s v="8379/2014"/>
    <x v="0"/>
    <m/>
    <x v="6"/>
    <d v="2015-04-10T20:15:00"/>
    <d v="2015-04-13T13:43:00"/>
    <s v="Com a informação."/>
    <d v="1900-01-01T17:28:00"/>
    <n v="2.7277777777781012"/>
  </r>
  <r>
    <s v="Coordenadoria de Segurança, Transporte e Apoio Administrativo"/>
    <s v="8379/2014"/>
    <x v="0"/>
    <m/>
    <x v="7"/>
    <d v="2015-04-13T13:43:00"/>
    <d v="2015-04-13T15:02:00"/>
    <s v="Para ciência e encaminhamento à Assessoria da Direção Geral, conforme documento número 057692/2015."/>
    <d v="1899-12-30T01:19:00"/>
    <n v="5.486111110803904E-2"/>
  </r>
  <r>
    <s v="Coordenadoria de Segurança, Transporte e Apoio Administrativo"/>
    <s v="8379/2014"/>
    <x v="0"/>
    <m/>
    <x v="8"/>
    <d v="2015-04-13T15:02:00"/>
    <d v="2015-04-14T15:41:00"/>
    <s v="Para demais procedimentos"/>
    <d v="1899-12-31T00:39:00"/>
    <n v="1.0270833333343035"/>
  </r>
  <r>
    <s v="Coordenadoria de Segurança, Transporte e Apoio Administrativo"/>
    <s v="8379/2014"/>
    <x v="0"/>
    <m/>
    <x v="9"/>
    <d v="2015-04-14T15:41:00"/>
    <d v="2015-05-08T17:36:00"/>
    <s v="Para elaborar o termo de dispensa de Licitação."/>
    <d v="1900-01-23T01:55:00"/>
    <n v="24.079861111109494"/>
  </r>
  <r>
    <s v="Coordenadoria de Segurança, Transporte e Apoio Administrativo"/>
    <s v="8379/2014"/>
    <x v="0"/>
    <m/>
    <x v="8"/>
    <d v="2015-05-08T17:36:00"/>
    <d v="2015-05-12T15:41:00"/>
    <s v="Com a informação."/>
    <d v="1900-01-02T22:05:00"/>
    <n v="3.9201388888905058"/>
  </r>
  <r>
    <s v="Coordenadoria de Segurança, Transporte e Apoio Administrativo"/>
    <s v="8379/2014"/>
    <x v="0"/>
    <m/>
    <x v="9"/>
    <d v="2015-05-12T15:41:00"/>
    <d v="2015-05-14T18:37:00"/>
    <s v="Para retificação."/>
    <d v="1900-01-01T02:56:00"/>
    <n v="2.1222222222204437"/>
  </r>
  <r>
    <s v="Coordenadoria de Segurança, Transporte e Apoio Administrativo"/>
    <s v="8379/2014"/>
    <x v="0"/>
    <m/>
    <x v="8"/>
    <d v="2015-05-14T18:37:00"/>
    <d v="2015-05-14T20:43:00"/>
    <s v="Com a informação."/>
    <d v="1899-12-30T02:06:00"/>
    <n v="8.7500000001455192E-2"/>
  </r>
  <r>
    <s v="Coordenadoria de Segurança, Transporte e Apoio Administrativo"/>
    <s v="8379/2014"/>
    <x v="0"/>
    <m/>
    <x v="10"/>
    <d v="2015-05-14T20:43:00"/>
    <d v="2015-05-20T16:18:00"/>
    <s v="Para elaborar minuta do contrato."/>
    <d v="1900-01-04T19:35:00"/>
    <n v="5.8159722222262644"/>
  </r>
  <r>
    <s v="Coordenadoria de Segurança, Transporte e Apoio Administrativo"/>
    <s v="8379/2014"/>
    <x v="0"/>
    <m/>
    <x v="8"/>
    <d v="2015-05-20T16:18:00"/>
    <d v="2015-05-22T19:58:00"/>
    <s v="Segue minuta para análise e, se de acorodo para empenho."/>
    <d v="1900-01-01T03:40:00"/>
    <n v="2.1527777777737356"/>
  </r>
  <r>
    <s v="Coordenadoria de Segurança, Transporte e Apoio Administrativo"/>
    <s v="8379/2014"/>
    <x v="0"/>
    <m/>
    <x v="4"/>
    <d v="2015-05-22T19:58:00"/>
    <d v="2015-05-25T19:00:00"/>
    <s v="Para autorizar o Termo de Dispensa de Licitação nº 069/15 e designar os fiscais/gestores da contratação."/>
    <d v="1900-01-01T23:02:00"/>
    <n v="2.9597222222218988"/>
  </r>
  <r>
    <s v="Coordenadoria de Segurança, Transporte e Apoio Administrativo"/>
    <s v="8379/2014"/>
    <x v="0"/>
    <m/>
    <x v="12"/>
    <d v="2015-05-25T19:00:00"/>
    <d v="2015-05-29T15:23:00"/>
    <s v="análise e demais encaminhamentos pertinentes"/>
    <d v="1900-01-02T20:23:00"/>
    <n v="3.8493055555591127"/>
  </r>
  <r>
    <s v="Coordenadoria de Segurança, Transporte e Apoio Administrativo"/>
    <s v="8379/2014"/>
    <x v="0"/>
    <m/>
    <x v="1"/>
    <d v="2015-05-29T15:23:00"/>
    <d v="2015-05-29T19:26:00"/>
    <s v="Para apreciação."/>
    <d v="1899-12-30T04:03:00"/>
    <n v="0.16874999999708962"/>
  </r>
  <r>
    <s v="Coordenadoria de Segurança, Transporte e Apoio Administrativo"/>
    <s v="8379/2014"/>
    <x v="0"/>
    <m/>
    <x v="6"/>
    <d v="2015-05-29T19:26:00"/>
    <d v="2015-05-29T19:53:00"/>
    <s v="Para empenhar."/>
    <d v="1899-12-30T00:27:00"/>
    <n v="1.8750000002910383E-2"/>
  </r>
  <r>
    <s v="Coordenadoria de Segurança, Transporte e Apoio Administrativo"/>
    <s v="8379/2014"/>
    <x v="0"/>
    <m/>
    <x v="13"/>
    <d v="2015-05-29T19:53:00"/>
    <d v="2015-06-02T17:33:00"/>
    <s v="Para emissão da nota de empenho."/>
    <d v="1900-01-02T21:40:00"/>
    <n v="3.9027777777737356"/>
  </r>
  <r>
    <s v="Coordenadoria de Segurança, Transporte e Apoio Administrativo"/>
    <s v="8379/2014"/>
    <x v="0"/>
    <m/>
    <x v="7"/>
    <d v="2015-06-02T17:33:00"/>
    <d v="2015-06-02T18:14:00"/>
    <s v="-"/>
    <d v="1899-12-30T00:41:00"/>
    <n v="2.8472222227719612E-2"/>
  </r>
  <r>
    <s v="Coordenadoria de Segurança, Transporte e Apoio Administrativo"/>
    <s v="8379/2014"/>
    <x v="0"/>
    <m/>
    <x v="1"/>
    <d v="2015-06-02T17:33:00"/>
    <d v="2015-06-02T18:21:00"/>
    <s v="-"/>
    <d v="1899-12-30T00:48:00"/>
    <n v="3.3333333332848269E-2"/>
  </r>
  <r>
    <s v="Coordenadoria de Segurança, Transporte e Apoio Administrativo"/>
    <s v="8379/2014"/>
    <x v="0"/>
    <m/>
    <x v="13"/>
    <d v="2015-06-02T18:21:00"/>
    <d v="2015-06-02T18:38:00"/>
    <s v="Conclusão de trâmite colaborativo"/>
    <d v="1899-12-30T00:17:00"/>
    <n v="1.1805555557657499E-2"/>
  </r>
  <r>
    <s v="Coordenadoria de Segurança, Transporte e Apoio Administrativo"/>
    <s v="8379/2014"/>
    <x v="0"/>
    <m/>
    <x v="14"/>
    <d v="2015-06-02T18:38:00"/>
    <d v="2015-06-02T19:13:00"/>
    <s v="Para registros."/>
    <d v="1899-12-30T00:35:00"/>
    <n v="2.4305555554747116E-2"/>
  </r>
  <r>
    <s v="Coordenadoria de Segurança, Transporte e Apoio Administrativo"/>
    <s v="8379/2014"/>
    <x v="0"/>
    <m/>
    <x v="8"/>
    <d v="2015-06-02T19:13:00"/>
    <d v="2015-06-03T15:11:00"/>
    <s v="Conforme item IV do documento nº 099844/2015."/>
    <d v="1899-12-30T19:58:00"/>
    <n v="0.83194444444961846"/>
  </r>
  <r>
    <s v="Coordenadoria de Segurança, Transporte e Apoio Administrativo"/>
    <s v="8379/2014"/>
    <x v="0"/>
    <m/>
    <x v="9"/>
    <d v="2015-06-03T15:11:00"/>
    <d v="2015-06-03T15:58:00"/>
    <s v="Para efetuar o registro no SIASG."/>
    <d v="1899-12-30T00:47:00"/>
    <n v="3.2638888886140194E-2"/>
  </r>
  <r>
    <s v="Coordenadoria de Segurança, Transporte e Apoio Administrativo"/>
    <s v="8379/2014"/>
    <x v="0"/>
    <m/>
    <x v="8"/>
    <d v="2015-06-03T15:58:00"/>
    <d v="2015-06-03T19:32:00"/>
    <s v="Com a informação."/>
    <d v="1899-12-30T03:34:00"/>
    <n v="0.14861111110803904"/>
  </r>
  <r>
    <s v="Coordenadoria de Segurança, Transporte e Apoio Administrativo"/>
    <s v="8379/2014"/>
    <x v="0"/>
    <m/>
    <x v="10"/>
    <d v="2015-06-03T19:32:00"/>
    <d v="2015-06-23T18:52:00"/>
    <s v="Para emitir em definitivo o contrato."/>
    <d v="1900-01-18T23:20:00"/>
    <n v="19.972222222226264"/>
  </r>
  <r>
    <s v="Coordenadoria de Segurança, Transporte e Apoio Administrativo"/>
    <s v="8379/2014"/>
    <x v="0"/>
    <m/>
    <x v="8"/>
    <d v="2015-06-23T18:52:00"/>
    <d v="2015-06-24T15:23:00"/>
    <s v="Concluídos os procedimentos de formalização do Contrato nº 82/15, anexado o extrato de publicação"/>
    <d v="1899-12-30T20:31:00"/>
    <n v="0.85486111111094942"/>
  </r>
  <r>
    <s v="Coordenadoria de Segurança, Transporte e Apoio Administrativo"/>
    <s v="8379/2014"/>
    <x v="0"/>
    <m/>
    <x v="14"/>
    <d v="2015-06-24T15:23:00"/>
    <d v="2015-06-24T16:51:00"/>
    <s v="Para lançamentos e registros."/>
    <d v="1899-12-30T01:28:00"/>
    <n v="6.1111111106583849E-2"/>
  </r>
  <r>
    <s v="Coordenadoria de Segurança, Transporte e Apoio Administrativo"/>
    <s v="2370/2014"/>
    <x v="0"/>
    <m/>
    <x v="28"/>
    <s v="-"/>
    <d v="2014-04-09T16:20:00"/>
    <s v="-"/>
    <d v="1899-12-30T00:00:00"/>
    <n v="0"/>
  </r>
  <r>
    <s v="Coordenadoria de Segurança, Transporte e Apoio Administrativo"/>
    <s v="2370/2014"/>
    <x v="0"/>
    <m/>
    <x v="2"/>
    <d v="2014-04-09T16:20:00"/>
    <d v="2014-04-23T13:57:00"/>
    <s v="Para apreciação."/>
    <d v="1900-01-12T21:37:00"/>
    <n v="13.900694444448163"/>
  </r>
  <r>
    <s v="Coordenadoria de Segurança, Transporte e Apoio Administrativo"/>
    <s v="2370/2014"/>
    <x v="0"/>
    <m/>
    <x v="28"/>
    <d v="2014-04-23T13:57:00"/>
    <d v="2014-04-28T19:23:00"/>
    <s v="Para adequações conforme e-mail encaminhado nesta data."/>
    <d v="1900-01-04T05:26:00"/>
    <n v="5.226388888884685"/>
  </r>
  <r>
    <s v="Coordenadoria de Segurança, Transporte e Apoio Administrativo"/>
    <s v="2370/2014"/>
    <x v="0"/>
    <m/>
    <x v="2"/>
    <d v="2014-04-28T19:23:00"/>
    <d v="2014-05-19T11:41:00"/>
    <s v="Devolutiva dos orçamentos readequados."/>
    <d v="1900-01-19T16:18:00"/>
    <n v="20.679166666668607"/>
  </r>
  <r>
    <s v="Coordenadoria de Segurança, Transporte e Apoio Administrativo"/>
    <s v="2370/2014"/>
    <x v="0"/>
    <m/>
    <x v="3"/>
    <d v="2014-05-19T11:41:00"/>
    <d v="2014-05-20T16:17:00"/>
    <s v="Para análise"/>
    <d v="1899-12-31T04:36:00"/>
    <n v="1.1916666666656965"/>
  </r>
  <r>
    <s v="Coordenadoria de Segurança, Transporte e Apoio Administrativo"/>
    <s v="2370/2014"/>
    <x v="0"/>
    <m/>
    <x v="2"/>
    <d v="2014-05-20T16:17:00"/>
    <d v="2014-05-21T15:00:00"/>
    <s v="Para informar."/>
    <d v="1899-12-30T22:43:00"/>
    <n v="0.94652777777810115"/>
  </r>
  <r>
    <s v="Coordenadoria de Segurança, Transporte e Apoio Administrativo"/>
    <s v="2370/2014"/>
    <x v="0"/>
    <m/>
    <x v="3"/>
    <d v="2014-05-21T15:00:00"/>
    <d v="2014-05-22T15:04:00"/>
    <s v="Para análise e encaminhamento."/>
    <d v="1899-12-31T00:04:00"/>
    <n v="1.0027777777795563"/>
  </r>
  <r>
    <s v="Coordenadoria de Segurança, Transporte e Apoio Administrativo"/>
    <s v="2370/2014"/>
    <x v="0"/>
    <m/>
    <x v="4"/>
    <d v="2014-05-22T15:04:00"/>
    <d v="2014-05-22T19:17:00"/>
    <s v="Segue para os procedimentos necessários aos serviços de monitoramento do Fórum de Foz do Iguaçú."/>
    <d v="1899-12-30T04:13:00"/>
    <n v="0.1756944444423425"/>
  </r>
  <r>
    <s v="Coordenadoria de Segurança, Transporte e Apoio Administrativo"/>
    <s v="2370/2014"/>
    <x v="0"/>
    <m/>
    <x v="5"/>
    <d v="2014-05-22T19:17:00"/>
    <d v="2014-05-23T19:28:00"/>
    <s v="Solicito informar disponibilidade orçamentária"/>
    <d v="1899-12-31T00:11:00"/>
    <n v="1.007638888891961"/>
  </r>
  <r>
    <s v="Coordenadoria de Segurança, Transporte e Apoio Administrativo"/>
    <s v="2370/2014"/>
    <x v="0"/>
    <m/>
    <x v="6"/>
    <d v="2014-05-23T19:28:00"/>
    <d v="2014-05-26T13:22:00"/>
    <s v="Com informação"/>
    <d v="1900-01-01T17:54:00"/>
    <n v="2.7458333333270275"/>
  </r>
  <r>
    <s v="Coordenadoria de Segurança, Transporte e Apoio Administrativo"/>
    <s v="2370/2014"/>
    <x v="0"/>
    <m/>
    <x v="7"/>
    <d v="2014-05-26T13:22:00"/>
    <d v="2014-05-26T14:29:00"/>
    <s v="Para ciência e encaminhamento."/>
    <d v="1899-12-30T01:07:00"/>
    <n v="4.652777778392192E-2"/>
  </r>
  <r>
    <s v="Coordenadoria de Segurança, Transporte e Apoio Administrativo"/>
    <s v="2370/2014"/>
    <x v="0"/>
    <m/>
    <x v="8"/>
    <d v="2014-05-26T14:29:00"/>
    <d v="2014-06-04T18:30:00"/>
    <s v="Para procedimentos."/>
    <d v="1900-01-08T04:01:00"/>
    <n v="9.1673611111109494"/>
  </r>
  <r>
    <s v="Coordenadoria de Segurança, Transporte e Apoio Administrativo"/>
    <s v="2370/2014"/>
    <x v="0"/>
    <m/>
    <x v="9"/>
    <d v="2014-06-04T18:30:00"/>
    <d v="2014-06-13T12:20:00"/>
    <s v="Para elaborar Termo de Dispensa de Licitação - art. 24, II, da Lei nº 8.666/93."/>
    <d v="1900-01-07T17:50:00"/>
    <n v="8.7430555555547471"/>
  </r>
  <r>
    <s v="Coordenadoria de Segurança, Transporte e Apoio Administrativo"/>
    <s v="2370/2014"/>
    <x v="0"/>
    <m/>
    <x v="8"/>
    <d v="2014-06-13T12:20:00"/>
    <d v="2014-06-18T18:25:00"/>
    <s v="com termo de dispensa"/>
    <d v="1900-01-04T06:05:00"/>
    <n v="5.2534722222189885"/>
  </r>
  <r>
    <s v="Coordenadoria de Segurança, Transporte e Apoio Administrativo"/>
    <s v="2370/2014"/>
    <x v="0"/>
    <m/>
    <x v="10"/>
    <d v="2014-06-18T18:25:00"/>
    <d v="2014-06-26T13:05:00"/>
    <s v="Para elaboração de minuta contratual."/>
    <d v="1900-01-06T18:40:00"/>
    <n v="7.7777777777810115"/>
  </r>
  <r>
    <s v="Coordenadoria de Segurança, Transporte e Apoio Administrativo"/>
    <s v="2370/2014"/>
    <x v="0"/>
    <m/>
    <x v="8"/>
    <d v="2014-06-26T13:05:00"/>
    <d v="2014-06-27T15:58:00"/>
    <s v="Segue minuta do contrato, para análise, com o aceite da empresa. Já considerando a adequação"/>
    <d v="1899-12-31T02:53:00"/>
    <n v="1.1201388888875954"/>
  </r>
  <r>
    <s v="Coordenadoria de Segurança, Transporte e Apoio Administrativo"/>
    <s v="2370/2014"/>
    <x v="0"/>
    <m/>
    <x v="9"/>
    <d v="2014-06-27T15:58:00"/>
    <d v="2014-06-27T18:57:00"/>
    <s v="Para adequação."/>
    <d v="1899-12-30T02:59:00"/>
    <n v="0.12430555555329192"/>
  </r>
  <r>
    <s v="Coordenadoria de Segurança, Transporte e Apoio Administrativo"/>
    <s v="2370/2014"/>
    <x v="0"/>
    <m/>
    <x v="8"/>
    <d v="2014-06-27T18:57:00"/>
    <d v="2014-06-30T19:39:00"/>
    <s v="Alterações no Termo de dispensa"/>
    <d v="1900-01-02T00:42:00"/>
    <n v="3.0291666666671517"/>
  </r>
  <r>
    <s v="Coordenadoria de Segurança, Transporte e Apoio Administrativo"/>
    <s v="2370/2014"/>
    <x v="0"/>
    <m/>
    <x v="4"/>
    <d v="2014-06-30T19:39:00"/>
    <d v="2014-07-01T19:47:00"/>
    <s v="Para autorizar a dispensa de licitação, na forma do art. 24, II, da Lei nº 8.666/93."/>
    <d v="1899-12-31T00:08:00"/>
    <n v="1.0055555555591127"/>
  </r>
  <r>
    <s v="Coordenadoria de Segurança, Transporte e Apoio Administrativo"/>
    <s v="2370/2014"/>
    <x v="0"/>
    <m/>
    <x v="12"/>
    <d v="2014-07-01T19:47:00"/>
    <d v="2014-07-05T16:23:00"/>
    <s v="Para análise da minuta contratual, após encaminhe-se à Direção Geral."/>
    <d v="1900-01-02T20:36:00"/>
    <n v="3.8583333333299379"/>
  </r>
  <r>
    <s v="Coordenadoria de Segurança, Transporte e Apoio Administrativo"/>
    <s v="2370/2014"/>
    <x v="0"/>
    <m/>
    <x v="1"/>
    <d v="2014-07-05T16:23:00"/>
    <d v="2014-07-07T17:28:00"/>
    <s v="Para apreciação."/>
    <d v="1900-01-01T01:05:00"/>
    <n v="2.0451388888905058"/>
  </r>
  <r>
    <s v="Coordenadoria de Segurança, Transporte e Apoio Administrativo"/>
    <s v="2370/2014"/>
    <x v="0"/>
    <m/>
    <x v="8"/>
    <d v="2014-07-07T17:28:00"/>
    <d v="2014-07-07T17:53:00"/>
    <s v="para publicação"/>
    <d v="1899-12-30T00:25:00"/>
    <n v="1.7361111109494232E-2"/>
  </r>
  <r>
    <s v="Coordenadoria de Segurança, Transporte e Apoio Administrativo"/>
    <s v="2370/2014"/>
    <x v="0"/>
    <m/>
    <x v="6"/>
    <d v="2014-07-07T17:53:00"/>
    <d v="2014-07-07T18:39:00"/>
    <s v="À Coordenadoria de Orçamento Para empenhar."/>
    <d v="1899-12-30T00:46:00"/>
    <n v="3.1944444446708076E-2"/>
  </r>
  <r>
    <s v="Coordenadoria de Segurança, Transporte e Apoio Administrativo"/>
    <s v="2370/2014"/>
    <x v="0"/>
    <m/>
    <x v="13"/>
    <d v="2014-07-07T18:39:00"/>
    <d v="2014-07-08T11:44:00"/>
    <s v="Para emissão de empenho"/>
    <d v="1899-12-30T17:05:00"/>
    <n v="0.71180555555474712"/>
  </r>
  <r>
    <s v="Coordenadoria de Segurança, Transporte e Apoio Administrativo"/>
    <s v="2370/2014"/>
    <x v="0"/>
    <m/>
    <x v="7"/>
    <d v="2014-07-08T11:44:00"/>
    <d v="2014-07-08T13:10:00"/>
    <s v="-"/>
    <d v="1899-12-30T01:26:00"/>
    <n v="5.9722222220443655E-2"/>
  </r>
  <r>
    <s v="Coordenadoria de Segurança, Transporte e Apoio Administrativo"/>
    <s v="2370/2014"/>
    <x v="0"/>
    <m/>
    <x v="1"/>
    <d v="2014-07-08T11:44:00"/>
    <d v="2014-07-09T14:11:00"/>
    <s v="-"/>
    <d v="1899-12-31T02:27:00"/>
    <n v="1.1020833333313931"/>
  </r>
  <r>
    <s v="Coordenadoria de Segurança, Transporte e Apoio Administrativo"/>
    <s v="2370/2014"/>
    <x v="0"/>
    <m/>
    <x v="13"/>
    <d v="2014-07-09T14:11:00"/>
    <d v="2014-07-09T14:21:00"/>
    <s v="Conclusão de trâmite colaborativo"/>
    <d v="1899-12-30T00:10:00"/>
    <n v="6.9444444452528842E-3"/>
  </r>
  <r>
    <s v="Coordenadoria de Segurança, Transporte e Apoio Administrativo"/>
    <s v="2370/2014"/>
    <x v="0"/>
    <m/>
    <x v="14"/>
    <d v="2014-07-09T14:21:00"/>
    <d v="2014-07-09T16:57:00"/>
    <s v="Para registros."/>
    <d v="1899-12-30T02:36:00"/>
    <n v="0.10833333333721384"/>
  </r>
  <r>
    <s v="Coordenadoria de Segurança, Transporte e Apoio Administrativo"/>
    <s v="2370/2014"/>
    <x v="0"/>
    <m/>
    <x v="8"/>
    <d v="2014-07-09T16:57:00"/>
    <d v="2014-07-10T14:44:00"/>
    <s v="Conforme item 2 do despacho doc.129470/14."/>
    <d v="1899-12-30T21:47:00"/>
    <n v="0.90763888888614019"/>
  </r>
  <r>
    <s v="Coordenadoria de Segurança, Transporte e Apoio Administrativo"/>
    <s v="2370/2014"/>
    <x v="0"/>
    <m/>
    <x v="9"/>
    <d v="2014-07-10T14:44:00"/>
    <d v="2014-07-15T13:01:00"/>
    <s v="Para registro no SIASG"/>
    <d v="1900-01-03T22:17:00"/>
    <n v="4.9284722222218988"/>
  </r>
  <r>
    <s v="Coordenadoria de Segurança, Transporte e Apoio Administrativo"/>
    <s v="2370/2014"/>
    <x v="0"/>
    <m/>
    <x v="10"/>
    <d v="2014-07-15T13:01:00"/>
    <d v="2014-07-28T18:02:00"/>
    <s v="Para emitir contrato."/>
    <d v="1900-01-12T05:01:00"/>
    <n v="13.209027777775191"/>
  </r>
  <r>
    <s v="Coordenadoria de Segurança, Transporte e Apoio Administrativo"/>
    <s v="2370/2014"/>
    <x v="0"/>
    <m/>
    <x v="8"/>
    <d v="2014-07-28T18:02:00"/>
    <d v="2014-07-29T19:18:00"/>
    <s v="Concluídos os procedimentos referentes ao Contrato nº 102/14."/>
    <d v="1899-12-31T01:16:00"/>
    <n v="1.0527777777824667"/>
  </r>
  <r>
    <s v="Coordenadoria de Segurança, Transporte e Apoio Administrativo"/>
    <s v="2370/2014"/>
    <x v="0"/>
    <m/>
    <x v="14"/>
    <d v="2014-07-29T19:18:00"/>
    <d v="2014-07-30T15:04:00"/>
    <s v="Para lançamentos e registros"/>
    <d v="1899-12-30T19:46:00"/>
    <n v="0.82361111111094942"/>
  </r>
  <r>
    <s v="Secretaria de Gestão de Serviços"/>
    <s v="304/2016"/>
    <x v="1"/>
    <m/>
    <x v="29"/>
    <s v="-"/>
    <d v="2015-01-16T17:01:00"/>
    <s v="-"/>
    <d v="1899-12-30T00:00:00"/>
    <n v="0"/>
  </r>
  <r>
    <s v="Secretaria de Gestão de Serviços"/>
    <s v="304/2016"/>
    <x v="1"/>
    <m/>
    <x v="3"/>
    <d v="2015-01-16T17:01:00"/>
    <d v="2015-01-24T16:49:00"/>
    <s v="PARA APRECIAÇÃO"/>
    <d v="1900-01-06T23:48:00"/>
    <n v="7.9916666666686069"/>
  </r>
  <r>
    <s v="Secretaria de Gestão de Serviços"/>
    <s v="304/2016"/>
    <x v="1"/>
    <m/>
    <x v="29"/>
    <d v="2015-01-24T16:49:00"/>
    <d v="2015-02-19T16:36:00"/>
    <s v="informar"/>
    <d v="1900-01-24T23:47:00"/>
    <n v="25.990972222221899"/>
  </r>
  <r>
    <s v="Secretaria de Gestão de Serviços"/>
    <s v="304/2016"/>
    <x v="1"/>
    <m/>
    <x v="3"/>
    <d v="2015-02-19T16:36:00"/>
    <d v="2015-02-24T14:34:00"/>
    <s v="para apreciação superior"/>
    <d v="1900-01-03T21:58:00"/>
    <n v="4.9152777777781012"/>
  </r>
  <r>
    <s v="Secretaria de Gestão de Serviços"/>
    <s v="304/2016"/>
    <x v="1"/>
    <m/>
    <x v="29"/>
    <d v="2015-02-24T14:34:00"/>
    <d v="2015-03-06T17:52:00"/>
    <s v="Para complementar."/>
    <d v="1900-01-09T03:18:00"/>
    <n v="10.13749999999709"/>
  </r>
  <r>
    <s v="Secretaria de Gestão de Serviços"/>
    <s v="304/2016"/>
    <x v="1"/>
    <m/>
    <x v="3"/>
    <d v="2015-03-06T17:52:00"/>
    <d v="2015-03-12T15:54:00"/>
    <s v="Com as alterações solicitadas."/>
    <d v="1900-01-04T22:02:00"/>
    <n v="5.9180555555576575"/>
  </r>
  <r>
    <s v="Secretaria de Gestão de Serviços"/>
    <s v="304/2016"/>
    <x v="1"/>
    <m/>
    <x v="29"/>
    <d v="2015-03-12T15:54:00"/>
    <d v="2015-03-18T18:31:00"/>
    <s v="Para informar."/>
    <d v="1900-01-05T02:37:00"/>
    <n v="6.109027777776646"/>
  </r>
  <r>
    <s v="Secretaria de Gestão de Serviços"/>
    <s v="304/2016"/>
    <x v="1"/>
    <m/>
    <x v="3"/>
    <d v="2015-03-18T18:31:00"/>
    <d v="2015-03-23T16:04:00"/>
    <s v="Para apreciação"/>
    <d v="1900-01-03T21:33:00"/>
    <n v="4.8979166666686069"/>
  </r>
  <r>
    <s v="Secretaria de Gestão de Serviços"/>
    <s v="304/2016"/>
    <x v="1"/>
    <m/>
    <x v="4"/>
    <d v="2015-03-23T16:04:00"/>
    <d v="2015-03-23T19:59:00"/>
    <s v="para orçamento"/>
    <d v="1899-12-30T03:55:00"/>
    <n v="0.16319444444525288"/>
  </r>
  <r>
    <s v="Secretaria de Gestão de Serviços"/>
    <s v="304/2016"/>
    <x v="1"/>
    <m/>
    <x v="8"/>
    <d v="2015-03-23T19:59:00"/>
    <d v="2015-03-24T13:58:00"/>
    <s v="Para verificar orçamentos."/>
    <d v="1899-12-30T17:59:00"/>
    <n v="0.74930555555329192"/>
  </r>
  <r>
    <s v="Secretaria de Gestão de Serviços"/>
    <s v="304/2016"/>
    <x v="1"/>
    <m/>
    <x v="9"/>
    <d v="2015-03-24T13:58:00"/>
    <d v="2015-05-13T12:21:00"/>
    <s v="Para orçar."/>
    <d v="1900-02-17T22:23:00"/>
    <n v="49.932638888887595"/>
  </r>
  <r>
    <s v="Secretaria de Gestão de Serviços"/>
    <s v="304/2016"/>
    <x v="1"/>
    <m/>
    <x v="8"/>
    <d v="2015-05-13T12:21:00"/>
    <d v="2015-05-13T15:52:00"/>
    <s v="Segue Pesquisa de Preços, e orçamentos das empresas consultadas."/>
    <d v="1899-12-30T03:31:00"/>
    <n v="0.14652777778246673"/>
  </r>
  <r>
    <s v="Secretaria de Gestão de Serviços"/>
    <s v="304/2016"/>
    <x v="1"/>
    <m/>
    <x v="5"/>
    <d v="2015-05-13T15:52:00"/>
    <d v="2015-05-13T18:17:00"/>
    <s v="Para informar disponibilidade orçamentária."/>
    <d v="1899-12-30T02:25:00"/>
    <n v="0.10069444444525288"/>
  </r>
  <r>
    <s v="Secretaria de Gestão de Serviços"/>
    <s v="304/2016"/>
    <x v="1"/>
    <m/>
    <x v="29"/>
    <d v="2015-05-13T18:17:00"/>
    <d v="2015-05-14T17:59:00"/>
    <s v="Para ratificar a estimativa de execução para 2015."/>
    <d v="1899-12-30T23:42:00"/>
    <n v="0.98749999999563443"/>
  </r>
  <r>
    <s v="Secretaria de Gestão de Serviços"/>
    <s v="304/2016"/>
    <x v="1"/>
    <m/>
    <x v="5"/>
    <d v="2015-05-14T17:59:00"/>
    <d v="2015-05-14T18:56:00"/>
    <s v="Com a informação."/>
    <d v="1899-12-30T00:57:00"/>
    <n v="3.9583333338669036E-2"/>
  </r>
  <r>
    <s v="Secretaria de Gestão de Serviços"/>
    <s v="304/2016"/>
    <x v="1"/>
    <m/>
    <x v="6"/>
    <d v="2015-05-14T18:56:00"/>
    <d v="2015-05-14T19:33:00"/>
    <s v="Com a informação."/>
    <d v="1899-12-30T00:37:00"/>
    <n v="2.569444444088731E-2"/>
  </r>
  <r>
    <s v="Secretaria de Gestão de Serviços"/>
    <s v="304/2016"/>
    <x v="1"/>
    <m/>
    <x v="7"/>
    <d v="2015-05-14T19:33:00"/>
    <d v="2015-05-15T16:53:00"/>
    <s v="Para ciência e encaminhamento."/>
    <d v="1899-12-30T21:20:00"/>
    <n v="0.88888888889050577"/>
  </r>
  <r>
    <s v="Secretaria de Gestão de Serviços"/>
    <s v="304/2016"/>
    <x v="1"/>
    <m/>
    <x v="8"/>
    <d v="2015-05-15T16:53:00"/>
    <d v="2015-05-15T19:29:00"/>
    <s v="Para procedimentos."/>
    <d v="1899-12-30T02:36:00"/>
    <n v="0.10833333332993789"/>
  </r>
  <r>
    <s v="Secretaria de Gestão de Serviços"/>
    <s v="304/2016"/>
    <x v="1"/>
    <m/>
    <x v="9"/>
    <d v="2015-05-15T19:29:00"/>
    <d v="2015-05-20T16:26:00"/>
    <s v="Para elaborar Termo de Abertura de Licitação."/>
    <d v="1900-01-03T20:57:00"/>
    <n v="4.8729166666671517"/>
  </r>
  <r>
    <s v="Secretaria de Gestão de Serviços"/>
    <s v="304/2016"/>
    <x v="1"/>
    <m/>
    <x v="8"/>
    <d v="2015-05-20T16:26:00"/>
    <d v="2015-05-20T18:31:00"/>
    <s v="Segue Termo de Abertura de Licitação"/>
    <d v="1899-12-30T02:05:00"/>
    <n v="8.6805555554747116E-2"/>
  </r>
  <r>
    <s v="Secretaria de Gestão de Serviços"/>
    <s v="304/2016"/>
    <x v="1"/>
    <m/>
    <x v="4"/>
    <d v="2015-05-20T18:31:00"/>
    <d v="2015-05-20T20:35:00"/>
    <s v="Para autorizar o Termo de Abertura de Licitação."/>
    <d v="1899-12-30T02:04:00"/>
    <n v="8.6111111115314998E-2"/>
  </r>
  <r>
    <s v="Secretaria de Gestão de Serviços"/>
    <s v="304/2016"/>
    <x v="1"/>
    <m/>
    <x v="8"/>
    <d v="2015-05-20T20:35:00"/>
    <d v="2015-05-21T14:55:00"/>
    <s v="Para elaboração da minuta do edital."/>
    <d v="1899-12-30T18:20:00"/>
    <n v="0.76388888889050577"/>
  </r>
  <r>
    <s v="Secretaria de Gestão de Serviços"/>
    <s v="304/2016"/>
    <x v="1"/>
    <m/>
    <x v="30"/>
    <d v="2015-05-21T14:55:00"/>
    <d v="2015-05-26T17:33:00"/>
    <s v="Para emissão do edital. À SCON Para emissão da minuta de contrato."/>
    <d v="1900-01-04T02:38:00"/>
    <n v="5.1097222222160781"/>
  </r>
  <r>
    <s v="Secretaria de Gestão de Serviços"/>
    <s v="304/2016"/>
    <x v="1"/>
    <m/>
    <x v="10"/>
    <d v="2015-05-26T17:33:00"/>
    <d v="2015-05-27T16:46:00"/>
    <s v="Para elaboração da minuta contratual - Anexo IV."/>
    <d v="1899-12-30T23:13:00"/>
    <n v="0.96736111111385981"/>
  </r>
  <r>
    <s v="Secretaria de Gestão de Serviços"/>
    <s v="304/2016"/>
    <x v="1"/>
    <m/>
    <x v="30"/>
    <d v="2015-05-27T16:46:00"/>
    <d v="2015-05-27T18:41:00"/>
    <s v="Inserida minuta contratual em campo próprio."/>
    <d v="1899-12-30T01:55:00"/>
    <n v="7.9861111109494232E-2"/>
  </r>
  <r>
    <s v="Secretaria de Gestão de Serviços"/>
    <s v="304/2016"/>
    <x v="1"/>
    <m/>
    <x v="8"/>
    <d v="2015-05-27T18:41:00"/>
    <d v="2015-05-27T19:48:00"/>
    <s v="Para análise e encaminhamento."/>
    <d v="1899-12-30T01:07:00"/>
    <n v="4.6527777776645962E-2"/>
  </r>
  <r>
    <s v="Secretaria de Gestão de Serviços"/>
    <s v="304/2016"/>
    <x v="1"/>
    <m/>
    <x v="4"/>
    <d v="2015-05-27T19:48:00"/>
    <d v="2015-05-28T19:16:00"/>
    <s v="À apreciação superior."/>
    <d v="1899-12-30T23:28:00"/>
    <n v="0.97777777777810115"/>
  </r>
  <r>
    <s v="Secretaria de Gestão de Serviços"/>
    <s v="304/2016"/>
    <x v="1"/>
    <m/>
    <x v="3"/>
    <d v="2015-05-28T19:16:00"/>
    <d v="2015-05-29T10:20:00"/>
    <s v="readequação do Projeto B ico"/>
    <d v="1899-12-30T15:04:00"/>
    <n v="0.62777777777955635"/>
  </r>
  <r>
    <s v="Secretaria de Gestão de Serviços"/>
    <s v="304/2016"/>
    <x v="1"/>
    <m/>
    <x v="29"/>
    <d v="2015-05-29T10:20:00"/>
    <d v="2015-05-29T13:11:00"/>
    <s v="Para adequar a redação do ANS - item 11."/>
    <d v="1899-12-30T02:51:00"/>
    <n v="0.11875000000145519"/>
  </r>
  <r>
    <s v="Secretaria de Gestão de Serviços"/>
    <s v="304/2016"/>
    <x v="1"/>
    <m/>
    <x v="30"/>
    <d v="2015-05-29T13:11:00"/>
    <d v="2015-06-01T18:40:00"/>
    <s v="Para ciência da retificação do projeto b ico."/>
    <d v="1900-01-02T05:29:00"/>
    <n v="3.2284722222248092"/>
  </r>
  <r>
    <s v="Secretaria de Gestão de Serviços"/>
    <s v="304/2016"/>
    <x v="1"/>
    <m/>
    <x v="8"/>
    <d v="2015-06-01T18:40:00"/>
    <d v="2015-06-01T20:20:00"/>
    <s v="Para análise e encaminhamento."/>
    <d v="1899-12-30T01:40:00"/>
    <n v="6.9444444437976927E-2"/>
  </r>
  <r>
    <s v="Secretaria de Gestão de Serviços"/>
    <s v="304/2016"/>
    <x v="1"/>
    <m/>
    <x v="4"/>
    <d v="2015-06-01T20:20:00"/>
    <d v="2015-06-03T19:52:00"/>
    <s v="À apreciação superior."/>
    <d v="1899-12-31T23:32:00"/>
    <n v="1.9805555555576575"/>
  </r>
  <r>
    <s v="Secretaria de Gestão de Serviços"/>
    <s v="304/2016"/>
    <x v="1"/>
    <m/>
    <x v="11"/>
    <d v="2015-06-03T19:52:00"/>
    <d v="2015-06-05T15:30:00"/>
    <s v="análise e demais encaminhamentos pertinentes"/>
    <d v="1899-12-31T19:38:00"/>
    <n v="1.8180555555591127"/>
  </r>
  <r>
    <s v="Secretaria de Gestão de Serviços"/>
    <s v="304/2016"/>
    <x v="1"/>
    <m/>
    <x v="12"/>
    <d v="2015-06-05T15:30:00"/>
    <d v="2015-06-12T15:28:00"/>
    <s v="para análise e aprovação."/>
    <d v="1900-01-05T23:58:00"/>
    <n v="6.9986111111065838"/>
  </r>
  <r>
    <s v="Secretaria de Gestão de Serviços"/>
    <s v="304/2016"/>
    <x v="1"/>
    <m/>
    <x v="1"/>
    <d v="2015-06-12T15:28:00"/>
    <d v="2015-06-12T16:48:00"/>
    <s v="Para apreciação."/>
    <d v="1899-12-30T01:20:00"/>
    <n v="5.5555555554747116E-2"/>
  </r>
  <r>
    <s v="Secretaria de Gestão de Serviços"/>
    <s v="304/2016"/>
    <x v="1"/>
    <m/>
    <x v="30"/>
    <d v="2015-06-12T16:48:00"/>
    <d v="2015-06-17T14:58:00"/>
    <s v="PARA PUBLICAÇÃO DO EDITAL"/>
    <d v="1900-01-03T22:10:00"/>
    <n v="4.9236111111167702"/>
  </r>
  <r>
    <s v="Secretaria de Gestão de Serviços"/>
    <s v="304/2016"/>
    <x v="1"/>
    <m/>
    <x v="11"/>
    <d v="2015-06-17T14:58:00"/>
    <d v="2015-06-17T18:20:00"/>
    <s v="Com edital e anexos, em definitivo, para assinatura."/>
    <d v="1899-12-30T03:22:00"/>
    <n v="0.14027777777664596"/>
  </r>
  <r>
    <s v="Secretaria de Gestão de Serviços"/>
    <s v="304/2016"/>
    <x v="1"/>
    <m/>
    <x v="30"/>
    <d v="2015-06-17T18:20:00"/>
    <d v="2015-06-18T15:27:00"/>
    <s v="Edital assinado."/>
    <d v="1899-12-30T21:07:00"/>
    <n v="0.87986111111240461"/>
  </r>
  <r>
    <s v="Secretaria de Gestão de Serviços"/>
    <s v="304/2016"/>
    <x v="1"/>
    <m/>
    <x v="11"/>
    <d v="2015-06-18T15:27:00"/>
    <d v="2015-06-24T15:19:00"/>
    <s v="Para aguardar a data de abertura do certame."/>
    <d v="1900-01-04T23:52:00"/>
    <n v="5.9944444444408873"/>
  </r>
  <r>
    <s v="Secretaria de Gestão de Serviços"/>
    <s v="304/2016"/>
    <x v="1"/>
    <m/>
    <x v="3"/>
    <d v="2015-06-24T15:19:00"/>
    <d v="2015-06-25T16:30:00"/>
    <s v="para manifestação e alterações, no que couber."/>
    <d v="1899-12-31T01:11:00"/>
    <n v="1.0493055555562023"/>
  </r>
  <r>
    <s v="Secretaria de Gestão de Serviços"/>
    <s v="304/2016"/>
    <x v="1"/>
    <m/>
    <x v="29"/>
    <d v="2015-06-25T16:30:00"/>
    <d v="2015-06-25T18:59:00"/>
    <s v="Informo que foi enviado email para consulta por escrito ao CREA."/>
    <d v="1899-12-30T02:29:00"/>
    <n v="0.10347222222480923"/>
  </r>
  <r>
    <s v="Secretaria de Gestão de Serviços"/>
    <s v="304/2016"/>
    <x v="1"/>
    <m/>
    <x v="11"/>
    <d v="2015-06-25T18:59:00"/>
    <d v="2015-06-25T19:14:00"/>
    <s v="A pedido. Atenciosamente,"/>
    <d v="1899-12-30T00:15:00"/>
    <n v="1.0416666664241347E-2"/>
  </r>
  <r>
    <s v="Secretaria de Gestão de Serviços"/>
    <s v="304/2016"/>
    <x v="1"/>
    <m/>
    <x v="29"/>
    <d v="2015-06-25T19:14:00"/>
    <d v="2015-06-26T13:54:00"/>
    <s v="para manifestação."/>
    <d v="1899-12-30T18:40:00"/>
    <n v="0.77777777778101154"/>
  </r>
  <r>
    <s v="Secretaria de Gestão de Serviços"/>
    <s v="304/2016"/>
    <x v="1"/>
    <m/>
    <x v="3"/>
    <d v="2015-06-26T13:54:00"/>
    <d v="2015-06-26T14:24:00"/>
    <s v="Com as informações solicitadas."/>
    <d v="1899-12-30T00:30:00"/>
    <n v="2.0833333328482695E-2"/>
  </r>
  <r>
    <s v="Secretaria de Gestão de Serviços"/>
    <s v="304/2016"/>
    <x v="1"/>
    <m/>
    <x v="11"/>
    <d v="2015-06-26T14:24:00"/>
    <d v="2015-06-26T14:33:00"/>
    <s v="Conforme doc. 119835, estamos aguardando resposta por escrito do CREA."/>
    <d v="1899-12-30T00:09:00"/>
    <n v="6.2499999985448085E-3"/>
  </r>
  <r>
    <s v="Secretaria de Gestão de Serviços"/>
    <s v="304/2016"/>
    <x v="1"/>
    <m/>
    <x v="30"/>
    <d v="2015-06-26T14:33:00"/>
    <d v="2015-06-30T09:42:00"/>
    <s v="para suspender."/>
    <d v="1900-01-02T19:09:00"/>
    <n v="3.7979166666700621"/>
  </r>
  <r>
    <s v="Secretaria de Gestão de Serviços"/>
    <s v="304/2016"/>
    <x v="1"/>
    <m/>
    <x v="11"/>
    <d v="2015-06-30T09:42:00"/>
    <d v="2015-06-30T16:08:00"/>
    <s v="Em devolução."/>
    <d v="1899-12-30T06:26:00"/>
    <n v="0.26805555555620231"/>
  </r>
  <r>
    <s v="Secretaria de Gestão de Serviços"/>
    <s v="304/2016"/>
    <x v="1"/>
    <m/>
    <x v="3"/>
    <d v="2015-06-30T16:08:00"/>
    <d v="2015-07-01T14:58:00"/>
    <s v="Para aguardar manifestação do CREA"/>
    <d v="1899-12-30T22:50:00"/>
    <n v="0.95138888889050577"/>
  </r>
  <r>
    <s v="Secretaria de Gestão de Serviços"/>
    <s v="304/2016"/>
    <x v="1"/>
    <m/>
    <x v="29"/>
    <d v="2015-07-01T14:58:00"/>
    <d v="2015-07-10T17:21:00"/>
    <s v="Com base nas respostas do CREA à consulta realizada, não há razão para que se proceda alteração."/>
    <d v="1900-01-08T02:23:00"/>
    <n v="9.0993055555518367"/>
  </r>
  <r>
    <s v="Secretaria de Gestão de Serviços"/>
    <s v="304/2016"/>
    <x v="1"/>
    <m/>
    <x v="3"/>
    <d v="2015-07-10T17:21:00"/>
    <d v="2015-07-13T16:54:00"/>
    <s v="Com as alterações para apreciação superior. Atenciosamente,"/>
    <d v="1900-01-01T23:33:00"/>
    <n v="2.9812500000043656"/>
  </r>
  <r>
    <s v="Secretaria de Gestão de Serviços"/>
    <s v="304/2016"/>
    <x v="1"/>
    <m/>
    <x v="29"/>
    <d v="2015-07-13T16:54:00"/>
    <d v="2015-07-14T14:59:00"/>
    <s v="Para justificar as exigências pertinentes à habilitação."/>
    <d v="1899-12-30T22:05:00"/>
    <n v="0.92013888888322981"/>
  </r>
  <r>
    <s v="Secretaria de Gestão de Serviços"/>
    <s v="304/2016"/>
    <x v="1"/>
    <m/>
    <x v="3"/>
    <d v="2015-07-14T14:59:00"/>
    <d v="2015-07-15T13:35:00"/>
    <s v="Com as informações solicitadas."/>
    <d v="1899-12-30T22:36:00"/>
    <n v="0.94166666666569654"/>
  </r>
  <r>
    <s v="Secretaria de Gestão de Serviços"/>
    <s v="304/2016"/>
    <x v="1"/>
    <m/>
    <x v="29"/>
    <d v="2015-07-15T13:35:00"/>
    <d v="2015-08-21T18:09:00"/>
    <s v="Para adequações ao projeto b ico, conforme minuta anexada."/>
    <d v="1900-02-05T04:34:00"/>
    <n v="37.190277777779556"/>
  </r>
  <r>
    <s v="Secretaria de Gestão de Serviços"/>
    <s v="304/2016"/>
    <x v="1"/>
    <m/>
    <x v="3"/>
    <d v="2015-08-21T18:09:00"/>
    <d v="2015-08-25T16:51:00"/>
    <s v="Para apreciação superior."/>
    <d v="1900-01-02T22:42:00"/>
    <n v="3.9458333333313931"/>
  </r>
  <r>
    <s v="Secretaria de Gestão de Serviços"/>
    <s v="304/2016"/>
    <x v="1"/>
    <m/>
    <x v="29"/>
    <d v="2015-08-25T16:51:00"/>
    <d v="2015-08-31T15:01:00"/>
    <s v="Para esclarecer."/>
    <d v="1900-01-04T22:10:00"/>
    <n v="5.9236111111167702"/>
  </r>
  <r>
    <s v="Secretaria de Gestão de Serviços"/>
    <s v="304/2016"/>
    <x v="1"/>
    <m/>
    <x v="3"/>
    <d v="2015-08-31T15:01:00"/>
    <d v="2015-09-01T14:41:00"/>
    <s v="Para análise e tramitação."/>
    <d v="1899-12-30T23:40:00"/>
    <n v="0.98611111110949423"/>
  </r>
  <r>
    <s v="Secretaria de Gestão de Serviços"/>
    <s v="304/2016"/>
    <x v="1"/>
    <m/>
    <x v="4"/>
    <d v="2015-09-01T14:41:00"/>
    <d v="2015-09-01T18:19:00"/>
    <s v="Para ciencia e encaminhamento."/>
    <d v="1899-12-30T03:38:00"/>
    <n v="0.15138888888759539"/>
  </r>
  <r>
    <s v="Secretaria de Gestão de Serviços"/>
    <s v="304/2016"/>
    <x v="1"/>
    <m/>
    <x v="3"/>
    <d v="2015-09-01T18:19:00"/>
    <d v="2015-09-02T12:57:00"/>
    <s v="a pedido"/>
    <d v="1899-12-30T18:38:00"/>
    <n v="0.77638888888759539"/>
  </r>
  <r>
    <s v="Secretaria de Gestão de Serviços"/>
    <s v="304/2016"/>
    <x v="1"/>
    <m/>
    <x v="4"/>
    <d v="2015-09-02T12:57:00"/>
    <d v="2015-09-03T19:21:00"/>
    <s v="Conforme desp 164146, houve alteração do projeto b ico."/>
    <d v="1899-12-31T06:24:00"/>
    <n v="1.2666666666700621"/>
  </r>
  <r>
    <s v="Secretaria de Gestão de Serviços"/>
    <s v="304/2016"/>
    <x v="1"/>
    <m/>
    <x v="11"/>
    <d v="2015-09-03T19:21:00"/>
    <d v="2015-09-03T20:01:00"/>
    <s v="providências pertinentes"/>
    <d v="1899-12-30T00:40:00"/>
    <n v="2.7777777773735579E-2"/>
  </r>
  <r>
    <s v="Secretaria de Gestão de Serviços"/>
    <s v="304/2016"/>
    <x v="1"/>
    <m/>
    <x v="30"/>
    <d v="2015-09-03T20:01:00"/>
    <d v="2015-09-11T17:26:00"/>
    <s v="Para providências cabíveis."/>
    <d v="1900-01-06T21:25:00"/>
    <n v="7.8923611111167702"/>
  </r>
  <r>
    <s v="Secretaria de Gestão de Serviços"/>
    <s v="304/2016"/>
    <x v="1"/>
    <m/>
    <x v="8"/>
    <d v="2015-09-11T17:26:00"/>
    <d v="2015-09-15T18:31:00"/>
    <s v="A pedido."/>
    <d v="1900-01-03T01:05:00"/>
    <n v="4.0451388888832298"/>
  </r>
  <r>
    <s v="Secretaria de Gestão de Serviços"/>
    <s v="304/2016"/>
    <x v="1"/>
    <m/>
    <x v="4"/>
    <d v="2015-09-15T18:31:00"/>
    <d v="2015-09-15T19:48:00"/>
    <s v="com informação"/>
    <d v="1899-12-30T01:17:00"/>
    <n v="5.3472222221898846E-2"/>
  </r>
  <r>
    <s v="Secretaria de Gestão de Serviços"/>
    <s v="304/2016"/>
    <x v="1"/>
    <m/>
    <x v="3"/>
    <d v="2015-09-15T19:48:00"/>
    <d v="2015-09-21T17:49:00"/>
    <s v="Para adequações visando atender ao despacho exarado pela CLC no doc. 173528 deste PAD."/>
    <d v="1900-01-04T22:01:00"/>
    <n v="5.9173611111109494"/>
  </r>
  <r>
    <s v="Secretaria de Gestão de Serviços"/>
    <s v="304/2016"/>
    <x v="1"/>
    <m/>
    <x v="29"/>
    <d v="2015-09-21T17:49:00"/>
    <d v="2015-10-01T17:50:00"/>
    <s v="Para adequações."/>
    <d v="1900-01-09T00:01:00"/>
    <n v="10.000694444446708"/>
  </r>
  <r>
    <s v="Secretaria de Gestão de Serviços"/>
    <s v="304/2016"/>
    <x v="1"/>
    <m/>
    <x v="3"/>
    <d v="2015-10-01T17:50:00"/>
    <d v="2015-10-06T13:50:00"/>
    <s v="Encaminho para apreciação superior, com as alterações solicitadas. Atenciosamente,"/>
    <d v="1900-01-03T20:00:00"/>
    <n v="4.8333333333357587"/>
  </r>
  <r>
    <s v="Secretaria de Gestão de Serviços"/>
    <s v="304/2016"/>
    <x v="1"/>
    <m/>
    <x v="4"/>
    <d v="2015-10-06T13:50:00"/>
    <d v="2015-10-08T16:50:00"/>
    <s v="Para análise."/>
    <d v="1900-01-01T03:00:00"/>
    <n v="2.125"/>
  </r>
  <r>
    <s v="Secretaria de Gestão de Serviços"/>
    <s v="304/2016"/>
    <x v="1"/>
    <m/>
    <x v="8"/>
    <d v="2015-10-08T16:50:00"/>
    <d v="2015-10-08T18:05:00"/>
    <s v="Segue o projeto b ico com as readequações."/>
    <d v="1899-12-30T01:15:00"/>
    <n v="5.2083333328482695E-2"/>
  </r>
  <r>
    <s v="Secretaria de Gestão de Serviços"/>
    <s v="304/2016"/>
    <x v="1"/>
    <m/>
    <x v="30"/>
    <d v="2015-10-08T18:05:00"/>
    <d v="2015-10-16T16:09:00"/>
    <s v="Para readequar minuta do Edital."/>
    <d v="1900-01-06T22:04:00"/>
    <n v="7.9194444444510737"/>
  </r>
  <r>
    <s v="Secretaria de Gestão de Serviços"/>
    <s v="304/2016"/>
    <x v="1"/>
    <m/>
    <x v="10"/>
    <d v="2015-10-16T16:09:00"/>
    <d v="2015-10-20T17:15:00"/>
    <s v="Para adequações à minuta contratual."/>
    <d v="1900-01-03T01:06:00"/>
    <n v="4.0458333333299379"/>
  </r>
  <r>
    <s v="Secretaria de Gestão de Serviços"/>
    <s v="304/2016"/>
    <x v="1"/>
    <m/>
    <x v="30"/>
    <d v="2015-10-20T17:15:00"/>
    <d v="2015-10-20T19:54:00"/>
    <s v="Anexada minuta do contrato anexo IV e anexo IV-I"/>
    <d v="1899-12-30T02:39:00"/>
    <n v="0.11041666667006211"/>
  </r>
  <r>
    <s v="Secretaria de Gestão de Serviços"/>
    <s v="304/2016"/>
    <x v="1"/>
    <m/>
    <x v="8"/>
    <d v="2015-10-20T19:54:00"/>
    <d v="2015-10-21T19:50:00"/>
    <s v="Para encaminhamento."/>
    <d v="1899-12-30T23:56:00"/>
    <n v="0.99722222222044365"/>
  </r>
  <r>
    <s v="Secretaria de Gestão de Serviços"/>
    <s v="304/2016"/>
    <x v="1"/>
    <m/>
    <x v="4"/>
    <d v="2015-10-21T19:50:00"/>
    <d v="2015-10-21T20:35:00"/>
    <s v="Para análise."/>
    <d v="1899-12-30T00:45:00"/>
    <n v="3.125E-2"/>
  </r>
  <r>
    <s v="Secretaria de Gestão de Serviços"/>
    <s v="304/2016"/>
    <x v="1"/>
    <m/>
    <x v="11"/>
    <d v="2015-10-21T20:35:00"/>
    <d v="2015-10-22T19:29:00"/>
    <s v="análise e demais providências"/>
    <d v="1899-12-30T22:54:00"/>
    <n v="0.95416666666278616"/>
  </r>
  <r>
    <s v="Secretaria de Gestão de Serviços"/>
    <s v="304/2016"/>
    <x v="1"/>
    <m/>
    <x v="12"/>
    <d v="2015-10-22T19:29:00"/>
    <d v="2015-10-23T16:21:00"/>
    <s v="Para análise e aprovação."/>
    <d v="1899-12-30T20:52:00"/>
    <n v="0.86944444444816327"/>
  </r>
  <r>
    <s v="Secretaria de Gestão de Serviços"/>
    <s v="304/2016"/>
    <x v="1"/>
    <m/>
    <x v="30"/>
    <d v="2015-10-23T16:21:00"/>
    <d v="2015-10-26T16:28:00"/>
    <s v="A pedido."/>
    <d v="1900-01-02T00:07:00"/>
    <n v="3.0048611111124046"/>
  </r>
  <r>
    <s v="Secretaria de Gestão de Serviços"/>
    <s v="304/2016"/>
    <x v="1"/>
    <m/>
    <x v="12"/>
    <d v="2015-10-26T16:28:00"/>
    <d v="2015-10-27T16:12:00"/>
    <s v="Em devolução."/>
    <d v="1899-12-30T23:44:00"/>
    <n v="0.98888888888905058"/>
  </r>
  <r>
    <s v="Secretaria de Gestão de Serviços"/>
    <s v="304/2016"/>
    <x v="1"/>
    <m/>
    <x v="1"/>
    <d v="2015-10-27T16:12:00"/>
    <d v="2015-10-27T18:41:00"/>
    <s v="Com a análise da minuta do edital e seus anexos"/>
    <d v="1899-12-30T02:29:00"/>
    <n v="0.10347222221753327"/>
  </r>
  <r>
    <s v="Secretaria de Gestão de Serviços"/>
    <s v="304/2016"/>
    <x v="1"/>
    <m/>
    <x v="30"/>
    <d v="2015-10-27T18:41:00"/>
    <d v="2015-10-28T11:14:00"/>
    <s v="À Seção de Licitações."/>
    <d v="1899-12-30T16:33:00"/>
    <n v="0.68958333333284827"/>
  </r>
  <r>
    <s v="Secretaria de Gestão de Serviços"/>
    <s v="304/2016"/>
    <x v="1"/>
    <m/>
    <x v="11"/>
    <d v="2015-10-28T11:14:00"/>
    <d v="2015-10-28T14:09:00"/>
    <s v="Seguem edital e demais anexos, em definitivo, para assinaturas."/>
    <d v="1899-12-30T02:55:00"/>
    <n v="0.12152777778101154"/>
  </r>
  <r>
    <s v="Secretaria de Gestão de Serviços"/>
    <s v="304/2016"/>
    <x v="1"/>
    <m/>
    <x v="30"/>
    <d v="2015-10-28T14:09:00"/>
    <d v="2015-11-03T16:32:00"/>
    <s v="Edital assinado."/>
    <d v="1900-01-05T02:23:00"/>
    <n v="6.0993055555518367"/>
  </r>
  <r>
    <s v="Secretaria de Gestão de Serviços"/>
    <s v="304/2016"/>
    <x v="1"/>
    <m/>
    <x v="11"/>
    <d v="2015-11-03T16:32:00"/>
    <d v="2015-11-10T17:52:00"/>
    <s v="Para aguardar a data de abertura do certame - 12Nov2015."/>
    <d v="1900-01-06T01:20:00"/>
    <n v="7.0555555555547471"/>
  </r>
  <r>
    <s v="Secretaria de Gestão de Serviços"/>
    <s v="304/2016"/>
    <x v="1"/>
    <m/>
    <x v="3"/>
    <d v="2015-11-10T17:52:00"/>
    <d v="2015-11-11T16:46:00"/>
    <s v="Para manifestação."/>
    <d v="1899-12-30T22:54:00"/>
    <n v="0.95416666667006211"/>
  </r>
  <r>
    <s v="Secretaria de Gestão de Serviços"/>
    <s v="304/2016"/>
    <x v="1"/>
    <m/>
    <x v="11"/>
    <d v="2015-11-11T16:46:00"/>
    <d v="2015-11-12T17:08:00"/>
    <s v="análise"/>
    <d v="1899-12-31T00:22:00"/>
    <n v="1.015277777776646"/>
  </r>
  <r>
    <s v="Secretaria de Gestão de Serviços"/>
    <s v="304/2016"/>
    <x v="1"/>
    <m/>
    <x v="12"/>
    <d v="2015-11-12T17:08:00"/>
    <d v="2015-11-12T18:29:00"/>
    <s v="para análise."/>
    <d v="1899-12-30T01:21:00"/>
    <n v="5.6250000001455192E-2"/>
  </r>
  <r>
    <s v="Secretaria de Gestão de Serviços"/>
    <s v="304/2016"/>
    <x v="1"/>
    <m/>
    <x v="1"/>
    <d v="2015-11-12T18:29:00"/>
    <d v="2015-11-12T18:35:00"/>
    <s v="Para apreciação."/>
    <d v="1899-12-30T00:06:00"/>
    <n v="4.166666665696539E-3"/>
  </r>
  <r>
    <s v="Secretaria de Gestão de Serviços"/>
    <s v="304/2016"/>
    <x v="1"/>
    <m/>
    <x v="11"/>
    <d v="2015-11-12T18:35:00"/>
    <d v="2015-11-12T19:32:00"/>
    <s v="para dar continuidade."/>
    <d v="1899-12-30T00:57:00"/>
    <n v="3.9583333331393078E-2"/>
  </r>
  <r>
    <s v="Secretaria de Gestão de Serviços"/>
    <s v="304/2016"/>
    <x v="1"/>
    <m/>
    <x v="30"/>
    <d v="2015-11-12T19:32:00"/>
    <d v="2015-11-13T14:20:00"/>
    <s v="Para anexar comprovante de suspensão no sistema comprasnet"/>
    <d v="1899-12-30T18:48:00"/>
    <n v="0.78333333333284827"/>
  </r>
  <r>
    <s v="Secretaria de Gestão de Serviços"/>
    <s v="304/2016"/>
    <x v="1"/>
    <m/>
    <x v="11"/>
    <d v="2015-11-13T14:20:00"/>
    <d v="2015-11-13T15:23:00"/>
    <s v="Edital com reabertura de prazo."/>
    <d v="1899-12-30T01:03:00"/>
    <n v="4.3750000004365575E-2"/>
  </r>
  <r>
    <s v="Secretaria de Gestão de Serviços"/>
    <s v="304/2016"/>
    <x v="1"/>
    <m/>
    <x v="30"/>
    <d v="2015-11-13T15:23:00"/>
    <d v="2015-11-16T17:57:00"/>
    <s v="Edital assinado."/>
    <d v="1900-01-02T02:34:00"/>
    <n v="3.1069444444437977"/>
  </r>
  <r>
    <s v="Secretaria de Gestão de Serviços"/>
    <s v="304/2016"/>
    <x v="1"/>
    <m/>
    <x v="11"/>
    <d v="2015-11-16T17:57:00"/>
    <d v="2015-12-17T14:42:00"/>
    <s v="Para aguardar a data de abertura do certame - 26Nov2015 as 15hs."/>
    <d v="1900-01-29T20:45:00"/>
    <n v="30.864583333335759"/>
  </r>
  <r>
    <s v="Secretaria de Gestão de Serviços"/>
    <s v="304/2016"/>
    <x v="1"/>
    <m/>
    <x v="12"/>
    <d v="2015-12-17T14:42:00"/>
    <d v="2015-12-17T18:45:00"/>
    <s v="para análise"/>
    <d v="1899-12-30T04:03:00"/>
    <n v="0.16874999999708962"/>
  </r>
  <r>
    <s v="Secretaria de Gestão de Serviços"/>
    <s v="304/2016"/>
    <x v="1"/>
    <m/>
    <x v="1"/>
    <d v="2015-12-17T18:45:00"/>
    <d v="2015-12-17T19:03:00"/>
    <s v="Com o parecer, para apreciação."/>
    <d v="1899-12-30T00:18:00"/>
    <n v="1.2499999997089617E-2"/>
  </r>
  <r>
    <s v="Secretaria de Gestão de Serviços"/>
    <s v="304/2016"/>
    <x v="1"/>
    <m/>
    <x v="11"/>
    <d v="2015-12-17T19:03:00"/>
    <d v="2015-12-22T11:20:00"/>
    <s v="Para dar continuidade."/>
    <d v="1900-01-03T16:17:00"/>
    <n v="4.6784722222218988"/>
  </r>
  <r>
    <s v="Secretaria de Gestão de Serviços"/>
    <s v="304/2016"/>
    <x v="1"/>
    <m/>
    <x v="12"/>
    <d v="2015-12-22T11:20:00"/>
    <d v="2015-12-22T15:44:00"/>
    <s v="Para análise, homologação e adjudicação"/>
    <d v="1899-12-30T04:24:00"/>
    <n v="0.18333333333430346"/>
  </r>
  <r>
    <s v="Secretaria de Gestão de Serviços"/>
    <s v="304/2016"/>
    <x v="1"/>
    <m/>
    <x v="1"/>
    <d v="2015-12-22T15:44:00"/>
    <d v="2015-12-22T18:30:00"/>
    <s v="Com o parecer."/>
    <d v="1899-12-30T02:46:00"/>
    <n v="0.11527777778246673"/>
  </r>
  <r>
    <s v="Secretaria de Gestão de Serviços"/>
    <s v="304/2016"/>
    <x v="1"/>
    <m/>
    <x v="6"/>
    <d v="2015-12-22T18:30:00"/>
    <d v="2015-12-22T19:23:00"/>
    <s v="Para empenhar."/>
    <d v="1899-12-30T00:53:00"/>
    <n v="3.6805555551836733E-2"/>
  </r>
  <r>
    <s v="Secretaria de Gestão de Serviços"/>
    <s v="304/2016"/>
    <x v="1"/>
    <m/>
    <x v="13"/>
    <d v="2015-12-22T19:23:00"/>
    <d v="2015-12-23T14:11:00"/>
    <s v="Para emissão de nota de empenho."/>
    <d v="1899-12-30T18:48:00"/>
    <n v="0.78333333333284827"/>
  </r>
  <r>
    <s v="Secretaria de Gestão de Serviços"/>
    <s v="304/2016"/>
    <x v="1"/>
    <m/>
    <x v="7"/>
    <d v="2015-12-23T14:11:00"/>
    <d v="2015-12-23T15:41:00"/>
    <s v="-"/>
    <d v="1899-12-30T01:30:00"/>
    <n v="6.25E-2"/>
  </r>
  <r>
    <s v="Secretaria de Gestão de Serviços"/>
    <s v="304/2016"/>
    <x v="1"/>
    <m/>
    <x v="1"/>
    <d v="2015-12-23T14:11:00"/>
    <d v="2015-12-23T16:44:00"/>
    <s v="-"/>
    <d v="1899-12-30T02:33:00"/>
    <n v="0.10625000000436557"/>
  </r>
  <r>
    <s v="Secretaria de Gestão de Serviços"/>
    <s v="304/2016"/>
    <x v="1"/>
    <m/>
    <x v="13"/>
    <d v="2015-12-23T16:44:00"/>
    <d v="2015-12-23T17:51:00"/>
    <s v="Conclusão de trâmite colaborativo"/>
    <d v="1899-12-30T01:07:00"/>
    <n v="4.6527777776645962E-2"/>
  </r>
  <r>
    <s v="Secretaria de Gestão de Serviços"/>
    <s v="304/2016"/>
    <x v="1"/>
    <m/>
    <x v="14"/>
    <d v="2015-12-23T17:51:00"/>
    <d v="2015-12-23T20:50:00"/>
    <s v="Para registros."/>
    <d v="1899-12-30T02:59:00"/>
    <n v="0.12430555555329192"/>
  </r>
  <r>
    <s v="Secretaria de Gestão de Serviços"/>
    <s v="304/2016"/>
    <x v="1"/>
    <m/>
    <x v="10"/>
    <d v="2015-12-23T20:50:00"/>
    <d v="2016-01-19T16:37:00"/>
    <s v="Para formalização dos procedimentos contratuais."/>
    <d v="1900-01-25T19:47:00"/>
    <n v="26.824305555557657"/>
  </r>
  <r>
    <s v="Secretaria de Gestão de Serviços"/>
    <s v="304/2016"/>
    <x v="1"/>
    <m/>
    <x v="8"/>
    <d v="2016-01-19T16:37:00"/>
    <d v="2016-01-19T17:48:00"/>
    <s v="Concluídos os procedimentos referentes ao Contrato nº 12/16."/>
    <d v="1899-12-30T01:11:00"/>
    <n v="4.9305555556202307E-2"/>
  </r>
  <r>
    <s v="Secretaria de Gestão de Serviços"/>
    <s v="304/2016"/>
    <x v="1"/>
    <m/>
    <x v="14"/>
    <d v="2016-01-19T17:48:00"/>
    <d v="2016-01-21T13:27:00"/>
    <s v="Para lançamentos e registros."/>
    <d v="1899-12-31T19:39:00"/>
    <n v="1.8187499999985448"/>
  </r>
  <r>
    <s v="Secretaria de Gestão de Serviços"/>
    <s v="304/2016"/>
    <x v="1"/>
    <m/>
    <x v="31"/>
    <d v="2016-01-21T13:27:00"/>
    <d v="2016-01-22T18:01:00"/>
    <s v="Para informar."/>
    <d v="1899-12-31T04:34:00"/>
    <n v="1.1902777777795563"/>
  </r>
  <r>
    <s v="Secretaria de Gestão de Serviços"/>
    <s v="304/2016"/>
    <x v="1"/>
    <m/>
    <x v="32"/>
    <d v="2016-01-22T18:01:00"/>
    <d v="2016-01-28T16:53:00"/>
    <s v="Para verificar."/>
    <d v="1900-01-04T22:52:00"/>
    <n v="5.952777777776646"/>
  </r>
  <r>
    <s v="Secretaria de Gestão de Serviços"/>
    <s v="304/2016"/>
    <x v="1"/>
    <m/>
    <x v="14"/>
    <d v="2016-01-28T16:53:00"/>
    <d v="2016-01-28T18:55:00"/>
    <s v="Com as informações de previsão de execução solicitadas."/>
    <d v="1899-12-30T02:02:00"/>
    <n v="8.4722222221898846E-2"/>
  </r>
  <r>
    <s v="Secretaria de Gestão de Serviços"/>
    <s v="304/2016"/>
    <x v="1"/>
    <m/>
    <x v="5"/>
    <d v="2016-01-28T18:55:00"/>
    <d v="2016-01-29T15:45:00"/>
    <s v="DISP. ORÇAMENTÁRIA - EMISSÃO NE 2016 - CANCELAMENTO DE RP - SERV. DE LIMP. DE VIDROS EM ALTURA"/>
    <d v="1899-12-30T20:50:00"/>
    <n v="0.86805555555474712"/>
  </r>
  <r>
    <s v="Secretaria de Gestão de Serviços"/>
    <s v="304/2016"/>
    <x v="1"/>
    <m/>
    <x v="6"/>
    <d v="2016-01-29T15:45:00"/>
    <d v="2016-01-29T17:31:00"/>
    <s v="Com a informação de disponibilidade orçamentária."/>
    <d v="1899-12-30T01:46:00"/>
    <n v="7.3611111110949423E-2"/>
  </r>
  <r>
    <s v="Secretaria de Gestão de Serviços"/>
    <s v="304/2016"/>
    <x v="1"/>
    <m/>
    <x v="7"/>
    <d v="2016-01-29T17:31:00"/>
    <d v="2016-01-29T18:06:00"/>
    <s v="Para ciência e encaminhamento."/>
    <d v="1899-12-30T00:35:00"/>
    <n v="2.4305555554747116E-2"/>
  </r>
  <r>
    <s v="Secretaria de Gestão de Serviços"/>
    <s v="304/2016"/>
    <x v="1"/>
    <m/>
    <x v="1"/>
    <d v="2016-01-29T18:06:00"/>
    <d v="2016-01-29T19:53:00"/>
    <s v="Com solicitação de autorização."/>
    <d v="1899-12-30T01:47:00"/>
    <n v="7.4305555557657499E-2"/>
  </r>
  <r>
    <s v="Secretaria de Gestão de Serviços"/>
    <s v="304/2016"/>
    <x v="1"/>
    <m/>
    <x v="6"/>
    <d v="2016-01-29T19:53:00"/>
    <d v="2016-02-01T14:38:00"/>
    <s v="para empenhar"/>
    <d v="1900-01-01T18:45:00"/>
    <n v="2.78125"/>
  </r>
  <r>
    <s v="Secretaria de Gestão de Serviços"/>
    <s v="304/2016"/>
    <x v="1"/>
    <m/>
    <x v="13"/>
    <d v="2016-02-01T14:38:00"/>
    <d v="2016-02-01T15:29:00"/>
    <s v="Para emissão de Nota de Empenho e cancelamento de saldo inscrito em Restos a Pagar."/>
    <d v="1899-12-30T00:51:00"/>
    <n v="3.5416666665696539E-2"/>
  </r>
  <r>
    <s v="Secretaria de Gestão de Serviços"/>
    <s v="304/2016"/>
    <x v="1"/>
    <m/>
    <x v="1"/>
    <d v="2016-02-01T15:29:00"/>
    <d v="2016-02-02T15:41:00"/>
    <s v="Valor autorizado para emissão de nota de empenho difere"/>
    <d v="1899-12-31T00:12:00"/>
    <n v="1.0083333333313931"/>
  </r>
  <r>
    <s v="Secretaria de Gestão de Serviços"/>
    <s v="304/2016"/>
    <x v="1"/>
    <m/>
    <x v="6"/>
    <d v="2016-02-02T15:41:00"/>
    <d v="2016-02-02T17:02:00"/>
    <s v="Para emissão da nota de empenho."/>
    <d v="1899-12-30T01:21:00"/>
    <n v="5.6250000001455192E-2"/>
  </r>
  <r>
    <s v="Secretaria de Gestão de Serviços"/>
    <s v="304/2016"/>
    <x v="1"/>
    <m/>
    <x v="13"/>
    <d v="2016-02-02T17:02:00"/>
    <d v="2016-02-02T19:06:00"/>
    <s v="Para emissão de uma nota de empenho e cancelamento de saldo inscrito em Restos a Pagar."/>
    <d v="1899-12-30T02:04:00"/>
    <n v="8.611111110803904E-2"/>
  </r>
  <r>
    <s v="Secretaria de Gestão de Serviços"/>
    <s v="304/2016"/>
    <x v="1"/>
    <m/>
    <x v="7"/>
    <d v="2016-02-02T19:06:00"/>
    <d v="2016-02-02T19:14:00"/>
    <s v="-"/>
    <d v="1899-12-30T00:08:00"/>
    <n v="5.5555555591126904E-3"/>
  </r>
  <r>
    <s v="Secretaria de Gestão de Serviços"/>
    <s v="304/2016"/>
    <x v="1"/>
    <m/>
    <x v="1"/>
    <d v="2016-02-02T19:06:00"/>
    <d v="2016-02-02T19:47:00"/>
    <s v="-"/>
    <d v="1899-12-30T00:41:00"/>
    <n v="2.8472222227719612E-2"/>
  </r>
  <r>
    <s v="Secretaria de Gestão de Serviços"/>
    <s v="304/2016"/>
    <x v="1"/>
    <m/>
    <x v="13"/>
    <d v="2016-02-02T19:47:00"/>
    <d v="2016-02-03T12:43:00"/>
    <s v="Conclusão de trâmite colaborativo"/>
    <d v="1899-12-30T16:56:00"/>
    <n v="0.70555555555620231"/>
  </r>
  <r>
    <s v="Secretaria de Gestão de Serviços"/>
    <s v="304/2016"/>
    <x v="1"/>
    <m/>
    <x v="14"/>
    <d v="2016-02-03T12:43:00"/>
    <d v="2016-02-04T18:24:00"/>
    <s v="Para registros."/>
    <d v="1899-12-31T05:41:00"/>
    <n v="1.2368055555562023"/>
  </r>
  <r>
    <s v="Secretaria de Gestão de Serviços"/>
    <s v="304/2016"/>
    <x v="1"/>
    <m/>
    <x v="6"/>
    <d v="2016-02-04T18:24:00"/>
    <d v="2016-02-04T18:56:00"/>
    <s v="Para ciência e encaminhamento à SACONT."/>
    <d v="1899-12-30T00:32:00"/>
    <n v="2.2222222221898846E-2"/>
  </r>
  <r>
    <s v="Secretaria de Gestão de Serviços"/>
    <s v="304/2016"/>
    <x v="1"/>
    <m/>
    <x v="22"/>
    <d v="2016-02-04T18:56:00"/>
    <d v="2016-02-05T14:34:00"/>
    <s v="Para os lançamentos e registros devidos referentes ao Contrato nº 12/16."/>
    <d v="1899-12-30T19:38:00"/>
    <n v="0.81805555555183673"/>
  </r>
  <r>
    <s v="Secretaria de Gestão de Serviços"/>
    <s v="304/2016"/>
    <x v="1"/>
    <m/>
    <x v="23"/>
    <d v="2016-02-05T14:34:00"/>
    <d v="2016-02-15T17:14:00"/>
    <s v="para indicar retenções"/>
    <d v="1900-01-09T02:40:00"/>
    <n v="10.111111111109494"/>
  </r>
  <r>
    <s v="Secretaria de Gestão de Serviços"/>
    <s v="304/2016"/>
    <x v="1"/>
    <m/>
    <x v="33"/>
    <d v="2016-02-15T17:14:00"/>
    <d v="2016-02-18T13:30:00"/>
    <s v="Para anotações"/>
    <d v="1900-01-01T20:16:00"/>
    <n v="2.8444444444467081"/>
  </r>
  <r>
    <s v="Secretaria de Gestão de Serviços"/>
    <s v="304/2016"/>
    <x v="1"/>
    <m/>
    <x v="34"/>
    <d v="2016-02-18T13:30:00"/>
    <d v="2016-02-18T15:13:00"/>
    <s v="Para ciência e encaminhamento."/>
    <d v="1899-12-30T01:43:00"/>
    <n v="7.1527777778101154E-2"/>
  </r>
  <r>
    <s v="Secretaria de Gestão de Serviços"/>
    <s v="304/2016"/>
    <x v="1"/>
    <m/>
    <x v="35"/>
    <d v="2016-02-18T15:13:00"/>
    <d v="2016-02-19T11:26:00"/>
    <s v="Para auditoria dos procedimentos."/>
    <d v="1899-12-30T20:13:00"/>
    <n v="0.84236111111385981"/>
  </r>
  <r>
    <s v="Secretaria de Gestão de Serviços"/>
    <s v="304/2016"/>
    <x v="1"/>
    <m/>
    <x v="32"/>
    <d v="2016-02-19T11:26:00"/>
    <d v="2016-03-07T19:30:00"/>
    <s v="De acordo, para acompanhamento da contratação."/>
    <d v="1900-01-16T08:04:00"/>
    <n v="17.336111111108039"/>
  </r>
  <r>
    <s v="Secretaria de Gestão de Serviços"/>
    <s v="304/2016"/>
    <x v="1"/>
    <m/>
    <x v="25"/>
    <d v="2016-03-07T19:30:00"/>
    <d v="2016-03-10T12:20:00"/>
    <s v="Para análise do pedido."/>
    <d v="1900-01-01T16:50:00"/>
    <n v="2.7013888888905058"/>
  </r>
  <r>
    <s v="Secretaria de Gestão de Serviços"/>
    <s v="304/2016"/>
    <x v="1"/>
    <m/>
    <x v="32"/>
    <d v="2016-03-10T12:20:00"/>
    <d v="2016-03-11T17:03:00"/>
    <s v="Para informar se a contratada apresentou toda documentação exigida, no prazo especificado no contrat"/>
    <d v="1899-12-31T04:43:00"/>
    <n v="1.1965277777781012"/>
  </r>
  <r>
    <s v="Secretaria de Gestão de Serviços"/>
    <s v="304/2016"/>
    <x v="1"/>
    <m/>
    <x v="25"/>
    <d v="2016-03-11T17:03:00"/>
    <d v="2016-03-14T13:11:00"/>
    <s v="Com as iformações solicitadas."/>
    <d v="1900-01-01T20:08:00"/>
    <n v="2.8388888888875954"/>
  </r>
  <r>
    <s v="Secretaria de Gestão de Serviços"/>
    <s v="304/2016"/>
    <x v="1"/>
    <m/>
    <x v="4"/>
    <d v="2016-03-14T13:11:00"/>
    <d v="2016-03-14T21:23:00"/>
    <s v="Para análise quanto à possibilidade de atender-se o pedido da empresa Top Team"/>
    <d v="1899-12-30T08:12:00"/>
    <n v="0.34166666666715173"/>
  </r>
  <r>
    <s v="Secretaria de Gestão de Serviços"/>
    <s v="304/2016"/>
    <x v="1"/>
    <m/>
    <x v="25"/>
    <d v="2016-03-14T21:23:00"/>
    <d v="2016-03-15T16:42:00"/>
    <s v="de acordo."/>
    <d v="1899-12-30T19:19:00"/>
    <n v="0.80486111110803904"/>
  </r>
  <r>
    <s v="Secretaria de Gestão de Serviços"/>
    <s v="304/2016"/>
    <x v="1"/>
    <m/>
    <x v="32"/>
    <d v="2016-03-15T16:42:00"/>
    <d v="2016-04-14T11:12:00"/>
    <s v="Deferido o pedido do fornecedor."/>
    <d v="1900-01-28T18:30:00"/>
    <n v="29.770833333335759"/>
  </r>
  <r>
    <s v="Secretaria de Gestão de Serviços"/>
    <s v="304/2016"/>
    <x v="1"/>
    <m/>
    <x v="25"/>
    <d v="2016-04-14T11:12:00"/>
    <d v="2016-04-14T17:33:00"/>
    <s v="Para apreciação superior."/>
    <d v="1899-12-30T06:21:00"/>
    <n v="0.26458333332993789"/>
  </r>
  <r>
    <s v="Secretaria de Gestão de Serviços"/>
    <s v="304/2016"/>
    <x v="1"/>
    <m/>
    <x v="4"/>
    <d v="2016-04-14T17:33:00"/>
    <d v="2016-04-15T13:15:00"/>
    <s v="Para ciência e envio para minuta do aditivo."/>
    <d v="1899-12-30T19:42:00"/>
    <n v="0.82083333333866904"/>
  </r>
  <r>
    <s v="Secretaria de Gestão de Serviços"/>
    <s v="304/2016"/>
    <x v="1"/>
    <m/>
    <x v="36"/>
    <d v="2016-04-15T13:15:00"/>
    <d v="2016-04-15T13:28:00"/>
    <s v="Para aditamento contratual"/>
    <d v="1899-12-30T00:13:00"/>
    <n v="9.0277777781011537E-3"/>
  </r>
  <r>
    <s v="Secretaria de Gestão de Serviços"/>
    <s v="304/2016"/>
    <x v="1"/>
    <m/>
    <x v="8"/>
    <d v="2016-04-15T13:28:00"/>
    <d v="2016-04-15T17:27:00"/>
    <s v="."/>
    <d v="1899-12-30T03:59:00"/>
    <n v="0.16597222221753327"/>
  </r>
  <r>
    <s v="Secretaria de Gestão de Serviços"/>
    <s v="304/2016"/>
    <x v="1"/>
    <m/>
    <x v="10"/>
    <d v="2016-04-15T17:27:00"/>
    <d v="2016-04-27T15:58:00"/>
    <s v="Para elaborar a minuta do Termo de Supressão parcial dos quantitativos contratados do contrato 12/16"/>
    <d v="1900-01-10T22:31:00"/>
    <n v="11.938194444446708"/>
  </r>
  <r>
    <s v="Secretaria de Gestão de Serviços"/>
    <s v="304/2016"/>
    <x v="1"/>
    <m/>
    <x v="8"/>
    <d v="2016-04-27T15:58:00"/>
    <d v="2016-04-28T19:18:00"/>
    <s v="Segue minuta do 1º termo aditivo de supressão parcial, para análise."/>
    <d v="1899-12-31T03:20:00"/>
    <n v="1.1388888888905058"/>
  </r>
  <r>
    <s v="Secretaria de Gestão de Serviços"/>
    <s v="304/2016"/>
    <x v="1"/>
    <m/>
    <x v="12"/>
    <d v="2016-04-28T19:18:00"/>
    <d v="2016-04-29T14:47:00"/>
    <s v="Para análise da minuta do Primeiro Termo Aditivo de supressão do contrato nº 12/16."/>
    <d v="1899-12-30T19:29:00"/>
    <n v="0.81180555555329192"/>
  </r>
  <r>
    <s v="Secretaria de Gestão de Serviços"/>
    <s v="304/2016"/>
    <x v="1"/>
    <m/>
    <x v="1"/>
    <d v="2016-04-29T14:47:00"/>
    <d v="2016-05-02T17:06:00"/>
    <s v="Para apreciação."/>
    <d v="1900-01-02T02:19:00"/>
    <n v="3.0965277777795563"/>
  </r>
  <r>
    <s v="Secretaria de Gestão de Serviços"/>
    <s v="304/2016"/>
    <x v="1"/>
    <m/>
    <x v="6"/>
    <d v="2016-05-02T17:06:00"/>
    <d v="2016-05-02T17:51:00"/>
    <s v="para adequação da pertinente NE."/>
    <d v="1899-12-30T00:45:00"/>
    <n v="3.125E-2"/>
  </r>
  <r>
    <s v="Secretaria de Gestão de Serviços"/>
    <s v="304/2016"/>
    <x v="1"/>
    <m/>
    <x v="14"/>
    <d v="2016-05-02T17:51:00"/>
    <d v="2016-05-03T18:06:00"/>
    <s v="Para conhecimento e providências pertinentes a minuta do 1º Termo Aditivo do contrato"/>
    <d v="1899-12-31T00:15:00"/>
    <n v="1.0104166666642413"/>
  </r>
  <r>
    <s v="Secretaria de Gestão de Serviços"/>
    <s v="304/2016"/>
    <x v="1"/>
    <m/>
    <x v="32"/>
    <d v="2016-05-03T18:06:00"/>
    <d v="2016-05-04T15:59:00"/>
    <s v="Para informar."/>
    <d v="1899-12-30T21:53:00"/>
    <n v="0.91180555555911269"/>
  </r>
  <r>
    <s v="Secretaria de Gestão de Serviços"/>
    <s v="304/2016"/>
    <x v="1"/>
    <m/>
    <x v="14"/>
    <d v="2016-05-04T15:59:00"/>
    <d v="2016-05-04T17:58:00"/>
    <s v="Para anulação parcial de saldos de empenho."/>
    <d v="1899-12-30T01:59:00"/>
    <n v="8.2638888889050577E-2"/>
  </r>
  <r>
    <s v="Secretaria de Gestão de Serviços"/>
    <s v="304/2016"/>
    <x v="1"/>
    <m/>
    <x v="6"/>
    <d v="2016-05-04T17:58:00"/>
    <d v="2016-05-04T18:50:00"/>
    <s v="Para solicitar autorização a fim de adequar saldo de nota de empenho."/>
    <d v="1899-12-30T00:52:00"/>
    <n v="3.6111111105128657E-2"/>
  </r>
  <r>
    <s v="Secretaria de Gestão de Serviços"/>
    <s v="304/2016"/>
    <x v="1"/>
    <m/>
    <x v="7"/>
    <d v="2016-05-04T18:50:00"/>
    <d v="2016-05-05T14:19:00"/>
    <s v="Para ciência e encaminhamento."/>
    <d v="1899-12-30T19:29:00"/>
    <n v="0.81180555556056788"/>
  </r>
  <r>
    <s v="Secretaria de Gestão de Serviços"/>
    <s v="304/2016"/>
    <x v="1"/>
    <m/>
    <x v="1"/>
    <d v="2016-05-05T14:19:00"/>
    <d v="2016-05-05T18:16:00"/>
    <s v="Com solicitação de autorização."/>
    <d v="1899-12-30T03:57:00"/>
    <n v="0.16458333333139308"/>
  </r>
  <r>
    <s v="Secretaria de Gestão de Serviços"/>
    <s v="304/2016"/>
    <x v="1"/>
    <m/>
    <x v="6"/>
    <d v="2016-05-05T18:16:00"/>
    <d v="2016-05-05T18:42:00"/>
    <s v="para empenhar"/>
    <d v="1899-12-30T00:26:00"/>
    <n v="1.8055555556202307E-2"/>
  </r>
  <r>
    <s v="Secretaria de Gestão de Serviços"/>
    <s v="304/2016"/>
    <x v="1"/>
    <m/>
    <x v="13"/>
    <d v="2016-05-05T18:42:00"/>
    <d v="2016-05-06T11:42:00"/>
    <s v="Para efetivar a anulação parcial da Nota de Empenho conforme autorização retro"/>
    <d v="1899-12-30T17:00:00"/>
    <n v="0.70833333333575865"/>
  </r>
  <r>
    <s v="Secretaria de Gestão de Serviços"/>
    <s v="304/2016"/>
    <x v="1"/>
    <m/>
    <x v="7"/>
    <d v="2016-05-06T11:42:00"/>
    <d v="2016-05-06T12:47:00"/>
    <s v="-"/>
    <d v="1899-12-30T01:05:00"/>
    <n v="4.5138888883229811E-2"/>
  </r>
  <r>
    <s v="Secretaria de Gestão de Serviços"/>
    <s v="304/2016"/>
    <x v="1"/>
    <m/>
    <x v="1"/>
    <d v="2016-05-06T11:42:00"/>
    <d v="2016-05-06T19:41:00"/>
    <s v="-"/>
    <d v="1899-12-30T07:59:00"/>
    <n v="0.33263888888905058"/>
  </r>
  <r>
    <s v="Secretaria de Gestão de Serviços"/>
    <s v="304/2016"/>
    <x v="1"/>
    <m/>
    <x v="13"/>
    <d v="2016-05-06T19:41:00"/>
    <d v="2016-05-09T13:47:00"/>
    <s v="Conclusão de trâmite colaborativo"/>
    <d v="1900-01-01T18:06:00"/>
    <n v="2.7541666666656965"/>
  </r>
  <r>
    <s v="Secretaria de Gestão de Serviços"/>
    <s v="304/2016"/>
    <x v="1"/>
    <m/>
    <x v="10"/>
    <d v="2016-05-09T13:47:00"/>
    <d v="2016-05-17T19:07:00"/>
    <s v="Para emissão do primeiro termo aditivo"/>
    <d v="1900-01-07T05:20:00"/>
    <n v="8.2222222222189885"/>
  </r>
  <r>
    <s v="Secretaria de Gestão de Serviços"/>
    <s v="304/2016"/>
    <x v="1"/>
    <m/>
    <x v="8"/>
    <d v="2016-05-17T19:07:00"/>
    <d v="2016-05-18T16:52:00"/>
    <s v="Concluídos os procedimentos referentes ao 1º Termo aditivo."/>
    <d v="1899-12-30T21:45:00"/>
    <n v="0.90625"/>
  </r>
  <r>
    <s v="Secretaria de Gestão de Serviços"/>
    <s v="304/2016"/>
    <x v="1"/>
    <m/>
    <x v="14"/>
    <d v="2016-05-18T16:52:00"/>
    <d v="2016-05-18T19:00:00"/>
    <s v="Para os registros necessários."/>
    <d v="1899-12-30T02:08:00"/>
    <n v="8.8888888887595385E-2"/>
  </r>
  <r>
    <s v="Secretaria de Gestão de Serviços"/>
    <s v="304/2016"/>
    <x v="1"/>
    <m/>
    <x v="6"/>
    <d v="2016-05-18T19:00:00"/>
    <d v="2016-05-18T19:06:00"/>
    <s v="Para ciência e encaminhamento à SACONT, conforme despacho anterior."/>
    <d v="1899-12-30T00:06:00"/>
    <n v="4.166666665696539E-3"/>
  </r>
  <r>
    <s v="Secretaria de Gestão de Serviços"/>
    <s v="304/2016"/>
    <x v="1"/>
    <m/>
    <x v="22"/>
    <d v="2016-05-18T19:06:00"/>
    <d v="2016-05-19T14:57:00"/>
    <s v="Para registros / anotações, conforme item II do despacho / documento nº 093818/2016"/>
    <d v="1899-12-30T19:51:00"/>
    <n v="0.82708333333721384"/>
  </r>
  <r>
    <s v="Secretaria de Gestão de Serviços"/>
    <s v="304/2016"/>
    <x v="1"/>
    <m/>
    <x v="33"/>
    <d v="2016-05-19T14:57:00"/>
    <d v="2016-05-20T13:56:00"/>
    <s v="Para anotações."/>
    <d v="1899-12-30T22:59:00"/>
    <n v="0.95763888888905058"/>
  </r>
  <r>
    <s v="Secretaria de Gestão de Serviços"/>
    <s v="304/2016"/>
    <x v="1"/>
    <m/>
    <x v="34"/>
    <d v="2016-05-20T13:56:00"/>
    <d v="2016-05-20T16:41:00"/>
    <s v="Para ciência e encaminhamento."/>
    <d v="1899-12-30T02:45:00"/>
    <n v="0.11458333333575865"/>
  </r>
  <r>
    <s v="Secretaria de Gestão de Serviços"/>
    <s v="304/2016"/>
    <x v="1"/>
    <m/>
    <x v="32"/>
    <d v="2016-05-20T16:41:00"/>
    <d v="2016-10-28T18:45:00"/>
    <s v="Para ciência e acompanhamento."/>
    <d v="1900-06-09T02:04:00"/>
    <n v="161.08611111110804"/>
  </r>
  <r>
    <s v="Secretaria de Gestão de Serviços"/>
    <s v="304/2016"/>
    <x v="1"/>
    <m/>
    <x v="22"/>
    <d v="2016-10-28T18:45:00"/>
    <s v="-"/>
    <s v="Para cálculo de reajuste"/>
    <d v="1899-12-30T00:00:00"/>
    <n v="0"/>
  </r>
  <r>
    <s v="Secretaria de Gestão de Serviços"/>
    <s v="5087/2016"/>
    <x v="1"/>
    <m/>
    <x v="32"/>
    <d v="2016-05-30T20:13:00"/>
    <d v="2016-05-31T20:13:00"/>
    <s v="-"/>
    <d v="1899-12-31T00:00:00"/>
    <n v="1"/>
  </r>
  <r>
    <s v="Secretaria de Gestão de Serviços"/>
    <s v="5087/2016"/>
    <x v="1"/>
    <m/>
    <x v="25"/>
    <d v="2016-05-31T20:13:00"/>
    <d v="2016-06-09T15:29:00"/>
    <s v="PARA APRECIAÇÃO SUPERIOR."/>
    <d v="1900-01-07T19:16:00"/>
    <n v="8.8027777777751908"/>
  </r>
  <r>
    <s v="Secretaria de Gestão de Serviços"/>
    <s v="5087/2016"/>
    <x v="1"/>
    <m/>
    <x v="32"/>
    <d v="2016-06-09T15:29:00"/>
    <d v="2016-08-04T15:48:00"/>
    <s v="informs"/>
    <d v="1900-02-24T00:19:00"/>
    <n v="56.013194444443798"/>
  </r>
  <r>
    <s v="Secretaria de Gestão de Serviços"/>
    <s v="5087/2016"/>
    <x v="1"/>
    <m/>
    <x v="25"/>
    <d v="2016-08-04T15:48:00"/>
    <d v="2016-08-09T18:47:00"/>
    <s v="Com o projeto alterado"/>
    <d v="1900-01-04T02:59:00"/>
    <n v="5.1243055555532919"/>
  </r>
  <r>
    <s v="Secretaria de Gestão de Serviços"/>
    <s v="5087/2016"/>
    <x v="1"/>
    <m/>
    <x v="19"/>
    <d v="2016-08-09T18:47:00"/>
    <d v="2016-08-10T11:43:00"/>
    <s v="Para apreciação."/>
    <d v="1899-12-30T16:56:00"/>
    <n v="0.70555555555620231"/>
  </r>
  <r>
    <s v="Secretaria de Gestão de Serviços"/>
    <s v="5087/2016"/>
    <x v="1"/>
    <m/>
    <x v="21"/>
    <d v="2016-08-10T11:43:00"/>
    <d v="2016-08-12T15:00:00"/>
    <s v="Para procedimentos cabíveis"/>
    <d v="1900-01-01T03:17:00"/>
    <n v="2.1368055555576575"/>
  </r>
  <r>
    <s v="Secretaria de Gestão de Serviços"/>
    <s v="5087/2016"/>
    <x v="1"/>
    <m/>
    <x v="8"/>
    <d v="2016-08-12T15:00:00"/>
    <d v="2016-08-12T18:40:00"/>
    <s v="Para providenciar a contratação verificando preço também de Atas de RP."/>
    <d v="1899-12-30T03:40:00"/>
    <n v="0.15277777778101154"/>
  </r>
  <r>
    <s v="Secretaria de Gestão de Serviços"/>
    <s v="5087/2016"/>
    <x v="1"/>
    <m/>
    <x v="9"/>
    <d v="2016-08-12T18:40:00"/>
    <d v="2016-09-01T16:00:00"/>
    <s v="Para orçar."/>
    <d v="1900-01-18T21:20:00"/>
    <n v="19.88888888888323"/>
  </r>
  <r>
    <s v="Secretaria de Gestão de Serviços"/>
    <s v="5087/2016"/>
    <x v="1"/>
    <m/>
    <x v="32"/>
    <d v="2016-09-01T16:00:00"/>
    <d v="2016-09-02T13:15:00"/>
    <s v="A pedido."/>
    <d v="1899-12-30T21:15:00"/>
    <n v="0.88541666667151731"/>
  </r>
  <r>
    <s v="Secretaria de Gestão de Serviços"/>
    <s v="5087/2016"/>
    <x v="1"/>
    <m/>
    <x v="9"/>
    <d v="2016-09-02T13:15:00"/>
    <d v="2016-09-19T14:47:00"/>
    <s v="Com o projeto alterado"/>
    <d v="1900-01-16T01:32:00"/>
    <n v="17.06388888888614"/>
  </r>
  <r>
    <s v="Secretaria de Gestão de Serviços"/>
    <s v="5087/2016"/>
    <x v="1"/>
    <m/>
    <x v="8"/>
    <d v="2016-09-19T14:47:00"/>
    <d v="2016-09-20T12:58:00"/>
    <s v="Para os devidos fins."/>
    <d v="1899-12-30T22:11:00"/>
    <n v="0.92430555555620231"/>
  </r>
  <r>
    <s v="Secretaria de Gestão de Serviços"/>
    <s v="5087/2016"/>
    <x v="1"/>
    <m/>
    <x v="5"/>
    <d v="2016-09-20T12:58:00"/>
    <d v="2016-09-20T16:49:00"/>
    <s v="Para informar a disponibilidade orçamentária."/>
    <d v="1899-12-30T03:51:00"/>
    <n v="0.16041666666569654"/>
  </r>
  <r>
    <s v="Secretaria de Gestão de Serviços"/>
    <s v="5087/2016"/>
    <x v="1"/>
    <m/>
    <x v="6"/>
    <d v="2016-09-20T16:49:00"/>
    <d v="2016-09-20T17:20:00"/>
    <s v="Com a informação de disponibilidade orçamentária."/>
    <d v="1899-12-30T00:31:00"/>
    <n v="2.1527777775190771E-2"/>
  </r>
  <r>
    <s v="Secretaria de Gestão de Serviços"/>
    <s v="5087/2016"/>
    <x v="1"/>
    <m/>
    <x v="7"/>
    <d v="2016-09-20T17:20:00"/>
    <d v="2016-09-20T20:21:00"/>
    <s v="Para ciência e encaminhamento."/>
    <d v="1899-12-30T03:01:00"/>
    <n v="0.12569444444670808"/>
  </r>
  <r>
    <s v="Secretaria de Gestão de Serviços"/>
    <s v="5087/2016"/>
    <x v="1"/>
    <m/>
    <x v="8"/>
    <d v="2016-09-20T20:21:00"/>
    <d v="2016-09-21T14:26:00"/>
    <s v="Com informação de disponibilidade orçamentária, para demais providências."/>
    <d v="1899-12-30T18:05:00"/>
    <n v="0.75347222222626442"/>
  </r>
  <r>
    <s v="Secretaria de Gestão de Serviços"/>
    <s v="5087/2016"/>
    <x v="1"/>
    <m/>
    <x v="9"/>
    <d v="2016-09-21T14:26:00"/>
    <d v="2016-09-22T18:57:00"/>
    <s v="Para elaborar o Termo de Abertura de Licitação."/>
    <d v="1899-12-31T04:31:00"/>
    <n v="1.1881944444394321"/>
  </r>
  <r>
    <s v="Secretaria de Gestão de Serviços"/>
    <s v="5087/2016"/>
    <x v="1"/>
    <m/>
    <x v="8"/>
    <d v="2016-09-22T18:57:00"/>
    <d v="2016-09-27T18:43:00"/>
    <s v="Para os devidos fins."/>
    <d v="1900-01-03T23:46:00"/>
    <n v="4.9902777777824667"/>
  </r>
  <r>
    <s v="Secretaria de Gestão de Serviços"/>
    <s v="5087/2016"/>
    <x v="1"/>
    <m/>
    <x v="21"/>
    <d v="2016-09-27T18:43:00"/>
    <d v="2016-09-28T15:41:00"/>
    <s v="Para autorizar o Termo de Abertura de Licitação nº 156/2016."/>
    <d v="1899-12-30T20:58:00"/>
    <n v="0.87361111110658385"/>
  </r>
  <r>
    <s v="Secretaria de Gestão de Serviços"/>
    <s v="5087/2016"/>
    <x v="1"/>
    <m/>
    <x v="8"/>
    <d v="2016-09-28T15:41:00"/>
    <d v="2016-10-04T19:32:00"/>
    <s v="para elaboração da minuta do edital na modalidade pregão eletrônico"/>
    <d v="1900-01-05T03:51:00"/>
    <n v="6.1604166666656965"/>
  </r>
  <r>
    <s v="Secretaria de Gestão de Serviços"/>
    <s v="5087/2016"/>
    <x v="1"/>
    <m/>
    <x v="30"/>
    <d v="2016-10-04T19:32:00"/>
    <d v="2016-10-07T16:26:00"/>
    <s v="Para elaborar a minuta do edital."/>
    <d v="1900-01-01T20:54:00"/>
    <n v="2.8708333333343035"/>
  </r>
  <r>
    <s v="Secretaria de Gestão de Serviços"/>
    <s v="5087/2016"/>
    <x v="1"/>
    <m/>
    <x v="8"/>
    <d v="2016-10-07T16:26:00"/>
    <d v="2016-10-10T16:56:00"/>
    <s v="Para análise e encaminhamento."/>
    <d v="1900-01-02T00:30:00"/>
    <n v="3.0208333333357587"/>
  </r>
  <r>
    <s v="Secretaria de Gestão de Serviços"/>
    <s v="5087/2016"/>
    <x v="1"/>
    <m/>
    <x v="21"/>
    <d v="2016-10-10T16:56:00"/>
    <d v="2016-10-10T19:06:00"/>
    <s v="Submetemos à apreciação superior."/>
    <d v="1899-12-30T02:10:00"/>
    <n v="9.0277777773735579E-2"/>
  </r>
  <r>
    <s v="Secretaria de Gestão de Serviços"/>
    <s v="5087/2016"/>
    <x v="1"/>
    <m/>
    <x v="11"/>
    <d v="2016-10-10T19:06:00"/>
    <d v="2016-10-10T19:31:00"/>
    <s v="De acordo com a minuta do edital e seus anexos. Segue para análise dessa CPL e demais encaminhamen"/>
    <d v="1899-12-30T00:25:00"/>
    <n v="1.7361111116770189E-2"/>
  </r>
  <r>
    <s v="Secretaria de Gestão de Serviços"/>
    <s v="5087/2016"/>
    <x v="1"/>
    <m/>
    <x v="12"/>
    <d v="2016-10-10T19:31:00"/>
    <d v="2016-10-14T18:16:00"/>
    <s v="Para análise e aprovação."/>
    <d v="1900-01-02T22:45:00"/>
    <n v="3.9479166666642413"/>
  </r>
  <r>
    <s v="Secretaria de Gestão de Serviços"/>
    <s v="5087/2016"/>
    <x v="1"/>
    <m/>
    <x v="1"/>
    <d v="2016-10-14T18:16:00"/>
    <d v="2016-10-14T18:30:00"/>
    <s v="Para os devidos fins."/>
    <d v="1899-12-30T00:14:00"/>
    <n v="9.7222222248092294E-3"/>
  </r>
  <r>
    <s v="Secretaria de Gestão de Serviços"/>
    <s v="5087/2016"/>
    <x v="1"/>
    <m/>
    <x v="30"/>
    <d v="2016-10-14T18:30:00"/>
    <d v="2016-10-16T10:11:00"/>
    <s v="À Seção de Licitações."/>
    <d v="1899-12-31T15:41:00"/>
    <n v="1.6534722222204437"/>
  </r>
  <r>
    <s v="Secretaria de Gestão de Serviços"/>
    <s v="5087/2016"/>
    <x v="1"/>
    <m/>
    <x v="11"/>
    <d v="2016-10-16T10:11:00"/>
    <d v="2016-10-17T12:47:00"/>
    <s v="Com edital e anexos, em definitivo, para assinaturas."/>
    <d v="1899-12-31T02:36:00"/>
    <n v="1.1083333333299379"/>
  </r>
  <r>
    <s v="Secretaria de Gestão de Serviços"/>
    <s v="5087/2016"/>
    <x v="1"/>
    <m/>
    <x v="30"/>
    <d v="2016-10-17T12:47:00"/>
    <d v="2016-10-18T12:00:00"/>
    <s v="Edital assinado."/>
    <d v="1899-12-30T23:13:00"/>
    <n v="0.96736111111385981"/>
  </r>
  <r>
    <s v="Secretaria de Gestão de Serviços"/>
    <s v="5087/2016"/>
    <x v="1"/>
    <m/>
    <x v="11"/>
    <d v="2016-10-18T12:00:00"/>
    <s v="-"/>
    <s v="Para os procedimentos quanto a fase externa da licitação."/>
    <d v="1899-12-30T00:00:00"/>
    <n v="0"/>
  </r>
  <r>
    <s v="Secretaria de Gestão de Serviços"/>
    <s v="9656/2012 "/>
    <x v="1"/>
    <m/>
    <x v="29"/>
    <s v="-"/>
    <d v="2012-11-29T17:43:00"/>
    <s v="-"/>
    <d v="1899-12-30T00:00:00"/>
    <n v="0"/>
  </r>
  <r>
    <s v="Secretaria de Gestão de Serviços"/>
    <s v="9656/2012 "/>
    <x v="1"/>
    <m/>
    <x v="3"/>
    <d v="2012-11-29T17:43:00"/>
    <d v="2012-11-30T12:31:00"/>
    <s v="Para apreciação superior"/>
    <d v="1899-12-30T18:48:00"/>
    <n v="0.78333333333284827"/>
  </r>
  <r>
    <s v="Secretaria de Gestão de Serviços"/>
    <s v="9656/2012 "/>
    <x v="1"/>
    <m/>
    <x v="29"/>
    <d v="2012-11-30T12:31:00"/>
    <d v="2012-11-30T17:52:00"/>
    <s v="Segue com as complementações e questionamentos ao projeto b ico - minuta anexa para análise."/>
    <d v="1899-12-30T05:21:00"/>
    <n v="0.22291666666569654"/>
  </r>
  <r>
    <s v="Secretaria de Gestão de Serviços"/>
    <s v="9656/2012 "/>
    <x v="1"/>
    <m/>
    <x v="3"/>
    <d v="2012-11-30T17:52:00"/>
    <d v="2012-12-04T13:04:00"/>
    <s v="Para apreciação, com as correções solicitadas. Atenciosamente,"/>
    <d v="1900-01-02T19:12:00"/>
    <n v="3.8000000000029104"/>
  </r>
  <r>
    <s v="Secretaria de Gestão de Serviços"/>
    <s v="9656/2012 "/>
    <x v="1"/>
    <m/>
    <x v="29"/>
    <d v="2012-12-04T13:04:00"/>
    <d v="2012-12-10T09:39:00"/>
    <s v="Solicito verificar todas as alterações/complementações inseridas na minuta anexa."/>
    <d v="1900-01-04T20:35:00"/>
    <n v="5.8576388888905058"/>
  </r>
  <r>
    <s v="Secretaria de Gestão de Serviços"/>
    <s v="9656/2012 "/>
    <x v="1"/>
    <m/>
    <x v="3"/>
    <d v="2012-12-10T09:39:00"/>
    <d v="2012-12-10T18:26:00"/>
    <s v="Para apreciação, com as devida retificações e inclusões. Atenciosamente,"/>
    <d v="1899-12-30T08:47:00"/>
    <n v="0.36597222222189885"/>
  </r>
  <r>
    <s v="Secretaria de Gestão de Serviços"/>
    <s v="9656/2012 "/>
    <x v="1"/>
    <m/>
    <x v="29"/>
    <d v="2012-12-10T18:26:00"/>
    <d v="2012-12-10T18:51:00"/>
    <s v="A pedido, para demais complementações dos cargos da CMP."/>
    <d v="1899-12-30T00:25:00"/>
    <n v="1.7361111109494232E-2"/>
  </r>
  <r>
    <s v="Secretaria de Gestão de Serviços"/>
    <s v="9656/2012 "/>
    <x v="1"/>
    <m/>
    <x v="37"/>
    <d v="2012-12-10T18:51:00"/>
    <d v="2012-12-11T13:19:00"/>
    <s v="Para informar com a urgência devida"/>
    <d v="1899-12-30T18:28:00"/>
    <n v="0.7694444444423425"/>
  </r>
  <r>
    <s v="Secretaria de Gestão de Serviços"/>
    <s v="9656/2012 "/>
    <x v="1"/>
    <m/>
    <x v="38"/>
    <d v="2012-12-11T13:19:00"/>
    <d v="2012-12-12T18:49:00"/>
    <s v="a pedido."/>
    <d v="1899-12-31T05:30:00"/>
    <n v="1.2291666666715173"/>
  </r>
  <r>
    <s v="Secretaria de Gestão de Serviços"/>
    <s v="9656/2012 "/>
    <x v="1"/>
    <m/>
    <x v="29"/>
    <d v="2012-12-12T18:49:00"/>
    <d v="2012-12-28T16:22:00"/>
    <s v="Enviadas informações solicitadas."/>
    <d v="1900-01-14T21:33:00"/>
    <n v="15.897916666661331"/>
  </r>
  <r>
    <s v="Secretaria de Gestão de Serviços"/>
    <s v="9656/2012 "/>
    <x v="1"/>
    <m/>
    <x v="3"/>
    <d v="2012-12-28T16:22:00"/>
    <d v="2013-01-07T15:02:00"/>
    <s v="Para apreciação superior"/>
    <d v="1900-01-08T22:40:00"/>
    <n v="9.9444444444452529"/>
  </r>
  <r>
    <s v="Secretaria de Gestão de Serviços"/>
    <s v="9656/2012 "/>
    <x v="1"/>
    <m/>
    <x v="29"/>
    <d v="2013-01-07T15:02:00"/>
    <d v="2013-01-07T19:30:00"/>
    <s v="adequações"/>
    <d v="1899-12-30T04:28:00"/>
    <n v="0.18611111111385981"/>
  </r>
  <r>
    <s v="Secretaria de Gestão de Serviços"/>
    <s v="9656/2012 "/>
    <x v="1"/>
    <m/>
    <x v="3"/>
    <d v="2013-01-07T19:30:00"/>
    <d v="2013-01-08T14:46:00"/>
    <s v="Com as alterações solicitadas. Atenciosamente,"/>
    <d v="1899-12-30T19:16:00"/>
    <n v="0.80277777777519077"/>
  </r>
  <r>
    <s v="Secretaria de Gestão de Serviços"/>
    <s v="9656/2012 "/>
    <x v="1"/>
    <m/>
    <x v="39"/>
    <d v="2013-01-08T14:46:00"/>
    <d v="2013-01-09T18:34:00"/>
    <s v="Para ciência e ratificação ao projeto b ico respectivamente ao item que caberá a essa Coordenadoria"/>
    <d v="1899-12-31T03:48:00"/>
    <n v="1.1583333333328483"/>
  </r>
  <r>
    <s v="Secretaria de Gestão de Serviços"/>
    <s v="9656/2012 "/>
    <x v="1"/>
    <m/>
    <x v="38"/>
    <d v="2013-01-09T18:34:00"/>
    <d v="2013-01-09T18:39:00"/>
    <s v="Para ciência e ratificação."/>
    <d v="1899-12-30T00:05:00"/>
    <n v="3.4722222262644209E-3"/>
  </r>
  <r>
    <s v="Secretaria de Gestão de Serviços"/>
    <s v="9656/2012 "/>
    <x v="1"/>
    <m/>
    <x v="3"/>
    <d v="2013-01-09T18:39:00"/>
    <d v="2013-01-09T18:58:00"/>
    <s v="Segue sugestão de alterações no projeto b ico."/>
    <d v="1899-12-30T00:19:00"/>
    <n v="1.3194444443797693E-2"/>
  </r>
  <r>
    <s v="Secretaria de Gestão de Serviços"/>
    <s v="9656/2012 "/>
    <x v="1"/>
    <m/>
    <x v="29"/>
    <d v="2013-01-09T18:58:00"/>
    <d v="2013-01-11T13:54:00"/>
    <s v="Segue para adequações, de acordo com as sugestões apresentadas pela CMP."/>
    <d v="1899-12-31T18:56:00"/>
    <n v="1.788888888891961"/>
  </r>
  <r>
    <s v="Secretaria de Gestão de Serviços"/>
    <s v="9656/2012 "/>
    <x v="1"/>
    <m/>
    <x v="40"/>
    <d v="2013-01-11T13:54:00"/>
    <d v="2013-01-11T14:52:00"/>
    <s v="Conforme doc. 3293/2012. Atenciosamente,"/>
    <d v="1899-12-30T00:58:00"/>
    <n v="4.0277777770825196E-2"/>
  </r>
  <r>
    <s v="Secretaria de Gestão de Serviços"/>
    <s v="9656/2012 "/>
    <x v="1"/>
    <m/>
    <x v="41"/>
    <d v="2013-01-11T14:52:00"/>
    <d v="2013-01-15T14:47:00"/>
    <s v="Ratifico o projeto basico"/>
    <d v="1900-01-02T23:55:00"/>
    <n v="3.9965277777810115"/>
  </r>
  <r>
    <s v="Secretaria de Gestão de Serviços"/>
    <s v="9656/2012 "/>
    <x v="1"/>
    <m/>
    <x v="29"/>
    <d v="2013-01-15T14:47:00"/>
    <d v="2013-01-15T17:36:00"/>
    <s v="PARA INFORMAR"/>
    <d v="1899-12-30T02:49:00"/>
    <n v="0.11736111110803904"/>
  </r>
  <r>
    <s v="Secretaria de Gestão de Serviços"/>
    <s v="9656/2012 "/>
    <x v="1"/>
    <m/>
    <x v="39"/>
    <d v="2013-01-15T17:36:00"/>
    <d v="2013-01-16T16:07:00"/>
    <s v="Encaminho para informar - doc. 8696/2013. Atenciosamente,"/>
    <d v="1899-12-30T22:31:00"/>
    <n v="0.93819444444670808"/>
  </r>
  <r>
    <s v="Secretaria de Gestão de Serviços"/>
    <s v="9656/2012 "/>
    <x v="1"/>
    <m/>
    <x v="41"/>
    <d v="2013-01-16T16:07:00"/>
    <d v="2013-01-23T16:47:00"/>
    <s v="Com a informação."/>
    <d v="1900-01-06T00:40:00"/>
    <n v="7.0277777777810115"/>
  </r>
  <r>
    <s v="Secretaria de Gestão de Serviços"/>
    <s v="9656/2012 "/>
    <x v="1"/>
    <m/>
    <x v="8"/>
    <d v="2013-01-23T16:47:00"/>
    <d v="2013-01-23T19:39:00"/>
    <s v="para analise"/>
    <d v="1899-12-30T02:52:00"/>
    <n v="0.11944444444088731"/>
  </r>
  <r>
    <s v="Secretaria de Gestão de Serviços"/>
    <s v="9656/2012 "/>
    <x v="1"/>
    <m/>
    <x v="9"/>
    <d v="2013-01-23T19:39:00"/>
    <d v="2013-01-25T16:57:00"/>
    <s v="Para orçar."/>
    <d v="1899-12-31T21:18:00"/>
    <n v="1.8875000000043656"/>
  </r>
  <r>
    <s v="Secretaria de Gestão de Serviços"/>
    <s v="9656/2012 "/>
    <x v="1"/>
    <m/>
    <x v="29"/>
    <d v="2013-01-25T16:57:00"/>
    <d v="2013-02-23T12:02:00"/>
    <s v="À PEDIDO"/>
    <d v="1900-01-27T19:05:00"/>
    <n v="28.79513888888323"/>
  </r>
  <r>
    <s v="Secretaria de Gestão de Serviços"/>
    <s v="9656/2012 "/>
    <x v="1"/>
    <m/>
    <x v="9"/>
    <d v="2013-02-23T12:02:00"/>
    <d v="2013-02-28T16:28:00"/>
    <s v="Encaminha processo com alterações informadas."/>
    <d v="1900-01-04T04:26:00"/>
    <n v="5.1847222222277196"/>
  </r>
  <r>
    <s v="Secretaria de Gestão de Serviços"/>
    <s v="9656/2012 "/>
    <x v="1"/>
    <m/>
    <x v="29"/>
    <d v="2013-02-28T16:28:00"/>
    <d v="2013-03-12T14:40:00"/>
    <s v="Para readequar o projeto b ico conforme reunião com a CLC na data de hoje."/>
    <d v="1900-01-10T22:12:00"/>
    <n v="11.924999999995634"/>
  </r>
  <r>
    <s v="Secretaria de Gestão de Serviços"/>
    <s v="9656/2012 "/>
    <x v="1"/>
    <m/>
    <x v="3"/>
    <d v="2013-03-12T14:40:00"/>
    <d v="2013-03-12T17:19:00"/>
    <s v="Encaminho projeto b ico com readequações. Atenciosamente,"/>
    <d v="1899-12-30T02:39:00"/>
    <n v="0.11041666667006211"/>
  </r>
  <r>
    <s v="Secretaria de Gestão de Serviços"/>
    <s v="9656/2012 "/>
    <x v="1"/>
    <m/>
    <x v="8"/>
    <d v="2013-03-12T17:19:00"/>
    <d v="2013-03-12T19:10:00"/>
    <s v="Para continuidade dos procedimentos, projeto readequado conforme reunião."/>
    <d v="1899-12-30T01:51:00"/>
    <n v="7.7083333329937886E-2"/>
  </r>
  <r>
    <s v="Secretaria de Gestão de Serviços"/>
    <s v="9656/2012 "/>
    <x v="1"/>
    <m/>
    <x v="9"/>
    <d v="2013-03-12T19:10:00"/>
    <d v="2013-03-18T16:38:00"/>
    <s v="Para emitir novo termo de abertura de licitação."/>
    <d v="1900-01-04T21:28:00"/>
    <n v="5.8944444444496185"/>
  </r>
  <r>
    <s v="Secretaria de Gestão de Serviços"/>
    <s v="9656/2012 "/>
    <x v="1"/>
    <m/>
    <x v="8"/>
    <d v="2013-03-18T16:38:00"/>
    <d v="2013-03-18T17:36:00"/>
    <s v="ORÇAMENTO"/>
    <d v="1899-12-30T00:58:00"/>
    <n v="4.0277777770825196E-2"/>
  </r>
  <r>
    <s v="Secretaria de Gestão de Serviços"/>
    <s v="9656/2012 "/>
    <x v="1"/>
    <m/>
    <x v="5"/>
    <d v="2013-03-18T17:36:00"/>
    <d v="2013-03-20T18:07:00"/>
    <s v="Para informar disponibilidade orçamentária."/>
    <d v="1900-01-01T00:31:00"/>
    <n v="2.0215277777824667"/>
  </r>
  <r>
    <s v="Secretaria de Gestão de Serviços"/>
    <s v="9656/2012 "/>
    <x v="1"/>
    <m/>
    <x v="6"/>
    <d v="2013-03-20T18:07:00"/>
    <d v="2013-03-20T18:20:00"/>
    <s v="Com a informação."/>
    <d v="1899-12-30T00:13:00"/>
    <n v="9.0277777781011537E-3"/>
  </r>
  <r>
    <s v="Secretaria de Gestão de Serviços"/>
    <s v="9656/2012 "/>
    <x v="1"/>
    <m/>
    <x v="7"/>
    <d v="2013-03-20T18:20:00"/>
    <d v="2013-03-20T19:35:00"/>
    <s v="Para solicitar autorização."/>
    <d v="1899-12-30T01:15:00"/>
    <n v="5.2083333328482695E-2"/>
  </r>
  <r>
    <s v="Secretaria de Gestão de Serviços"/>
    <s v="9656/2012 "/>
    <x v="1"/>
    <m/>
    <x v="8"/>
    <d v="2013-03-20T19:35:00"/>
    <d v="2013-03-22T14:05:00"/>
    <s v="Para orocedimentos."/>
    <d v="1899-12-31T18:30:00"/>
    <n v="1.7708333333357587"/>
  </r>
  <r>
    <s v="Secretaria de Gestão de Serviços"/>
    <s v="9656/2012 "/>
    <x v="1"/>
    <m/>
    <x v="9"/>
    <d v="2013-03-22T14:05:00"/>
    <d v="2013-04-03T17:28:00"/>
    <s v="Para elaborar o termo de Abertura de Licitação."/>
    <d v="1900-01-11T03:23:00"/>
    <n v="12.140972222223354"/>
  </r>
  <r>
    <s v="Secretaria de Gestão de Serviços"/>
    <s v="9656/2012 "/>
    <x v="1"/>
    <m/>
    <x v="8"/>
    <d v="2013-04-03T17:28:00"/>
    <d v="2013-04-04T15:52:00"/>
    <s v="TERMO DE ABERTURA DE LICITAÇÃO"/>
    <d v="1899-12-30T22:24:00"/>
    <n v="0.93333333333430346"/>
  </r>
  <r>
    <s v="Secretaria de Gestão de Serviços"/>
    <s v="9656/2012 "/>
    <x v="1"/>
    <m/>
    <x v="9"/>
    <d v="2013-04-04T15:52:00"/>
    <d v="2013-04-04T18:05:00"/>
    <s v="Para retificar o termo de abertura de licitação."/>
    <d v="1899-12-30T02:13:00"/>
    <n v="9.2361111106583849E-2"/>
  </r>
  <r>
    <s v="Secretaria de Gestão de Serviços"/>
    <s v="9656/2012 "/>
    <x v="1"/>
    <m/>
    <x v="8"/>
    <d v="2013-04-04T18:05:00"/>
    <d v="2013-04-04T18:23:00"/>
    <s v="TERMO DE ABERTURA DE LICITAÇÃO RETIFICADO"/>
    <d v="1899-12-30T00:18:00"/>
    <n v="1.2500000004365575E-2"/>
  </r>
  <r>
    <s v="Secretaria de Gestão de Serviços"/>
    <s v="9656/2012 "/>
    <x v="1"/>
    <m/>
    <x v="5"/>
    <d v="2013-04-04T18:23:00"/>
    <d v="2013-04-09T17:46:00"/>
    <s v="Para adequar disponibilidade orçamentária."/>
    <d v="1900-01-03T23:23:00"/>
    <n v="4.9743055555518367"/>
  </r>
  <r>
    <s v="Secretaria de Gestão de Serviços"/>
    <s v="9656/2012 "/>
    <x v="1"/>
    <m/>
    <x v="14"/>
    <d v="2013-04-09T17:46:00"/>
    <d v="2013-04-10T12:23:00"/>
    <s v="Para informar."/>
    <d v="1899-12-30T18:37:00"/>
    <n v="0.77569444444816327"/>
  </r>
  <r>
    <s v="Secretaria de Gestão de Serviços"/>
    <s v="9656/2012 "/>
    <x v="1"/>
    <m/>
    <x v="5"/>
    <d v="2013-04-10T12:23:00"/>
    <d v="2013-04-10T19:52:00"/>
    <s v="A pedido"/>
    <d v="1899-12-30T07:29:00"/>
    <n v="0.31180555555329192"/>
  </r>
  <r>
    <s v="Secretaria de Gestão de Serviços"/>
    <s v="9656/2012 "/>
    <x v="1"/>
    <m/>
    <x v="6"/>
    <d v="2013-04-10T19:52:00"/>
    <d v="2013-04-11T12:45:00"/>
    <s v="Com a solicitação."/>
    <d v="1899-12-30T16:53:00"/>
    <n v="0.70347222222335404"/>
  </r>
  <r>
    <s v="Secretaria de Gestão de Serviços"/>
    <s v="9656/2012 "/>
    <x v="1"/>
    <m/>
    <x v="7"/>
    <d v="2013-04-11T12:45:00"/>
    <d v="2013-04-12T14:30:00"/>
    <s v="Para análise e encaminhamento"/>
    <d v="1899-12-31T01:45:00"/>
    <n v="1.0729166666642413"/>
  </r>
  <r>
    <s v="Secretaria de Gestão de Serviços"/>
    <s v="9656/2012 "/>
    <x v="1"/>
    <m/>
    <x v="4"/>
    <d v="2013-04-12T14:30:00"/>
    <d v="2013-04-12T20:08:00"/>
    <s v="Para análise"/>
    <d v="1899-12-30T05:38:00"/>
    <n v="0.23472222222335404"/>
  </r>
  <r>
    <s v="Secretaria de Gestão de Serviços"/>
    <s v="9656/2012 "/>
    <x v="1"/>
    <m/>
    <x v="3"/>
    <d v="2013-04-12T20:08:00"/>
    <d v="2013-04-15T13:52:00"/>
    <s v="Para atender ao que dispõe o despacho da SECOFC no doc. 076854."/>
    <d v="1900-01-01T17:44:00"/>
    <n v="2.7388888888890506"/>
  </r>
  <r>
    <s v="Secretaria de Gestão de Serviços"/>
    <s v="9656/2012 "/>
    <x v="1"/>
    <m/>
    <x v="4"/>
    <d v="2013-04-15T13:52:00"/>
    <d v="2013-04-17T17:49:00"/>
    <s v="Segue o projeto b ico com a redução do objeto - item 01."/>
    <d v="1900-01-01T03:57:00"/>
    <n v="2.1645833333313931"/>
  </r>
  <r>
    <s v="Secretaria de Gestão de Serviços"/>
    <s v="9656/2012 "/>
    <x v="1"/>
    <m/>
    <x v="7"/>
    <d v="2013-04-17T17:49:00"/>
    <d v="2013-04-18T12:24:00"/>
    <s v="Com o projeto b ico readequado."/>
    <d v="1899-12-30T18:35:00"/>
    <n v="0.77430555556202307"/>
  </r>
  <r>
    <s v="Secretaria de Gestão de Serviços"/>
    <s v="9656/2012 "/>
    <x v="1"/>
    <m/>
    <x v="6"/>
    <d v="2013-04-18T12:24:00"/>
    <d v="2013-04-18T16:39:00"/>
    <s v="Para ciência."/>
    <d v="1899-12-30T04:15:00"/>
    <n v="0.17708333332848269"/>
  </r>
  <r>
    <s v="Secretaria de Gestão de Serviços"/>
    <s v="9656/2012 "/>
    <x v="1"/>
    <m/>
    <x v="5"/>
    <d v="2013-04-18T16:39:00"/>
    <d v="2013-04-19T14:44:00"/>
    <s v="Para informar."/>
    <d v="1899-12-30T22:05:00"/>
    <n v="0.92013888889050577"/>
  </r>
  <r>
    <s v="Secretaria de Gestão de Serviços"/>
    <s v="9656/2012 "/>
    <x v="1"/>
    <m/>
    <x v="3"/>
    <d v="2013-04-19T14:44:00"/>
    <d v="2013-04-19T15:58:00"/>
    <s v="O projeto b ico com a redução de postos, de doc. 078.079/2013, não apresenta valores. Dessa forma,"/>
    <d v="1899-12-30T01:14:00"/>
    <n v="5.1388888889050577E-2"/>
  </r>
  <r>
    <s v="Secretaria de Gestão de Serviços"/>
    <s v="9656/2012 "/>
    <x v="1"/>
    <m/>
    <x v="8"/>
    <d v="2013-04-19T15:58:00"/>
    <d v="2013-04-22T13:41:00"/>
    <s v="Solicitamos considerar a redução do item 01 - projeto b ico adequado doc. 78079."/>
    <d v="1900-01-01T21:43:00"/>
    <n v="2.9048611111138598"/>
  </r>
  <r>
    <s v="Secretaria de Gestão de Serviços"/>
    <s v="9656/2012 "/>
    <x v="1"/>
    <m/>
    <x v="9"/>
    <d v="2013-04-22T13:41:00"/>
    <d v="2013-04-22T16:33:00"/>
    <s v="Para readequar a planilha de valores."/>
    <d v="1899-12-30T02:52:00"/>
    <n v="0.11944444444088731"/>
  </r>
  <r>
    <s v="Secretaria de Gestão de Serviços"/>
    <s v="9656/2012 "/>
    <x v="1"/>
    <m/>
    <x v="8"/>
    <d v="2013-04-22T16:33:00"/>
    <d v="2013-04-22T18:02:00"/>
    <s v="PLANILHA READEQUADA E TERMO"/>
    <d v="1899-12-30T01:29:00"/>
    <n v="6.1805555553291924E-2"/>
  </r>
  <r>
    <s v="Secretaria de Gestão de Serviços"/>
    <s v="9656/2012 "/>
    <x v="1"/>
    <m/>
    <x v="30"/>
    <d v="2013-04-22T18:02:00"/>
    <d v="2013-04-24T13:36:00"/>
    <s v="Para elaborar a minuta do edital."/>
    <d v="1899-12-31T19:34:00"/>
    <n v="1.8152777777795563"/>
  </r>
  <r>
    <s v="Secretaria de Gestão de Serviços"/>
    <s v="9656/2012 "/>
    <x v="1"/>
    <m/>
    <x v="9"/>
    <d v="2013-04-24T13:36:00"/>
    <d v="2013-04-24T14:06:00"/>
    <s v="A pedido"/>
    <d v="1899-12-30T00:30:00"/>
    <n v="2.0833333335758653E-2"/>
  </r>
  <r>
    <s v="Secretaria de Gestão de Serviços"/>
    <s v="9656/2012 "/>
    <x v="1"/>
    <m/>
    <x v="8"/>
    <d v="2013-04-24T14:06:00"/>
    <d v="2013-04-24T14:16:00"/>
    <s v="TERMO DE ABERTURA DE LICITAÇÃO CORRIGIDO"/>
    <d v="1899-12-30T00:10:00"/>
    <n v="6.9444444452528842E-3"/>
  </r>
  <r>
    <s v="Secretaria de Gestão de Serviços"/>
    <s v="9656/2012 "/>
    <x v="1"/>
    <m/>
    <x v="5"/>
    <d v="2013-04-24T14:16:00"/>
    <d v="2013-04-30T17:11:00"/>
    <s v="Para adequar disponiblidade orçamentária."/>
    <d v="1900-01-05T02:55:00"/>
    <n v="6.1215277777737356"/>
  </r>
  <r>
    <s v="Secretaria de Gestão de Serviços"/>
    <s v="9656/2012 "/>
    <x v="1"/>
    <m/>
    <x v="4"/>
    <d v="2013-04-30T17:11:00"/>
    <d v="2013-04-30T18:29:00"/>
    <s v="Para informações."/>
    <d v="1899-12-30T01:18:00"/>
    <n v="5.4166666668606922E-2"/>
  </r>
  <r>
    <s v="Secretaria de Gestão de Serviços"/>
    <s v="9656/2012 "/>
    <x v="1"/>
    <m/>
    <x v="3"/>
    <d v="2013-04-30T18:29:00"/>
    <d v="2013-05-02T12:25:00"/>
    <s v="Para readequação."/>
    <d v="1899-12-31T17:56:00"/>
    <n v="1.7472222222204437"/>
  </r>
  <r>
    <s v="Secretaria de Gestão de Serviços"/>
    <s v="9656/2012 "/>
    <x v="1"/>
    <m/>
    <x v="9"/>
    <d v="2013-05-02T12:25:00"/>
    <d v="2013-05-02T17:57:00"/>
    <s v="Informamos que, conforme solicitação da SA, os quantitativos foram mantidos."/>
    <d v="1899-12-30T05:32:00"/>
    <n v="0.2305555555576575"/>
  </r>
  <r>
    <s v="Secretaria de Gestão de Serviços"/>
    <s v="9656/2012 "/>
    <x v="1"/>
    <m/>
    <x v="8"/>
    <d v="2013-05-02T17:57:00"/>
    <d v="2013-05-02T19:45:00"/>
    <s v="TERMO DE ABERTURA DE LICITAÇÃO READEQUADO"/>
    <d v="1899-12-30T01:48:00"/>
    <n v="7.4999999997089617E-2"/>
  </r>
  <r>
    <s v="Secretaria de Gestão de Serviços"/>
    <s v="9656/2012 "/>
    <x v="1"/>
    <m/>
    <x v="5"/>
    <d v="2013-05-02T19:45:00"/>
    <d v="2013-05-07T13:49:00"/>
    <s v="Para informar a disponibilidade orçamentária."/>
    <d v="1900-01-03T18:04:00"/>
    <n v="4.7527777777795563"/>
  </r>
  <r>
    <s v="Secretaria de Gestão de Serviços"/>
    <s v="9656/2012 "/>
    <x v="1"/>
    <m/>
    <x v="6"/>
    <d v="2013-05-07T13:49:00"/>
    <d v="2013-05-07T14:21:00"/>
    <s v="Com a informação."/>
    <d v="1899-12-30T00:32:00"/>
    <n v="2.2222222221898846E-2"/>
  </r>
  <r>
    <s v="Secretaria de Gestão de Serviços"/>
    <s v="9656/2012 "/>
    <x v="1"/>
    <m/>
    <x v="7"/>
    <d v="2013-05-07T14:21:00"/>
    <d v="2013-05-07T14:51:00"/>
    <s v="Para ciência e encaminhamento"/>
    <d v="1899-12-30T00:30:00"/>
    <n v="2.0833333335758653E-2"/>
  </r>
  <r>
    <s v="Secretaria de Gestão de Serviços"/>
    <s v="9656/2012 "/>
    <x v="1"/>
    <m/>
    <x v="8"/>
    <d v="2013-05-07T14:51:00"/>
    <d v="2013-05-07T17:18:00"/>
    <s v="Para procedimentos."/>
    <d v="1899-12-30T02:27:00"/>
    <n v="0.10208333333139308"/>
  </r>
  <r>
    <s v="Secretaria de Gestão de Serviços"/>
    <s v="9656/2012 "/>
    <x v="1"/>
    <m/>
    <x v="30"/>
    <d v="2013-05-07T17:18:00"/>
    <d v="2013-05-10T19:33:00"/>
    <s v="Para elaborar a minuta do edital."/>
    <d v="1900-01-02T02:15:00"/>
    <n v="3.09375"/>
  </r>
  <r>
    <s v="Secretaria de Gestão de Serviços"/>
    <s v="9656/2012 "/>
    <x v="1"/>
    <m/>
    <x v="9"/>
    <d v="2013-05-10T19:33:00"/>
    <d v="2013-05-13T13:19:00"/>
    <s v="Para retificar o quantitativo de meses relativo à função de carregador - período eleitoral: 9 meses"/>
    <d v="1900-01-01T17:46:00"/>
    <n v="2.7402777777751908"/>
  </r>
  <r>
    <s v="Secretaria de Gestão de Serviços"/>
    <s v="9656/2012 "/>
    <x v="1"/>
    <m/>
    <x v="30"/>
    <d v="2013-05-13T13:19:00"/>
    <d v="2013-05-14T18:23:00"/>
    <s v="TERMO DE ABERTURA DE LICITAÇÃO CORRIGIDO"/>
    <d v="1899-12-31T05:04:00"/>
    <n v="1.211111111115315"/>
  </r>
  <r>
    <s v="Secretaria de Gestão de Serviços"/>
    <s v="9656/2012 "/>
    <x v="1"/>
    <m/>
    <x v="10"/>
    <d v="2013-05-14T18:23:00"/>
    <d v="2013-05-16T19:24:00"/>
    <s v="Encaminha minuta do Edital para elaboração da minuta do respectivo contrato."/>
    <d v="1900-01-01T01:01:00"/>
    <n v="2.0423611111109494"/>
  </r>
  <r>
    <s v="Secretaria de Gestão de Serviços"/>
    <s v="9656/2012 "/>
    <x v="1"/>
    <m/>
    <x v="30"/>
    <d v="2013-05-16T19:24:00"/>
    <d v="2013-05-17T18:25:00"/>
    <s v="inserida minuta"/>
    <d v="1899-12-30T23:01:00"/>
    <n v="0.95902777777519077"/>
  </r>
  <r>
    <s v="Secretaria de Gestão de Serviços"/>
    <s v="9656/2012 "/>
    <x v="1"/>
    <m/>
    <x v="8"/>
    <d v="2013-05-17T18:25:00"/>
    <d v="2013-05-17T19:14:00"/>
    <s v="Com minutas do edital e anexos, para análise."/>
    <d v="1899-12-30T00:49:00"/>
    <n v="3.4027777779556345E-2"/>
  </r>
  <r>
    <s v="Secretaria de Gestão de Serviços"/>
    <s v="9656/2012 "/>
    <x v="1"/>
    <m/>
    <x v="11"/>
    <d v="2013-05-17T19:14:00"/>
    <d v="2013-05-21T16:14:00"/>
    <s v="Para análise da minuta do edital e seus anexos."/>
    <d v="1900-01-02T21:00:00"/>
    <n v="3.875"/>
  </r>
  <r>
    <s v="Secretaria de Gestão de Serviços"/>
    <s v="9656/2012 "/>
    <x v="1"/>
    <m/>
    <x v="12"/>
    <d v="2013-05-21T16:14:00"/>
    <d v="2013-05-22T15:40:00"/>
    <s v="para análise."/>
    <d v="1899-12-30T23:26:00"/>
    <n v="0.97638888889196096"/>
  </r>
  <r>
    <s v="Secretaria de Gestão de Serviços"/>
    <s v="9656/2012 "/>
    <x v="1"/>
    <m/>
    <x v="1"/>
    <d v="2013-05-22T15:40:00"/>
    <d v="2013-05-22T16:02:00"/>
    <s v="Para apreciação."/>
    <d v="1899-12-30T00:22:00"/>
    <n v="1.5277777776645962E-2"/>
  </r>
  <r>
    <s v="Secretaria de Gestão de Serviços"/>
    <s v="9656/2012 "/>
    <x v="1"/>
    <m/>
    <x v="30"/>
    <d v="2013-05-22T16:02:00"/>
    <d v="2013-05-23T17:56:00"/>
    <s v="Para providenciar o Edital"/>
    <d v="1899-12-31T01:54:00"/>
    <n v="1.0791666666627862"/>
  </r>
  <r>
    <s v="Secretaria de Gestão de Serviços"/>
    <s v="9656/2012 "/>
    <x v="1"/>
    <m/>
    <x v="11"/>
    <d v="2013-05-23T17:56:00"/>
    <d v="2013-05-23T18:03:00"/>
    <s v="Edital, em definitivo, para assinaturas."/>
    <d v="1899-12-30T00:07:00"/>
    <n v="4.8611111124046147E-3"/>
  </r>
  <r>
    <s v="Secretaria de Gestão de Serviços"/>
    <s v="9656/2012 "/>
    <x v="1"/>
    <m/>
    <x v="30"/>
    <d v="2013-05-23T18:03:00"/>
    <d v="2013-05-23T18:21:00"/>
    <s v="A pedido"/>
    <d v="1899-12-30T00:18:00"/>
    <n v="1.2499999997089617E-2"/>
  </r>
  <r>
    <s v="Secretaria de Gestão de Serviços"/>
    <s v="9656/2012 "/>
    <x v="1"/>
    <m/>
    <x v="11"/>
    <d v="2013-05-23T18:21:00"/>
    <d v="2013-05-23T18:58:00"/>
    <s v="Edital, em definitivo, para assinaturas."/>
    <d v="1899-12-30T00:37:00"/>
    <n v="2.5694444448163267E-2"/>
  </r>
  <r>
    <s v="Secretaria de Gestão de Serviços"/>
    <s v="9656/2012 "/>
    <x v="1"/>
    <m/>
    <x v="30"/>
    <d v="2013-05-23T18:58:00"/>
    <d v="2013-05-28T14:11:00"/>
    <s v="Edital assinado."/>
    <d v="1900-01-03T19:13:00"/>
    <n v="4.8006944444423425"/>
  </r>
  <r>
    <s v="Secretaria de Gestão de Serviços"/>
    <s v="9656/2012 "/>
    <x v="1"/>
    <m/>
    <x v="4"/>
    <d v="2013-05-28T14:11:00"/>
    <d v="2013-05-28T16:49:00"/>
    <s v="Para designar gestores."/>
    <d v="1899-12-30T02:38:00"/>
    <n v="0.10972222222335404"/>
  </r>
  <r>
    <s v="Secretaria de Gestão de Serviços"/>
    <s v="9656/2012 "/>
    <x v="1"/>
    <m/>
    <x v="10"/>
    <d v="2013-05-28T16:49:00"/>
    <d v="2013-05-28T17:21:00"/>
    <s v="Para registrar no sitema a designação de gestores elencada em doc. 115954"/>
    <d v="1899-12-30T00:32:00"/>
    <n v="2.2222222221898846E-2"/>
  </r>
  <r>
    <s v="Secretaria de Gestão de Serviços"/>
    <s v="9656/2012 "/>
    <x v="1"/>
    <m/>
    <x v="11"/>
    <d v="2013-05-28T17:21:00"/>
    <d v="2013-06-25T15:09:00"/>
    <s v="Para aguardar o certame."/>
    <d v="1900-01-26T21:48:00"/>
    <n v="27.908333333332848"/>
  </r>
  <r>
    <s v="Secretaria de Gestão de Serviços"/>
    <s v="9656/2012 "/>
    <x v="1"/>
    <m/>
    <x v="12"/>
    <d v="2013-06-25T15:09:00"/>
    <d v="2013-06-25T16:28:00"/>
    <s v="Para análise e homologação."/>
    <d v="1899-12-30T01:19:00"/>
    <n v="5.4861111115314998E-2"/>
  </r>
  <r>
    <s v="Secretaria de Gestão de Serviços"/>
    <s v="9656/2012 "/>
    <x v="1"/>
    <m/>
    <x v="11"/>
    <d v="2013-06-25T16:28:00"/>
    <d v="2013-06-25T18:00:00"/>
    <s v="A pedido."/>
    <d v="1899-12-30T01:32:00"/>
    <n v="6.3888888886140194E-2"/>
  </r>
  <r>
    <s v="Secretaria de Gestão de Serviços"/>
    <s v="9656/2012 "/>
    <x v="1"/>
    <m/>
    <x v="12"/>
    <d v="2013-06-25T18:00:00"/>
    <d v="2013-06-25T18:45:00"/>
    <s v="com informação."/>
    <d v="1899-12-30T00:45:00"/>
    <n v="3.125E-2"/>
  </r>
  <r>
    <s v="Secretaria de Gestão de Serviços"/>
    <s v="9656/2012 "/>
    <x v="1"/>
    <m/>
    <x v="1"/>
    <d v="2013-06-25T18:45:00"/>
    <d v="2013-06-25T18:57:00"/>
    <s v="Para apreciação."/>
    <d v="1899-12-30T00:12:00"/>
    <n v="8.333333331393078E-3"/>
  </r>
  <r>
    <s v="Secretaria de Gestão de Serviços"/>
    <s v="9656/2012 "/>
    <x v="1"/>
    <m/>
    <x v="6"/>
    <d v="2013-06-25T18:57:00"/>
    <d v="2013-06-25T19:08:00"/>
    <s v="para empenhar"/>
    <d v="1899-12-30T00:11:00"/>
    <n v="7.6388888919609599E-3"/>
  </r>
  <r>
    <s v="Secretaria de Gestão de Serviços"/>
    <s v="9656/2012 "/>
    <x v="1"/>
    <m/>
    <x v="13"/>
    <d v="2013-06-25T19:08:00"/>
    <d v="2013-06-26T11:08:00"/>
    <s v="Para emissão de nota de empenho."/>
    <d v="1899-12-30T16:00:00"/>
    <n v="0.66666666666424135"/>
  </r>
  <r>
    <s v="Secretaria de Gestão de Serviços"/>
    <s v="9656/2012 "/>
    <x v="1"/>
    <m/>
    <x v="7"/>
    <d v="2013-06-26T11:08:00"/>
    <d v="2013-06-26T11:12:00"/>
    <s v="-"/>
    <d v="1899-12-30T00:04:00"/>
    <n v="2.7777777795563452E-3"/>
  </r>
  <r>
    <s v="Secretaria de Gestão de Serviços"/>
    <s v="9656/2012 "/>
    <x v="1"/>
    <m/>
    <x v="1"/>
    <d v="2013-06-26T11:08:00"/>
    <d v="2013-06-26T11:12:00"/>
    <s v="-"/>
    <d v="1899-12-30T00:04:00"/>
    <n v="2.7777777795563452E-3"/>
  </r>
  <r>
    <s v="Secretaria de Gestão de Serviços"/>
    <s v="9656/2012 "/>
    <x v="1"/>
    <m/>
    <x v="13"/>
    <d v="2013-06-26T11:12:00"/>
    <d v="2013-06-26T11:18:00"/>
    <s v="Conclusão de trâmite colaborativo"/>
    <d v="1899-12-30T00:06:00"/>
    <n v="4.166666665696539E-3"/>
  </r>
  <r>
    <s v="Secretaria de Gestão de Serviços"/>
    <s v="9656/2012 "/>
    <x v="1"/>
    <m/>
    <x v="10"/>
    <d v="2013-06-26T11:18:00"/>
    <d v="2013-07-05T17:23:00"/>
    <s v="Para formalização do contrato."/>
    <d v="1900-01-08T06:05:00"/>
    <n v="9.2534722222262644"/>
  </r>
  <r>
    <s v="Secretaria de Gestão de Serviços"/>
    <s v="9656/2012 "/>
    <x v="1"/>
    <m/>
    <x v="42"/>
    <d v="2013-07-05T17:23:00"/>
    <d v="2013-07-08T16:26:00"/>
    <s v="publicação"/>
    <d v="1900-01-01T23:03:00"/>
    <n v="2.960416666661331"/>
  </r>
  <r>
    <s v="Secretaria de Gestão de Serviços"/>
    <s v="9656/2012 "/>
    <x v="1"/>
    <m/>
    <x v="10"/>
    <d v="2013-07-08T16:26:00"/>
    <d v="2013-07-12T14:17:00"/>
    <s v="Com recibo de envio de matéria para publicação no D.O.U."/>
    <d v="1900-01-02T21:51:00"/>
    <n v="3.9104166666656965"/>
  </r>
  <r>
    <s v="Secretaria de Gestão de Serviços"/>
    <s v="9656/2012 "/>
    <x v="1"/>
    <m/>
    <x v="8"/>
    <d v="2013-07-12T14:17:00"/>
    <d v="2013-07-12T15:52:00"/>
    <s v="Procedimentos contratuais concluídos."/>
    <d v="1899-12-30T01:35:00"/>
    <n v="6.5972222226264421E-2"/>
  </r>
  <r>
    <s v="Secretaria de Gestão de Serviços"/>
    <s v="9656/2012 "/>
    <x v="1"/>
    <m/>
    <x v="14"/>
    <d v="2013-07-12T15:52:00"/>
    <d v="2013-07-15T17:31:00"/>
    <s v="Para lançamentos."/>
    <d v="1900-01-02T01:39:00"/>
    <n v="3.0687499999985448"/>
  </r>
  <r>
    <s v="Secretaria de Gestão de Serviços"/>
    <s v="9656/2012 "/>
    <x v="1"/>
    <m/>
    <x v="6"/>
    <d v="2013-07-15T17:31:00"/>
    <d v="2013-07-16T14:52:00"/>
    <s v="Para autorizar."/>
    <d v="1899-12-30T21:21:00"/>
    <n v="0.88958333332993789"/>
  </r>
  <r>
    <s v="Secretaria de Gestão de Serviços"/>
    <s v="9656/2012 "/>
    <x v="1"/>
    <m/>
    <x v="7"/>
    <d v="2013-07-16T14:52:00"/>
    <d v="2013-07-16T16:57:00"/>
    <s v="Para solicitar autorização"/>
    <d v="1899-12-30T02:05:00"/>
    <n v="8.6805555562023073E-2"/>
  </r>
  <r>
    <s v="Secretaria de Gestão de Serviços"/>
    <s v="9656/2012 "/>
    <x v="1"/>
    <m/>
    <x v="1"/>
    <d v="2013-07-16T16:57:00"/>
    <d v="2013-07-16T19:14:00"/>
    <s v="Com solicitação para emissão de NE."/>
    <d v="1899-12-30T02:17:00"/>
    <n v="9.5138888886140194E-2"/>
  </r>
  <r>
    <s v="Secretaria de Gestão de Serviços"/>
    <s v="9656/2012 "/>
    <x v="1"/>
    <m/>
    <x v="6"/>
    <d v="2013-07-16T19:14:00"/>
    <d v="2013-07-16T19:16:00"/>
    <s v="Para empenhar."/>
    <d v="1899-12-30T00:02:00"/>
    <n v="1.3888888861401938E-3"/>
  </r>
  <r>
    <s v="Secretaria de Gestão de Serviços"/>
    <s v="9656/2012 "/>
    <x v="1"/>
    <m/>
    <x v="13"/>
    <d v="2013-07-16T19:16:00"/>
    <d v="2013-07-17T17:08:00"/>
    <s v="Para empenhar"/>
    <d v="1899-12-30T21:52:00"/>
    <n v="0.91111111111240461"/>
  </r>
  <r>
    <s v="Secretaria de Gestão de Serviços"/>
    <s v="1395/2014 "/>
    <x v="1"/>
    <m/>
    <x v="43"/>
    <d v="2014-02-27T15:57:00"/>
    <d v="2014-02-28T15:57:00"/>
    <s v="-"/>
    <d v="1899-12-31T00:00:00"/>
    <n v="1"/>
  </r>
  <r>
    <s v="Secretaria de Gestão de Serviços"/>
    <s v="1395/2014 "/>
    <x v="1"/>
    <m/>
    <x v="3"/>
    <d v="2014-02-28T15:57:00"/>
    <d v="2014-03-07T17:15:00"/>
    <s v="Para apreciação superior."/>
    <d v="1900-01-06T01:18:00"/>
    <n v="7.0541666666686069"/>
  </r>
  <r>
    <s v="Secretaria de Gestão de Serviços"/>
    <s v="1395/2014 "/>
    <x v="1"/>
    <m/>
    <x v="43"/>
    <d v="2014-03-07T17:15:00"/>
    <d v="2014-03-11T16:54:00"/>
    <s v="Para complementações ao projeto b ico."/>
    <d v="1900-01-02T23:39:00"/>
    <n v="3.9854166666700621"/>
  </r>
  <r>
    <s v="Secretaria de Gestão de Serviços"/>
    <s v="1395/2014 "/>
    <x v="1"/>
    <m/>
    <x v="3"/>
    <d v="2014-03-11T16:54:00"/>
    <d v="2014-03-12T14:08:00"/>
    <s v="Com as alterações solicitadas"/>
    <d v="1899-12-30T21:14:00"/>
    <n v="0.88472222221753327"/>
  </r>
  <r>
    <s v="Secretaria de Gestão de Serviços"/>
    <s v="1395/2014 "/>
    <x v="1"/>
    <m/>
    <x v="4"/>
    <d v="2014-03-12T14:08:00"/>
    <d v="2014-03-12T16:21:00"/>
    <s v="Para os procedimentos necessários à licitação."/>
    <d v="1899-12-30T02:13:00"/>
    <n v="9.2361111113859806E-2"/>
  </r>
  <r>
    <s v="Secretaria de Gestão de Serviços"/>
    <s v="1395/2014 "/>
    <x v="1"/>
    <m/>
    <x v="8"/>
    <d v="2014-03-12T16:21:00"/>
    <d v="2014-03-13T14:40:00"/>
    <s v="orçar"/>
    <d v="1899-12-30T22:19:00"/>
    <n v="0.92986111110803904"/>
  </r>
  <r>
    <s v="Secretaria de Gestão de Serviços"/>
    <s v="1395/2014 "/>
    <x v="1"/>
    <m/>
    <x v="9"/>
    <d v="2014-03-13T14:40:00"/>
    <d v="2014-05-07T15:14:00"/>
    <s v="Para orçar."/>
    <d v="1900-02-23T00:34:00"/>
    <n v="55.023611111115315"/>
  </r>
  <r>
    <s v="Secretaria de Gestão de Serviços"/>
    <s v="1395/2014 "/>
    <x v="1"/>
    <m/>
    <x v="8"/>
    <d v="2014-05-07T15:14:00"/>
    <d v="2014-05-07T17:31:00"/>
    <s v="ORÇAMENTO"/>
    <d v="1899-12-30T02:17:00"/>
    <n v="9.5138888886140194E-2"/>
  </r>
  <r>
    <s v="Secretaria de Gestão de Serviços"/>
    <s v="1395/2014 "/>
    <x v="1"/>
    <m/>
    <x v="5"/>
    <d v="2014-05-07T17:31:00"/>
    <d v="2014-05-08T17:22:00"/>
    <s v="Para informar a disponibilidade orçamentária."/>
    <d v="1899-12-30T23:51:00"/>
    <n v="0.99375000000145519"/>
  </r>
  <r>
    <s v="Secretaria de Gestão de Serviços"/>
    <s v="1395/2014 "/>
    <x v="1"/>
    <m/>
    <x v="44"/>
    <d v="2014-05-08T17:22:00"/>
    <d v="2014-05-12T15:27:00"/>
    <s v="Para informar."/>
    <d v="1900-01-02T22:05:00"/>
    <n v="3.9201388888905058"/>
  </r>
  <r>
    <s v="Secretaria de Gestão de Serviços"/>
    <s v="1395/2014 "/>
    <x v="1"/>
    <m/>
    <x v="5"/>
    <d v="2014-05-12T15:27:00"/>
    <d v="2014-05-12T18:38:00"/>
    <s v="Com a expectativa das inaugurações"/>
    <d v="1899-12-30T03:11:00"/>
    <n v="0.132638888884685"/>
  </r>
  <r>
    <s v="Secretaria de Gestão de Serviços"/>
    <s v="1395/2014 "/>
    <x v="1"/>
    <m/>
    <x v="6"/>
    <d v="2014-05-12T18:38:00"/>
    <d v="2014-05-12T19:03:00"/>
    <s v="Com a informação."/>
    <d v="1899-12-30T00:25:00"/>
    <n v="1.7361111109494232E-2"/>
  </r>
  <r>
    <s v="Secretaria de Gestão de Serviços"/>
    <s v="1395/2014 "/>
    <x v="1"/>
    <m/>
    <x v="7"/>
    <d v="2014-05-12T19:03:00"/>
    <d v="2014-05-12T20:35:00"/>
    <s v="Para ciência e encaminhamento"/>
    <d v="1899-12-30T01:32:00"/>
    <n v="6.3888888893416151E-2"/>
  </r>
  <r>
    <s v="Secretaria de Gestão de Serviços"/>
    <s v="1395/2014 "/>
    <x v="1"/>
    <m/>
    <x v="8"/>
    <d v="2014-05-12T20:35:00"/>
    <d v="2014-05-14T14:26:00"/>
    <s v="Para formalização da contratação"/>
    <d v="1899-12-31T17:51:00"/>
    <n v="1.7437500000014552"/>
  </r>
  <r>
    <s v="Secretaria de Gestão de Serviços"/>
    <s v="1395/2014 "/>
    <x v="1"/>
    <m/>
    <x v="9"/>
    <d v="2014-05-14T14:26:00"/>
    <d v="2014-05-16T20:07:00"/>
    <s v="Para elaborar o Termo de Abertura de Licitação."/>
    <d v="1900-01-01T05:41:00"/>
    <n v="2.2368055555489263"/>
  </r>
  <r>
    <s v="Secretaria de Gestão de Serviços"/>
    <s v="1395/2014 "/>
    <x v="1"/>
    <m/>
    <x v="8"/>
    <d v="2014-05-16T20:07:00"/>
    <d v="2014-05-19T15:39:00"/>
    <s v="Com Termo de Abertura de Licitação"/>
    <d v="1900-01-01T19:32:00"/>
    <n v="2.8138888888934162"/>
  </r>
  <r>
    <s v="Secretaria de Gestão de Serviços"/>
    <s v="1395/2014 "/>
    <x v="1"/>
    <m/>
    <x v="4"/>
    <d v="2014-05-19T15:39:00"/>
    <d v="2014-05-19T16:42:00"/>
    <s v="Para autorizar o termo de abertura de licitação nº 85/14."/>
    <d v="1899-12-30T01:03:00"/>
    <n v="4.3749999997089617E-2"/>
  </r>
  <r>
    <s v="Secretaria de Gestão de Serviços"/>
    <s v="1395/2014 "/>
    <x v="1"/>
    <m/>
    <x v="8"/>
    <d v="2014-05-19T16:42:00"/>
    <d v="2014-05-20T15:15:00"/>
    <s v="Ciente e de acordo com o contido no termo de abertura de licitação nº 85/2014"/>
    <d v="1899-12-30T22:33:00"/>
    <n v="0.93958333333284827"/>
  </r>
  <r>
    <s v="Secretaria de Gestão de Serviços"/>
    <s v="1395/2014 "/>
    <x v="1"/>
    <m/>
    <x v="30"/>
    <d v="2014-05-20T15:15:00"/>
    <d v="2014-05-28T17:51:00"/>
    <s v="Para elaborar a minuta do edital."/>
    <d v="1900-01-07T02:36:00"/>
    <n v="8.1083333333372138"/>
  </r>
  <r>
    <s v="Secretaria de Gestão de Serviços"/>
    <s v="1395/2014 "/>
    <x v="1"/>
    <m/>
    <x v="10"/>
    <d v="2014-05-28T17:51:00"/>
    <d v="2014-06-03T16:34:00"/>
    <s v="Para minutar contrato."/>
    <d v="1900-01-04T22:43:00"/>
    <n v="5.9465277777781012"/>
  </r>
  <r>
    <s v="Secretaria de Gestão de Serviços"/>
    <s v="1395/2014 "/>
    <x v="1"/>
    <m/>
    <x v="43"/>
    <d v="2014-06-03T16:34:00"/>
    <d v="2014-06-03T16:41:00"/>
    <s v="A pedido."/>
    <d v="1899-12-30T00:07:00"/>
    <n v="4.8611111124046147E-3"/>
  </r>
  <r>
    <s v="Secretaria de Gestão de Serviços"/>
    <s v="1395/2014 "/>
    <x v="1"/>
    <m/>
    <x v="5"/>
    <d v="2014-06-03T16:41:00"/>
    <d v="2014-06-03T18:13:00"/>
    <s v="Para adequa¿¿"/>
    <d v="1899-12-30T01:32:00"/>
    <n v="6.3888888886140194E-2"/>
  </r>
  <r>
    <s v="Secretaria de Gestão de Serviços"/>
    <s v="1395/2014 "/>
    <x v="1"/>
    <m/>
    <x v="6"/>
    <d v="2014-06-03T18:13:00"/>
    <d v="2014-06-03T18:51:00"/>
    <s v="Com o pré-empenho."/>
    <d v="1899-12-30T00:38:00"/>
    <n v="2.6388888887595385E-2"/>
  </r>
  <r>
    <s v="Secretaria de Gestão de Serviços"/>
    <s v="1395/2014 "/>
    <x v="1"/>
    <m/>
    <x v="7"/>
    <d v="2014-06-03T18:51:00"/>
    <d v="2014-06-04T13:50:00"/>
    <s v="Para ci¿ncia e encaminhamento ¿ Coordenadoria de Licita¿¿es e Contratos."/>
    <d v="1899-12-30T18:59:00"/>
    <n v="0.79097222222480923"/>
  </r>
  <r>
    <s v="Secretaria de Gestão de Serviços"/>
    <s v="1395/2014 "/>
    <x v="1"/>
    <m/>
    <x v="8"/>
    <d v="2014-06-04T13:50:00"/>
    <d v="2014-06-04T14:33:00"/>
    <s v="para demais providências."/>
    <d v="1899-12-30T00:43:00"/>
    <n v="2.9861111106583849E-2"/>
  </r>
  <r>
    <s v="Secretaria de Gestão de Serviços"/>
    <s v="1395/2014 "/>
    <x v="1"/>
    <m/>
    <x v="43"/>
    <d v="2014-06-04T14:33:00"/>
    <d v="2014-06-04T15:35:00"/>
    <s v="Tendo em vista que não faremos contrato solicito que seja excluído os foruns que serão inaugurados n"/>
    <d v="1899-12-30T01:02:00"/>
    <n v="4.3055555557657499E-2"/>
  </r>
  <r>
    <s v="Secretaria de Gestão de Serviços"/>
    <s v="1395/2014 "/>
    <x v="1"/>
    <m/>
    <x v="8"/>
    <d v="2014-06-04T15:35:00"/>
    <d v="2014-06-04T15:58:00"/>
    <s v="Com a informação"/>
    <d v="1899-12-30T00:23:00"/>
    <n v="1.5972222223354038E-2"/>
  </r>
  <r>
    <s v="Secretaria de Gestão de Serviços"/>
    <s v="1395/2014 "/>
    <x v="1"/>
    <m/>
    <x v="9"/>
    <d v="2014-06-04T15:58:00"/>
    <d v="2014-06-05T18:57:00"/>
    <s v="Retificar o termo de abertura de licitação excluindo os itens 1, 6,10, e 15 relativo aos fóruns elei"/>
    <d v="1899-12-31T02:59:00"/>
    <n v="1.1243055555532919"/>
  </r>
  <r>
    <s v="Secretaria de Gestão de Serviços"/>
    <s v="1395/2014 "/>
    <x v="1"/>
    <m/>
    <x v="8"/>
    <d v="2014-06-05T18:57:00"/>
    <d v="2014-06-06T18:37:00"/>
    <s v="com termo de abertura"/>
    <d v="1899-12-30T23:40:00"/>
    <n v="0.98611111110949423"/>
  </r>
  <r>
    <s v="Secretaria de Gestão de Serviços"/>
    <s v="1395/2014 "/>
    <x v="1"/>
    <m/>
    <x v="30"/>
    <d v="2014-06-06T18:37:00"/>
    <d v="2014-06-10T16:57:00"/>
    <s v="Para emitir edital de licitação de acordo com o termo de abertura retificado. Esclareço que já tem a"/>
    <d v="1900-01-02T22:20:00"/>
    <n v="3.9305555555620231"/>
  </r>
  <r>
    <s v="Secretaria de Gestão de Serviços"/>
    <s v="1395/2014 "/>
    <x v="1"/>
    <m/>
    <x v="8"/>
    <d v="2014-06-10T16:57:00"/>
    <d v="2014-06-11T14:55:00"/>
    <s v="Para análise da minuta do edital."/>
    <d v="1899-12-30T21:58:00"/>
    <n v="0.91527777777810115"/>
  </r>
  <r>
    <s v="Secretaria de Gestão de Serviços"/>
    <s v="1395/2014 "/>
    <x v="1"/>
    <m/>
    <x v="4"/>
    <d v="2014-06-11T14:55:00"/>
    <d v="2014-06-12T11:22:00"/>
    <s v="Submetemos à apreciação superior."/>
    <d v="1899-12-30T20:27:00"/>
    <n v="0.85208333333139308"/>
  </r>
  <r>
    <s v="Secretaria de Gestão de Serviços"/>
    <s v="1395/2014 "/>
    <x v="1"/>
    <m/>
    <x v="11"/>
    <d v="2014-06-12T11:22:00"/>
    <d v="2014-06-12T12:41:00"/>
    <s v="análise da minuta de edital"/>
    <d v="1899-12-30T01:19:00"/>
    <n v="5.486111110803904E-2"/>
  </r>
  <r>
    <s v="Secretaria de Gestão de Serviços"/>
    <s v="1395/2014 "/>
    <x v="1"/>
    <m/>
    <x v="12"/>
    <d v="2014-06-12T12:41:00"/>
    <d v="2014-06-13T15:56:00"/>
    <s v="para análise"/>
    <d v="1899-12-31T03:15:00"/>
    <n v="1.1354166666715173"/>
  </r>
  <r>
    <s v="Secretaria de Gestão de Serviços"/>
    <s v="1395/2014 "/>
    <x v="1"/>
    <m/>
    <x v="1"/>
    <d v="2014-06-13T15:56:00"/>
    <d v="2014-06-13T18:44:00"/>
    <s v="Com a análise da minuta do edital de licitação e seus anexos."/>
    <d v="1899-12-30T02:48:00"/>
    <n v="0.11666666666133096"/>
  </r>
  <r>
    <s v="Secretaria de Gestão de Serviços"/>
    <s v="1395/2014 "/>
    <x v="1"/>
    <m/>
    <x v="30"/>
    <d v="2014-06-13T18:44:00"/>
    <d v="2014-06-16T11:40:00"/>
    <s v="para publicação do edital"/>
    <d v="1900-01-01T16:56:00"/>
    <n v="2.7055555555562023"/>
  </r>
  <r>
    <s v="Secretaria de Gestão de Serviços"/>
    <s v="1395/2014 "/>
    <x v="1"/>
    <m/>
    <x v="11"/>
    <d v="2014-06-16T11:40:00"/>
    <d v="2014-06-16T12:47:00"/>
    <s v="Com edital, em definitivo, para assinatura."/>
    <d v="1899-12-30T01:07:00"/>
    <n v="4.6527777776645962E-2"/>
  </r>
  <r>
    <s v="Secretaria de Gestão de Serviços"/>
    <s v="1395/2014 "/>
    <x v="1"/>
    <m/>
    <x v="30"/>
    <d v="2014-06-16T12:47:00"/>
    <d v="2014-06-18T15:53:00"/>
    <s v="Edital assinado."/>
    <d v="1900-01-01T03:06:00"/>
    <n v="2.1291666666729725"/>
  </r>
  <r>
    <s v="Secretaria de Gestão de Serviços"/>
    <s v="1395/2014 "/>
    <x v="1"/>
    <m/>
    <x v="11"/>
    <d v="2014-06-18T15:53:00"/>
    <d v="2014-07-09T17:06:00"/>
    <s v="Para aguardar a data de abertura do certame."/>
    <d v="1900-01-20T01:13:00"/>
    <n v="21.050694444442343"/>
  </r>
  <r>
    <s v="Secretaria de Gestão de Serviços"/>
    <s v="1395/2014 "/>
    <x v="1"/>
    <m/>
    <x v="12"/>
    <d v="2014-07-09T17:06:00"/>
    <d v="2014-07-11T19:08:00"/>
    <s v="Para análise e homologação"/>
    <d v="1900-01-01T02:02:00"/>
    <n v="2.0847222222218988"/>
  </r>
  <r>
    <s v="Secretaria de Gestão de Serviços"/>
    <s v="1395/2014 "/>
    <x v="1"/>
    <m/>
    <x v="1"/>
    <d v="2014-07-11T19:08:00"/>
    <d v="2014-07-14T19:41:00"/>
    <s v="Com o parecer, para apreciação."/>
    <d v="1900-01-02T00:33:00"/>
    <n v="3.0229166666686069"/>
  </r>
  <r>
    <s v="Secretaria de Gestão de Serviços"/>
    <s v="1395/2014 "/>
    <x v="1"/>
    <m/>
    <x v="6"/>
    <d v="2014-07-14T19:41:00"/>
    <d v="2014-07-15T12:43:00"/>
    <s v="para empenhar"/>
    <d v="1899-12-30T17:02:00"/>
    <n v="0.70972222222189885"/>
  </r>
  <r>
    <s v="Secretaria de Gestão de Serviços"/>
    <s v="1395/2014 "/>
    <x v="1"/>
    <m/>
    <x v="13"/>
    <d v="2014-07-15T12:43:00"/>
    <d v="2014-07-15T17:51:00"/>
    <s v="Para emissão de notas de empenho."/>
    <d v="1899-12-30T05:08:00"/>
    <n v="0.21388888888759539"/>
  </r>
  <r>
    <s v="Secretaria de Gestão de Serviços"/>
    <s v="1395/2014 "/>
    <x v="1"/>
    <m/>
    <x v="43"/>
    <d v="2014-07-15T17:51:00"/>
    <d v="2014-10-16T14:23:00"/>
    <s v="A pedido."/>
    <d v="1900-04-01T20:32:00"/>
    <n v="92.855555555557657"/>
  </r>
  <r>
    <s v="Secretaria de Gestão de Serviços"/>
    <s v="1395/2014 "/>
    <x v="1"/>
    <m/>
    <x v="44"/>
    <d v="2014-10-16T14:23:00"/>
    <d v="2014-10-16T17:27:00"/>
    <s v="Para informar"/>
    <d v="1899-12-30T03:04:00"/>
    <n v="0.12777777777228039"/>
  </r>
  <r>
    <s v="Secretaria de Gestão de Serviços"/>
    <s v="1395/2014 "/>
    <x v="1"/>
    <m/>
    <x v="43"/>
    <d v="2014-10-16T17:27:00"/>
    <d v="2014-10-17T17:10:00"/>
    <s v="Com a informação."/>
    <d v="1899-12-30T23:43:00"/>
    <n v="0.98819444444961846"/>
  </r>
  <r>
    <s v="Secretaria de Gestão de Serviços"/>
    <s v="1395/2014 "/>
    <x v="1"/>
    <m/>
    <x v="5"/>
    <d v="2014-10-17T17:10:00"/>
    <d v="2014-10-17T17:31:00"/>
    <s v="Com a informação"/>
    <d v="1899-12-30T00:21:00"/>
    <n v="1.4583333329937886E-2"/>
  </r>
  <r>
    <s v="Secretaria de Gestão de Serviços"/>
    <s v="1395/2014 "/>
    <x v="1"/>
    <m/>
    <x v="6"/>
    <d v="2014-10-17T17:31:00"/>
    <d v="2014-10-17T18:01:00"/>
    <s v="Com a informação."/>
    <d v="1899-12-30T00:30:00"/>
    <n v="2.0833333335758653E-2"/>
  </r>
  <r>
    <s v="Secretaria de Gestão de Serviços"/>
    <s v="1395/2014 "/>
    <x v="1"/>
    <m/>
    <x v="13"/>
    <d v="2014-10-17T18:01:00"/>
    <d v="2014-10-20T13:14:00"/>
    <s v="Para emissão de nota de empenho."/>
    <d v="1900-01-01T19:13:00"/>
    <n v="2.8006944444423425"/>
  </r>
  <r>
    <s v="Secretaria de Gestão de Serviços"/>
    <s v="5966/2012"/>
    <x v="1"/>
    <m/>
    <x v="45"/>
    <d v="2012-08-27T11:46:00"/>
    <d v="2012-08-28T11:46:00"/>
    <s v="-"/>
    <d v="1899-12-31T00:00:00"/>
    <n v="1"/>
  </r>
  <r>
    <s v="Secretaria de Gestão de Serviços"/>
    <s v="5966/2012"/>
    <x v="1"/>
    <m/>
    <x v="3"/>
    <d v="2012-08-28T11:46:00"/>
    <d v="2012-08-29T17:06:00"/>
    <s v="Para análise e encaminamentos."/>
    <d v="1899-12-31T05:20:00"/>
    <n v="1.2222222222262644"/>
  </r>
  <r>
    <s v="Secretaria de Gestão de Serviços"/>
    <s v="5966/2012"/>
    <x v="1"/>
    <m/>
    <x v="45"/>
    <d v="2012-08-29T17:06:00"/>
    <d v="2012-10-20T14:33:00"/>
    <s v="Para informar possibilidade de inserção de um orçamento dos serviços ou,se for o caso,anexar fotos"/>
    <d v="1900-02-19T21:27:00"/>
    <n v="51.893749999995634"/>
  </r>
  <r>
    <s v="Secretaria de Gestão de Serviços"/>
    <s v="5966/2012"/>
    <x v="1"/>
    <m/>
    <x v="3"/>
    <d v="2012-10-20T14:33:00"/>
    <d v="2012-10-20T16:09:00"/>
    <s v="Para os encaminhamentos."/>
    <d v="1899-12-30T01:36:00"/>
    <n v="6.6666666672972497E-2"/>
  </r>
  <r>
    <s v="Secretaria de Gestão de Serviços"/>
    <s v="5966/2012"/>
    <x v="1"/>
    <m/>
    <x v="4"/>
    <d v="2012-10-20T16:09:00"/>
    <d v="2012-10-22T14:50:00"/>
    <s v="Segue para os procedimentos necessários à contratação, conforme projeto b ico."/>
    <d v="1899-12-31T22:41:00"/>
    <n v="1.945138888884685"/>
  </r>
  <r>
    <s v="Secretaria de Gestão de Serviços"/>
    <s v="5966/2012"/>
    <x v="1"/>
    <m/>
    <x v="13"/>
    <d v="2012-10-22T14:50:00"/>
    <d v="2012-10-23T17:31:00"/>
    <s v="Para informar disponibilidade orçamentária."/>
    <d v="1899-12-31T02:41:00"/>
    <n v="1.1118055555562023"/>
  </r>
  <r>
    <s v="Secretaria de Gestão de Serviços"/>
    <s v="5966/2012"/>
    <x v="1"/>
    <m/>
    <x v="6"/>
    <d v="2012-10-23T17:31:00"/>
    <d v="2012-10-23T18:26:00"/>
    <s v="Com os pré-empenhos."/>
    <d v="1899-12-30T00:55:00"/>
    <n v="3.8194444445252884E-2"/>
  </r>
  <r>
    <s v="Secretaria de Gestão de Serviços"/>
    <s v="5966/2012"/>
    <x v="1"/>
    <m/>
    <x v="7"/>
    <d v="2012-10-23T18:26:00"/>
    <d v="2012-10-23T21:22:00"/>
    <s v="Para ciência e encaminhamento."/>
    <d v="1899-12-30T02:56:00"/>
    <n v="0.12222222222044365"/>
  </r>
  <r>
    <s v="Secretaria de Gestão de Serviços"/>
    <s v="5966/2012"/>
    <x v="1"/>
    <m/>
    <x v="8"/>
    <d v="2012-10-23T21:22:00"/>
    <d v="2012-10-24T15:14:00"/>
    <s v="Para providências"/>
    <d v="1899-12-30T17:52:00"/>
    <n v="0.74444444444816327"/>
  </r>
  <r>
    <s v="Secretaria de Gestão de Serviços"/>
    <s v="5966/2012"/>
    <x v="1"/>
    <m/>
    <x v="9"/>
    <d v="2012-10-24T15:14:00"/>
    <d v="2012-12-04T13:35:00"/>
    <s v="Para verificar a possibilidade de obtenção de outros orçamentos."/>
    <d v="1900-02-08T22:21:00"/>
    <n v="40.931249999994179"/>
  </r>
  <r>
    <s v="Secretaria de Gestão de Serviços"/>
    <s v="5966/2012"/>
    <x v="1"/>
    <m/>
    <x v="8"/>
    <d v="2012-12-04T13:35:00"/>
    <d v="2012-12-05T14:05:00"/>
    <s v="Com a informação."/>
    <d v="1899-12-31T00:30:00"/>
    <n v="1.0208333333357587"/>
  </r>
  <r>
    <s v="Secretaria de Gestão de Serviços"/>
    <s v="5966/2012"/>
    <x v="1"/>
    <m/>
    <x v="5"/>
    <d v="2012-12-05T14:05:00"/>
    <d v="2012-12-05T19:12:00"/>
    <s v="Para reforço de disponibilidade orçamentária."/>
    <d v="1899-12-30T05:07:00"/>
    <n v="0.21319444444816327"/>
  </r>
  <r>
    <s v="Secretaria de Gestão de Serviços"/>
    <s v="5966/2012"/>
    <x v="1"/>
    <m/>
    <x v="9"/>
    <d v="2012-12-05T19:12:00"/>
    <d v="2012-12-11T17:34:00"/>
    <s v="Considerando as classificações diferentes para aquisição e reforma, conforme demonstrado no doc."/>
    <d v="1900-01-04T22:22:00"/>
    <n v="5.9319444444408873"/>
  </r>
  <r>
    <s v="Secretaria de Gestão de Serviços"/>
    <s v="5966/2012"/>
    <x v="1"/>
    <m/>
    <x v="8"/>
    <d v="2012-12-11T17:34:00"/>
    <d v="2012-12-12T13:47:00"/>
    <s v="Com a informação."/>
    <d v="1899-12-30T20:13:00"/>
    <n v="0.84236111111385981"/>
  </r>
  <r>
    <s v="Secretaria de Gestão de Serviços"/>
    <s v="5966/2012"/>
    <x v="1"/>
    <m/>
    <x v="45"/>
    <d v="2012-12-12T13:47:00"/>
    <d v="2012-12-13T17:40:00"/>
    <s v="Para informar."/>
    <d v="1899-12-31T03:53:00"/>
    <n v="1.1618055555518367"/>
  </r>
  <r>
    <s v="Secretaria de Gestão de Serviços"/>
    <s v="5966/2012"/>
    <x v="1"/>
    <m/>
    <x v="8"/>
    <d v="2012-12-13T17:40:00"/>
    <d v="2012-12-13T20:05:00"/>
    <s v="Com a informção"/>
    <d v="1899-12-30T02:25:00"/>
    <n v="0.10069444444525288"/>
  </r>
  <r>
    <s v="Secretaria de Gestão de Serviços"/>
    <s v="5966/2012"/>
    <x v="1"/>
    <m/>
    <x v="45"/>
    <d v="2012-12-13T20:05:00"/>
    <d v="2012-12-21T18:25:00"/>
    <s v="Com informação."/>
    <d v="1900-01-06T22:20:00"/>
    <n v="7.9305555555547471"/>
  </r>
  <r>
    <s v="Secretaria de Gestão de Serviços"/>
    <s v="5966/2012"/>
    <x v="1"/>
    <m/>
    <x v="6"/>
    <d v="2012-12-21T18:25:00"/>
    <d v="2012-12-21T18:45:00"/>
    <s v="Para anulação de pré-empenho visto que o serviço não será contratadom neste ano."/>
    <d v="1899-12-30T00:20:00"/>
    <n v="1.3888888890505768E-2"/>
  </r>
  <r>
    <s v="Secretaria de Gestão de Serviços"/>
    <s v="5966/2012"/>
    <x v="1"/>
    <m/>
    <x v="5"/>
    <d v="2012-12-21T18:45:00"/>
    <d v="2012-12-26T12:04:00"/>
    <s v="Para anulação de pré-empenho"/>
    <d v="1900-01-03T17:19:00"/>
    <n v="4.7215277777795563"/>
  </r>
  <r>
    <s v="Secretaria de Gestão de Serviços"/>
    <s v="5966/2012"/>
    <x v="1"/>
    <m/>
    <x v="7"/>
    <d v="2012-12-26T12:04:00"/>
    <d v="2012-12-26T15:17:00"/>
    <s v="Com a informação."/>
    <d v="1899-12-30T03:13:00"/>
    <n v="0.13402777777810115"/>
  </r>
  <r>
    <s v="Secretaria de Gestão de Serviços"/>
    <s v="5966/2012"/>
    <x v="1"/>
    <m/>
    <x v="4"/>
    <d v="2012-12-26T15:17:00"/>
    <d v="2012-12-26T16:53:00"/>
    <s v="Com informação."/>
    <d v="1899-12-30T01:36:00"/>
    <n v="6.6666666665696539E-2"/>
  </r>
  <r>
    <s v="Secretaria de Gestão de Serviços"/>
    <s v="5966/2012"/>
    <x v="1"/>
    <m/>
    <x v="3"/>
    <d v="2012-12-26T16:53:00"/>
    <d v="2013-01-14T18:02:00"/>
    <s v="Em devolução com a anulação do pré-empenho."/>
    <d v="1900-01-18T01:09:00"/>
    <n v="19.047916666662786"/>
  </r>
  <r>
    <s v="Secretaria de Gestão de Serviços"/>
    <s v="5966/2012"/>
    <x v="1"/>
    <m/>
    <x v="45"/>
    <d v="2013-01-14T18:02:00"/>
    <d v="2013-01-14T18:46:00"/>
    <s v="Para ciência e reiterar o pedido de contratação neste exercício 2013."/>
    <d v="1899-12-30T00:44:00"/>
    <n v="3.0555555560567882E-2"/>
  </r>
  <r>
    <s v="Secretaria de Gestão de Serviços"/>
    <s v="5966/2012"/>
    <x v="1"/>
    <m/>
    <x v="3"/>
    <d v="2013-01-14T18:46:00"/>
    <d v="2013-01-15T12:54:00"/>
    <s v="Para encaminhamentos."/>
    <d v="1899-12-30T18:08:00"/>
    <n v="0.75555555555183673"/>
  </r>
  <r>
    <s v="Secretaria de Gestão de Serviços"/>
    <s v="5966/2012"/>
    <x v="1"/>
    <m/>
    <x v="8"/>
    <d v="2013-01-15T12:54:00"/>
    <d v="2013-01-15T15:53:00"/>
    <s v="Para dar sequência aos procedimentos de contratação neste exercício."/>
    <d v="1899-12-30T02:59:00"/>
    <n v="0.12430555556056788"/>
  </r>
  <r>
    <s v="Secretaria de Gestão de Serviços"/>
    <s v="5966/2012"/>
    <x v="1"/>
    <m/>
    <x v="5"/>
    <d v="2013-01-15T15:53:00"/>
    <d v="2013-01-15T16:48:00"/>
    <s v="Para informar a disponibilidade orçamentária."/>
    <d v="1899-12-30T00:55:00"/>
    <n v="3.8194444437976927E-2"/>
  </r>
  <r>
    <s v="Secretaria de Gestão de Serviços"/>
    <s v="5966/2012"/>
    <x v="1"/>
    <m/>
    <x v="9"/>
    <d v="2013-01-15T16:48:00"/>
    <d v="2013-01-22T14:47:00"/>
    <s v="Para cotação. Após, volte."/>
    <d v="1900-01-05T21:59:00"/>
    <n v="6.9159722222248092"/>
  </r>
  <r>
    <s v="Secretaria de Gestão de Serviços"/>
    <s v="5966/2012"/>
    <x v="1"/>
    <m/>
    <x v="8"/>
    <d v="2013-01-22T14:47:00"/>
    <d v="2013-01-22T16:37:00"/>
    <s v="Para análise do orçamento"/>
    <d v="1899-12-30T01:50:00"/>
    <n v="7.6388888890505768E-2"/>
  </r>
  <r>
    <s v="Secretaria de Gestão de Serviços"/>
    <s v="5966/2012"/>
    <x v="1"/>
    <m/>
    <x v="5"/>
    <d v="2013-01-22T16:37:00"/>
    <d v="2013-03-01T19:48:00"/>
    <s v="Para informar disponibilidade orçamentária."/>
    <d v="1900-02-06T03:11:00"/>
    <n v="38.132638888884685"/>
  </r>
  <r>
    <s v="Secretaria de Gestão de Serviços"/>
    <s v="5966/2012"/>
    <x v="1"/>
    <m/>
    <x v="6"/>
    <d v="2013-03-01T19:48:00"/>
    <d v="2013-03-04T14:42:00"/>
    <s v="Com o pré-empenho."/>
    <d v="1900-01-01T18:54:00"/>
    <n v="2.7875000000058208"/>
  </r>
  <r>
    <s v="Secretaria de Gestão de Serviços"/>
    <s v="5966/2012"/>
    <x v="1"/>
    <m/>
    <x v="7"/>
    <d v="2013-03-04T14:42:00"/>
    <d v="2013-03-04T15:27:00"/>
    <s v="Para solicitar autorização."/>
    <d v="1899-12-30T00:45:00"/>
    <n v="3.125E-2"/>
  </r>
  <r>
    <s v="Secretaria de Gestão de Serviços"/>
    <s v="5966/2012"/>
    <x v="1"/>
    <m/>
    <x v="8"/>
    <d v="2013-03-04T15:27:00"/>
    <d v="2013-03-04T18:36:00"/>
    <s v="com informação, para providências"/>
    <d v="1899-12-30T03:09:00"/>
    <n v="0.13124999999854481"/>
  </r>
  <r>
    <s v="Secretaria de Gestão de Serviços"/>
    <s v="5966/2012"/>
    <x v="1"/>
    <m/>
    <x v="9"/>
    <d v="2013-03-04T18:36:00"/>
    <d v="2013-03-11T18:34:00"/>
    <s v="Para formalizar a contratação."/>
    <d v="1900-01-05T23:58:00"/>
    <n v="6.9986111111065838"/>
  </r>
  <r>
    <s v="Secretaria de Gestão de Serviços"/>
    <s v="5966/2012"/>
    <x v="1"/>
    <m/>
    <x v="8"/>
    <d v="2013-03-11T18:34:00"/>
    <d v="2013-03-12T14:09:00"/>
    <s v="Com a informação."/>
    <d v="1899-12-30T19:35:00"/>
    <n v="0.81597222222626442"/>
  </r>
  <r>
    <s v="Secretaria de Gestão de Serviços"/>
    <s v="5966/2012"/>
    <x v="1"/>
    <m/>
    <x v="4"/>
    <d v="2013-03-12T14:09:00"/>
    <d v="2013-03-12T17:25:00"/>
    <s v="Para autorizar a contratação direta."/>
    <d v="1899-12-30T03:16:00"/>
    <n v="0.13611111111094942"/>
  </r>
  <r>
    <s v="Secretaria de Gestão de Serviços"/>
    <s v="5966/2012"/>
    <x v="1"/>
    <m/>
    <x v="1"/>
    <d v="2013-03-12T17:25:00"/>
    <d v="2013-03-12T20:12:00"/>
    <s v="Solicita autorização para a contratação por dispensa de licitação."/>
    <d v="1899-12-30T02:47:00"/>
    <n v="0.11597222222189885"/>
  </r>
  <r>
    <s v="Secretaria de Gestão de Serviços"/>
    <s v="5966/2012"/>
    <x v="1"/>
    <m/>
    <x v="6"/>
    <d v="2013-03-12T20:12:00"/>
    <d v="2013-03-13T13:16:00"/>
    <s v="Para empenhar"/>
    <d v="1899-12-30T17:04:00"/>
    <n v="0.71111111110803904"/>
  </r>
  <r>
    <s v="Secretaria de Gestão de Serviços"/>
    <s v="6832/2015"/>
    <x v="1"/>
    <m/>
    <x v="45"/>
    <d v="2015-09-25T17:35:00"/>
    <d v="2015-09-30T17:35:00"/>
    <s v="-"/>
    <d v="1900-01-04T00:00:00"/>
    <n v="5"/>
  </r>
  <r>
    <s v="Secretaria de Gestão de Serviços"/>
    <s v="6832/2015"/>
    <x v="1"/>
    <m/>
    <x v="3"/>
    <d v="2015-09-30T17:35:00"/>
    <d v="2015-10-01T15:33:00"/>
    <s v="Para análise e encaminhamentos."/>
    <d v="1899-12-30T21:58:00"/>
    <n v="0.91527777777810115"/>
  </r>
  <r>
    <s v="Secretaria de Gestão de Serviços"/>
    <s v="6832/2015"/>
    <x v="1"/>
    <m/>
    <x v="45"/>
    <d v="2015-10-01T15:33:00"/>
    <d v="2015-10-08T15:17:00"/>
    <s v="informar"/>
    <d v="1900-01-05T23:44:00"/>
    <n v="6.9888888888890506"/>
  </r>
  <r>
    <s v="Secretaria de Gestão de Serviços"/>
    <s v="6832/2015"/>
    <x v="1"/>
    <m/>
    <x v="3"/>
    <d v="2015-10-08T15:17:00"/>
    <d v="2015-10-19T12:27:00"/>
    <s v="Para encaminhamentos."/>
    <d v="1900-01-09T21:10:00"/>
    <n v="10.881944444445253"/>
  </r>
  <r>
    <s v="Secretaria de Gestão de Serviços"/>
    <s v="6832/2015"/>
    <x v="1"/>
    <m/>
    <x v="4"/>
    <d v="2015-10-19T12:27:00"/>
    <d v="2015-10-19T18:54:00"/>
    <s v="Para análise."/>
    <d v="1899-12-30T06:27:00"/>
    <n v="0.26874999999563443"/>
  </r>
  <r>
    <s v="Secretaria de Gestão de Serviços"/>
    <s v="6832/2015"/>
    <x v="1"/>
    <m/>
    <x v="46"/>
    <d v="2015-10-19T18:54:00"/>
    <d v="2015-10-20T14:15:00"/>
    <s v="Encaminha-se para apreciação e especificação técnica do objeto."/>
    <d v="1899-12-30T19:21:00"/>
    <n v="0.80625000000145519"/>
  </r>
  <r>
    <s v="Secretaria de Gestão de Serviços"/>
    <s v="6832/2015"/>
    <x v="1"/>
    <m/>
    <x v="47"/>
    <d v="2015-10-20T14:15:00"/>
    <d v="2015-10-20T19:34:00"/>
    <s v="Para cadastrar a demanda."/>
    <d v="1899-12-30T05:19:00"/>
    <n v="0.22152777777955635"/>
  </r>
  <r>
    <s v="Secretaria de Gestão de Serviços"/>
    <s v="6832/2015"/>
    <x v="1"/>
    <m/>
    <x v="46"/>
    <d v="2015-10-20T19:34:00"/>
    <d v="2015-10-22T07:35:00"/>
    <s v="Para encaminhamento"/>
    <d v="1899-12-31T12:01:00"/>
    <n v="1.5006944444394321"/>
  </r>
  <r>
    <s v="Secretaria de Gestão de Serviços"/>
    <s v="6832/2015"/>
    <x v="1"/>
    <m/>
    <x v="48"/>
    <d v="2015-10-22T07:35:00"/>
    <d v="2015-10-22T14:49:00"/>
    <s v="Encaminhar à SESOP para providências."/>
    <d v="1899-12-30T07:14:00"/>
    <n v="0.30138888888905058"/>
  </r>
  <r>
    <s v="Secretaria de Gestão de Serviços"/>
    <s v="6832/2015"/>
    <x v="1"/>
    <m/>
    <x v="49"/>
    <d v="2015-10-22T14:49:00"/>
    <d v="2015-12-11T15:33:00"/>
    <s v="para análise e providências;"/>
    <d v="1900-02-18T00:44:00"/>
    <n v="50.030555555560568"/>
  </r>
  <r>
    <s v="Secretaria de Gestão de Serviços"/>
    <s v="6832/2015"/>
    <x v="1"/>
    <m/>
    <x v="48"/>
    <d v="2015-12-11T15:33:00"/>
    <d v="2015-12-11T16:04:00"/>
    <s v="Para demais providências."/>
    <d v="1899-12-30T00:31:00"/>
    <n v="2.1527777775190771E-2"/>
  </r>
  <r>
    <s v="Secretaria de Gestão de Serviços"/>
    <s v="6832/2015"/>
    <x v="1"/>
    <m/>
    <x v="50"/>
    <d v="2015-12-11T16:04:00"/>
    <d v="2015-12-16T15:05:00"/>
    <s v="Para informar."/>
    <d v="1900-01-03T23:01:00"/>
    <n v="4.9590277777751908"/>
  </r>
  <r>
    <s v="Secretaria de Gestão de Serviços"/>
    <s v="6832/2015"/>
    <x v="1"/>
    <m/>
    <x v="46"/>
    <d v="2015-12-16T15:05:00"/>
    <d v="2015-12-17T12:58:00"/>
    <s v="Para providências"/>
    <d v="1899-12-30T21:53:00"/>
    <n v="0.91180555555911269"/>
  </r>
  <r>
    <s v="Secretaria de Gestão de Serviços"/>
    <s v="6832/2015"/>
    <x v="1"/>
    <m/>
    <x v="4"/>
    <d v="2015-12-17T12:58:00"/>
    <d v="2015-12-17T16:08:00"/>
    <s v="Com a informação."/>
    <d v="1899-12-30T03:10:00"/>
    <n v="0.13194444444525288"/>
  </r>
  <r>
    <s v="Secretaria de Gestão de Serviços"/>
    <s v="6832/2015"/>
    <x v="1"/>
    <m/>
    <x v="31"/>
    <d v="2015-12-17T16:08:00"/>
    <d v="2016-04-01T16:56:00"/>
    <s v="Segue em atendimento ao despacho exarado no doc.247432"/>
    <d v="1900-04-15T00:48:00"/>
    <n v="106.03333333333285"/>
  </r>
  <r>
    <s v="Secretaria de Gestão de Serviços"/>
    <s v="6832/2015"/>
    <x v="1"/>
    <m/>
    <x v="25"/>
    <d v="2016-04-01T16:56:00"/>
    <d v="2016-04-20T14:37:00"/>
    <s v="Para ciência e encaminhamentos."/>
    <d v="1900-01-17T21:41:00"/>
    <n v="18.903472222220444"/>
  </r>
  <r>
    <s v="Secretaria de Gestão de Serviços"/>
    <s v="6832/2015"/>
    <x v="1"/>
    <m/>
    <x v="4"/>
    <d v="2016-04-20T14:37:00"/>
    <d v="2016-04-27T20:09:00"/>
    <s v="Tendo em vista a necessidade do software AUTOCAD para os trabalhos de engenharia deste TRE, segue"/>
    <d v="1900-01-06T05:32:00"/>
    <n v="7.2305555555576575"/>
  </r>
  <r>
    <s v="Secretaria de Gestão de Serviços"/>
    <s v="6832/2015"/>
    <x v="1"/>
    <m/>
    <x v="46"/>
    <d v="2016-04-27T20:09:00"/>
    <d v="2016-05-02T17:22:00"/>
    <s v="para elaboração do projeto b ico"/>
    <d v="1900-01-03T21:13:00"/>
    <n v="4.8840277777781012"/>
  </r>
  <r>
    <s v="Secretaria de Gestão de Serviços"/>
    <s v="6832/2015"/>
    <x v="1"/>
    <m/>
    <x v="48"/>
    <d v="2016-05-02T17:22:00"/>
    <d v="2016-05-03T14:47:00"/>
    <s v="Encaminhar à SESOP para informar."/>
    <d v="1899-12-30T21:25:00"/>
    <n v="0.89236111110949423"/>
  </r>
  <r>
    <s v="Secretaria de Gestão de Serviços"/>
    <s v="6832/2015"/>
    <x v="1"/>
    <m/>
    <x v="49"/>
    <d v="2016-05-03T14:47:00"/>
    <d v="2016-05-03T17:47:00"/>
    <s v="Para informar"/>
    <d v="1899-12-30T03:00:00"/>
    <n v="0.125"/>
  </r>
  <r>
    <s v="Secretaria de Gestão de Serviços"/>
    <s v="6832/2015"/>
    <x v="1"/>
    <m/>
    <x v="50"/>
    <d v="2016-05-03T17:47:00"/>
    <d v="2016-05-05T13:46:00"/>
    <s v="Com a informação."/>
    <d v="1899-12-31T19:59:00"/>
    <n v="1.8326388888890506"/>
  </r>
  <r>
    <s v="Secretaria de Gestão de Serviços"/>
    <s v="6832/2015"/>
    <x v="1"/>
    <m/>
    <x v="46"/>
    <d v="2016-05-05T13:46:00"/>
    <d v="2016-08-09T16:03:00"/>
    <s v="Para ciência e encaminhamento"/>
    <d v="1900-04-05T02:17:00"/>
    <n v="96.09513888888614"/>
  </r>
  <r>
    <s v="Secretaria de Gestão de Serviços"/>
    <s v="6832/2015"/>
    <x v="1"/>
    <m/>
    <x v="21"/>
    <d v="2016-08-09T16:03:00"/>
    <d v="2016-08-09T16:54:00"/>
    <s v="Para a aquisição"/>
    <d v="1899-12-30T00:51:00"/>
    <n v="3.5416666672972497E-2"/>
  </r>
  <r>
    <s v="Secretaria de Gestão de Serviços"/>
    <s v="6832/2015"/>
    <x v="1"/>
    <m/>
    <x v="19"/>
    <d v="2016-08-09T16:54:00"/>
    <d v="2016-08-09T17:16:00"/>
    <s v="Para ciência e encaminhamento à CLC a fim de providenciar a contratação, se o projeto b ico estiver"/>
    <d v="1899-12-30T00:22:00"/>
    <n v="1.5277777776645962E-2"/>
  </r>
  <r>
    <s v="Secretaria de Gestão de Serviços"/>
    <s v="6832/2015"/>
    <x v="1"/>
    <m/>
    <x v="51"/>
    <d v="2016-08-09T17:16:00"/>
    <d v="2016-08-09T17:33:00"/>
    <s v="Solicito anexar o documento do SIOFI, se houver orçamento em PO, e enviar, brevemente, à CLC."/>
    <d v="1899-12-30T00:17:00"/>
    <n v="1.1805555550381541E-2"/>
  </r>
  <r>
    <s v="Secretaria de Gestão de Serviços"/>
    <s v="6832/2015"/>
    <x v="1"/>
    <m/>
    <x v="8"/>
    <d v="2016-08-09T17:33:00"/>
    <d v="2016-08-11T19:03:00"/>
    <s v="Conforme doc. 158891/2016."/>
    <d v="1900-01-01T01:30:00"/>
    <n v="2.0625"/>
  </r>
  <r>
    <s v="Secretaria de Gestão de Serviços"/>
    <s v="6832/2015"/>
    <x v="1"/>
    <m/>
    <x v="52"/>
    <d v="2016-08-11T19:03:00"/>
    <d v="2016-08-25T16:38:00"/>
    <s v="A pedido."/>
    <d v="1900-01-12T21:35:00"/>
    <n v="13.899305555562023"/>
  </r>
  <r>
    <s v="Secretaria de Gestão de Serviços"/>
    <s v="6832/2015"/>
    <x v="1"/>
    <m/>
    <x v="25"/>
    <d v="2016-08-25T16:38:00"/>
    <d v="2016-08-27T15:44:00"/>
    <s v="Para apreciação superior"/>
    <d v="1899-12-31T23:06:00"/>
    <n v="1.9624999999941792"/>
  </r>
  <r>
    <s v="Secretaria de Gestão de Serviços"/>
    <s v="6832/2015"/>
    <x v="1"/>
    <m/>
    <x v="19"/>
    <d v="2016-08-27T15:44:00"/>
    <d v="2016-08-29T19:09:00"/>
    <s v="Para análise encaminhamento."/>
    <d v="1900-01-01T03:25:00"/>
    <n v="2.1423611111167702"/>
  </r>
  <r>
    <s v="Secretaria de Gestão de Serviços"/>
    <s v="6832/2015"/>
    <x v="1"/>
    <m/>
    <x v="8"/>
    <d v="2016-08-29T19:09:00"/>
    <d v="2016-09-02T14:52:00"/>
    <s v="Projeto bÃ¡sico readequado e incluÃ­do orÃ§amento, visando sequÃªncia dos trÃ¢mites necessÃ¡rios Ã  contr"/>
    <d v="1900-01-02T19:43:00"/>
    <n v="3.8215277777708252"/>
  </r>
  <r>
    <s v="Secretaria de Gestão de Serviços"/>
    <s v="6832/2015"/>
    <x v="1"/>
    <m/>
    <x v="46"/>
    <d v="2016-09-02T14:52:00"/>
    <d v="2016-09-05T17:13:00"/>
    <s v="À SECTI: para atualizar as informações técnicas prestadas. Após, à SOP."/>
    <d v="1900-01-02T02:21:00"/>
    <n v="3.0979166666729725"/>
  </r>
  <r>
    <s v="Secretaria de Gestão de Serviços"/>
    <s v="6832/2015"/>
    <x v="1"/>
    <m/>
    <x v="50"/>
    <d v="2016-09-05T17:13:00"/>
    <d v="2016-09-09T16:18:00"/>
    <s v="-"/>
    <d v="1900-01-02T23:05:00"/>
    <n v="3.9618055555547471"/>
  </r>
  <r>
    <s v="Secretaria de Gestão de Serviços"/>
    <s v="6832/2015"/>
    <x v="1"/>
    <m/>
    <x v="49"/>
    <d v="2016-09-05T17:13:00"/>
    <d v="2016-09-13T12:37:00"/>
    <s v="-"/>
    <d v="1900-01-06T19:24:00"/>
    <n v="7.8083333333270275"/>
  </r>
  <r>
    <s v="Secretaria de Gestão de Serviços"/>
    <s v="6832/2015"/>
    <x v="1"/>
    <m/>
    <x v="46"/>
    <d v="2016-09-13T12:37:00"/>
    <d v="2016-09-13T15:54:00"/>
    <s v="Conclusão de trâmite colaborativo"/>
    <d v="1899-12-30T03:17:00"/>
    <n v="0.1368055555576575"/>
  </r>
  <r>
    <s v="Secretaria de Gestão de Serviços"/>
    <s v="6832/2015"/>
    <x v="1"/>
    <m/>
    <x v="52"/>
    <d v="2016-09-13T15:54:00"/>
    <d v="2016-09-14T17:27:00"/>
    <s v="Após informações da SECTI, encaminho para providências."/>
    <d v="1899-12-31T01:33:00"/>
    <n v="1.0645833333328483"/>
  </r>
  <r>
    <s v="Secretaria de Gestão de Serviços"/>
    <s v="6832/2015"/>
    <x v="1"/>
    <m/>
    <x v="8"/>
    <d v="2016-09-14T17:27:00"/>
    <d v="2016-09-23T16:06:00"/>
    <s v="Com o projeto bÃ¡sico readequado"/>
    <d v="1900-01-07T22:39:00"/>
    <n v="8.9437499999985448"/>
  </r>
  <r>
    <s v="Secretaria de Gestão de Serviços"/>
    <s v="6832/2015"/>
    <x v="1"/>
    <m/>
    <x v="9"/>
    <d v="2016-09-23T16:06:00"/>
    <d v="2016-09-29T17:47:00"/>
    <s v="Para elaborar a planilha de custos."/>
    <d v="1900-01-05T01:41:00"/>
    <n v="6.070138888891961"/>
  </r>
  <r>
    <s v="Secretaria de Gestão de Serviços"/>
    <s v="6832/2015"/>
    <x v="1"/>
    <m/>
    <x v="8"/>
    <d v="2016-09-29T17:47:00"/>
    <d v="2016-09-30T17:00:00"/>
    <s v="ORÇAMENTOS"/>
    <d v="1899-12-30T23:13:00"/>
    <n v="0.96736111111385981"/>
  </r>
  <r>
    <s v="Secretaria de Gestão de Serviços"/>
    <s v="6832/2015"/>
    <x v="1"/>
    <m/>
    <x v="5"/>
    <d v="2016-09-30T17:00:00"/>
    <d v="2016-09-30T19:10:00"/>
    <s v="À SPO: para informar disponibilidade orçamentária."/>
    <d v="1899-12-30T02:10:00"/>
    <n v="9.0277777773735579E-2"/>
  </r>
  <r>
    <s v="Secretaria de Gestão de Serviços"/>
    <s v="6832/2015"/>
    <x v="1"/>
    <m/>
    <x v="6"/>
    <d v="2016-09-30T19:10:00"/>
    <d v="2016-09-30T19:15:00"/>
    <s v="Com a informação de disponibilidade"/>
    <d v="1899-12-30T00:05:00"/>
    <n v="3.4722222262644209E-3"/>
  </r>
  <r>
    <s v="Secretaria de Gestão de Serviços"/>
    <s v="6832/2015"/>
    <x v="1"/>
    <m/>
    <x v="7"/>
    <d v="2016-09-30T19:15:00"/>
    <d v="2016-10-01T16:51:00"/>
    <s v="Segue para ciÃªncia e encaminhamento Ã  Coordenadoria de LicitaÃ§Ãµes e Contratos para as demais provid."/>
    <d v="1899-12-30T21:36:00"/>
    <n v="0.89999999999417923"/>
  </r>
  <r>
    <s v="Secretaria de Gestão de Serviços"/>
    <s v="6832/2015"/>
    <x v="1"/>
    <m/>
    <x v="8"/>
    <d v="2016-10-01T16:51:00"/>
    <d v="2016-10-02T15:25:00"/>
    <s v="Para demais providências"/>
    <d v="1899-12-30T22:34:00"/>
    <n v="0.94027777777955635"/>
  </r>
  <r>
    <s v="Secretaria de Gestão de Serviços"/>
    <s v="6832/2015"/>
    <x v="1"/>
    <m/>
    <x v="9"/>
    <d v="2016-10-02T15:25:00"/>
    <d v="2016-10-03T15:19:00"/>
    <s v="Para elaborar Termo de Abertura de Licitação."/>
    <d v="1899-12-30T23:54:00"/>
    <n v="0.99583333333430346"/>
  </r>
  <r>
    <s v="Secretaria de Gestão de Serviços"/>
    <s v="6832/2015"/>
    <x v="1"/>
    <m/>
    <x v="8"/>
    <d v="2016-10-03T15:19:00"/>
    <d v="2016-10-04T15:50:00"/>
    <s v="Senhora Coordenadora:"/>
    <d v="1899-12-31T00:31:00"/>
    <n v="1.0215277777751908"/>
  </r>
  <r>
    <s v="Secretaria de Gestão de Serviços"/>
    <s v="6832/2015"/>
    <x v="1"/>
    <m/>
    <x v="21"/>
    <d v="2016-10-04T15:50:00"/>
    <d v="2016-10-06T18:43:00"/>
    <s v="À SECGA: para apreciação do TAL n. 171, designação de gestor/fiscal e definição da modalidade."/>
    <d v="1900-01-01T02:53:00"/>
    <n v="2.1201388888948713"/>
  </r>
  <r>
    <s v="Secretaria de Gestão de Serviços"/>
    <s v="6832/2015"/>
    <x v="1"/>
    <m/>
    <x v="8"/>
    <d v="2016-10-06T18:43:00"/>
    <d v="2016-10-07T16:12:00"/>
    <s v="De acordo com o termo de abertura de licitação, retorno o presente com a designação."/>
    <d v="1899-12-30T21:29:00"/>
    <n v="0.89513888888905058"/>
  </r>
  <r>
    <s v="Secretaria de Gestão de Serviços"/>
    <s v="6832/2015"/>
    <x v="1"/>
    <m/>
    <x v="30"/>
    <d v="2016-10-07T16:12:00"/>
    <d v="2016-10-13T16:56:00"/>
    <s v="À SLIC: para elaborar minuta de edital."/>
    <d v="1900-01-05T00:44:00"/>
    <n v="6.0305555555532919"/>
  </r>
  <r>
    <s v="Secretaria de Gestão de Serviços"/>
    <s v="6832/2015"/>
    <x v="1"/>
    <m/>
    <x v="8"/>
    <d v="2016-10-13T16:56:00"/>
    <d v="2016-10-13T18:27:00"/>
    <s v="Para análise e encaminhamento do edital e seus anexos."/>
    <d v="1899-12-30T01:31:00"/>
    <n v="6.3194444446708076E-2"/>
  </r>
  <r>
    <s v="Secretaria de Gestão de Serviços"/>
    <s v="6832/2015"/>
    <x v="1"/>
    <m/>
    <x v="21"/>
    <d v="2016-10-13T18:27:00"/>
    <d v="2016-10-13T18:38:00"/>
    <s v="Para análise da minuta o Edital e anexos."/>
    <d v="1899-12-30T00:11:00"/>
    <n v="7.6388888846850023E-3"/>
  </r>
  <r>
    <s v="Secretaria de Gestão de Serviços"/>
    <s v="6832/2015"/>
    <x v="1"/>
    <m/>
    <x v="11"/>
    <d v="2016-10-13T18:38:00"/>
    <d v="2016-10-13T19:14:00"/>
    <s v="De acordo com a minuta do edital e seus anexos. Segue para análise dessa CPL e demais encaminhament"/>
    <d v="1899-12-30T00:36:00"/>
    <n v="2.5000000001455192E-2"/>
  </r>
  <r>
    <s v="Secretaria de Gestão de Serviços"/>
    <s v="6832/2015"/>
    <x v="1"/>
    <m/>
    <x v="12"/>
    <d v="2016-10-13T19:14:00"/>
    <d v="2016-10-16T11:47:00"/>
    <s v="Para análise e aprovação."/>
    <d v="1900-01-01T16:33:00"/>
    <n v="2.6895833333328483"/>
  </r>
  <r>
    <s v="Secretaria de Gestão de Serviços"/>
    <s v="6832/2015"/>
    <x v="1"/>
    <m/>
    <x v="1"/>
    <d v="2016-10-16T11:47:00"/>
    <d v="2016-10-17T12:29:00"/>
    <s v="Para apreciação."/>
    <d v="1899-12-31T00:42:00"/>
    <n v="1.0291666666671517"/>
  </r>
  <r>
    <s v="Secretaria de Gestão de Serviços"/>
    <s v="6832/2015"/>
    <x v="1"/>
    <m/>
    <x v="30"/>
    <d v="2016-10-17T12:29:00"/>
    <d v="2016-10-18T12:52:00"/>
    <s v="para publicação do edital."/>
    <d v="1899-12-31T00:23:00"/>
    <n v="1.015972222223354"/>
  </r>
  <r>
    <s v="Secretaria de Gestão de Serviços"/>
    <s v="6832/2015"/>
    <x v="1"/>
    <m/>
    <x v="11"/>
    <d v="2016-10-18T12:52:00"/>
    <d v="2016-10-18T14:08:00"/>
    <s v="Com edital e anexos, para assinaturas."/>
    <d v="1899-12-30T01:16:00"/>
    <n v="5.2777777775190771E-2"/>
  </r>
  <r>
    <s v="Secretaria de Gestão de Serviços"/>
    <s v="6832/2015"/>
    <x v="1"/>
    <m/>
    <x v="30"/>
    <d v="2016-10-18T14:08:00"/>
    <d v="2016-10-18T15:02:00"/>
    <s v="A pedido."/>
    <d v="1899-12-30T00:54:00"/>
    <n v="3.7499999998544808E-2"/>
  </r>
  <r>
    <s v="Secretaria de Gestão de Serviços"/>
    <s v="6832/2015"/>
    <x v="1"/>
    <m/>
    <x v="11"/>
    <d v="2016-10-18T15:02:00"/>
    <d v="2016-10-18T15:22:00"/>
    <s v="Com edital e anexos, em definitivo, para assinaturas."/>
    <d v="1899-12-30T00:20:00"/>
    <n v="1.3888888890505768E-2"/>
  </r>
  <r>
    <s v="Secretaria de Gestão de Serviços"/>
    <s v="6832/2015"/>
    <x v="1"/>
    <m/>
    <x v="30"/>
    <d v="2016-10-18T15:22:00"/>
    <d v="2016-10-19T15:57:00"/>
    <s v="Edital assinado."/>
    <d v="1899-12-31T00:35:00"/>
    <n v="1.0243055555547471"/>
  </r>
  <r>
    <s v="Secretaria de Gestão de Serviços"/>
    <s v="6832/2015"/>
    <x v="1"/>
    <m/>
    <x v="11"/>
    <d v="2016-10-19T15:57:00"/>
    <d v="2016-11-04T14:46:00"/>
    <s v="Para aguardar a abertura do certame."/>
    <d v="1900-01-14T22:49:00"/>
    <n v="15.950694444443798"/>
  </r>
  <r>
    <s v="Secretaria de Gestão de Serviços"/>
    <s v="6832/2015"/>
    <x v="1"/>
    <m/>
    <x v="12"/>
    <d v="2016-11-04T14:46:00"/>
    <d v="2016-11-04T17:54:00"/>
    <s v="Para análise e homologação."/>
    <d v="1899-12-30T03:08:00"/>
    <n v="0.13055555555911269"/>
  </r>
  <r>
    <s v="Secretaria de Gestão de Serviços"/>
    <s v="003140/2015"/>
    <x v="0"/>
    <m/>
    <x v="45"/>
    <d v="2015-05-11T18:34:00"/>
    <d v="2015-05-12T18:34:00"/>
    <s v="-"/>
    <d v="1899-12-31T00:00:00"/>
    <n v="1"/>
  </r>
  <r>
    <s v="Secretaria de Gestão de Serviços"/>
    <s v="003140/2015"/>
    <x v="0"/>
    <m/>
    <x v="3"/>
    <d v="2015-05-12T18:34:00"/>
    <d v="2015-05-14T12:38:00"/>
    <s v="Para análise e encaminhamentos."/>
    <d v="1899-12-31T18:04:00"/>
    <n v="1.7527777777795563"/>
  </r>
  <r>
    <s v="Secretaria de Gestão de Serviços"/>
    <s v="003140/2015"/>
    <x v="0"/>
    <m/>
    <x v="4"/>
    <d v="2015-05-14T12:38:00"/>
    <d v="2015-05-14T18:13:00"/>
    <s v="Para análise"/>
    <d v="1899-12-30T05:35:00"/>
    <n v="0.23263888889050577"/>
  </r>
  <r>
    <s v="Secretaria de Gestão de Serviços"/>
    <s v="003140/2015"/>
    <x v="0"/>
    <m/>
    <x v="5"/>
    <d v="2015-05-14T18:13:00"/>
    <d v="2015-05-14T19:24:00"/>
    <s v="solicito informar diusponibilidade orçamentária"/>
    <d v="1899-12-30T01:11:00"/>
    <n v="4.9305555556202307E-2"/>
  </r>
  <r>
    <s v="Secretaria de Gestão de Serviços"/>
    <s v="003140/2015"/>
    <x v="0"/>
    <m/>
    <x v="6"/>
    <d v="2015-05-14T19:24:00"/>
    <d v="2015-05-15T13:00:00"/>
    <s v="Com a informação."/>
    <d v="1899-12-30T17:36:00"/>
    <n v="0.73333333332993789"/>
  </r>
  <r>
    <s v="Secretaria de Gestão de Serviços"/>
    <s v="003140/2015"/>
    <x v="0"/>
    <m/>
    <x v="7"/>
    <d v="2015-05-15T13:00:00"/>
    <d v="2015-05-15T16:56:00"/>
    <s v="Para ciência e encaminhamento."/>
    <d v="1899-12-30T03:56:00"/>
    <n v="0.16388888889196096"/>
  </r>
  <r>
    <s v="Secretaria de Gestão de Serviços"/>
    <s v="003140/2015"/>
    <x v="0"/>
    <m/>
    <x v="8"/>
    <d v="2015-05-15T16:56:00"/>
    <d v="2015-05-18T19:50:00"/>
    <s v="Para demais providências"/>
    <d v="1900-01-02T02:54:00"/>
    <n v="3.1208333333343035"/>
  </r>
  <r>
    <s v="Secretaria de Gestão de Serviços"/>
    <s v="003140/2015"/>
    <x v="0"/>
    <m/>
    <x v="4"/>
    <d v="2015-05-18T19:50:00"/>
    <d v="2015-05-20T20:29:00"/>
    <s v="Para análise e conveniência da contratação por dispensa de licitação pelo valor."/>
    <d v="1900-01-01T00:39:00"/>
    <n v="2.0270833333343035"/>
  </r>
  <r>
    <s v="Secretaria de Gestão de Serviços"/>
    <s v="003140/2015"/>
    <x v="0"/>
    <m/>
    <x v="8"/>
    <d v="2015-05-20T20:29:00"/>
    <d v="2015-05-21T14:57:00"/>
    <s v="Para efetivar a contratação."/>
    <d v="1899-12-30T18:28:00"/>
    <n v="0.7694444444423425"/>
  </r>
  <r>
    <s v="Secretaria de Gestão de Serviços"/>
    <s v="003140/2015"/>
    <x v="0"/>
    <m/>
    <x v="9"/>
    <d v="2015-05-21T14:57:00"/>
    <d v="2015-05-25T15:49:00"/>
    <s v="Para emitir Termo de Dispensa de Licitação."/>
    <d v="1900-01-03T00:52:00"/>
    <n v="4.0361111111124046"/>
  </r>
  <r>
    <s v="Secretaria de Gestão de Serviços"/>
    <s v="003140/2015"/>
    <x v="0"/>
    <m/>
    <x v="8"/>
    <d v="2015-05-25T15:49:00"/>
    <d v="2015-05-27T16:51:00"/>
    <s v="À PEDIDO."/>
    <d v="1900-01-01T01:02:00"/>
    <n v="2.0430555555503815"/>
  </r>
  <r>
    <s v="Secretaria de Gestão de Serviços"/>
    <s v="003140/2015"/>
    <x v="0"/>
    <m/>
    <x v="4"/>
    <d v="2015-05-27T16:51:00"/>
    <d v="2015-06-01T20:14:00"/>
    <s v="Submetemos a apreciação superior."/>
    <d v="1900-01-04T03:23:00"/>
    <n v="5.140972222223354"/>
  </r>
  <r>
    <s v="Secretaria de Gestão de Serviços"/>
    <s v="003140/2015"/>
    <x v="0"/>
    <m/>
    <x v="8"/>
    <d v="2015-06-01T20:14:00"/>
    <d v="2015-06-01T20:26:00"/>
    <s v="Para efetivar a contratação."/>
    <d v="1899-12-30T00:12:00"/>
    <n v="8.3333333386690356E-3"/>
  </r>
  <r>
    <s v="Secretaria de Gestão de Serviços"/>
    <s v="003140/2015"/>
    <x v="0"/>
    <m/>
    <x v="9"/>
    <d v="2015-06-01T20:26:00"/>
    <d v="2015-06-03T16:23:00"/>
    <s v="Para emitir termo de dispensa de licitação conforme autorização da Secretaria de Administração."/>
    <d v="1899-12-31T19:57:00"/>
    <n v="1.8312499999956344"/>
  </r>
  <r>
    <s v="Secretaria de Gestão de Serviços"/>
    <s v="003140/2015"/>
    <x v="0"/>
    <m/>
    <x v="8"/>
    <d v="2015-06-03T16:23:00"/>
    <d v="2015-06-03T20:08:00"/>
    <s v="TERMO DE DISPENSA DE LICITAÇÃO"/>
    <d v="1899-12-30T03:45:00"/>
    <n v="0.15625"/>
  </r>
  <r>
    <s v="Secretaria de Gestão de Serviços"/>
    <s v="003140/2015"/>
    <x v="0"/>
    <m/>
    <x v="10"/>
    <d v="2015-06-03T20:08:00"/>
    <d v="2015-06-10T18:06:00"/>
    <s v="Para elaborar a minuta do contrato."/>
    <d v="1900-01-05T21:58:00"/>
    <n v="6.9152777777781012"/>
  </r>
  <r>
    <s v="Secretaria de Gestão de Serviços"/>
    <s v="003140/2015"/>
    <x v="0"/>
    <m/>
    <x v="9"/>
    <d v="2015-06-10T18:06:00"/>
    <d v="2015-06-11T14:48:00"/>
    <s v="Para realizar inclusões no Termo de dispensa e incluir a minuta em campo.DOC."/>
    <d v="1899-12-30T20:42:00"/>
    <n v="0.86250000000291038"/>
  </r>
  <r>
    <s v="Secretaria de Gestão de Serviços"/>
    <s v="003140/2015"/>
    <x v="0"/>
    <m/>
    <x v="10"/>
    <d v="2015-06-11T14:48:00"/>
    <d v="2015-06-11T17:44:00"/>
    <s v="Com a informação."/>
    <d v="1899-12-30T02:56:00"/>
    <n v="0.12222222222044365"/>
  </r>
  <r>
    <s v="Secretaria de Gestão de Serviços"/>
    <s v="003140/2015"/>
    <x v="0"/>
    <m/>
    <x v="8"/>
    <d v="2015-06-11T17:44:00"/>
    <d v="2015-06-12T16:51:00"/>
    <s v="Segue minuta do contrato para análise, anexado o aceite da empresa."/>
    <d v="1899-12-30T23:07:00"/>
    <n v="0.96319444444088731"/>
  </r>
  <r>
    <s v="Secretaria de Gestão de Serviços"/>
    <s v="003140/2015"/>
    <x v="0"/>
    <m/>
    <x v="4"/>
    <d v="2015-06-12T16:51:00"/>
    <d v="2015-06-15T16:42:00"/>
    <s v="À apreciação superior."/>
    <d v="1900-01-01T23:51:00"/>
    <n v="2.9937500000014552"/>
  </r>
  <r>
    <s v="Secretaria de Gestão de Serviços"/>
    <s v="003140/2015"/>
    <x v="0"/>
    <m/>
    <x v="12"/>
    <d v="2015-06-15T16:42:00"/>
    <d v="2015-06-16T17:36:00"/>
    <s v="Para análise da minuta de contrato"/>
    <d v="1899-12-31T00:54:00"/>
    <n v="1.0374999999985448"/>
  </r>
  <r>
    <s v="Secretaria de Gestão de Serviços"/>
    <s v="003140/2015"/>
    <x v="0"/>
    <m/>
    <x v="1"/>
    <d v="2015-06-16T17:36:00"/>
    <d v="2015-06-16T19:07:00"/>
    <s v="Com a análise da minuta contratual"/>
    <d v="1899-12-30T01:31:00"/>
    <n v="6.3194444446708076E-2"/>
  </r>
  <r>
    <s v="Secretaria de Gestão de Serviços"/>
    <s v="003140/2015"/>
    <x v="0"/>
    <m/>
    <x v="6"/>
    <d v="2015-06-16T19:07:00"/>
    <d v="2015-06-16T19:19:00"/>
    <s v="para empenhar"/>
    <d v="1899-12-30T00:12:00"/>
    <n v="8.333333331393078E-3"/>
  </r>
  <r>
    <s v="Secretaria de Gestão de Serviços"/>
    <s v="007816/2013"/>
    <x v="1"/>
    <m/>
    <x v="45"/>
    <d v="2013-09-23T17:27:00"/>
    <d v="2013-09-24T17:27:00"/>
    <s v="-"/>
    <d v="1899-12-31T00:00:00"/>
    <n v="1"/>
  </r>
  <r>
    <s v="Secretaria de Gestão de Serviços"/>
    <s v="007816/2013"/>
    <x v="1"/>
    <m/>
    <x v="3"/>
    <d v="2013-09-24T17:27:00"/>
    <d v="2013-09-25T16:01:00"/>
    <s v="Para encaminhamentos."/>
    <d v="1899-12-30T22:34:00"/>
    <n v="0.94027777777955635"/>
  </r>
  <r>
    <s v="Secretaria de Gestão de Serviços"/>
    <s v="007816/2013"/>
    <x v="1"/>
    <m/>
    <x v="45"/>
    <d v="2013-09-25T16:01:00"/>
    <d v="2013-09-25T17:15:00"/>
    <s v="informar"/>
    <d v="1899-12-30T01:14:00"/>
    <n v="5.1388888889050577E-2"/>
  </r>
  <r>
    <s v="Secretaria de Gestão de Serviços"/>
    <s v="007816/2013"/>
    <x v="1"/>
    <m/>
    <x v="3"/>
    <d v="2013-09-25T17:15:00"/>
    <d v="2013-09-25T17:57:00"/>
    <s v="Para encaminhamentos."/>
    <d v="1899-12-30T00:42:00"/>
    <n v="2.9166666667151731E-2"/>
  </r>
  <r>
    <s v="Secretaria de Gestão de Serviços"/>
    <s v="007816/2013"/>
    <x v="1"/>
    <m/>
    <x v="4"/>
    <d v="2013-09-25T17:57:00"/>
    <d v="2013-09-25T19:43:00"/>
    <s v="Segue o projeto b ico para os procedimentos necessários à licitação."/>
    <d v="1899-12-30T01:46:00"/>
    <n v="7.3611111110949423E-2"/>
  </r>
  <r>
    <s v="Secretaria de Gestão de Serviços"/>
    <s v="007816/2013"/>
    <x v="1"/>
    <m/>
    <x v="8"/>
    <d v="2013-09-25T19:43:00"/>
    <d v="2013-09-26T16:54:00"/>
    <s v="Solicito obter outros orçamentos visando a abertura de procedimento licitatório."/>
    <d v="1899-12-30T21:11:00"/>
    <n v="0.88263888889196096"/>
  </r>
  <r>
    <s v="Secretaria de Gestão de Serviços"/>
    <s v="007816/2013"/>
    <x v="1"/>
    <m/>
    <x v="9"/>
    <d v="2013-09-26T16:54:00"/>
    <d v="2013-10-11T18:14:00"/>
    <s v="Para orçar."/>
    <d v="1900-01-14T01:20:00"/>
    <n v="15.055555555554747"/>
  </r>
  <r>
    <s v="Secretaria de Gestão de Serviços"/>
    <s v="007816/2013"/>
    <x v="1"/>
    <m/>
    <x v="8"/>
    <d v="2013-10-11T18:14:00"/>
    <d v="2013-10-14T14:01:00"/>
    <s v="Para verificar orçamento"/>
    <d v="1900-01-01T19:47:00"/>
    <n v="2.8243055555503815"/>
  </r>
  <r>
    <s v="Secretaria de Gestão de Serviços"/>
    <s v="007816/2013"/>
    <x v="1"/>
    <m/>
    <x v="5"/>
    <d v="2013-10-14T14:01:00"/>
    <d v="2013-10-14T18:25:00"/>
    <s v="Para informar disponibilidade orçamentária."/>
    <d v="1899-12-30T04:24:00"/>
    <n v="0.18333333333430346"/>
  </r>
  <r>
    <s v="Secretaria de Gestão de Serviços"/>
    <s v="007816/2013"/>
    <x v="1"/>
    <m/>
    <x v="45"/>
    <d v="2013-10-14T18:25:00"/>
    <d v="2013-10-15T13:42:00"/>
    <s v="Para informar."/>
    <d v="1899-12-30T19:17:00"/>
    <n v="0.80347222222189885"/>
  </r>
  <r>
    <s v="Secretaria de Gestão de Serviços"/>
    <s v="007816/2013"/>
    <x v="1"/>
    <m/>
    <x v="3"/>
    <d v="2013-10-15T13:42:00"/>
    <d v="2013-10-15T16:43:00"/>
    <s v="Para análise."/>
    <d v="1899-12-30T03:01:00"/>
    <n v="0.12569444444670808"/>
  </r>
  <r>
    <s v="Secretaria de Gestão de Serviços"/>
    <s v="007816/2013"/>
    <x v="1"/>
    <m/>
    <x v="4"/>
    <d v="2013-10-15T16:43:00"/>
    <d v="2013-10-17T20:29:00"/>
    <s v="Conforme exposto pela gestão contratual, não há viabilidade de exclusão de itens do projeto b ico."/>
    <d v="1900-01-01T03:46:00"/>
    <n v="2.1569444444467081"/>
  </r>
  <r>
    <s v="Secretaria de Gestão de Serviços"/>
    <s v="007816/2013"/>
    <x v="1"/>
    <m/>
    <x v="5"/>
    <d v="2013-10-17T20:29:00"/>
    <d v="2013-10-18T18:32:00"/>
    <s v="Solicito informar disponibilidade orçamentária, observando-se a manifestação exarada pela CAAno doc"/>
    <d v="1899-12-30T22:03:00"/>
    <n v="0.91874999999708962"/>
  </r>
  <r>
    <s v="Secretaria de Gestão de Serviços"/>
    <s v="007816/2013"/>
    <x v="1"/>
    <m/>
    <x v="6"/>
    <d v="2013-10-18T18:32:00"/>
    <d v="2013-10-18T19:21:00"/>
    <s v="Com a informação."/>
    <d v="1899-12-30T00:49:00"/>
    <n v="3.4027777779556345E-2"/>
  </r>
  <r>
    <s v="Secretaria de Gestão de Serviços"/>
    <s v="007816/2013"/>
    <x v="1"/>
    <m/>
    <x v="7"/>
    <d v="2013-10-18T19:21:00"/>
    <d v="2013-10-21T14:50:00"/>
    <s v="Para ciência e encaminhamento."/>
    <d v="1900-01-01T19:29:00"/>
    <n v="2.8118055555532919"/>
  </r>
  <r>
    <s v="Secretaria de Gestão de Serviços"/>
    <s v="007816/2013"/>
    <x v="1"/>
    <m/>
    <x v="8"/>
    <d v="2013-10-21T14:50:00"/>
    <d v="2013-10-22T15:53:00"/>
    <s v="Para procedimentos."/>
    <d v="1899-12-31T01:03:00"/>
    <n v="1.0437500000043656"/>
  </r>
  <r>
    <s v="Secretaria de Gestão de Serviços"/>
    <s v="007816/2013"/>
    <x v="1"/>
    <m/>
    <x v="9"/>
    <d v="2013-10-22T15:53:00"/>
    <d v="2013-10-24T18:23:00"/>
    <s v="Para elaborar Termo de Abertura de Licitação."/>
    <d v="1900-01-01T02:30:00"/>
    <n v="2.1041666666642413"/>
  </r>
  <r>
    <s v="Secretaria de Gestão de Serviços"/>
    <s v="007816/2013"/>
    <x v="1"/>
    <m/>
    <x v="8"/>
    <d v="2013-10-24T18:23:00"/>
    <d v="2013-10-25T15:12:00"/>
    <s v="p/ analise"/>
    <d v="1899-12-30T20:49:00"/>
    <n v="0.86736111110803904"/>
  </r>
  <r>
    <s v="Secretaria de Gestão de Serviços"/>
    <s v="007816/2013"/>
    <x v="1"/>
    <m/>
    <x v="9"/>
    <d v="2013-10-25T15:12:00"/>
    <d v="2013-10-28T17:55:00"/>
    <s v="Para autorizar Termo de Abertura de Licitação."/>
    <d v="1900-01-02T02:43:00"/>
    <n v="3.1131944444496185"/>
  </r>
  <r>
    <s v="Secretaria de Gestão de Serviços"/>
    <s v="007816/2013"/>
    <x v="1"/>
    <m/>
    <x v="8"/>
    <d v="2013-10-28T17:55:00"/>
    <d v="2013-10-28T20:21:00"/>
    <s v="P/ análise"/>
    <d v="1899-12-30T02:26:00"/>
    <n v="0.101388888884685"/>
  </r>
  <r>
    <s v="Secretaria de Gestão de Serviços"/>
    <s v="007816/2013"/>
    <x v="1"/>
    <m/>
    <x v="4"/>
    <d v="2013-10-28T20:21:00"/>
    <d v="2013-10-29T17:27:00"/>
    <s v="Para autorizar o Termo de Abertura de Licitação nº. 231/13."/>
    <d v="1899-12-30T21:06:00"/>
    <n v="0.87916666666569654"/>
  </r>
  <r>
    <s v="Secretaria de Gestão de Serviços"/>
    <s v="007816/2013"/>
    <x v="1"/>
    <m/>
    <x v="8"/>
    <d v="2013-10-29T17:27:00"/>
    <d v="2013-10-29T18:35:00"/>
    <s v="elaboração da respectiva minuta de edital"/>
    <d v="1899-12-30T01:08:00"/>
    <n v="4.7222222223354038E-2"/>
  </r>
  <r>
    <s v="Secretaria de Gestão de Serviços"/>
    <s v="007816/2013"/>
    <x v="1"/>
    <m/>
    <x v="30"/>
    <d v="2013-10-29T18:35:00"/>
    <d v="2013-11-12T14:29:00"/>
    <s v="Para elaborar a minuta do edital."/>
    <d v="1900-01-12T19:54:00"/>
    <n v="13.829166666670062"/>
  </r>
  <r>
    <s v="Secretaria de Gestão de Serviços"/>
    <s v="007816/2013"/>
    <x v="1"/>
    <m/>
    <x v="10"/>
    <d v="2013-11-12T14:29:00"/>
    <d v="2013-11-20T14:49:00"/>
    <s v="Para minutar contrato."/>
    <d v="1900-01-07T00:20:00"/>
    <n v="8.0138888888832298"/>
  </r>
  <r>
    <s v="Secretaria de Gestão de Serviços"/>
    <s v="007816/2013"/>
    <x v="1"/>
    <m/>
    <x v="30"/>
    <d v="2013-11-20T14:49:00"/>
    <d v="2013-11-20T16:22:00"/>
    <s v="com minuta do contrato"/>
    <d v="1899-12-30T01:33:00"/>
    <n v="6.4583333332848269E-2"/>
  </r>
  <r>
    <s v="Secretaria de Gestão de Serviços"/>
    <s v="007816/2013"/>
    <x v="1"/>
    <m/>
    <x v="8"/>
    <d v="2013-11-20T16:22:00"/>
    <d v="2013-11-20T17:38:00"/>
    <s v="Para análise."/>
    <d v="1899-12-30T01:16:00"/>
    <n v="5.2777777782466728E-2"/>
  </r>
  <r>
    <s v="Secretaria de Gestão de Serviços"/>
    <s v="007816/2013"/>
    <x v="1"/>
    <m/>
    <x v="4"/>
    <d v="2013-11-20T17:38:00"/>
    <d v="2013-11-20T20:02:00"/>
    <s v="Para apreciação superior."/>
    <d v="1899-12-30T02:24:00"/>
    <n v="9.9999999998544808E-2"/>
  </r>
  <r>
    <s v="Secretaria de Gestão de Serviços"/>
    <s v="007816/2013"/>
    <x v="1"/>
    <m/>
    <x v="11"/>
    <d v="2013-11-20T20:02:00"/>
    <d v="2013-11-22T20:44:00"/>
    <s v="De acordo com a minuta do Edital seus anexos e Contrato. Segue para análise dessa Comissão, após en"/>
    <d v="1900-01-01T00:42:00"/>
    <n v="2.0291666666671517"/>
  </r>
  <r>
    <s v="Secretaria de Gestão de Serviços"/>
    <s v="007816/2013"/>
    <x v="1"/>
    <m/>
    <x v="12"/>
    <d v="2013-11-22T20:44:00"/>
    <d v="2013-11-28T19:15:00"/>
    <s v="para análise."/>
    <d v="1900-01-04T22:31:00"/>
    <n v="5.9381944444467081"/>
  </r>
  <r>
    <s v="Secretaria de Gestão de Serviços"/>
    <s v="007816/2013"/>
    <x v="1"/>
    <m/>
    <x v="1"/>
    <d v="2013-11-28T19:15:00"/>
    <d v="2013-11-28T20:15:00"/>
    <s v="Com a análise da minuta do edital de licitação e seus anexos"/>
    <d v="1899-12-30T01:00:00"/>
    <n v="4.1666666664241347E-2"/>
  </r>
  <r>
    <s v="Secretaria de Gestão de Serviços"/>
    <s v="007816/2013"/>
    <x v="1"/>
    <m/>
    <x v="30"/>
    <d v="2013-11-28T20:15:00"/>
    <d v="2013-11-29T16:18:00"/>
    <s v="PARA OS DEMAIS PROCEDIMENTOS"/>
    <d v="1899-12-30T20:03:00"/>
    <n v="0.83541666666860692"/>
  </r>
  <r>
    <s v="Secretaria de Gestão de Serviços"/>
    <s v="007816/2013"/>
    <x v="1"/>
    <m/>
    <x v="8"/>
    <d v="2013-11-29T16:18:00"/>
    <d v="2013-11-29T16:27:00"/>
    <s v="A pedido."/>
    <d v="1899-12-30T00:09:00"/>
    <n v="6.2499999985448085E-3"/>
  </r>
  <r>
    <s v="Secretaria de Gestão de Serviços"/>
    <s v="007816/2013"/>
    <x v="1"/>
    <m/>
    <x v="30"/>
    <d v="2013-11-29T16:27:00"/>
    <d v="2013-11-29T17:33:00"/>
    <s v="À SLIC Favor considerar a média dos dois preços mais baratos (R$43.500,00 e R$125.906,00 = R$84.703"/>
    <d v="1899-12-30T01:06:00"/>
    <n v="4.5833333329937886E-2"/>
  </r>
  <r>
    <s v="Secretaria de Gestão de Serviços"/>
    <s v="007816/2013"/>
    <x v="1"/>
    <m/>
    <x v="5"/>
    <d v="2013-11-29T17:33:00"/>
    <d v="2013-11-29T18:44:00"/>
    <s v="Para rever a disponibilidade orçamentária, em vista do despacho doc 260.367/13"/>
    <d v="1899-12-30T01:11:00"/>
    <n v="4.9305555556202307E-2"/>
  </r>
  <r>
    <s v="Secretaria de Gestão de Serviços"/>
    <s v="007816/2013"/>
    <x v="1"/>
    <m/>
    <x v="6"/>
    <d v="2013-11-29T18:44:00"/>
    <d v="2013-11-29T19:04:00"/>
    <s v="Com a informação."/>
    <d v="1899-12-30T00:20:00"/>
    <n v="1.3888888890505768E-2"/>
  </r>
  <r>
    <s v="Secretaria de Gestão de Serviços"/>
    <s v="007816/2013"/>
    <x v="1"/>
    <m/>
    <x v="30"/>
    <d v="2013-11-29T19:04:00"/>
    <d v="2013-12-02T15:17:00"/>
    <s v="Conforme despacho anterior"/>
    <d v="1900-01-01T20:13:00"/>
    <n v="2.8423611111138598"/>
  </r>
  <r>
    <s v="Secretaria de Gestão de Serviços"/>
    <s v="007816/2013"/>
    <x v="1"/>
    <m/>
    <x v="11"/>
    <d v="2013-12-02T15:17:00"/>
    <d v="2013-12-02T15:28:00"/>
    <s v="Para assinaturas, após volte."/>
    <d v="1899-12-30T00:11:00"/>
    <n v="7.6388888846850023E-3"/>
  </r>
  <r>
    <s v="Secretaria de Gestão de Serviços"/>
    <s v="007816/2013"/>
    <x v="1"/>
    <m/>
    <x v="30"/>
    <d v="2013-12-02T15:28:00"/>
    <d v="2013-12-04T12:54:00"/>
    <s v="Edital assinado."/>
    <d v="1899-12-31T21:26:00"/>
    <n v="1.8930555555562023"/>
  </r>
  <r>
    <s v="Secretaria de Gestão de Serviços"/>
    <s v="007816/2013"/>
    <x v="1"/>
    <m/>
    <x v="11"/>
    <d v="2013-12-04T12:54:00"/>
    <d v="2013-12-26T14:36:00"/>
    <s v="Para aguardar data abertura certame licitatório."/>
    <d v="1900-01-21T01:42:00"/>
    <n v="22.070833333331393"/>
  </r>
  <r>
    <s v="Secretaria de Gestão de Serviços"/>
    <s v="007816/2013"/>
    <x v="1"/>
    <m/>
    <x v="12"/>
    <d v="2013-12-26T14:36:00"/>
    <d v="2013-12-26T15:24:00"/>
    <s v="Para análise e homologação"/>
    <d v="1899-12-30T00:48:00"/>
    <n v="3.3333333340124227E-2"/>
  </r>
  <r>
    <s v="Secretaria de Gestão de Serviços"/>
    <s v="007945/2013"/>
    <x v="0"/>
    <m/>
    <x v="45"/>
    <d v="2013-10-01T14:56:00"/>
    <d v="2013-10-28T14:56:00"/>
    <s v="-"/>
    <d v="1900-01-26T00:00:00"/>
    <n v="27"/>
  </r>
  <r>
    <s v="Secretaria de Gestão de Serviços"/>
    <s v="007945/2013"/>
    <x v="0"/>
    <m/>
    <x v="3"/>
    <d v="2013-10-28T14:56:00"/>
    <d v="2013-10-28T16:48:00"/>
    <s v="Para encaminhamentos."/>
    <d v="1899-12-30T01:52:00"/>
    <n v="7.7777777776645962E-2"/>
  </r>
  <r>
    <s v="Secretaria de Gestão de Serviços"/>
    <s v="007945/2013"/>
    <x v="0"/>
    <m/>
    <x v="4"/>
    <d v="2013-10-28T16:48:00"/>
    <d v="2013-10-29T17:22:00"/>
    <s v="Segue o projeto b ico para análise e trâmites pertinentes à licitação."/>
    <d v="1899-12-31T00:34:00"/>
    <n v="1.023611111115315"/>
  </r>
  <r>
    <s v="Secretaria de Gestão de Serviços"/>
    <s v="007945/2013"/>
    <x v="0"/>
    <m/>
    <x v="1"/>
    <d v="2013-10-29T17:22:00"/>
    <d v="2013-10-29T18:32:00"/>
    <s v="Submeto à apreciação dessa Direção Geral"/>
    <d v="1899-12-30T01:10:00"/>
    <n v="4.8611111109494232E-2"/>
  </r>
  <r>
    <s v="Secretaria de Gestão de Serviços"/>
    <s v="007945/2013"/>
    <x v="0"/>
    <m/>
    <x v="5"/>
    <d v="2013-10-29T18:32:00"/>
    <d v="2013-10-30T14:49:00"/>
    <s v="para informar."/>
    <d v="1899-12-30T20:17:00"/>
    <n v="0.84513888888614019"/>
  </r>
  <r>
    <s v="Secretaria de Gestão de Serviços"/>
    <s v="007945/2013"/>
    <x v="0"/>
    <m/>
    <x v="6"/>
    <d v="2013-10-30T14:49:00"/>
    <d v="2013-10-30T15:01:00"/>
    <s v="Com o pré-empenho."/>
    <d v="1899-12-30T00:12:00"/>
    <n v="8.3333333386690356E-3"/>
  </r>
  <r>
    <s v="Secretaria de Gestão de Serviços"/>
    <s v="007945/2013"/>
    <x v="0"/>
    <m/>
    <x v="7"/>
    <d v="2013-10-30T15:01:00"/>
    <d v="2013-10-30T15:58:00"/>
    <s v="Para ciência e encaminhamento."/>
    <d v="1899-12-30T00:57:00"/>
    <n v="3.9583333331393078E-2"/>
  </r>
  <r>
    <s v="Secretaria de Gestão de Serviços"/>
    <s v="007945/2013"/>
    <x v="0"/>
    <m/>
    <x v="8"/>
    <d v="2013-10-30T15:58:00"/>
    <d v="2013-10-30T18:00:00"/>
    <s v="Para procedimentos."/>
    <d v="1899-12-30T02:02:00"/>
    <n v="8.4722222221898846E-2"/>
  </r>
  <r>
    <s v="Secretaria de Gestão de Serviços"/>
    <s v="007945/2013"/>
    <x v="0"/>
    <m/>
    <x v="9"/>
    <d v="2013-10-30T18:00:00"/>
    <d v="2013-11-19T15:06:00"/>
    <s v="Para emissão do Termo de Abertura de Licitação."/>
    <d v="1900-01-18T21:06:00"/>
    <n v="19.879166666665697"/>
  </r>
  <r>
    <s v="Secretaria de Gestão de Serviços"/>
    <s v="007945/2013"/>
    <x v="0"/>
    <m/>
    <x v="8"/>
    <d v="2013-11-19T15:06:00"/>
    <d v="2013-11-19T18:08:00"/>
    <s v="c/ termo de abertura de licitação para análise"/>
    <d v="1899-12-30T03:02:00"/>
    <n v="0.12638888889341615"/>
  </r>
  <r>
    <s v="Secretaria de Gestão de Serviços"/>
    <s v="007945/2013"/>
    <x v="0"/>
    <m/>
    <x v="4"/>
    <d v="2013-11-19T18:08:00"/>
    <d v="2013-11-20T20:03:00"/>
    <s v="Para autorizar o termo de Abertura de Licitação nº 241/13."/>
    <d v="1899-12-31T01:55:00"/>
    <n v="1.0798611111094942"/>
  </r>
  <r>
    <s v="Secretaria de Gestão de Serviços"/>
    <s v="007945/2013"/>
    <x v="0"/>
    <m/>
    <x v="8"/>
    <d v="2013-11-20T20:03:00"/>
    <d v="2013-11-21T15:59:00"/>
    <s v="elaboração da minuta do respectivo edital"/>
    <d v="1899-12-30T19:56:00"/>
    <n v="0.83055555555620231"/>
  </r>
  <r>
    <s v="Secretaria de Gestão de Serviços"/>
    <s v="007945/2013"/>
    <x v="0"/>
    <m/>
    <x v="30"/>
    <d v="2013-11-21T15:59:00"/>
    <d v="2013-11-27T14:04:00"/>
    <s v="Para elaborar a minuta do edital."/>
    <d v="1900-01-04T22:05:00"/>
    <n v="5.9201388888832298"/>
  </r>
  <r>
    <s v="Secretaria de Gestão de Serviços"/>
    <s v="007945/2013"/>
    <x v="0"/>
    <m/>
    <x v="8"/>
    <d v="2013-11-27T14:04:00"/>
    <d v="2013-11-27T17:16:00"/>
    <s v="Para análise da minuta do edital."/>
    <d v="1899-12-30T03:12:00"/>
    <n v="0.13333333333866904"/>
  </r>
  <r>
    <s v="Secretaria de Gestão de Serviços"/>
    <s v="007945/2013"/>
    <x v="0"/>
    <m/>
    <x v="4"/>
    <d v="2013-11-27T17:16:00"/>
    <d v="2013-11-27T19:17:00"/>
    <s v="Para apreciação."/>
    <d v="1899-12-30T02:01:00"/>
    <n v="8.4027777775190771E-2"/>
  </r>
  <r>
    <s v="Secretaria de Gestão de Serviços"/>
    <s v="007945/2013"/>
    <x v="0"/>
    <m/>
    <x v="11"/>
    <d v="2013-11-27T19:17:00"/>
    <d v="2013-11-29T18:28:00"/>
    <s v="nálise da minuta do edital"/>
    <d v="1899-12-31T23:11:00"/>
    <n v="1.9659722222204437"/>
  </r>
  <r>
    <s v="Secretaria de Gestão de Serviços"/>
    <s v="007945/2013"/>
    <x v="0"/>
    <m/>
    <x v="12"/>
    <d v="2013-11-29T18:28:00"/>
    <d v="2013-12-03T17:24:00"/>
    <s v="para análise."/>
    <d v="1900-01-02T22:56:00"/>
    <n v="3.9555555555562023"/>
  </r>
  <r>
    <s v="Secretaria de Gestão de Serviços"/>
    <s v="007945/2013"/>
    <x v="0"/>
    <m/>
    <x v="10"/>
    <d v="2013-12-03T17:24:00"/>
    <d v="2013-12-03T18:09:00"/>
    <s v="Para inclusão de minuta contratual."/>
    <d v="1899-12-30T00:45:00"/>
    <n v="3.125E-2"/>
  </r>
  <r>
    <s v="Secretaria de Gestão de Serviços"/>
    <s v="007945/2013"/>
    <x v="0"/>
    <m/>
    <x v="30"/>
    <d v="2013-12-03T18:09:00"/>
    <d v="2013-12-03T19:08:00"/>
    <s v="INCLUÍDA A MINUTA DO CONTRATO."/>
    <d v="1899-12-30T00:59:00"/>
    <n v="4.0972222224809229E-2"/>
  </r>
  <r>
    <s v="Secretaria de Gestão de Serviços"/>
    <s v="007945/2013"/>
    <x v="0"/>
    <m/>
    <x v="8"/>
    <d v="2013-12-03T19:08:00"/>
    <d v="2013-12-03T19:15:00"/>
    <s v="Com minuta do edital e anexos para análise."/>
    <d v="1899-12-30T00:07:00"/>
    <n v="4.8611111124046147E-3"/>
  </r>
  <r>
    <s v="Secretaria de Gestão de Serviços"/>
    <s v="007945/2013"/>
    <x v="0"/>
    <m/>
    <x v="4"/>
    <d v="2013-12-03T19:15:00"/>
    <d v="2013-12-03T19:30:00"/>
    <s v="Para análise da minuta do edital e seus anexos."/>
    <d v="1899-12-30T00:15:00"/>
    <n v="1.0416666664241347E-2"/>
  </r>
  <r>
    <s v="Secretaria de Gestão de Serviços"/>
    <s v="007945/2013"/>
    <x v="0"/>
    <m/>
    <x v="8"/>
    <d v="2013-12-03T19:30:00"/>
    <d v="2013-12-04T12:27:00"/>
    <s v="De acordo com a minuta do Edital, seus anexos e minuta contratual. Segue para análise dessa CPL, ap"/>
    <d v="1899-12-30T16:57:00"/>
    <n v="0.70625000000291038"/>
  </r>
  <r>
    <s v="Secretaria de Gestão de Serviços"/>
    <s v="007945/2013"/>
    <x v="0"/>
    <m/>
    <x v="11"/>
    <d v="2013-12-04T12:27:00"/>
    <d v="2013-12-04T14:14:00"/>
    <s v="Para análise da minutas do edital, do contrato e seus anexos."/>
    <d v="1899-12-30T01:47:00"/>
    <n v="7.4305555550381541E-2"/>
  </r>
  <r>
    <s v="Secretaria de Gestão de Serviços"/>
    <s v="007945/2013"/>
    <x v="0"/>
    <m/>
    <x v="12"/>
    <d v="2013-12-04T14:14:00"/>
    <d v="2013-12-04T15:10:00"/>
    <s v="para análise."/>
    <d v="1899-12-30T00:56:00"/>
    <n v="3.888888889196096E-2"/>
  </r>
  <r>
    <s v="Secretaria de Gestão de Serviços"/>
    <s v="007945/2013"/>
    <x v="0"/>
    <m/>
    <x v="1"/>
    <d v="2013-12-04T15:10:00"/>
    <d v="2013-12-04T17:29:00"/>
    <s v="Com a análise da minuta do edital de licitação e seus anexos"/>
    <d v="1899-12-30T02:19:00"/>
    <n v="9.6527777779556345E-2"/>
  </r>
  <r>
    <s v="Secretaria de Gestão de Serviços"/>
    <s v="007945/2013"/>
    <x v="0"/>
    <m/>
    <x v="30"/>
    <d v="2013-12-04T17:29:00"/>
    <d v="2013-12-04T17:51:00"/>
    <s v="À Seção de Licitações."/>
    <d v="1899-12-30T00:22:00"/>
    <n v="1.5277777776645962E-2"/>
  </r>
  <r>
    <s v="Secretaria de Gestão de Serviços"/>
    <s v="007945/2013"/>
    <x v="0"/>
    <m/>
    <x v="11"/>
    <d v="2013-12-04T17:51:00"/>
    <d v="2013-12-04T19:00:00"/>
    <s v="Para assinatura do edital."/>
    <d v="1899-12-30T01:09:00"/>
    <n v="4.7916666662786156E-2"/>
  </r>
  <r>
    <s v="Secretaria de Gestão de Serviços"/>
    <s v="007945/2013"/>
    <x v="0"/>
    <m/>
    <x v="30"/>
    <d v="2013-12-04T19:00:00"/>
    <d v="2013-12-05T17:31:00"/>
    <s v="Edital assinado."/>
    <d v="1899-12-30T22:31:00"/>
    <n v="0.93819444444670808"/>
  </r>
  <r>
    <s v="Secretaria de Gestão de Serviços"/>
    <s v="007945/2013"/>
    <x v="0"/>
    <m/>
    <x v="11"/>
    <d v="2013-12-05T17:31:00"/>
    <d v="2013-12-30T14:17:00"/>
    <s v="Para aguardar licitação a qual ocorrerá em 17/12/13   11:00hs."/>
    <d v="1900-01-23T20:46:00"/>
    <n v="24.865277777775191"/>
  </r>
  <r>
    <s v="Secretaria de Gestão de Serviços"/>
    <s v="007945/2013"/>
    <x v="0"/>
    <m/>
    <x v="12"/>
    <d v="2013-12-30T14:17:00"/>
    <d v="2013-12-30T14:37:00"/>
    <s v="Para análise e homologação"/>
    <d v="1899-12-30T00:20:00"/>
    <n v="1.3888888890505768E-2"/>
  </r>
  <r>
    <s v="Secretaria de Gestão de Serviços"/>
    <s v="005779/2015"/>
    <x v="1"/>
    <m/>
    <x v="45"/>
    <d v="2015-08-11T13:06:00"/>
    <d v="2015-08-13T13:06:00"/>
    <s v="-"/>
    <d v="1900-01-01T00:00:00"/>
    <n v="2"/>
  </r>
  <r>
    <s v="Secretaria de Gestão de Serviços"/>
    <s v="005779/2015"/>
    <x v="1"/>
    <m/>
    <x v="3"/>
    <d v="2015-08-13T13:06:00"/>
    <d v="2015-08-20T10:42:00"/>
    <s v="Para análise e encaminhamentos."/>
    <d v="1900-01-05T21:36:00"/>
    <n v="6.9000000000014552"/>
  </r>
  <r>
    <s v="Secretaria de Gestão de Serviços"/>
    <s v="005779/2015"/>
    <x v="1"/>
    <m/>
    <x v="45"/>
    <d v="2015-08-20T10:42:00"/>
    <d v="2015-08-20T20:12:00"/>
    <s v="Para verificar."/>
    <d v="1899-12-30T09:30:00"/>
    <n v="0.39583333333575865"/>
  </r>
  <r>
    <s v="Secretaria de Gestão de Serviços"/>
    <s v="005779/2015"/>
    <x v="1"/>
    <m/>
    <x v="3"/>
    <d v="2015-08-20T20:12:00"/>
    <d v="2015-08-21T11:12:00"/>
    <s v="Para encaminhamentos."/>
    <d v="1899-12-30T15:00:00"/>
    <n v="0.625"/>
  </r>
  <r>
    <s v="Secretaria de Gestão de Serviços"/>
    <s v="005779/2015"/>
    <x v="1"/>
    <m/>
    <x v="4"/>
    <d v="2015-08-21T11:12:00"/>
    <d v="2015-08-24T16:20:00"/>
    <s v="Segue para os procedimentos necessários à contratação nos moldes do projeto b ico."/>
    <d v="1900-01-02T05:08:00"/>
    <n v="3.2138888888875954"/>
  </r>
  <r>
    <s v="Secretaria de Gestão de Serviços"/>
    <s v="005779/2015"/>
    <x v="1"/>
    <m/>
    <x v="5"/>
    <d v="2015-08-24T16:20:00"/>
    <d v="2015-08-24T18:31:00"/>
    <s v="Para informar disponibilidade orçamentária."/>
    <d v="1899-12-30T02:11:00"/>
    <n v="9.0972222220443655E-2"/>
  </r>
  <r>
    <s v="Secretaria de Gestão de Serviços"/>
    <s v="005779/2015"/>
    <x v="1"/>
    <m/>
    <x v="45"/>
    <d v="2015-08-24T18:31:00"/>
    <d v="2015-08-25T15:12:00"/>
    <s v="Para indicar uma substituição de despesa."/>
    <d v="1899-12-30T20:41:00"/>
    <n v="0.86180555555620231"/>
  </r>
  <r>
    <s v="Secretaria de Gestão de Serviços"/>
    <s v="005779/2015"/>
    <x v="1"/>
    <m/>
    <x v="5"/>
    <d v="2015-08-25T15:12:00"/>
    <d v="2015-08-25T16:16:00"/>
    <s v="Para continuidade dos procedimentos."/>
    <d v="1899-12-30T01:04:00"/>
    <n v="4.4444444443797693E-2"/>
  </r>
  <r>
    <s v="Secretaria de Gestão de Serviços"/>
    <s v="005779/2015"/>
    <x v="1"/>
    <m/>
    <x v="6"/>
    <d v="2015-08-25T16:16:00"/>
    <d v="2015-08-25T17:08:00"/>
    <s v="Com o pré-empenho."/>
    <d v="1899-12-30T00:52:00"/>
    <n v="3.6111111112404615E-2"/>
  </r>
  <r>
    <s v="Secretaria de Gestão de Serviços"/>
    <s v="005779/2015"/>
    <x v="1"/>
    <m/>
    <x v="7"/>
    <d v="2015-08-25T17:08:00"/>
    <d v="2015-08-25T18:15:00"/>
    <s v="Para ciência e encaminhamento."/>
    <d v="1899-12-30T01:07:00"/>
    <n v="4.6527777776645962E-2"/>
  </r>
  <r>
    <s v="Secretaria de Gestão de Serviços"/>
    <s v="005779/2015"/>
    <x v="1"/>
    <m/>
    <x v="8"/>
    <d v="2015-08-25T18:15:00"/>
    <d v="2015-08-26T14:37:00"/>
    <s v="Para procedimentos."/>
    <d v="1899-12-30T20:22:00"/>
    <n v="0.84861111111240461"/>
  </r>
  <r>
    <s v="Secretaria de Gestão de Serviços"/>
    <s v="005779/2015"/>
    <x v="1"/>
    <m/>
    <x v="9"/>
    <d v="2015-08-26T14:37:00"/>
    <d v="2015-09-01T17:26:00"/>
    <s v="Para elaborar Termo de Abertura de Licitação na modalidade Pregão Eletrônico."/>
    <d v="1900-01-05T02:49:00"/>
    <n v="6.117361111115315"/>
  </r>
  <r>
    <s v="Secretaria de Gestão de Serviços"/>
    <s v="005779/2015"/>
    <x v="1"/>
    <m/>
    <x v="8"/>
    <d v="2015-09-01T17:26:00"/>
    <d v="2015-09-04T18:10:00"/>
    <s v="SENHORA COORDENADORA: Segue no documento 164.469/2015 o Termo de Abertura de Licitação."/>
    <d v="1900-01-02T00:44:00"/>
    <n v="3.0305555555532919"/>
  </r>
  <r>
    <s v="Secretaria de Gestão de Serviços"/>
    <s v="005779/2015"/>
    <x v="1"/>
    <m/>
    <x v="3"/>
    <d v="2015-09-04T18:10:00"/>
    <d v="2015-09-09T14:42:00"/>
    <s v="Solicito que seja revisto a planilha de BDI já que a somatoria dos percentuais dos itens da mesma"/>
    <d v="1900-01-03T20:32:00"/>
    <n v="4.8555555555576575"/>
  </r>
  <r>
    <s v="Secretaria de Gestão de Serviços"/>
    <s v="005779/2015"/>
    <x v="1"/>
    <m/>
    <x v="45"/>
    <d v="2015-09-09T14:42:00"/>
    <d v="2015-09-14T19:59:00"/>
    <s v="Para verificação dos itens referidos pela CLC e retificação do BDI."/>
    <d v="1900-01-04T05:17:00"/>
    <n v="5.2201388888861402"/>
  </r>
  <r>
    <s v="Secretaria de Gestão de Serviços"/>
    <s v="005779/2015"/>
    <x v="1"/>
    <m/>
    <x v="3"/>
    <d v="2015-09-14T19:59:00"/>
    <d v="2015-09-17T16:54:00"/>
    <s v="Anexada a planilha revisada, encaminho para seguir os tramites da contratação."/>
    <d v="1900-01-01T20:55:00"/>
    <n v="2.8715277777810115"/>
  </r>
  <r>
    <s v="Secretaria de Gestão de Serviços"/>
    <s v="005779/2015"/>
    <x v="1"/>
    <m/>
    <x v="8"/>
    <d v="2015-09-17T16:54:00"/>
    <d v="2015-09-17T17:28:00"/>
    <s v="Segue planilha revisada, conforme solicitação, e informações complementares BDI"/>
    <d v="1899-12-30T00:34:00"/>
    <n v="2.361111110803904E-2"/>
  </r>
  <r>
    <s v="Secretaria de Gestão de Serviços"/>
    <s v="005779/2015"/>
    <x v="1"/>
    <m/>
    <x v="9"/>
    <d v="2015-09-17T17:28:00"/>
    <d v="2015-09-22T14:00:00"/>
    <s v="Para reemitir novo termo de abertura de licitação considerando que houve alteração da planilha de cu"/>
    <d v="1900-01-03T20:32:00"/>
    <n v="4.8555555555576575"/>
  </r>
  <r>
    <s v="Secretaria de Gestão de Serviços"/>
    <s v="005779/2015"/>
    <x v="1"/>
    <m/>
    <x v="8"/>
    <d v="2015-09-22T14:00:00"/>
    <d v="2015-09-22T15:37:00"/>
    <s v="SENHORA COORDENADORA: Conforme pedido segue o Termo de abertura de licitação retificado."/>
    <d v="1899-12-30T01:37:00"/>
    <n v="6.7361111105128657E-2"/>
  </r>
  <r>
    <s v="Secretaria de Gestão de Serviços"/>
    <s v="005779/2015"/>
    <x v="1"/>
    <m/>
    <x v="4"/>
    <d v="2015-09-22T15:37:00"/>
    <d v="2015-09-23T16:56:00"/>
    <s v="Para autorizar o Termo de Abertura de Licitação nº 160/2015."/>
    <d v="1899-12-31T01:19:00"/>
    <n v="1.054861111115315"/>
  </r>
  <r>
    <s v="Secretaria de Gestão de Serviços"/>
    <s v="005779/2015"/>
    <x v="1"/>
    <m/>
    <x v="8"/>
    <d v="2015-09-23T16:56:00"/>
    <d v="2015-09-23T18:37:00"/>
    <s v="Encaminha-se para elaboração da minuta do Edital."/>
    <d v="1899-12-30T01:41:00"/>
    <n v="7.0138888884685002E-2"/>
  </r>
  <r>
    <s v="Secretaria de Gestão de Serviços"/>
    <s v="005779/2015"/>
    <x v="1"/>
    <m/>
    <x v="30"/>
    <d v="2015-09-23T18:37:00"/>
    <d v="2015-09-29T18:39:00"/>
    <s v="Para elaborar minuta do Edital"/>
    <d v="1900-01-05T00:02:00"/>
    <n v="6.0013888888934162"/>
  </r>
  <r>
    <s v="Secretaria de Gestão de Serviços"/>
    <s v="005779/2015"/>
    <x v="1"/>
    <m/>
    <x v="10"/>
    <d v="2015-09-29T18:39:00"/>
    <d v="2015-10-01T14:49:00"/>
    <s v="Para elaborar a minuta do contrato (anexo V)."/>
    <d v="1899-12-31T20:10:00"/>
    <n v="1.8402777777737356"/>
  </r>
  <r>
    <s v="Secretaria de Gestão de Serviços"/>
    <s v="005779/2015"/>
    <x v="1"/>
    <m/>
    <x v="30"/>
    <d v="2015-10-01T14:49:00"/>
    <d v="2015-10-01T16:16:00"/>
    <s v="Com a minuta do contrato."/>
    <d v="1899-12-30T01:27:00"/>
    <n v="6.0416666667151731E-2"/>
  </r>
  <r>
    <s v="Secretaria de Gestão de Serviços"/>
    <s v="005779/2015"/>
    <x v="1"/>
    <m/>
    <x v="8"/>
    <d v="2015-10-01T16:16:00"/>
    <d v="2015-10-01T20:05:00"/>
    <s v="Para análise da minuta do edital e seus anexos."/>
    <d v="1899-12-30T03:49:00"/>
    <n v="0.15902777777955635"/>
  </r>
  <r>
    <s v="Secretaria de Gestão de Serviços"/>
    <s v="005779/2015"/>
    <x v="1"/>
    <m/>
    <x v="4"/>
    <d v="2015-10-01T20:05:00"/>
    <d v="2015-10-02T15:32:00"/>
    <s v="Para análise das minutas do Edital, contrato e anexos."/>
    <d v="1899-12-30T19:27:00"/>
    <n v="0.81041666666715173"/>
  </r>
  <r>
    <s v="Secretaria de Gestão de Serviços"/>
    <s v="005779/2015"/>
    <x v="1"/>
    <m/>
    <x v="11"/>
    <d v="2015-10-02T15:32:00"/>
    <d v="2015-10-02T16:33:00"/>
    <s v="De acordo com a minuta do Edital e seus anexos. Segue para análise da minuta do Edital e seus anex"/>
    <d v="1899-12-30T01:01:00"/>
    <n v="4.2361111110949423E-2"/>
  </r>
  <r>
    <s v="Secretaria de Gestão de Serviços"/>
    <s v="005779/2015"/>
    <x v="1"/>
    <m/>
    <x v="4"/>
    <d v="2015-10-02T16:33:00"/>
    <d v="2015-10-02T18:42:00"/>
    <s v="Para adequações conforme reunião de 30/09/2015 - acórdão 754/2015 TCU"/>
    <d v="1899-12-30T02:09:00"/>
    <n v="8.9583333334303461E-2"/>
  </r>
  <r>
    <s v="Secretaria de Gestão de Serviços"/>
    <s v="005779/2015"/>
    <x v="1"/>
    <m/>
    <x v="8"/>
    <d v="2015-10-02T18:42:00"/>
    <d v="2015-10-06T16:46:00"/>
    <s v="adequações pertinentes na minuta de edital"/>
    <d v="1900-01-02T22:04:00"/>
    <n v="3.9194444444437977"/>
  </r>
  <r>
    <s v="Secretaria de Gestão de Serviços"/>
    <s v="005779/2015"/>
    <x v="1"/>
    <m/>
    <x v="30"/>
    <d v="2015-10-06T16:46:00"/>
    <d v="2015-10-14T16:15:00"/>
    <s v="Para efetuar as as adequações na minuta do edital sugeridas pela CPL."/>
    <d v="1900-01-06T23:29:00"/>
    <n v="7.9784722222248092"/>
  </r>
  <r>
    <s v="Secretaria de Gestão de Serviços"/>
    <s v="005779/2015"/>
    <x v="1"/>
    <m/>
    <x v="8"/>
    <d v="2015-10-14T16:15:00"/>
    <d v="2015-10-14T17:39:00"/>
    <s v="Para análise da minuta do edital e seus anexos."/>
    <d v="1899-12-30T01:24:00"/>
    <n v="5.8333333334303461E-2"/>
  </r>
  <r>
    <s v="Secretaria de Gestão de Serviços"/>
    <s v="005779/2015"/>
    <x v="1"/>
    <m/>
    <x v="4"/>
    <d v="2015-10-14T17:39:00"/>
    <d v="2015-10-16T20:05:00"/>
    <s v="Submetemos a apreciação superior."/>
    <d v="1900-01-01T02:26:00"/>
    <n v="2.101388888884685"/>
  </r>
  <r>
    <s v="Secretaria de Gestão de Serviços"/>
    <s v="005779/2015"/>
    <x v="1"/>
    <m/>
    <x v="11"/>
    <d v="2015-10-16T20:05:00"/>
    <d v="2015-10-20T17:54:00"/>
    <s v="análise e demais providências"/>
    <d v="1900-01-02T21:49:00"/>
    <n v="3.9090277777795563"/>
  </r>
  <r>
    <s v="Secretaria de Gestão de Serviços"/>
    <s v="005779/2015"/>
    <x v="1"/>
    <m/>
    <x v="12"/>
    <d v="2015-10-20T17:54:00"/>
    <d v="2015-10-23T16:09:00"/>
    <s v="Para análise e aprovação."/>
    <d v="1900-01-01T22:15:00"/>
    <n v="2.9270833333357587"/>
  </r>
  <r>
    <s v="Secretaria de Gestão de Serviços"/>
    <s v="005779/2015"/>
    <x v="1"/>
    <m/>
    <x v="30"/>
    <d v="2015-10-23T16:09:00"/>
    <d v="2015-10-27T13:53:00"/>
    <s v="A pedido."/>
    <d v="1900-01-02T21:44:00"/>
    <n v="3.9055555555532919"/>
  </r>
  <r>
    <s v="Secretaria de Gestão de Serviços"/>
    <s v="005779/2015"/>
    <x v="1"/>
    <m/>
    <x v="45"/>
    <d v="2015-10-27T13:53:00"/>
    <d v="2015-10-30T12:07:00"/>
    <s v="Para informar."/>
    <d v="1900-01-01T22:14:00"/>
    <n v="2.9263888888890506"/>
  </r>
  <r>
    <s v="Secretaria de Gestão de Serviços"/>
    <s v="005779/2015"/>
    <x v="1"/>
    <m/>
    <x v="30"/>
    <d v="2015-10-30T12:07:00"/>
    <d v="2015-11-05T14:57:00"/>
    <s v="Com o detalhamento do atestado de capacidade técnica."/>
    <d v="1900-01-05T02:50:00"/>
    <n v="6.1180555555547471"/>
  </r>
  <r>
    <s v="Secretaria de Gestão de Serviços"/>
    <s v="005779/2015"/>
    <x v="1"/>
    <m/>
    <x v="12"/>
    <d v="2015-11-05T14:57:00"/>
    <d v="2015-11-05T16:08:00"/>
    <s v="Com informação."/>
    <d v="1899-12-30T01:11:00"/>
    <n v="4.9305555556202307E-2"/>
  </r>
  <r>
    <s v="Secretaria de Gestão de Serviços"/>
    <s v="005779/2015"/>
    <x v="1"/>
    <m/>
    <x v="11"/>
    <d v="2015-11-05T16:08:00"/>
    <d v="2015-11-05T17:22:00"/>
    <s v="Para análise."/>
    <d v="1899-12-30T01:14:00"/>
    <n v="5.1388888889050577E-2"/>
  </r>
  <r>
    <s v="Secretaria de Gestão de Serviços"/>
    <s v="005779/2015"/>
    <x v="1"/>
    <m/>
    <x v="12"/>
    <d v="2015-11-05T17:22:00"/>
    <d v="2015-11-09T14:53:00"/>
    <s v="Para análise e aprovação."/>
    <d v="1900-01-02T21:31:00"/>
    <n v="3.8965277777751908"/>
  </r>
  <r>
    <s v="Secretaria de Gestão de Serviços"/>
    <s v="005779/2015"/>
    <x v="1"/>
    <m/>
    <x v="1"/>
    <d v="2015-11-09T14:53:00"/>
    <d v="2015-11-09T17:46:00"/>
    <s v="Para apreciação."/>
    <d v="1899-12-30T02:53:00"/>
    <n v="0.12013888888759539"/>
  </r>
  <r>
    <s v="Secretaria de Gestão de Serviços"/>
    <s v="005779/2015"/>
    <x v="1"/>
    <m/>
    <x v="30"/>
    <d v="2015-11-09T17:46:00"/>
    <d v="2015-11-10T19:31:00"/>
    <s v="PARA PUBLICAÇÃO"/>
    <d v="1899-12-31T01:45:00"/>
    <n v="1.0729166666715173"/>
  </r>
  <r>
    <s v="Secretaria de Gestão de Serviços"/>
    <s v="005779/2015"/>
    <x v="1"/>
    <m/>
    <x v="11"/>
    <d v="2015-11-10T19:31:00"/>
    <d v="2015-11-10T19:36:00"/>
    <s v="à"/>
    <d v="1899-12-30T00:05:00"/>
    <n v="3.4722222189884633E-3"/>
  </r>
  <r>
    <s v="Secretaria de Gestão de Serviços"/>
    <s v="005779/2015"/>
    <x v="1"/>
    <m/>
    <x v="30"/>
    <d v="2015-11-10T19:36:00"/>
    <d v="2015-11-13T16:29:00"/>
    <s v="Edital assinado."/>
    <d v="1900-01-01T20:53:00"/>
    <n v="2.8701388888875954"/>
  </r>
  <r>
    <s v="Secretaria de Gestão de Serviços"/>
    <s v="009280/2016"/>
    <x v="0"/>
    <m/>
    <x v="53"/>
    <s v="-"/>
    <d v="2016-07-29T14:48:00"/>
    <s v="-"/>
    <d v="1899-12-30T00:00:00"/>
    <n v="0"/>
  </r>
  <r>
    <s v="Secretaria de Gestão de Serviços"/>
    <s v="009280/2016"/>
    <x v="0"/>
    <m/>
    <x v="54"/>
    <d v="2016-07-29T14:48:00"/>
    <d v="2016-09-02T19:35:00"/>
    <s v="Para autorização."/>
    <d v="1900-02-03T04:47:00"/>
    <n v="35.199305555550382"/>
  </r>
  <r>
    <s v="Secretaria de Gestão de Serviços"/>
    <s v="009280/2016"/>
    <x v="0"/>
    <m/>
    <x v="25"/>
    <d v="2016-09-02T19:35:00"/>
    <d v="2016-09-06T11:54:00"/>
    <s v="Para apreciação."/>
    <d v="1900-01-02T16:19:00"/>
    <n v="3.679861111115315"/>
  </r>
  <r>
    <s v="Secretaria de Gestão de Serviços"/>
    <s v="009280/2016"/>
    <x v="0"/>
    <m/>
    <x v="54"/>
    <d v="2016-09-06T11:54:00"/>
    <d v="2016-09-06T15:21:00"/>
    <s v="Para realizar alterações."/>
    <d v="1899-12-30T03:27:00"/>
    <n v="0.14374999999563443"/>
  </r>
  <r>
    <s v="Secretaria de Gestão de Serviços"/>
    <s v="009280/2016"/>
    <x v="0"/>
    <m/>
    <x v="25"/>
    <d v="2016-09-06T15:21:00"/>
    <d v="2016-09-07T14:27:00"/>
    <s v="Com as adequações solicitadas."/>
    <d v="1899-12-30T23:06:00"/>
    <n v="0.96250000000145519"/>
  </r>
  <r>
    <s v="Secretaria de Gestão de Serviços"/>
    <s v="009280/2016"/>
    <x v="0"/>
    <m/>
    <x v="19"/>
    <d v="2016-09-07T14:27:00"/>
    <d v="2016-09-09T13:36:00"/>
    <s v="Para providÊncias."/>
    <d v="1899-12-31T23:09:00"/>
    <n v="1.9645833333343035"/>
  </r>
  <r>
    <s v="Secretaria de Gestão de Serviços"/>
    <s v="009280/2016"/>
    <x v="0"/>
    <m/>
    <x v="8"/>
    <d v="2016-09-09T13:36:00"/>
    <d v="2016-09-14T13:35:00"/>
    <s v="Solicitamos os prÃ©stimos dessa Coordenadoria para contrataÃ§Ã£o de pelÃ­cula para o fÃ³rum eleitoral."/>
    <d v="1900-01-03T23:59:00"/>
    <n v="4.9993055555532919"/>
  </r>
  <r>
    <s v="Secretaria de Gestão de Serviços"/>
    <s v="009280/2016"/>
    <x v="0"/>
    <m/>
    <x v="5"/>
    <d v="2016-09-14T13:35:00"/>
    <d v="2016-09-14T15:19:00"/>
    <s v="À SPO: para informar disponibilidade orçamentária."/>
    <d v="1899-12-30T01:44:00"/>
    <n v="7.2222222224809229E-2"/>
  </r>
  <r>
    <s v="Secretaria de Gestão de Serviços"/>
    <s v="009280/2016"/>
    <x v="0"/>
    <m/>
    <x v="6"/>
    <d v="2016-09-14T15:19:00"/>
    <d v="2016-09-14T17:11:00"/>
    <s v="Com a informação de disponibilidade orçamentária."/>
    <d v="1899-12-30T01:52:00"/>
    <n v="7.7777777776645962E-2"/>
  </r>
  <r>
    <s v="Secretaria de Gestão de Serviços"/>
    <s v="009280/2016"/>
    <x v="0"/>
    <m/>
    <x v="7"/>
    <d v="2016-09-14T17:11:00"/>
    <d v="2016-09-14T18:44:00"/>
    <s v="Para ciência e encaminhamento."/>
    <d v="1899-12-30T01:33:00"/>
    <n v="6.4583333332848269E-2"/>
  </r>
  <r>
    <s v="Secretaria de Gestão de Serviços"/>
    <s v="009280/2016"/>
    <x v="0"/>
    <m/>
    <x v="8"/>
    <d v="2016-09-14T18:44:00"/>
    <d v="2016-09-16T19:07:00"/>
    <s v="Para demais providências."/>
    <d v="1900-01-01T00:23:00"/>
    <n v="2.015972222223354"/>
  </r>
  <r>
    <s v="Secretaria de Gestão de Serviços"/>
    <s v="009280/2016"/>
    <x v="0"/>
    <m/>
    <x v="9"/>
    <d v="2016-09-16T19:07:00"/>
    <d v="2016-09-22T17:32:00"/>
    <s v="À SC: para elaborar Termo de Dispensa de Licitação, com fulcro no art. 24, II, da L8.666/93."/>
    <d v="1900-01-04T22:25:00"/>
    <n v="5.9340277777810115"/>
  </r>
  <r>
    <s v="Secretaria de Gestão de Serviços"/>
    <s v="009280/2016"/>
    <x v="0"/>
    <m/>
    <x v="8"/>
    <d v="2016-09-22T17:32:00"/>
    <d v="2016-09-27T18:47:00"/>
    <s v="Com termo de dispensa de licitação"/>
    <d v="1900-01-04T01:15:00"/>
    <n v="5.0520833333284827"/>
  </r>
  <r>
    <s v="Secretaria de Gestão de Serviços"/>
    <s v="009280/2016"/>
    <x v="0"/>
    <m/>
    <x v="21"/>
    <d v="2016-09-27T18:47:00"/>
    <d v="2016-09-28T16:00:00"/>
    <s v="Para autorizar o Termo de Dispensa de Licitação nº 155/2016."/>
    <d v="1899-12-30T21:13:00"/>
    <n v="0.88402777777810115"/>
  </r>
  <r>
    <s v="Secretaria de Gestão de Serviços"/>
    <s v="009280/2016"/>
    <x v="0"/>
    <m/>
    <x v="1"/>
    <d v="2016-09-28T16:00:00"/>
    <d v="2016-09-28T17:28:00"/>
    <s v="solicito autorização para a contratação por dispensa de licitação"/>
    <d v="1899-12-30T01:28:00"/>
    <n v="6.1111111113859806E-2"/>
  </r>
  <r>
    <s v="Secretaria de Gestão de Serviços"/>
    <s v="009280/2016"/>
    <x v="0"/>
    <m/>
    <x v="6"/>
    <d v="2016-09-28T17:28:00"/>
    <d v="2016-09-28T17:41:00"/>
    <s v="para empenhar"/>
    <d v="1899-12-30T00:13:00"/>
    <n v="9.0277777781011537E-3"/>
  </r>
  <r>
    <s v="Secretaria de Gestão de Serviços"/>
    <s v="011378/2016 "/>
    <x v="0"/>
    <m/>
    <x v="54"/>
    <d v="2016-08-29T12:19:00"/>
    <d v="2016-08-30T12:19:00"/>
    <s v="-"/>
    <d v="1899-12-31T00:00:00"/>
    <n v="1"/>
  </r>
  <r>
    <s v="Secretaria de Gestão de Serviços"/>
    <s v="011378/2016 "/>
    <x v="0"/>
    <m/>
    <x v="25"/>
    <d v="2016-08-30T12:19:00"/>
    <d v="2016-09-09T14:06:00"/>
    <s v="Para apreciação."/>
    <d v="1900-01-09T01:47:00"/>
    <n v="10.074305555557657"/>
  </r>
  <r>
    <s v="Secretaria de Gestão de Serviços"/>
    <s v="011378/2016 "/>
    <x v="0"/>
    <m/>
    <x v="54"/>
    <d v="2016-09-09T14:06:00"/>
    <d v="2016-09-09T16:35:00"/>
    <s v="Para readequações."/>
    <d v="1899-12-30T02:29:00"/>
    <n v="0.10347222221753327"/>
  </r>
  <r>
    <s v="Secretaria de Gestão de Serviços"/>
    <s v="011378/2016 "/>
    <x v="0"/>
    <m/>
    <x v="25"/>
    <d v="2016-09-09T16:35:00"/>
    <d v="2016-09-09T19:56:00"/>
    <s v="Com as adequações solicitadas."/>
    <d v="1899-12-30T03:21:00"/>
    <n v="0.13958333333721384"/>
  </r>
  <r>
    <s v="Secretaria de Gestão de Serviços"/>
    <s v="011378/2016 "/>
    <x v="0"/>
    <m/>
    <x v="19"/>
    <d v="2016-09-09T19:56:00"/>
    <d v="2016-09-15T14:29:00"/>
    <s v="Para encaminhamenros."/>
    <d v="1900-01-04T18:33:00"/>
    <n v="5.7729166666686069"/>
  </r>
  <r>
    <s v="Secretaria de Gestão de Serviços"/>
    <s v="011378/2016 "/>
    <x v="0"/>
    <m/>
    <x v="55"/>
    <d v="2016-09-15T14:29:00"/>
    <d v="2016-09-15T14:59:00"/>
    <s v="."/>
    <d v="1899-12-30T00:30:00"/>
    <n v="2.0833333328482695E-2"/>
  </r>
  <r>
    <s v="Secretaria de Gestão de Serviços"/>
    <s v="011378/2016 "/>
    <x v="0"/>
    <m/>
    <x v="6"/>
    <d v="2016-09-15T14:59:00"/>
    <d v="2016-09-15T15:42:00"/>
    <s v="Para informar disponibilidade orçamentária."/>
    <d v="1899-12-30T00:43:00"/>
    <n v="2.9861111113859806E-2"/>
  </r>
  <r>
    <s v="Secretaria de Gestão de Serviços"/>
    <s v="011378/2016 "/>
    <x v="0"/>
    <m/>
    <x v="5"/>
    <d v="2016-09-15T15:42:00"/>
    <d v="2016-09-15T16:20:00"/>
    <s v="Para informar disponibilidade orçamentária."/>
    <d v="1899-12-30T00:38:00"/>
    <n v="2.6388888887595385E-2"/>
  </r>
  <r>
    <s v="Secretaria de Gestão de Serviços"/>
    <s v="011378/2016 "/>
    <x v="0"/>
    <m/>
    <x v="6"/>
    <d v="2016-09-15T16:20:00"/>
    <d v="2016-09-15T16:44:00"/>
    <s v="Com a informação de disponibilidade orçamentária."/>
    <d v="1899-12-30T00:24:00"/>
    <n v="1.6666666670062114E-2"/>
  </r>
  <r>
    <s v="Secretaria de Gestão de Serviços"/>
    <s v="011378/2016 "/>
    <x v="0"/>
    <m/>
    <x v="7"/>
    <d v="2016-09-15T16:44:00"/>
    <d v="2016-09-16T15:05:00"/>
    <s v="Para ciência e encaminhamento."/>
    <d v="1899-12-30T22:21:00"/>
    <n v="0.93124999999417923"/>
  </r>
  <r>
    <s v="Secretaria de Gestão de Serviços"/>
    <s v="011378/2016 "/>
    <x v="0"/>
    <m/>
    <x v="8"/>
    <d v="2016-09-16T15:05:00"/>
    <d v="2016-09-21T14:10:00"/>
    <s v="Com a informação de disponibilidade orçamentária."/>
    <d v="1900-01-03T23:05:00"/>
    <n v="4.9618055555620231"/>
  </r>
  <r>
    <s v="Secretaria de Gestão de Serviços"/>
    <s v="011378/2016 "/>
    <x v="0"/>
    <m/>
    <x v="54"/>
    <d v="2016-09-21T14:10:00"/>
    <d v="2016-10-05T16:53:00"/>
    <s v="À SMIN: para verificar questões listadas, concernentes ao Projeto B ico apresentado."/>
    <d v="1900-01-13T02:43:00"/>
    <n v="14.113194444442343"/>
  </r>
  <r>
    <s v="Secretaria de Gestão de Serviços"/>
    <s v="011378/2016 "/>
    <x v="0"/>
    <m/>
    <x v="19"/>
    <d v="2016-10-05T16:53:00"/>
    <d v="2016-10-17T19:04:00"/>
    <s v="Para apreciação."/>
    <d v="1900-01-11T02:11:00"/>
    <n v="12.090972222220444"/>
  </r>
  <r>
    <s v="Secretaria de Gestão de Serviços"/>
    <s v="011378/2016 "/>
    <x v="0"/>
    <m/>
    <x v="8"/>
    <d v="2016-10-17T19:04:00"/>
    <d v="2016-10-23T12:07:00"/>
    <s v="Sanadas as irregularidades, para prosseguimento"/>
    <d v="1900-01-04T17:03:00"/>
    <n v="5.7104166666686069"/>
  </r>
  <r>
    <s v="Secretaria de Gestão de Serviços"/>
    <s v="011378/2016 "/>
    <x v="0"/>
    <m/>
    <x v="21"/>
    <d v="2016-10-23T12:07:00"/>
    <d v="2016-10-24T13:06:00"/>
    <s v="Solicitando esclarecimentos."/>
    <d v="1899-12-31T00:59:00"/>
    <n v="1.0409722222175333"/>
  </r>
  <r>
    <s v="Secretaria de Gestão de Serviços"/>
    <s v="011378/2016 "/>
    <x v="0"/>
    <m/>
    <x v="19"/>
    <d v="2016-10-24T13:06:00"/>
    <d v="2016-10-24T16:10:00"/>
    <s v="Para informar sobre os questionamentos da CLC, acrescentando esta SECGA que a padronização."/>
    <d v="1899-12-30T03:04:00"/>
    <n v="0.12777777777955635"/>
  </r>
  <r>
    <s v="Secretaria de Gestão de Serviços"/>
    <s v="011378/2016 "/>
    <x v="0"/>
    <m/>
    <x v="25"/>
    <d v="2016-10-24T16:10:00"/>
    <d v="2016-10-25T13:43:00"/>
    <s v="Para ciÃªncia e informaÃ§Ãµes da seÃ§Ã£o gestora."/>
    <d v="1899-12-30T21:33:00"/>
    <n v="0.89791666666860692"/>
  </r>
  <r>
    <s v="Secretaria de Gestão de Serviços"/>
    <s v="011378/2016 "/>
    <x v="0"/>
    <m/>
    <x v="54"/>
    <d v="2016-10-25T13:43:00"/>
    <d v="2016-10-25T14:23:00"/>
    <s v="Para esclarecer os questionamentos da CLC (doc. 219.561)."/>
    <d v="1899-12-30T00:40:00"/>
    <n v="2.7777777781011537E-2"/>
  </r>
  <r>
    <s v="Secretaria de Gestão de Serviços"/>
    <s v="011378/2016 "/>
    <x v="0"/>
    <m/>
    <x v="25"/>
    <d v="2016-10-25T14:23:00"/>
    <d v="2016-10-25T17:48:00"/>
    <s v="Esclarecimentos."/>
    <d v="1899-12-30T03:25:00"/>
    <n v="0.14236111110949423"/>
  </r>
  <r>
    <s v="Secretaria de Gestão de Serviços"/>
    <s v="011378/2016 "/>
    <x v="0"/>
    <m/>
    <x v="19"/>
    <d v="2016-10-25T17:48:00"/>
    <d v="2016-10-27T16:01:00"/>
    <s v="Com os esclarecimentos solicitados."/>
    <d v="1899-12-31T22:13:00"/>
    <n v="1.9256944444423425"/>
  </r>
  <r>
    <s v="Secretaria de Gestão de Serviços"/>
    <s v="011378/2016 "/>
    <x v="0"/>
    <m/>
    <x v="21"/>
    <d v="2016-10-27T16:01:00"/>
    <d v="2016-10-27T20:09:00"/>
    <s v="Ciente, para os procedimentos cabÃ­veis."/>
    <d v="1899-12-30T04:08:00"/>
    <n v="0.17222222222335404"/>
  </r>
  <r>
    <s v="Secretaria de Gestão de Serviços"/>
    <s v="011378/2016 "/>
    <x v="0"/>
    <m/>
    <x v="8"/>
    <d v="2016-10-27T20:09:00"/>
    <d v="2016-11-09T16:16:00"/>
    <s v="Para continuidade da contratação a ser efetivada com a empresa designada no Projeto b ico."/>
    <d v="1900-01-11T20:07:00"/>
    <n v="12.838194444440887"/>
  </r>
  <r>
    <s v="Secretaria de Gestão de Serviços"/>
    <s v="011378/2016 "/>
    <x v="0"/>
    <m/>
    <x v="5"/>
    <d v="2016-11-09T16:16:00"/>
    <d v="2016-11-09T18:54:00"/>
    <s v="À SPO: para reforçar a disponibilidade orçamentária."/>
    <d v="1899-12-30T02:38:00"/>
    <n v="0.10972222222335404"/>
  </r>
  <r>
    <s v="Secretaria de Gestão de Serviços"/>
    <s v="011378/2016 "/>
    <x v="0"/>
    <m/>
    <x v="6"/>
    <d v="2016-11-09T18:54:00"/>
    <d v="2016-11-10T13:52:00"/>
    <s v="Com a informação de disponibilidade orçamentária."/>
    <d v="1899-12-30T18:58:00"/>
    <n v="0.79027777777810115"/>
  </r>
  <r>
    <s v="Secretaria de Gestão de Serviços"/>
    <s v="011378/2016 "/>
    <x v="0"/>
    <m/>
    <x v="7"/>
    <d v="2016-11-10T13:52:00"/>
    <d v="2016-11-10T20:11:00"/>
    <s v="Para ciência e encaminhamento."/>
    <d v="1899-12-30T06:19:00"/>
    <n v="0.26319444444379769"/>
  </r>
  <r>
    <s v="Secretaria de Gestão de Serviços"/>
    <s v="011378/2016 "/>
    <x v="0"/>
    <m/>
    <x v="8"/>
    <d v="2016-11-10T20:11:00"/>
    <d v="2016-11-17T14:41:00"/>
    <s v="Com informação de disponibilidade orçamentária, para demais procedimentos."/>
    <d v="1900-01-05T18:30:00"/>
    <n v="6.7708333333357587"/>
  </r>
  <r>
    <s v="Secretaria de Gestão de Serviços"/>
    <s v="011378/2016 "/>
    <x v="0"/>
    <m/>
    <x v="9"/>
    <d v="2016-11-17T14:41:00"/>
    <d v="2016-11-25T18:37:00"/>
    <s v="Para elaborar o Termo de Dispensa de Licitação."/>
    <d v="1900-01-07T03:56:00"/>
    <n v="8.163888888884685"/>
  </r>
  <r>
    <s v="Secretaria de Gestão de Serviços"/>
    <s v="011378/2016 "/>
    <x v="0"/>
    <m/>
    <x v="8"/>
    <d v="2016-11-25T18:37:00"/>
    <d v="2016-11-28T18:54:00"/>
    <s v="com termo de dispensa de licitação"/>
    <d v="1900-01-02T00:17:00"/>
    <n v="3.0118055555576575"/>
  </r>
  <r>
    <s v="Secretaria de Gestão de Serviços"/>
    <s v="011378/2016 "/>
    <x v="0"/>
    <m/>
    <x v="21"/>
    <d v="2016-11-28T18:54:00"/>
    <d v="2016-11-28T20:24:00"/>
    <s v="Para análise e autorização."/>
    <d v="1899-12-30T01:30:00"/>
    <n v="6.25E-2"/>
  </r>
  <r>
    <s v="Secretaria de Gestão de Serviços"/>
    <s v="011378/2016 "/>
    <x v="0"/>
    <m/>
    <x v="1"/>
    <d v="2016-11-28T20:24:00"/>
    <d v="2016-11-29T14:36:00"/>
    <s v="Solicita autorização para a contratação por dispensa de licitação"/>
    <d v="1899-12-30T18:12:00"/>
    <n v="0.75833333333139308"/>
  </r>
  <r>
    <s v="Secretaria de Gestão de Serviços"/>
    <s v="011378/2016 "/>
    <x v="0"/>
    <m/>
    <x v="6"/>
    <d v="2016-11-29T14:36:00"/>
    <d v="2016-11-29T16:13:00"/>
    <s v="para empenhar"/>
    <d v="1899-12-30T01:37:00"/>
    <n v="6.7361111112404615E-2"/>
  </r>
  <r>
    <s v="Secretaria de Gestão de Serviços"/>
    <s v="011378/2016 "/>
    <x v="0"/>
    <m/>
    <x v="13"/>
    <d v="2016-11-29T16:13:00"/>
    <d v="2016-11-30T19:09:00"/>
    <s v="Para emissão da Nota de empenho."/>
    <d v="1899-12-31T02:56:00"/>
    <n v="1.1222222222277196"/>
  </r>
  <r>
    <s v="Secretaria de Gestão de Serviços"/>
    <s v="001263/2015"/>
    <x v="2"/>
    <m/>
    <x v="56"/>
    <d v="2015-03-04T16:00:00"/>
    <d v="2015-03-05T16:00:00"/>
    <s v="-"/>
    <d v="1899-12-31T00:00:00"/>
    <n v="1"/>
  </r>
  <r>
    <s v="Secretaria de Gestão de Serviços"/>
    <s v="001263/2015"/>
    <x v="2"/>
    <m/>
    <x v="3"/>
    <d v="2015-03-05T16:00:00"/>
    <d v="2015-03-05T16:52:00"/>
    <s v="Para apreciação superior"/>
    <d v="1899-12-30T00:52:00"/>
    <n v="3.6111111112404615E-2"/>
  </r>
  <r>
    <s v="Secretaria de Gestão de Serviços"/>
    <s v="001263/2015"/>
    <x v="2"/>
    <m/>
    <x v="56"/>
    <d v="2015-03-05T16:52:00"/>
    <d v="2015-03-05T16:59:00"/>
    <s v="Para constar no projeto b ico."/>
    <d v="1899-12-30T00:07:00"/>
    <n v="4.8611111124046147E-3"/>
  </r>
  <r>
    <s v="Secretaria de Gestão de Serviços"/>
    <s v="001263/2015"/>
    <x v="2"/>
    <m/>
    <x v="3"/>
    <d v="2015-03-05T16:59:00"/>
    <d v="2015-03-05T17:20:00"/>
    <s v="Com o projeto b ico readequado."/>
    <d v="1899-12-30T00:21:00"/>
    <n v="1.4583333329937886E-2"/>
  </r>
  <r>
    <s v="Secretaria de Gestão de Serviços"/>
    <s v="001263/2015"/>
    <x v="2"/>
    <m/>
    <x v="4"/>
    <d v="2015-03-05T17:20:00"/>
    <d v="2015-03-05T19:17:00"/>
    <s v="Para os procedimentos necessários à aquisição dos materiais."/>
    <d v="1899-12-30T01:57:00"/>
    <n v="8.1250000002910383E-2"/>
  </r>
  <r>
    <s v="Secretaria de Gestão de Serviços"/>
    <s v="001263/2015"/>
    <x v="2"/>
    <m/>
    <x v="3"/>
    <d v="2015-03-05T19:17:00"/>
    <d v="2015-03-06T12:51:00"/>
    <s v="Para anexar projeto b ico, em forma de minuta"/>
    <d v="1899-12-30T17:34:00"/>
    <n v="0.73194444444379769"/>
  </r>
  <r>
    <s v="Secretaria de Gestão de Serviços"/>
    <s v="001263/2015"/>
    <x v="2"/>
    <m/>
    <x v="56"/>
    <d v="2015-03-06T12:51:00"/>
    <d v="2015-03-06T13:09:00"/>
    <s v="Para anexar e, após, enviar à Secretaria de Administração."/>
    <d v="1899-12-30T00:18:00"/>
    <n v="1.2500000004365575E-2"/>
  </r>
  <r>
    <s v="Secretaria de Gestão de Serviços"/>
    <s v="001263/2015"/>
    <x v="2"/>
    <m/>
    <x v="4"/>
    <d v="2015-03-06T13:09:00"/>
    <d v="2015-03-06T14:06:00"/>
    <s v="Com a inclusão do projeto b ico em forma de minuta."/>
    <d v="1899-12-30T00:57:00"/>
    <n v="3.9583333331393078E-2"/>
  </r>
  <r>
    <s v="Secretaria de Gestão de Serviços"/>
    <s v="001263/2015"/>
    <x v="2"/>
    <m/>
    <x v="8"/>
    <d v="2015-03-06T14:06:00"/>
    <d v="2015-03-06T17:24:00"/>
    <s v="elaboração de planilha de custos junto ao setor competente"/>
    <d v="1899-12-30T03:18:00"/>
    <n v="0.13749999999708962"/>
  </r>
  <r>
    <s v="Secretaria de Gestão de Serviços"/>
    <s v="001263/2015"/>
    <x v="2"/>
    <m/>
    <x v="9"/>
    <d v="2015-03-06T17:24:00"/>
    <d v="2015-03-09T13:17:00"/>
    <s v="Para orçar visando aquisição por SRP."/>
    <d v="1900-01-01T19:53:00"/>
    <n v="2.828472222223354"/>
  </r>
  <r>
    <s v="Secretaria de Gestão de Serviços"/>
    <s v="001263/2015"/>
    <x v="2"/>
    <m/>
    <x v="8"/>
    <d v="2015-03-09T13:17:00"/>
    <d v="2015-03-09T13:38:00"/>
    <s v="À PEDIDO."/>
    <d v="1899-12-30T00:21:00"/>
    <n v="1.4583333337213844E-2"/>
  </r>
  <r>
    <s v="Secretaria de Gestão de Serviços"/>
    <s v="001263/2015"/>
    <x v="2"/>
    <m/>
    <x v="4"/>
    <d v="2015-03-09T13:38:00"/>
    <d v="2015-03-09T17:36:00"/>
    <s v="Para autorizar abertura de licitação pelo sistema de Rgistro de Preços já que a planilha de"/>
    <d v="1899-12-30T03:58:00"/>
    <n v="0.1652777777708252"/>
  </r>
  <r>
    <s v="Secretaria de Gestão de Serviços"/>
    <s v="001263/2015"/>
    <x v="2"/>
    <m/>
    <x v="8"/>
    <d v="2015-03-09T17:36:00"/>
    <d v="2015-03-09T18:14:00"/>
    <s v="elaboração Termo de Abertura de Licitação"/>
    <d v="1899-12-30T00:38:00"/>
    <n v="2.6388888894871343E-2"/>
  </r>
  <r>
    <s v="Secretaria de Gestão de Serviços"/>
    <s v="001263/2015"/>
    <x v="2"/>
    <m/>
    <x v="9"/>
    <d v="2015-03-09T18:14:00"/>
    <d v="2015-03-10T13:30:00"/>
    <s v="Para emissão do termo de abertura de licitação pelo sistema de rp conforme despacho da Secretaria de"/>
    <d v="1899-12-30T19:16:00"/>
    <n v="0.80277777777519077"/>
  </r>
  <r>
    <s v="Secretaria de Gestão de Serviços"/>
    <s v="001263/2015"/>
    <x v="2"/>
    <m/>
    <x v="8"/>
    <d v="2015-03-10T13:30:00"/>
    <d v="2015-03-10T17:29:00"/>
    <s v="Segue Termo de Abertura de Licitação."/>
    <d v="1899-12-30T03:59:00"/>
    <n v="0.16597222222480923"/>
  </r>
  <r>
    <s v="Secretaria de Gestão de Serviços"/>
    <s v="001263/2015"/>
    <x v="2"/>
    <m/>
    <x v="4"/>
    <d v="2015-03-10T17:29:00"/>
    <d v="2015-03-10T18:34:00"/>
    <s v="Para autorizar o Termo de Abertura de Licitação nº 22/2015."/>
    <d v="1899-12-30T01:05:00"/>
    <n v="4.5138888883229811E-2"/>
  </r>
  <r>
    <s v="Secretaria de Gestão de Serviços"/>
    <s v="001263/2015"/>
    <x v="2"/>
    <m/>
    <x v="8"/>
    <d v="2015-03-10T18:34:00"/>
    <d v="2015-03-10T20:52:00"/>
    <s v="Segue para elaboração da minuta do Edital - RP."/>
    <d v="1899-12-30T02:18:00"/>
    <n v="9.5833333332848269E-2"/>
  </r>
  <r>
    <s v="Secretaria de Gestão de Serviços"/>
    <s v="001263/2015"/>
    <x v="2"/>
    <m/>
    <x v="30"/>
    <d v="2015-03-10T20:52:00"/>
    <d v="2015-03-12T16:56:00"/>
    <s v="Para elaborar a minuta do edital."/>
    <d v="1899-12-31T20:04:00"/>
    <n v="1.836111111115315"/>
  </r>
  <r>
    <s v="Secretaria de Gestão de Serviços"/>
    <s v="001263/2015"/>
    <x v="2"/>
    <m/>
    <x v="8"/>
    <d v="2015-03-12T16:56:00"/>
    <d v="2015-03-12T18:24:00"/>
    <s v="Para análise da minuta do edital e seus anexos."/>
    <d v="1899-12-30T01:28:00"/>
    <n v="6.1111111113859806E-2"/>
  </r>
  <r>
    <s v="Secretaria de Gestão de Serviços"/>
    <s v="001263/2015"/>
    <x v="2"/>
    <m/>
    <x v="4"/>
    <d v="2015-03-12T18:24:00"/>
    <d v="2015-03-13T17:17:00"/>
    <s v="Submentemos a apreciação superior."/>
    <d v="1899-12-30T22:53:00"/>
    <n v="0.95347222221607808"/>
  </r>
  <r>
    <s v="Secretaria de Gestão de Serviços"/>
    <s v="001263/2015"/>
    <x v="2"/>
    <m/>
    <x v="11"/>
    <d v="2015-03-13T17:17:00"/>
    <d v="2015-03-13T17:35:00"/>
    <s v="análise."/>
    <d v="1899-12-30T00:18:00"/>
    <n v="1.2500000004365575E-2"/>
  </r>
  <r>
    <s v="Secretaria de Gestão de Serviços"/>
    <s v="001263/2015"/>
    <x v="2"/>
    <m/>
    <x v="12"/>
    <d v="2015-03-13T17:35:00"/>
    <d v="2015-03-16T13:54:00"/>
    <s v="para análise"/>
    <d v="1900-01-01T20:19:00"/>
    <n v="2.8465277777795563"/>
  </r>
  <r>
    <s v="Secretaria de Gestão de Serviços"/>
    <s v="001263/2015"/>
    <x v="2"/>
    <m/>
    <x v="1"/>
    <d v="2015-03-16T13:54:00"/>
    <d v="2015-03-16T14:07:00"/>
    <s v="Para apreciação."/>
    <d v="1899-12-30T00:13:00"/>
    <n v="9.0277777708251961E-3"/>
  </r>
  <r>
    <s v="Secretaria de Gestão de Serviços"/>
    <s v="001263/2015"/>
    <x v="2"/>
    <m/>
    <x v="30"/>
    <d v="2015-03-16T14:07:00"/>
    <d v="2015-03-17T18:00:00"/>
    <s v="para publicação do edital"/>
    <d v="1899-12-31T03:53:00"/>
    <n v="1.1618055555591127"/>
  </r>
  <r>
    <s v="Secretaria de Gestão de Serviços"/>
    <s v="001263/2015"/>
    <x v="2"/>
    <m/>
    <x v="11"/>
    <d v="2015-03-17T18:00:00"/>
    <d v="2015-03-17T18:46:00"/>
    <s v="Para análise e, se de acordo, para assinatura."/>
    <d v="1899-12-30T00:46:00"/>
    <n v="3.1944444446708076E-2"/>
  </r>
  <r>
    <s v="Secretaria de Gestão de Serviços"/>
    <s v="001263/2015"/>
    <x v="2"/>
    <m/>
    <x v="30"/>
    <d v="2015-03-17T18:46:00"/>
    <d v="2015-03-19T13:30:00"/>
    <s v="edital assinado."/>
    <d v="1899-12-31T18:44:00"/>
    <n v="1.7805555555532919"/>
  </r>
  <r>
    <s v="Secretaria de Gestão de Serviços"/>
    <s v="001263/2015"/>
    <x v="2"/>
    <m/>
    <x v="11"/>
    <d v="2015-03-19T13:30:00"/>
    <d v="2015-03-23T14:50:00"/>
    <s v="Para aguardar a abertura do certame."/>
    <d v="1900-01-03T01:20:00"/>
    <n v="4.0555555555547471"/>
  </r>
  <r>
    <s v="Secretaria de Gestão de Serviços"/>
    <s v="001263/2015"/>
    <x v="2"/>
    <m/>
    <x v="30"/>
    <d v="2015-03-23T14:50:00"/>
    <d v="2015-03-23T17:57:00"/>
    <s v="A pedido."/>
    <d v="1899-12-30T03:07:00"/>
    <n v="0.12986111111240461"/>
  </r>
  <r>
    <s v="Secretaria de Gestão de Serviços"/>
    <s v="001263/2015"/>
    <x v="2"/>
    <m/>
    <x v="11"/>
    <d v="2015-03-23T17:57:00"/>
    <d v="2015-04-10T16:25:00"/>
    <s v="Para providências."/>
    <d v="1900-01-16T22:28:00"/>
    <n v="17.93611111111386"/>
  </r>
  <r>
    <s v="Secretaria de Gestão de Serviços"/>
    <s v="001263/2015"/>
    <x v="2"/>
    <m/>
    <x v="12"/>
    <d v="2015-04-10T16:25:00"/>
    <d v="2015-04-13T13:05:00"/>
    <s v="Para análise e homologação"/>
    <d v="1900-01-01T20:40:00"/>
    <n v="2.8611111111094942"/>
  </r>
  <r>
    <s v="Secretaria de Gestão de Serviços"/>
    <s v="001263/2015"/>
    <x v="2"/>
    <m/>
    <x v="1"/>
    <d v="2015-04-13T13:05:00"/>
    <d v="2015-04-13T14:30:00"/>
    <s v="Para apreciação."/>
    <d v="1899-12-30T01:25:00"/>
    <n v="5.9027777773735579E-2"/>
  </r>
  <r>
    <s v="Secretaria de Gestão de Serviços"/>
    <s v="001263/2015"/>
    <x v="2"/>
    <m/>
    <x v="56"/>
    <d v="2015-04-13T14:30:00"/>
    <d v="2015-04-17T18:11:00"/>
    <s v="para anexar atas"/>
    <d v="1900-01-03T03:41:00"/>
    <n v="4.1534722222277196"/>
  </r>
  <r>
    <s v="Secretaria de Gestão de Serviços"/>
    <s v="001263/2015"/>
    <x v="2"/>
    <m/>
    <x v="1"/>
    <d v="2015-04-17T18:11:00"/>
    <d v="2015-04-17T19:03:00"/>
    <s v="Para assinaturas."/>
    <d v="1899-12-30T00:52:00"/>
    <n v="3.6111111105128657E-2"/>
  </r>
  <r>
    <s v="Secretaria de Gestão de Serviços"/>
    <s v="001263/2015"/>
    <x v="2"/>
    <m/>
    <x v="11"/>
    <d v="2015-04-17T19:03:00"/>
    <d v="2015-04-20T15:43:00"/>
    <s v="Para registros da vigência das atas."/>
    <d v="1900-01-01T20:40:00"/>
    <n v="2.8611111111167702"/>
  </r>
  <r>
    <s v="Secretaria de Gestão de Serviços"/>
    <s v="000785/2016"/>
    <x v="2"/>
    <m/>
    <x v="57"/>
    <d v="2016-02-09T15:44:00"/>
    <d v="2016-02-10T15:44:00"/>
    <s v="-"/>
    <d v="1899-12-31T00:00:00"/>
    <n v="1"/>
  </r>
  <r>
    <s v="Secretaria de Gestão de Serviços"/>
    <s v="000785/2016"/>
    <x v="2"/>
    <m/>
    <x v="25"/>
    <d v="2016-02-10T15:44:00"/>
    <d v="2016-02-16T15:48:00"/>
    <s v="Para apreciação."/>
    <d v="1900-01-05T00:04:00"/>
    <n v="6.0027777777795563"/>
  </r>
  <r>
    <s v="Secretaria de Gestão de Serviços"/>
    <s v="000785/2016"/>
    <x v="2"/>
    <m/>
    <x v="57"/>
    <d v="2016-02-16T15:48:00"/>
    <d v="2016-02-26T16:40:00"/>
    <s v="Para ratificar e/ou complementar as alterações sugeridas no Termo de Referência"/>
    <d v="1900-01-09T00:52:00"/>
    <n v="10.036111111112405"/>
  </r>
  <r>
    <s v="Secretaria de Gestão de Serviços"/>
    <s v="000785/2016"/>
    <x v="2"/>
    <m/>
    <x v="25"/>
    <d v="2016-02-26T16:40:00"/>
    <d v="2016-03-22T14:37:00"/>
    <s v="Com o Termo de Referência readequado."/>
    <d v="1900-01-23T21:57:00"/>
    <n v="24.914583333331393"/>
  </r>
  <r>
    <s v="Secretaria de Gestão de Serviços"/>
    <s v="000785/2016"/>
    <x v="2"/>
    <m/>
    <x v="4"/>
    <d v="2016-03-22T14:37:00"/>
    <d v="2016-03-24T15:21:00"/>
    <s v="Segue com o Projeto B ico RP para os trâmites necessários à licitação."/>
    <d v="1900-01-01T00:44:00"/>
    <n v="2.0305555555532919"/>
  </r>
  <r>
    <s v="Secretaria de Gestão de Serviços"/>
    <s v="000785/2016"/>
    <x v="2"/>
    <m/>
    <x v="8"/>
    <d v="2016-03-24T15:21:00"/>
    <d v="2016-03-28T18:41:00"/>
    <s v="Encaminha-se para orçar tendo em vista o termo de referência em anexo ao doc. 035411."/>
    <d v="1900-01-03T03:20:00"/>
    <n v="4.1388888888905058"/>
  </r>
  <r>
    <s v="Secretaria de Gestão de Serviços"/>
    <s v="000785/2016"/>
    <x v="2"/>
    <m/>
    <x v="9"/>
    <d v="2016-03-28T18:41:00"/>
    <d v="2016-05-09T19:02:00"/>
    <s v="Para orçar."/>
    <d v="1900-02-10T00:21:00"/>
    <n v="42.014583333337214"/>
  </r>
  <r>
    <s v="Secretaria de Gestão de Serviços"/>
    <s v="000785/2016"/>
    <x v="2"/>
    <m/>
    <x v="8"/>
    <d v="2016-05-09T19:02:00"/>
    <d v="2016-05-10T18:51:00"/>
    <s v="com orçamentos"/>
    <d v="1899-12-30T23:49:00"/>
    <n v="0.99236111110803904"/>
  </r>
  <r>
    <s v="Secretaria de Gestão de Serviços"/>
    <s v="000785/2016"/>
    <x v="2"/>
    <m/>
    <x v="9"/>
    <d v="2016-05-10T18:51:00"/>
    <d v="2016-05-12T18:33:00"/>
    <s v="Para elaborar Termo de Abertura de Licitação."/>
    <d v="1899-12-31T23:42:00"/>
    <n v="1.9875000000029104"/>
  </r>
  <r>
    <s v="Secretaria de Gestão de Serviços"/>
    <s v="000785/2016"/>
    <x v="2"/>
    <m/>
    <x v="8"/>
    <d v="2016-05-12T18:33:00"/>
    <d v="2016-05-13T18:41:00"/>
    <s v="Segue termo de abertura de licitação"/>
    <d v="1899-12-31T00:08:00"/>
    <n v="1.0055555555518367"/>
  </r>
  <r>
    <s v="Secretaria de Gestão de Serviços"/>
    <s v="000785/2016"/>
    <x v="2"/>
    <m/>
    <x v="4"/>
    <d v="2016-05-13T18:41:00"/>
    <d v="2016-05-16T15:01:00"/>
    <s v="Para análise e autorização."/>
    <d v="1900-01-01T20:20:00"/>
    <n v="2.8472222222262644"/>
  </r>
  <r>
    <s v="Secretaria de Gestão de Serviços"/>
    <s v="000785/2016"/>
    <x v="2"/>
    <m/>
    <x v="8"/>
    <d v="2016-05-16T15:01:00"/>
    <d v="2016-05-16T17:37:00"/>
    <s v="Encaminha-se para elaboração da minuta do Edital."/>
    <d v="1899-12-30T02:36:00"/>
    <n v="0.10833333332993789"/>
  </r>
  <r>
    <s v="Secretaria de Gestão de Serviços"/>
    <s v="000785/2016"/>
    <x v="2"/>
    <m/>
    <x v="30"/>
    <d v="2016-05-16T17:37:00"/>
    <d v="2016-05-25T14:45:00"/>
    <s v="Para elaborar minuta do Edital de Licitação na modalidade Pregão Eletrônico-RP."/>
    <d v="1900-01-07T21:08:00"/>
    <n v="8.8805555555591127"/>
  </r>
  <r>
    <s v="Secretaria de Gestão de Serviços"/>
    <s v="000785/2016"/>
    <x v="2"/>
    <m/>
    <x v="8"/>
    <d v="2016-05-25T14:45:00"/>
    <d v="2016-05-30T18:12:00"/>
    <s v="Com minutas para análise e encaminhamento."/>
    <d v="1900-01-04T03:27:00"/>
    <n v="5.1437499999956344"/>
  </r>
  <r>
    <s v="Secretaria de Gestão de Serviços"/>
    <s v="000785/2016"/>
    <x v="2"/>
    <m/>
    <x v="4"/>
    <d v="2016-05-30T18:12:00"/>
    <d v="2016-05-30T19:49:00"/>
    <s v="Para análise e encaminhamento."/>
    <d v="1899-12-30T01:37:00"/>
    <n v="6.7361111112404615E-2"/>
  </r>
  <r>
    <s v="Secretaria de Gestão de Serviços"/>
    <s v="000785/2016"/>
    <x v="2"/>
    <m/>
    <x v="11"/>
    <d v="2016-05-30T19:49:00"/>
    <d v="2016-05-31T18:44:00"/>
    <s v="De acordo com a minuta do edital e seus anexos. Segue para análise dessa CPl e demais encaminhamen"/>
    <d v="1899-12-30T22:55:00"/>
    <n v="0.95486111110949423"/>
  </r>
  <r>
    <s v="Secretaria de Gestão de Serviços"/>
    <s v="000785/2016"/>
    <x v="2"/>
    <m/>
    <x v="12"/>
    <d v="2016-05-31T18:44:00"/>
    <d v="2016-06-13T17:46:00"/>
    <s v="Para análise e aprovação."/>
    <d v="1900-01-11T23:02:00"/>
    <n v="12.959722222221899"/>
  </r>
  <r>
    <s v="Secretaria de Gestão de Serviços"/>
    <s v="000785/2016"/>
    <x v="2"/>
    <m/>
    <x v="30"/>
    <d v="2016-06-13T17:46:00"/>
    <d v="2016-06-13T18:22:00"/>
    <s v="Para verificar."/>
    <d v="1899-12-30T00:36:00"/>
    <n v="2.5000000001455192E-2"/>
  </r>
  <r>
    <s v="Secretaria de Gestão de Serviços"/>
    <s v="000785/2016"/>
    <x v="2"/>
    <m/>
    <x v="57"/>
    <d v="2016-06-13T18:22:00"/>
    <d v="2016-07-08T18:08:00"/>
    <s v="Para informar."/>
    <d v="1900-01-23T23:46:00"/>
    <n v="24.990277777782467"/>
  </r>
  <r>
    <s v="Secretaria de Gestão de Serviços"/>
    <s v="000785/2016"/>
    <x v="2"/>
    <m/>
    <x v="30"/>
    <d v="2016-07-08T18:08:00"/>
    <d v="2016-07-11T13:59:00"/>
    <s v="Com as alterações"/>
    <d v="1900-01-01T19:51:00"/>
    <n v="2.8270833333299379"/>
  </r>
  <r>
    <s v="Secretaria de Gestão de Serviços"/>
    <s v="000785/2016"/>
    <x v="2"/>
    <m/>
    <x v="9"/>
    <d v="2016-07-11T13:59:00"/>
    <d v="2016-07-18T15:55:00"/>
    <s v="Para adequar o Termo de Abertura de Licitação."/>
    <d v="1900-01-06T01:56:00"/>
    <n v="7.0805555555562023"/>
  </r>
  <r>
    <s v="Secretaria de Gestão de Serviços"/>
    <s v="000785/2016"/>
    <x v="2"/>
    <m/>
    <x v="8"/>
    <d v="2016-07-18T15:55:00"/>
    <d v="2016-07-19T16:07:00"/>
    <s v="com termo retificado"/>
    <d v="1899-12-31T00:12:00"/>
    <n v="1.0083333333313931"/>
  </r>
  <r>
    <s v="Secretaria de Gestão de Serviços"/>
    <s v="000785/2016"/>
    <x v="2"/>
    <m/>
    <x v="4"/>
    <d v="2016-07-19T16:07:00"/>
    <d v="2016-07-19T19:57:00"/>
    <s v="Para análise e autorização do Termo de Abertura de Licitação readequado."/>
    <d v="1899-12-30T03:50:00"/>
    <n v="0.15972222222626442"/>
  </r>
  <r>
    <s v="Secretaria de Gestão de Serviços"/>
    <s v="000785/2016"/>
    <x v="2"/>
    <m/>
    <x v="8"/>
    <d v="2016-07-19T19:57:00"/>
    <d v="2016-07-20T15:23:00"/>
    <s v="Encaminha-se para elaboração da minuta do edital sob a forma de registro de preços."/>
    <d v="1899-12-30T19:26:00"/>
    <n v="0.80972222222044365"/>
  </r>
  <r>
    <s v="Secretaria de Gestão de Serviços"/>
    <s v="000785/2016"/>
    <x v="2"/>
    <m/>
    <x v="30"/>
    <d v="2016-07-20T15:23:00"/>
    <d v="2016-07-25T17:13:00"/>
    <s v="Para readequar a minuta do Edital."/>
    <d v="1900-01-04T01:50:00"/>
    <n v="5.0763888888905058"/>
  </r>
  <r>
    <s v="Secretaria de Gestão de Serviços"/>
    <s v="000785/2016"/>
    <x v="2"/>
    <m/>
    <x v="8"/>
    <d v="2016-07-25T17:13:00"/>
    <d v="2016-07-27T19:45:00"/>
    <s v="Para análise e encaminhamento."/>
    <d v="1900-01-01T02:32:00"/>
    <n v="2.1055555555503815"/>
  </r>
  <r>
    <s v="Secretaria de Gestão de Serviços"/>
    <s v="000785/2016"/>
    <x v="2"/>
    <m/>
    <x v="21"/>
    <d v="2016-07-27T19:45:00"/>
    <d v="2016-07-29T14:57:00"/>
    <s v="Segue minuta do Edital e anexos para análise e encaminhamento."/>
    <d v="1899-12-31T19:12:00"/>
    <n v="1.8000000000029104"/>
  </r>
  <r>
    <s v="Secretaria de Gestão de Serviços"/>
    <s v="000785/2016"/>
    <x v="2"/>
    <m/>
    <x v="11"/>
    <d v="2016-07-29T14:57:00"/>
    <d v="2016-07-29T15:30:00"/>
    <s v="De acordo, para análise da minuta do edital e anexos."/>
    <d v="1899-12-30T00:33:00"/>
    <n v="2.2916666668606922E-2"/>
  </r>
  <r>
    <s v="Secretaria de Gestão de Serviços"/>
    <s v="000785/2016"/>
    <x v="2"/>
    <m/>
    <x v="12"/>
    <d v="2016-07-29T15:30:00"/>
    <d v="2016-08-01T17:06:00"/>
    <s v="Para análise e aprovação."/>
    <d v="1900-01-02T01:36:00"/>
    <n v="3.0666666666656965"/>
  </r>
  <r>
    <s v="Secretaria de Gestão de Serviços"/>
    <s v="000785/2016"/>
    <x v="2"/>
    <m/>
    <x v="1"/>
    <d v="2016-08-01T17:06:00"/>
    <d v="2016-08-02T16:47:00"/>
    <s v="Para apreciação."/>
    <d v="1899-12-30T23:41:00"/>
    <n v="0.98680555555620231"/>
  </r>
  <r>
    <s v="Secretaria de Gestão de Serviços"/>
    <s v="000785/2016"/>
    <x v="2"/>
    <m/>
    <x v="30"/>
    <d v="2016-08-02T16:47:00"/>
    <d v="2016-08-03T16:27:00"/>
    <s v="com a autorização da DG."/>
    <d v="1899-12-30T23:40:00"/>
    <n v="0.98611111110949423"/>
  </r>
  <r>
    <s v="Secretaria de Gestão de Serviços"/>
    <s v="000785/2016"/>
    <x v="2"/>
    <m/>
    <x v="11"/>
    <d v="2016-08-03T16:27:00"/>
    <d v="2016-08-03T17:02:00"/>
    <s v="Para assinatura do edital e seus anexos."/>
    <d v="1899-12-30T00:35:00"/>
    <n v="2.4305555554747116E-2"/>
  </r>
  <r>
    <s v="Secretaria de Gestão de Serviços"/>
    <s v="000785/2016"/>
    <x v="2"/>
    <m/>
    <x v="30"/>
    <d v="2016-08-03T17:02:00"/>
    <d v="2016-08-08T15:25:00"/>
    <s v="Edital assinado."/>
    <d v="1900-01-03T22:23:00"/>
    <n v="4.9326388888875954"/>
  </r>
  <r>
    <s v="Secretaria de Gestão de Serviços"/>
    <s v="000785/2016"/>
    <x v="2"/>
    <m/>
    <x v="11"/>
    <d v="2016-08-08T15:25:00"/>
    <d v="2016-09-05T14:02:00"/>
    <s v="Para aguardar a data de abertura do certame."/>
    <d v="1900-01-26T22:37:00"/>
    <n v="27.942361111112405"/>
  </r>
  <r>
    <s v="Secretaria de Gestão de Serviços"/>
    <s v="000785/2016"/>
    <x v="2"/>
    <m/>
    <x v="12"/>
    <d v="2016-09-05T14:02:00"/>
    <d v="2016-09-09T14:10:00"/>
    <s v="Para análise."/>
    <d v="1900-01-03T00:08:00"/>
    <n v="4.0055555555591127"/>
  </r>
  <r>
    <s v="Secretaria de Gestão de Serviços"/>
    <s v="000785/2016"/>
    <x v="2"/>
    <m/>
    <x v="1"/>
    <d v="2016-09-09T14:10:00"/>
    <d v="2016-09-09T17:57:00"/>
    <s v="Para apreciação."/>
    <d v="1899-12-30T03:47:00"/>
    <n v="0.15763888888614019"/>
  </r>
  <r>
    <s v="Secretaria de Gestão de Serviços"/>
    <s v="000785/2016"/>
    <x v="2"/>
    <m/>
    <x v="11"/>
    <d v="2016-09-09T17:57:00"/>
    <d v="2016-09-15T18:58:00"/>
    <s v="Para dar continuidade."/>
    <d v="1900-01-05T01:01:00"/>
    <n v="6.0423611111109494"/>
  </r>
  <r>
    <s v="Secretaria de Gestão de Serviços"/>
    <s v="000785/2016"/>
    <x v="2"/>
    <m/>
    <x v="12"/>
    <d v="2016-09-15T18:58:00"/>
    <d v="2016-09-19T14:42:00"/>
    <s v="Para análise, adjudicação e homologação."/>
    <d v="1900-01-02T19:44:00"/>
    <n v="3.8222222222248092"/>
  </r>
  <r>
    <s v="Secretaria de Gestão de Serviços"/>
    <s v="000785/2016"/>
    <x v="2"/>
    <m/>
    <x v="1"/>
    <d v="2016-09-19T14:42:00"/>
    <d v="2016-09-19T15:48:00"/>
    <s v="Para apreciação."/>
    <d v="1899-12-30T01:06:00"/>
    <n v="4.5833333329937886E-2"/>
  </r>
  <r>
    <s v="Secretaria de Gestão de Serviços"/>
    <s v="000785/2016"/>
    <x v="2"/>
    <m/>
    <x v="54"/>
    <d v="2016-09-19T15:48:00"/>
    <d v="2016-09-22T12:55:00"/>
    <s v="Para anexar as atas de registro de preços."/>
    <d v="1900-01-01T21:07:00"/>
    <n v="2.8798611111124046"/>
  </r>
  <r>
    <s v="Secretaria de Gestão de Serviços"/>
    <s v="000785/2016"/>
    <x v="2"/>
    <m/>
    <x v="1"/>
    <d v="2016-09-22T12:55:00"/>
    <d v="2016-09-27T15:51:00"/>
    <s v="Com ata anexada."/>
    <d v="1900-01-04T02:56:00"/>
    <n v="5.1222222222204437"/>
  </r>
  <r>
    <s v="Secretaria de Gestão de Serviços"/>
    <s v="000785/2016"/>
    <x v="2"/>
    <m/>
    <x v="11"/>
    <d v="2016-09-27T15:51:00"/>
    <d v="2016-09-28T12:36:00"/>
    <s v="Ata assinada."/>
    <d v="1899-12-30T20:45:00"/>
    <n v="0.86458333333575865"/>
  </r>
  <r>
    <s v="Secretaria de Gestão de Serviços"/>
    <s v="008354/2012"/>
    <x v="1"/>
    <m/>
    <x v="45"/>
    <d v="2012-10-25T17:17:00"/>
    <d v="2012-10-26T17:17:00"/>
    <s v="-"/>
    <d v="1899-12-31T00:00:00"/>
    <n v="1"/>
  </r>
  <r>
    <s v="Secretaria de Gestão de Serviços"/>
    <s v="008354/2012"/>
    <x v="1"/>
    <m/>
    <x v="3"/>
    <d v="2012-10-26T17:17:00"/>
    <d v="2012-10-28T11:56:00"/>
    <s v="Para análise"/>
    <d v="1899-12-31T18:39:00"/>
    <n v="1.7770833333343035"/>
  </r>
  <r>
    <s v="Secretaria de Gestão de Serviços"/>
    <s v="008354/2012"/>
    <x v="1"/>
    <m/>
    <x v="4"/>
    <d v="2012-10-28T11:56:00"/>
    <d v="2012-10-29T15:21:00"/>
    <s v="Solicitamos os trâmites necessários à contratação, iniciando com o envio à Comissão de Planilhas."/>
    <d v="1899-12-31T03:25:00"/>
    <n v="1.1423611111094942"/>
  </r>
  <r>
    <s v="Secretaria de Gestão de Serviços"/>
    <s v="008354/2012"/>
    <x v="1"/>
    <m/>
    <x v="41"/>
    <d v="2012-10-29T15:21:00"/>
    <d v="2012-11-07T17:56:00"/>
    <s v="anexar planilha paradigma"/>
    <d v="1900-01-08T02:35:00"/>
    <n v="9.1076388888905058"/>
  </r>
  <r>
    <s v="Secretaria de Gestão de Serviços"/>
    <s v="008354/2012"/>
    <x v="1"/>
    <m/>
    <x v="4"/>
    <d v="2012-11-07T17:56:00"/>
    <d v="2012-11-08T19:57:00"/>
    <s v="Encaminho processo com a juntada de planilha solicitada no doc. 242885/2012"/>
    <d v="1899-12-31T02:01:00"/>
    <n v="1.0840277777824667"/>
  </r>
  <r>
    <s v="Secretaria de Gestão de Serviços"/>
    <s v="008354/2012"/>
    <x v="1"/>
    <m/>
    <x v="8"/>
    <d v="2012-11-08T19:57:00"/>
    <d v="2012-11-14T15:07:00"/>
    <s v="Para formalizar a contratação."/>
    <d v="1900-01-04T19:10:00"/>
    <n v="5.7986111111094942"/>
  </r>
  <r>
    <s v="Secretaria de Gestão de Serviços"/>
    <s v="008354/2012"/>
    <x v="1"/>
    <m/>
    <x v="9"/>
    <d v="2012-11-14T15:07:00"/>
    <d v="2012-11-21T18:42:00"/>
    <s v="Para orçar, conforme planilha de custos e formação de preços em anexo no corpo do PAD."/>
    <d v="1900-01-06T03:35:00"/>
    <n v="7.1493055555547471"/>
  </r>
  <r>
    <s v="Secretaria de Gestão de Serviços"/>
    <s v="008354/2012"/>
    <x v="1"/>
    <m/>
    <x v="8"/>
    <d v="2012-11-21T18:42:00"/>
    <d v="2012-11-21T19:44:00"/>
    <s v="Com orçamentos"/>
    <d v="1899-12-30T01:02:00"/>
    <n v="4.3055555557657499E-2"/>
  </r>
  <r>
    <s v="Secretaria de Gestão de Serviços"/>
    <s v="008354/2012"/>
    <x v="1"/>
    <m/>
    <x v="6"/>
    <d v="2012-11-21T19:44:00"/>
    <d v="2012-11-22T12:41:00"/>
    <s v="Para informar a disponibilidade orçamentária."/>
    <d v="1899-12-30T16:57:00"/>
    <n v="0.70624999999563443"/>
  </r>
  <r>
    <s v="Secretaria de Gestão de Serviços"/>
    <s v="008354/2012"/>
    <x v="1"/>
    <m/>
    <x v="5"/>
    <d v="2012-11-22T12:41:00"/>
    <d v="2012-11-23T15:31:00"/>
    <s v="Para informar disponibilidade orçamentária"/>
    <d v="1899-12-31T02:50:00"/>
    <n v="1.1180555555547471"/>
  </r>
  <r>
    <s v="Secretaria de Gestão de Serviços"/>
    <s v="008354/2012"/>
    <x v="1"/>
    <m/>
    <x v="6"/>
    <d v="2012-11-23T15:31:00"/>
    <d v="2012-11-23T15:51:00"/>
    <s v="Com a informação."/>
    <d v="1899-12-30T00:20:00"/>
    <n v="1.3888888890505768E-2"/>
  </r>
  <r>
    <s v="Secretaria de Gestão de Serviços"/>
    <s v="008354/2012"/>
    <x v="1"/>
    <m/>
    <x v="7"/>
    <d v="2012-11-23T15:51:00"/>
    <d v="2012-11-23T19:31:00"/>
    <s v="Para ciência e encaminahmento"/>
    <d v="1899-12-30T03:40:00"/>
    <n v="0.15277777778101154"/>
  </r>
  <r>
    <s v="Secretaria de Gestão de Serviços"/>
    <s v="008354/2012"/>
    <x v="1"/>
    <m/>
    <x v="8"/>
    <d v="2012-11-23T19:31:00"/>
    <d v="2012-11-26T12:57:00"/>
    <s v="Com informação"/>
    <d v="1900-01-01T17:26:00"/>
    <n v="2.726388888884685"/>
  </r>
  <r>
    <s v="Secretaria de Gestão de Serviços"/>
    <s v="008354/2012"/>
    <x v="1"/>
    <m/>
    <x v="9"/>
    <d v="2012-11-26T12:57:00"/>
    <d v="2012-11-29T17:52:00"/>
    <s v="Para elaborar termo de abertura de licitação."/>
    <d v="1900-01-02T04:55:00"/>
    <n v="3.2048611111094942"/>
  </r>
  <r>
    <s v="Secretaria de Gestão de Serviços"/>
    <s v="008354/2012"/>
    <x v="1"/>
    <m/>
    <x v="8"/>
    <d v="2012-11-29T17:52:00"/>
    <d v="2012-11-29T19:15:00"/>
    <s v="Com termo de abertura de licitação"/>
    <d v="1899-12-30T01:23:00"/>
    <n v="5.7638888894871343E-2"/>
  </r>
  <r>
    <s v="Secretaria de Gestão de Serviços"/>
    <s v="008354/2012"/>
    <x v="1"/>
    <m/>
    <x v="4"/>
    <d v="2012-11-29T19:15:00"/>
    <d v="2012-12-02T14:22:00"/>
    <s v="Para autorizar abertura de licitação e designar fiscais do contrato."/>
    <d v="1900-01-01T19:07:00"/>
    <n v="2.796527777776646"/>
  </r>
  <r>
    <s v="Secretaria de Gestão de Serviços"/>
    <s v="008354/2012"/>
    <x v="1"/>
    <m/>
    <x v="1"/>
    <d v="2012-12-02T14:22:00"/>
    <d v="2012-12-03T20:29:00"/>
    <s v="autorização para abertura de licitação"/>
    <d v="1899-12-31T06:07:00"/>
    <n v="1.2548611111124046"/>
  </r>
  <r>
    <s v="Secretaria de Gestão de Serviços"/>
    <s v="008354/2012"/>
    <x v="1"/>
    <m/>
    <x v="30"/>
    <d v="2012-12-03T20:29:00"/>
    <d v="2012-12-06T13:09:00"/>
    <s v="Para elaborar a minuta do edital."/>
    <d v="1900-01-01T16:40:00"/>
    <n v="2.6944444444452529"/>
  </r>
  <r>
    <s v="Secretaria de Gestão de Serviços"/>
    <s v="008354/2012"/>
    <x v="1"/>
    <m/>
    <x v="8"/>
    <d v="2012-12-06T13:09:00"/>
    <d v="2012-12-06T13:23:00"/>
    <s v="Para análise"/>
    <d v="1899-12-30T00:14:00"/>
    <n v="9.7222222175332718E-3"/>
  </r>
  <r>
    <s v="Secretaria de Gestão de Serviços"/>
    <s v="008354/2012"/>
    <x v="1"/>
    <m/>
    <x v="11"/>
    <d v="2012-12-06T13:23:00"/>
    <d v="2012-12-06T19:42:00"/>
    <s v="Para análise da minuta do edital e seus anexos."/>
    <d v="1899-12-30T06:19:00"/>
    <n v="0.26319444444379769"/>
  </r>
  <r>
    <s v="Secretaria de Gestão de Serviços"/>
    <s v="008354/2012"/>
    <x v="1"/>
    <m/>
    <x v="12"/>
    <d v="2012-12-06T19:42:00"/>
    <d v="2012-12-07T14:49:00"/>
    <s v="para análise."/>
    <d v="1899-12-30T19:07:00"/>
    <n v="0.79652777777664596"/>
  </r>
  <r>
    <s v="Secretaria de Gestão de Serviços"/>
    <s v="008354/2012"/>
    <x v="1"/>
    <m/>
    <x v="30"/>
    <d v="2012-12-07T14:49:00"/>
    <d v="2012-12-07T17:29:00"/>
    <s v="Para continuidade dos procedimentos."/>
    <d v="1899-12-30T02:40:00"/>
    <n v="0.11111111111677019"/>
  </r>
  <r>
    <s v="Secretaria de Gestão de Serviços"/>
    <s v="008354/2012"/>
    <x v="1"/>
    <m/>
    <x v="11"/>
    <d v="2012-12-07T17:29:00"/>
    <d v="2012-12-07T19:20:00"/>
    <s v="Para assinatura do edital."/>
    <d v="1899-12-30T01:51:00"/>
    <n v="7.7083333329937886E-2"/>
  </r>
  <r>
    <s v="Secretaria de Gestão de Serviços"/>
    <s v="008354/2012"/>
    <x v="1"/>
    <m/>
    <x v="30"/>
    <d v="2012-12-07T19:20:00"/>
    <d v="2012-12-10T18:24:00"/>
    <s v="Edital assinado."/>
    <d v="1900-01-01T23:04:00"/>
    <n v="2.961111111115315"/>
  </r>
  <r>
    <s v="Secretaria de Gestão de Serviços"/>
    <s v="008354/2012"/>
    <x v="1"/>
    <m/>
    <x v="11"/>
    <d v="2012-12-10T18:24:00"/>
    <d v="2012-12-21T13:34:00"/>
    <s v="Para aguardar o certame"/>
    <d v="1900-01-09T19:10:00"/>
    <n v="10.798611111109494"/>
  </r>
  <r>
    <s v="Secretaria de Gestão de Serviços"/>
    <s v="008354/2012"/>
    <x v="1"/>
    <m/>
    <x v="58"/>
    <d v="2012-12-21T13:34:00"/>
    <d v="2012-12-21T16:55:00"/>
    <s v="Para análise das planilhas"/>
    <d v="1899-12-30T03:21:00"/>
    <n v="0.13958333332993789"/>
  </r>
  <r>
    <s v="Secretaria de Gestão de Serviços"/>
    <s v="008354/2012"/>
    <x v="1"/>
    <m/>
    <x v="59"/>
    <d v="2012-12-21T16:55:00"/>
    <d v="2012-12-21T17:01:00"/>
    <s v="Ciência e encaminhamento à CPL."/>
    <d v="1899-12-30T00:06:00"/>
    <n v="4.166666665696539E-3"/>
  </r>
  <r>
    <s v="Secretaria de Gestão de Serviços"/>
    <s v="008354/2012"/>
    <x v="1"/>
    <m/>
    <x v="11"/>
    <d v="2012-12-21T17:01:00"/>
    <d v="2012-12-26T15:57:00"/>
    <s v="Considerando o doc. 292.275/12 da SCCLC."/>
    <d v="1900-01-03T22:56:00"/>
    <n v="4.9555555555562023"/>
  </r>
  <r>
    <s v="Secretaria de Gestão de Serviços"/>
    <s v="008354/2012"/>
    <x v="1"/>
    <m/>
    <x v="58"/>
    <d v="2012-12-26T15:57:00"/>
    <d v="2012-12-26T17:22:00"/>
    <s v="Para análise das planilhas."/>
    <d v="1899-12-30T01:25:00"/>
    <n v="5.9027777781011537E-2"/>
  </r>
  <r>
    <s v="Secretaria de Gestão de Serviços"/>
    <s v="008354/2012"/>
    <x v="1"/>
    <m/>
    <x v="60"/>
    <d v="2012-12-26T17:22:00"/>
    <d v="2012-12-26T18:35:00"/>
    <s v="Ciência e encaminhamento à CPL"/>
    <d v="1899-12-30T01:13:00"/>
    <n v="5.0694444442342501E-2"/>
  </r>
  <r>
    <s v="Secretaria de Gestão de Serviços"/>
    <s v="008354/2012"/>
    <x v="1"/>
    <m/>
    <x v="11"/>
    <d v="2012-12-26T18:35:00"/>
    <d v="2013-01-18T13:59:00"/>
    <s v="De acordo com o parecer retro."/>
    <d v="1900-01-21T19:24:00"/>
    <n v="22.808333333334303"/>
  </r>
  <r>
    <s v="Secretaria de Gestão de Serviços"/>
    <s v="008354/2012"/>
    <x v="1"/>
    <m/>
    <x v="12"/>
    <d v="2013-01-18T13:59:00"/>
    <d v="2013-01-18T18:04:00"/>
    <s v="Para análise dos recursos"/>
    <d v="1899-12-30T04:05:00"/>
    <n v="0.17013888889050577"/>
  </r>
  <r>
    <s v="Secretaria de Gestão de Serviços"/>
    <s v="008354/2012"/>
    <x v="1"/>
    <m/>
    <x v="1"/>
    <d v="2013-01-18T18:04:00"/>
    <d v="2013-01-18T19:15:00"/>
    <s v="Com o parecer, para apreciação."/>
    <d v="1899-12-30T01:11:00"/>
    <n v="4.9305555556202307E-2"/>
  </r>
  <r>
    <s v="Secretaria de Gestão de Serviços"/>
    <s v="008354/2012"/>
    <x v="1"/>
    <m/>
    <x v="11"/>
    <d v="2013-01-18T19:15:00"/>
    <d v="2013-01-22T13:58:00"/>
    <s v="Para dar continuidade"/>
    <d v="1900-01-02T18:43:00"/>
    <n v="3.7798611111065838"/>
  </r>
  <r>
    <s v="Secretaria de Gestão de Serviços"/>
    <s v="008354/2012"/>
    <x v="1"/>
    <m/>
    <x v="5"/>
    <d v="2013-01-22T13:58:00"/>
    <d v="2013-01-22T16:16:00"/>
    <s v="Para informar disponibilidade orçamentária"/>
    <d v="1899-12-30T02:18:00"/>
    <n v="9.5833333332848269E-2"/>
  </r>
  <r>
    <s v="Secretaria de Gestão de Serviços"/>
    <s v="008354/2012"/>
    <x v="1"/>
    <m/>
    <x v="4"/>
    <d v="2013-01-22T16:16:00"/>
    <d v="2013-01-22T17:47:00"/>
    <s v="Tendo em vista a informação de disponibilidade constar em doc. 265.799/2012 e a LOA 2013 ainda n"/>
    <d v="1899-12-30T01:31:00"/>
    <n v="6.3194444446708076E-2"/>
  </r>
  <r>
    <s v="Secretaria de Gestão de Serviços"/>
    <s v="008354/2012"/>
    <x v="1"/>
    <m/>
    <x v="8"/>
    <d v="2013-01-22T17:47:00"/>
    <d v="2013-01-23T16:19:00"/>
    <s v="providências pertinentes"/>
    <d v="1899-12-30T22:32:00"/>
    <n v="0.93888888888614019"/>
  </r>
  <r>
    <s v="Secretaria de Gestão de Serviços"/>
    <s v="008354/2012"/>
    <x v="1"/>
    <m/>
    <x v="10"/>
    <d v="2013-01-23T16:19:00"/>
    <d v="2013-02-05T18:30:00"/>
    <s v="Para os procedimentos de formalização contratual."/>
    <d v="1900-01-12T02:11:00"/>
    <n v="13.09097222222772"/>
  </r>
  <r>
    <s v="Secretaria de Gestão de Serviços"/>
    <s v="008354/2012"/>
    <x v="1"/>
    <m/>
    <x v="42"/>
    <d v="2013-02-05T18:30:00"/>
    <d v="2013-02-06T17:27:00"/>
    <s v="Para publicar."/>
    <d v="1899-12-30T22:57:00"/>
    <n v="0.95624999999563443"/>
  </r>
  <r>
    <s v="Secretaria de Gestão de Serviços"/>
    <s v="008354/2012"/>
    <x v="1"/>
    <m/>
    <x v="10"/>
    <d v="2013-02-06T17:27:00"/>
    <d v="2013-02-08T18:22:00"/>
    <s v="Extrato do contrato 17/2013 encaminhado para publicação no DOU."/>
    <d v="1900-01-01T00:55:00"/>
    <n v="2.0381944444452529"/>
  </r>
  <r>
    <s v="Secretaria de Gestão de Serviços"/>
    <s v="008354/2012"/>
    <x v="1"/>
    <m/>
    <x v="8"/>
    <d v="2013-02-08T18:22:00"/>
    <d v="2013-02-08T19:09:00"/>
    <s v="Concluídos os procedimentos referentes ao Contrato."/>
    <d v="1899-12-30T00:47:00"/>
    <n v="3.2638888893416151E-2"/>
  </r>
  <r>
    <s v="Secretaria de Gestão de Serviços"/>
    <s v="008354/2012"/>
    <x v="1"/>
    <m/>
    <x v="14"/>
    <d v="2013-02-08T19:09:00"/>
    <d v="2013-02-13T17:04:00"/>
    <s v="Para lançamentos."/>
    <d v="1900-01-03T21:55:00"/>
    <n v="4.9131944444379769"/>
  </r>
  <r>
    <s v="Secretaria de Gestão de Serviços"/>
    <s v="008354/2012"/>
    <x v="2"/>
    <m/>
    <x v="5"/>
    <d v="2013-02-13T17:04:00"/>
    <d v="2013-03-13T19:32:00"/>
    <s v="Conforme documento 014531/2013."/>
    <d v="1900-01-27T02:28:00"/>
    <n v="28.102777777778101"/>
  </r>
  <r>
    <s v="Secretaria de Gestão de Serviços"/>
    <s v="000455/2012 "/>
    <x v="2"/>
    <m/>
    <x v="56"/>
    <d v="2012-01-18T19:00:00"/>
    <d v="2012-01-19T19:00:00"/>
    <s v="-"/>
    <d v="1899-12-31T00:00:00"/>
    <n v="1"/>
  </r>
  <r>
    <s v="Secretaria de Gestão de Serviços"/>
    <s v="000455/2012 "/>
    <x v="2"/>
    <m/>
    <x v="45"/>
    <d v="2012-01-19T19:00:00"/>
    <d v="2012-01-20T18:46:00"/>
    <s v="Para ciência."/>
    <d v="1899-12-30T23:46:00"/>
    <n v="0.99027777778246673"/>
  </r>
  <r>
    <s v="Secretaria de Gestão de Serviços"/>
    <s v="000455/2012 "/>
    <x v="2"/>
    <m/>
    <x v="4"/>
    <d v="2012-01-20T18:46:00"/>
    <d v="2012-01-24T18:57:00"/>
    <s v="Para apreciação."/>
    <d v="1900-01-03T00:11:00"/>
    <n v="4.007638888884685"/>
  </r>
  <r>
    <s v="Secretaria de Gestão de Serviços"/>
    <s v="000455/2012 "/>
    <x v="2"/>
    <m/>
    <x v="1"/>
    <d v="2012-01-24T18:57:00"/>
    <d v="2012-01-24T19:47:00"/>
    <s v="autorizar"/>
    <d v="1899-12-30T00:50:00"/>
    <n v="3.4722222226264421E-2"/>
  </r>
  <r>
    <s v="Secretaria de Gestão de Serviços"/>
    <s v="000455/2012 "/>
    <x v="2"/>
    <m/>
    <x v="9"/>
    <d v="2012-01-24T19:47:00"/>
    <d v="2012-01-26T17:24:00"/>
    <s v="para ratificar orçamentos e elaborar o termo de abertura de licitação."/>
    <d v="1899-12-31T21:37:00"/>
    <n v="1.9006944444408873"/>
  </r>
  <r>
    <s v="Secretaria de Gestão de Serviços"/>
    <s v="000455/2012 "/>
    <x v="2"/>
    <m/>
    <x v="8"/>
    <d v="2012-01-26T17:24:00"/>
    <d v="2012-01-26T17:56:00"/>
    <s v="Com as informações."/>
    <d v="1899-12-30T00:32:00"/>
    <n v="2.2222222221898846E-2"/>
  </r>
  <r>
    <s v="Secretaria de Gestão de Serviços"/>
    <s v="000455/2012 "/>
    <x v="2"/>
    <m/>
    <x v="30"/>
    <d v="2012-01-26T17:56:00"/>
    <d v="2012-01-27T17:57:00"/>
    <s v="Para elaborar a minuta do edital."/>
    <d v="1899-12-31T00:01:00"/>
    <n v="1.0006944444467081"/>
  </r>
  <r>
    <s v="Secretaria de Gestão de Serviços"/>
    <s v="000455/2012 "/>
    <x v="2"/>
    <m/>
    <x v="61"/>
    <d v="2012-01-27T17:57:00"/>
    <d v="2012-01-31T16:25:00"/>
    <s v="Para ratificação do termo de abertura de registro de preços."/>
    <d v="1900-01-02T22:28:00"/>
    <n v="3.9361111111138598"/>
  </r>
  <r>
    <s v="Secretaria de Gestão de Serviços"/>
    <s v="000455/2012 "/>
    <x v="2"/>
    <m/>
    <x v="1"/>
    <d v="2012-01-31T16:25:00"/>
    <d v="2012-01-31T18:26:00"/>
    <s v="Solicito autorização pra abertura de licitação por RP, tendo em vista os valores retificados para a contratação."/>
    <d v="1899-12-30T02:01:00"/>
    <n v="8.4027777775190771E-2"/>
  </r>
  <r>
    <s v="Secretaria de Gestão de Serviços"/>
    <s v="000455/2012 "/>
    <x v="2"/>
    <m/>
    <x v="8"/>
    <d v="2012-01-31T18:26:00"/>
    <d v="2012-01-31T18:49:00"/>
    <s v="Para elaborar a minuta do edital"/>
    <d v="1899-12-30T00:23:00"/>
    <n v="1.5972222223354038E-2"/>
  </r>
  <r>
    <s v="Secretaria de Gestão de Serviços"/>
    <s v="000455/2012 "/>
    <x v="2"/>
    <m/>
    <x v="30"/>
    <d v="2012-01-31T18:49:00"/>
    <d v="2012-02-01T13:48:00"/>
    <s v="Para elaborar a minuta do edital."/>
    <d v="1899-12-30T18:59:00"/>
    <n v="0.79097222221753327"/>
  </r>
  <r>
    <s v="Secretaria de Gestão de Serviços"/>
    <s v="000455/2012 "/>
    <x v="2"/>
    <m/>
    <x v="8"/>
    <d v="2012-02-01T13:48:00"/>
    <d v="2012-02-01T15:23:00"/>
    <s v="Para análise da minuta de edital e anexos."/>
    <d v="1899-12-30T01:35:00"/>
    <n v="6.5972222226264421E-2"/>
  </r>
  <r>
    <s v="Secretaria de Gestão de Serviços"/>
    <s v="000455/2012 "/>
    <x v="2"/>
    <m/>
    <x v="11"/>
    <d v="2012-02-01T15:23:00"/>
    <d v="2012-02-02T13:39:00"/>
    <s v="Para análise da minuta do edital e seus anexos."/>
    <d v="1899-12-30T22:16:00"/>
    <n v="0.92777777777519077"/>
  </r>
  <r>
    <s v="Secretaria de Gestão de Serviços"/>
    <s v="000455/2012 "/>
    <x v="2"/>
    <m/>
    <x v="12"/>
    <d v="2012-02-02T13:39:00"/>
    <d v="2012-02-02T17:01:00"/>
    <s v="Analisada a minuta do edital"/>
    <d v="1899-12-30T03:22:00"/>
    <n v="0.14027777777664596"/>
  </r>
  <r>
    <s v="Secretaria de Gestão de Serviços"/>
    <s v="000455/2012 "/>
    <x v="2"/>
    <m/>
    <x v="30"/>
    <d v="2012-02-02T17:01:00"/>
    <d v="2012-02-07T14:21:00"/>
    <s v="Para continuidade dos procedimentos."/>
    <d v="1900-01-03T21:20:00"/>
    <n v="4.8888888888905058"/>
  </r>
  <r>
    <s v="Secretaria de Gestão de Serviços"/>
    <s v="000455/2012 "/>
    <x v="2"/>
    <m/>
    <x v="11"/>
    <d v="2012-02-07T14:21:00"/>
    <d v="2012-02-07T15:59:00"/>
    <s v="Para assinatura do edital."/>
    <d v="1899-12-30T01:38:00"/>
    <n v="6.805555555911269E-2"/>
  </r>
  <r>
    <s v="Secretaria de Gestão de Serviços"/>
    <s v="000455/2012 "/>
    <x v="2"/>
    <m/>
    <x v="30"/>
    <d v="2012-02-07T15:59:00"/>
    <d v="2012-02-08T18:46:00"/>
    <s v="Com o edital assinado."/>
    <d v="1899-12-31T02:47:00"/>
    <n v="1.1159722222218988"/>
  </r>
  <r>
    <s v="Secretaria de Gestão de Serviços"/>
    <s v="000455/2012 "/>
    <x v="2"/>
    <m/>
    <x v="11"/>
    <d v="2012-02-08T18:46:00"/>
    <d v="2012-02-10T15:55:00"/>
    <s v="Para aguardar a realização do certame."/>
    <d v="1899-12-31T21:09:00"/>
    <n v="1.8812499999985448"/>
  </r>
  <r>
    <s v="Secretaria de Gestão de Serviços"/>
    <s v="000455/2012 "/>
    <x v="2"/>
    <m/>
    <x v="30"/>
    <d v="2012-02-10T15:55:00"/>
    <d v="2012-02-13T14:11:00"/>
    <s v="A pedido"/>
    <d v="1900-01-01T22:16:00"/>
    <n v="2.9277777777751908"/>
  </r>
  <r>
    <s v="Secretaria de Gestão de Serviços"/>
    <s v="000455/2012 "/>
    <x v="2"/>
    <m/>
    <x v="11"/>
    <d v="2012-02-13T14:11:00"/>
    <d v="2012-02-29T19:09:00"/>
    <s v="Para aguardar a realização do certame."/>
    <d v="1900-01-15T04:58:00"/>
    <n v="16.206944444449618"/>
  </r>
  <r>
    <s v="Secretaria de Gestão de Serviços"/>
    <s v="000455/2012 "/>
    <x v="2"/>
    <m/>
    <x v="12"/>
    <d v="2012-02-29T19:09:00"/>
    <d v="2012-03-01T16:28:00"/>
    <s v="Para análise e homologação."/>
    <d v="1899-12-30T21:19:00"/>
    <n v="0.88819444444379769"/>
  </r>
  <r>
    <s v="Secretaria de Gestão de Serviços"/>
    <s v="000455/2012 "/>
    <x v="2"/>
    <m/>
    <x v="1"/>
    <d v="2012-03-01T16:28:00"/>
    <d v="2012-03-01T18:20:00"/>
    <s v="Para apreciação."/>
    <d v="1899-12-30T01:52:00"/>
    <n v="7.7777777776645962E-2"/>
  </r>
  <r>
    <s v="Secretaria de Gestão de Serviços"/>
    <s v="000455/2012 "/>
    <x v="2"/>
    <m/>
    <x v="56"/>
    <d v="2012-03-01T18:20:00"/>
    <d v="2012-03-16T17:10:00"/>
    <s v="À SMCI para anexar as Atas."/>
    <d v="1900-01-13T22:50:00"/>
    <n v="14.951388888890506"/>
  </r>
  <r>
    <s v="Secretaria de Gestão de Serviços"/>
    <s v="000455/2012 "/>
    <x v="2"/>
    <m/>
    <x v="1"/>
    <d v="2012-03-16T17:10:00"/>
    <d v="2012-03-16T20:02:00"/>
    <s v="Para assinatura da Ata de Registro de Preços"/>
    <d v="1899-12-30T02:52:00"/>
    <n v="0.11944444444088731"/>
  </r>
  <r>
    <s v="Secretaria de Gestão de Serviços"/>
    <s v="006761/2014"/>
    <x v="2"/>
    <m/>
    <x v="45"/>
    <d v="2014-09-02T18:49:00"/>
    <d v="2014-09-03T18:49:00"/>
    <s v="-"/>
    <d v="1899-12-31T00:00:00"/>
    <n v="1"/>
  </r>
  <r>
    <s v="Secretaria de Gestão de Serviços"/>
    <s v="006761/2014"/>
    <x v="2"/>
    <m/>
    <x v="3"/>
    <d v="2014-09-03T18:49:00"/>
    <d v="2014-09-04T12:57:00"/>
    <s v="Para análise e encaminhamentos."/>
    <d v="1899-12-30T18:08:00"/>
    <n v="0.75555555555183673"/>
  </r>
  <r>
    <s v="Secretaria de Gestão de Serviços"/>
    <s v="006761/2014"/>
    <x v="2"/>
    <m/>
    <x v="4"/>
    <d v="2014-09-04T12:57:00"/>
    <d v="2014-09-04T14:42:00"/>
    <s v="Segue para autorizar a licitação por registro de preços."/>
    <d v="1899-12-30T01:45:00"/>
    <n v="7.2916666671517305E-2"/>
  </r>
  <r>
    <s v="Secretaria de Gestão de Serviços"/>
    <s v="006761/2014"/>
    <x v="2"/>
    <m/>
    <x v="45"/>
    <d v="2014-09-04T14:42:00"/>
    <d v="2014-09-11T18:09:00"/>
    <s v="anexar orçamentos"/>
    <d v="1900-01-06T03:27:00"/>
    <n v="7.1437499999956344"/>
  </r>
  <r>
    <s v="Secretaria de Gestão de Serviços"/>
    <s v="006761/2014"/>
    <x v="2"/>
    <m/>
    <x v="4"/>
    <d v="2014-09-11T18:09:00"/>
    <d v="2014-09-12T15:53:00"/>
    <s v="Anexados os orçamentos, para seguir o procedimento de contratação."/>
    <d v="1899-12-30T21:44:00"/>
    <n v="0.90555555556056788"/>
  </r>
  <r>
    <s v="Secretaria de Gestão de Serviços"/>
    <s v="006761/2014"/>
    <x v="2"/>
    <m/>
    <x v="8"/>
    <d v="2014-09-12T15:53:00"/>
    <d v="2014-09-12T17:07:00"/>
    <s v="providências"/>
    <d v="1899-12-30T01:14:00"/>
    <n v="5.1388888881774619E-2"/>
  </r>
  <r>
    <s v="Secretaria de Gestão de Serviços"/>
    <s v="006761/2014"/>
    <x v="2"/>
    <m/>
    <x v="9"/>
    <d v="2014-09-12T17:07:00"/>
    <d v="2014-09-20T14:45:00"/>
    <s v="Tendo em vista, já constar os orçamentos no pad, solicito que seja emitido o termo de abertura de li"/>
    <d v="1900-01-06T21:38:00"/>
    <n v="7.9013888888948713"/>
  </r>
  <r>
    <s v="Secretaria de Gestão de Serviços"/>
    <s v="006761/2014"/>
    <x v="2"/>
    <m/>
    <x v="8"/>
    <d v="2014-09-20T14:45:00"/>
    <d v="2014-09-22T11:36:00"/>
    <s v="Com Termo de Abertura de Licitação"/>
    <d v="1899-12-31T20:51:00"/>
    <n v="1.8687499999941792"/>
  </r>
  <r>
    <s v="Secretaria de Gestão de Serviços"/>
    <s v="006761/2014"/>
    <x v="2"/>
    <m/>
    <x v="4"/>
    <d v="2014-09-22T11:36:00"/>
    <d v="2014-09-22T15:01:00"/>
    <s v="Para autorizar abertura de licitação."/>
    <d v="1899-12-30T03:25:00"/>
    <n v="0.14236111111677019"/>
  </r>
  <r>
    <s v="Secretaria de Gestão de Serviços"/>
    <s v="006761/2014"/>
    <x v="2"/>
    <m/>
    <x v="8"/>
    <d v="2014-09-22T15:01:00"/>
    <d v="2014-09-23T17:17:00"/>
    <s v="Para elaborar a minuta do edital."/>
    <d v="1899-12-31T02:16:00"/>
    <n v="1.0944444444394321"/>
  </r>
  <r>
    <s v="Secretaria de Gestão de Serviços"/>
    <s v="006761/2014"/>
    <x v="2"/>
    <m/>
    <x v="30"/>
    <d v="2014-09-23T17:17:00"/>
    <d v="2014-09-29T15:11:00"/>
    <s v="Para elaborar a minuta do edital."/>
    <d v="1900-01-04T21:54:00"/>
    <n v="5.9125000000058208"/>
  </r>
  <r>
    <s v="Secretaria de Gestão de Serviços"/>
    <s v="006761/2014"/>
    <x v="2"/>
    <m/>
    <x v="8"/>
    <d v="2014-09-29T15:11:00"/>
    <d v="2014-09-29T19:09:00"/>
    <s v="Para análise e encaminhamento."/>
    <d v="1899-12-30T03:58:00"/>
    <n v="0.16527777777810115"/>
  </r>
  <r>
    <s v="Secretaria de Gestão de Serviços"/>
    <s v="006761/2014"/>
    <x v="2"/>
    <m/>
    <x v="4"/>
    <d v="2014-09-29T19:09:00"/>
    <d v="2014-09-30T18:35:00"/>
    <s v="Submetemos à apreciação superior."/>
    <d v="1899-12-30T23:26:00"/>
    <n v="0.976388888884685"/>
  </r>
  <r>
    <s v="Secretaria de Gestão de Serviços"/>
    <s v="006761/2014"/>
    <x v="2"/>
    <m/>
    <x v="11"/>
    <d v="2014-09-30T18:35:00"/>
    <d v="2014-09-30T18:51:00"/>
    <s v="análise e encaminhamento devido"/>
    <d v="1899-12-30T00:16:00"/>
    <n v="1.1111111110949423E-2"/>
  </r>
  <r>
    <s v="Secretaria de Gestão de Serviços"/>
    <s v="006761/2014"/>
    <x v="2"/>
    <m/>
    <x v="12"/>
    <d v="2014-09-30T18:51:00"/>
    <d v="2014-10-01T18:14:00"/>
    <s v="para análise"/>
    <d v="1899-12-30T23:23:00"/>
    <n v="0.97430555555911269"/>
  </r>
  <r>
    <s v="Secretaria de Gestão de Serviços"/>
    <s v="006761/2014"/>
    <x v="2"/>
    <m/>
    <x v="1"/>
    <d v="2014-10-01T18:14:00"/>
    <d v="2014-10-01T19:45:00"/>
    <s v="Para apreciação."/>
    <d v="1899-12-30T01:31:00"/>
    <n v="6.3194444439432118E-2"/>
  </r>
  <r>
    <s v="Secretaria de Gestão de Serviços"/>
    <s v="006761/2014"/>
    <x v="2"/>
    <m/>
    <x v="30"/>
    <d v="2014-10-01T19:45:00"/>
    <d v="2014-10-13T16:13:00"/>
    <s v="para publicação do edital"/>
    <d v="1900-01-10T20:28:00"/>
    <n v="11.852777777778101"/>
  </r>
  <r>
    <s v="Secretaria de Gestão de Serviços"/>
    <s v="006761/2014"/>
    <x v="2"/>
    <m/>
    <x v="11"/>
    <d v="2014-10-13T16:13:00"/>
    <d v="2014-10-13T19:12:00"/>
    <s v="Com edital e anexos, para assinatura."/>
    <d v="1899-12-30T02:59:00"/>
    <n v="0.12430555556056788"/>
  </r>
  <r>
    <s v="Secretaria de Gestão de Serviços"/>
    <s v="006761/2014"/>
    <x v="2"/>
    <m/>
    <x v="30"/>
    <d v="2014-10-13T19:12:00"/>
    <d v="2014-10-15T19:01:00"/>
    <s v="Edital assinado."/>
    <d v="1899-12-31T23:49:00"/>
    <n v="1.992361111108039"/>
  </r>
  <r>
    <s v="Secretaria de Gestão de Serviços"/>
    <s v="006761/2014"/>
    <x v="2"/>
    <m/>
    <x v="11"/>
    <d v="2014-10-15T19:01:00"/>
    <d v="2014-10-23T15:15:00"/>
    <s v="Para aguardar a data de abertura do certame."/>
    <d v="1900-01-06T20:14:00"/>
    <n v="7.8430555555532919"/>
  </r>
  <r>
    <s v="Secretaria de Gestão de Serviços"/>
    <s v="006761/2014"/>
    <x v="2"/>
    <m/>
    <x v="45"/>
    <d v="2014-10-23T15:15:00"/>
    <d v="2014-10-23T15:20:00"/>
    <s v="a pedido."/>
    <d v="1899-12-30T00:05:00"/>
    <n v="3.4722222262644209E-3"/>
  </r>
  <r>
    <s v="Secretaria de Gestão de Serviços"/>
    <s v="006761/2014"/>
    <x v="2"/>
    <m/>
    <x v="30"/>
    <d v="2014-10-23T15:20:00"/>
    <d v="2014-10-23T15:26:00"/>
    <s v="Para suspender o certame."/>
    <d v="1899-12-30T00:06:00"/>
    <n v="4.166666665696539E-3"/>
  </r>
  <r>
    <s v="Secretaria de Gestão de Serviços"/>
    <s v="006761/2014"/>
    <x v="2"/>
    <m/>
    <x v="11"/>
    <d v="2014-10-23T15:26:00"/>
    <d v="2014-10-23T17:39:00"/>
    <s v="Para juntada e resposta a impugnação interposta ao presente certame."/>
    <d v="1899-12-30T02:13:00"/>
    <n v="9.2361111113859806E-2"/>
  </r>
  <r>
    <s v="Secretaria de Gestão de Serviços"/>
    <s v="006761/2014"/>
    <x v="2"/>
    <m/>
    <x v="30"/>
    <d v="2014-10-23T17:39:00"/>
    <d v="2014-10-24T16:30:00"/>
    <s v="suspender."/>
    <d v="1899-12-30T22:51:00"/>
    <n v="0.95208333332993789"/>
  </r>
  <r>
    <s v="Secretaria de Gestão de Serviços"/>
    <s v="006761/2014"/>
    <x v="2"/>
    <m/>
    <x v="11"/>
    <d v="2014-10-24T16:30:00"/>
    <d v="2014-10-24T18:25:00"/>
    <s v="Para as demais providências pertinentes à impugnação e consequente suspensão do certame."/>
    <d v="1899-12-30T01:55:00"/>
    <n v="7.9861111109494232E-2"/>
  </r>
  <r>
    <s v="Secretaria de Gestão de Serviços"/>
    <s v="006761/2014"/>
    <x v="2"/>
    <m/>
    <x v="12"/>
    <d v="2014-10-24T18:25:00"/>
    <d v="2014-10-27T16:12:00"/>
    <s v="Relatório decisão Pregoeira"/>
    <d v="1900-01-01T21:47:00"/>
    <n v="2.9076388888934162"/>
  </r>
  <r>
    <s v="Secretaria de Gestão de Serviços"/>
    <s v="006761/2014"/>
    <x v="2"/>
    <m/>
    <x v="1"/>
    <d v="2014-10-27T16:12:00"/>
    <d v="2014-10-27T16:53:00"/>
    <s v="Para apreciação."/>
    <d v="1899-12-30T00:41:00"/>
    <n v="2.8472222220443655E-2"/>
  </r>
  <r>
    <s v="Secretaria de Gestão de Serviços"/>
    <s v="006761/2014"/>
    <x v="2"/>
    <m/>
    <x v="11"/>
    <d v="2014-10-27T16:53:00"/>
    <d v="2014-10-27T19:31:00"/>
    <s v="Para dar continuidade."/>
    <d v="1899-12-30T02:38:00"/>
    <n v="0.10972222222335404"/>
  </r>
  <r>
    <s v="Secretaria de Gestão de Serviços"/>
    <s v="006761/2014"/>
    <x v="2"/>
    <m/>
    <x v="4"/>
    <d v="2014-10-27T19:31:00"/>
    <d v="2014-10-28T16:51:00"/>
    <s v="Para conhecimento e demais providências."/>
    <d v="1899-12-30T21:20:00"/>
    <n v="0.88888888888322981"/>
  </r>
  <r>
    <s v="Secretaria de Gestão de Serviços"/>
    <s v="006761/2014"/>
    <x v="2"/>
    <m/>
    <x v="45"/>
    <d v="2014-10-28T16:51:00"/>
    <d v="2014-11-03T19:04:00"/>
    <s v="providências / continuidade"/>
    <d v="1900-01-05T02:13:00"/>
    <n v="6.0923611111138598"/>
  </r>
  <r>
    <s v="Secretaria de Gestão de Serviços"/>
    <s v="006761/2014"/>
    <x v="2"/>
    <m/>
    <x v="30"/>
    <d v="2014-11-03T19:04:00"/>
    <d v="2014-11-07T15:35:00"/>
    <s v="I- Com o projeto b ico retificado. II- Para encaminhamentos."/>
    <d v="1900-01-02T20:31:00"/>
    <n v="3.8548611111109494"/>
  </r>
  <r>
    <s v="Secretaria de Gestão de Serviços"/>
    <s v="006761/2014"/>
    <x v="2"/>
    <m/>
    <x v="11"/>
    <d v="2014-11-07T15:35:00"/>
    <d v="2014-11-07T15:36:00"/>
    <s v="Com edital, em definitivo, para assinatura."/>
    <d v="1899-12-30T00:01:00"/>
    <n v="6.944444467080757E-4"/>
  </r>
  <r>
    <s v="Secretaria de Gestão de Serviços"/>
    <s v="006761/2014"/>
    <x v="2"/>
    <m/>
    <x v="30"/>
    <d v="2014-11-07T15:36:00"/>
    <d v="2014-11-10T15:04:00"/>
    <s v="Edital assinado."/>
    <d v="1900-01-01T23:28:00"/>
    <n v="2.9777777777781012"/>
  </r>
  <r>
    <s v="Secretaria de Gestão de Serviços"/>
    <s v="006761/2014"/>
    <x v="2"/>
    <m/>
    <x v="11"/>
    <d v="2014-11-10T15:04:00"/>
    <d v="2014-11-10T16:40:00"/>
    <s v="Para aguardar a abertura do certame."/>
    <d v="1899-12-30T01:36:00"/>
    <n v="6.6666666665696539E-2"/>
  </r>
  <r>
    <s v="Secretaria de Gestão de Serviços"/>
    <s v="006761/2014"/>
    <x v="2"/>
    <m/>
    <x v="45"/>
    <d v="2014-11-10T16:40:00"/>
    <d v="2014-11-10T20:26:00"/>
    <s v="A pedido."/>
    <d v="1899-12-30T03:46:00"/>
    <n v="0.15694444444670808"/>
  </r>
  <r>
    <s v="Secretaria de Gestão de Serviços"/>
    <s v="006761/2014"/>
    <x v="2"/>
    <m/>
    <x v="30"/>
    <d v="2014-11-10T20:26:00"/>
    <d v="2014-11-11T14:19:00"/>
    <s v="Para encaminhamentos."/>
    <d v="1899-12-30T17:53:00"/>
    <n v="0.74513888888759539"/>
  </r>
  <r>
    <s v="Secretaria de Gestão de Serviços"/>
    <s v="006761/2014"/>
    <x v="2"/>
    <m/>
    <x v="11"/>
    <d v="2014-11-11T14:19:00"/>
    <d v="2014-11-11T18:09:00"/>
    <s v="Com edital para assinatura."/>
    <d v="1899-12-30T03:50:00"/>
    <n v="0.15972222221898846"/>
  </r>
  <r>
    <s v="Secretaria de Gestão de Serviços"/>
    <s v="006761/2014"/>
    <x v="2"/>
    <m/>
    <x v="30"/>
    <d v="2014-11-11T18:09:00"/>
    <d v="2014-11-12T13:41:00"/>
    <s v="Edital assinado."/>
    <d v="1899-12-30T19:32:00"/>
    <n v="0.81388888889341615"/>
  </r>
  <r>
    <s v="Secretaria de Gestão de Serviços"/>
    <s v="006761/2014"/>
    <x v="2"/>
    <m/>
    <x v="11"/>
    <d v="2014-11-12T13:41:00"/>
    <d v="2014-11-24T17:08:00"/>
    <s v="Segue para aguardar a abertura do certame."/>
    <d v="1900-01-11T03:27:00"/>
    <n v="12.143749999995634"/>
  </r>
  <r>
    <s v="Secretaria de Gestão de Serviços"/>
    <s v="006761/2014"/>
    <x v="2"/>
    <m/>
    <x v="45"/>
    <d v="2014-11-24T17:08:00"/>
    <d v="2014-11-25T16:11:00"/>
    <s v="A pedido."/>
    <d v="1899-12-30T23:03:00"/>
    <n v="0.96041666666860692"/>
  </r>
  <r>
    <s v="Secretaria de Gestão de Serviços"/>
    <s v="006761/2014"/>
    <x v="2"/>
    <m/>
    <x v="11"/>
    <d v="2014-11-25T16:11:00"/>
    <d v="2014-11-26T17:36:00"/>
    <s v="Para continuidade do pregão."/>
    <d v="1899-12-31T01:25:00"/>
    <n v="1.0590277777737356"/>
  </r>
  <r>
    <s v="Secretaria de Gestão de Serviços"/>
    <s v="006761/2014"/>
    <x v="2"/>
    <m/>
    <x v="45"/>
    <d v="2014-11-26T17:36:00"/>
    <d v="2014-12-01T11:04:00"/>
    <s v="A pedido."/>
    <d v="1900-01-03T17:28:00"/>
    <n v="4.7277777777781012"/>
  </r>
  <r>
    <s v="Secretaria de Gestão de Serviços"/>
    <s v="006761/2014"/>
    <x v="2"/>
    <m/>
    <x v="11"/>
    <d v="2014-12-01T11:04:00"/>
    <d v="2014-12-01T16:26:00"/>
    <s v="Com as informações da SMOEP"/>
    <d v="1899-12-30T05:22:00"/>
    <n v="0.22361111111240461"/>
  </r>
  <r>
    <s v="Secretaria de Gestão de Serviços"/>
    <s v="006761/2014"/>
    <x v="2"/>
    <m/>
    <x v="45"/>
    <d v="2014-12-01T16:26:00"/>
    <d v="2014-12-03T19:19:00"/>
    <s v="para informações complementares."/>
    <d v="1900-01-01T02:53:00"/>
    <n v="2.1201388888875954"/>
  </r>
  <r>
    <s v="Secretaria de Gestão de Serviços"/>
    <s v="006761/2014"/>
    <x v="2"/>
    <m/>
    <x v="11"/>
    <d v="2014-12-03T19:19:00"/>
    <d v="2014-12-18T15:12:00"/>
    <s v="Dar continuidade a licitação"/>
    <d v="1900-01-13T19:53:00"/>
    <n v="14.828472222223354"/>
  </r>
  <r>
    <s v="Secretaria de Gestão de Serviços"/>
    <s v="006761/2014"/>
    <x v="2"/>
    <m/>
    <x v="12"/>
    <d v="2014-12-18T15:12:00"/>
    <d v="2014-12-18T17:35:00"/>
    <s v="Para análise"/>
    <d v="1899-12-30T02:23:00"/>
    <n v="9.930555555911269E-2"/>
  </r>
  <r>
    <s v="Secretaria de Gestão de Serviços"/>
    <s v="006761/2014"/>
    <x v="2"/>
    <m/>
    <x v="1"/>
    <d v="2014-12-18T17:35:00"/>
    <d v="2014-12-18T20:22:00"/>
    <s v="Para apreciação."/>
    <d v="1899-12-30T02:47:00"/>
    <n v="0.11597222222189885"/>
  </r>
  <r>
    <s v="Secretaria de Gestão de Serviços"/>
    <s v="006761/2014"/>
    <x v="2"/>
    <m/>
    <x v="11"/>
    <d v="2014-12-18T20:22:00"/>
    <d v="2014-12-19T16:54:00"/>
    <s v="Para dar continuidade."/>
    <d v="1899-12-30T20:32:00"/>
    <n v="0.8555555555576575"/>
  </r>
  <r>
    <s v="Secretaria de Gestão de Serviços"/>
    <s v="006761/2014"/>
    <x v="2"/>
    <m/>
    <x v="12"/>
    <d v="2014-12-19T16:54:00"/>
    <d v="2014-12-23T12:09:00"/>
    <s v="Para análise, adjudicação e homologação"/>
    <d v="1900-01-02T19:15:00"/>
    <n v="3.8020833333284827"/>
  </r>
  <r>
    <s v="Secretaria de Gestão de Serviços"/>
    <s v="006761/2014"/>
    <x v="2"/>
    <m/>
    <x v="1"/>
    <d v="2014-12-23T12:09:00"/>
    <d v="2014-12-23T14:10:00"/>
    <s v="Para apreciação."/>
    <d v="1899-12-30T02:01:00"/>
    <n v="8.4027777782466728E-2"/>
  </r>
  <r>
    <s v="Secretaria de Gestão de Serviços"/>
    <s v="006761/2014"/>
    <x v="2"/>
    <m/>
    <x v="45"/>
    <d v="2014-12-23T14:10:00"/>
    <d v="2014-12-23T16:24:00"/>
    <s v="Para anexar ata de registro de preços."/>
    <d v="1899-12-30T02:14:00"/>
    <n v="9.3055555553291924E-2"/>
  </r>
  <r>
    <s v="Secretaria de Gestão de Serviços"/>
    <s v="006761/2014"/>
    <x v="2"/>
    <m/>
    <x v="62"/>
    <d v="2014-12-23T16:24:00"/>
    <d v="2014-12-23T17:16:00"/>
    <s v="Solicito assinatura da Diretora Geral na Ata de Registro de Preços."/>
    <d v="1899-12-30T00:52:00"/>
    <n v="3.6111111112404615E-2"/>
  </r>
  <r>
    <s v="Secretaria de Gestão de Serviços"/>
    <s v="006761/2014"/>
    <x v="2"/>
    <m/>
    <x v="11"/>
    <d v="2014-12-23T17:16:00"/>
    <d v="2014-12-23T17:51:00"/>
    <s v="Ata assinada."/>
    <d v="1899-12-30T00:35:00"/>
    <n v="2.4305555554747116E-2"/>
  </r>
  <r>
    <s v="Secretaria de Gestão de Serviços"/>
    <s v="001060/2012"/>
    <x v="2"/>
    <m/>
    <x v="56"/>
    <d v="2012-02-05T19:08:00"/>
    <d v="2012-02-06T19:08:00"/>
    <s v="-"/>
    <d v="1899-12-31T00:00:00"/>
    <n v="1"/>
  </r>
  <r>
    <s v="Secretaria de Gestão de Serviços"/>
    <s v="001060/2012"/>
    <x v="2"/>
    <m/>
    <x v="3"/>
    <d v="2012-02-06T19:08:00"/>
    <d v="2012-02-07T14:21:00"/>
    <s v="Para apreciação."/>
    <d v="1899-12-30T19:13:00"/>
    <n v="0.8006944444423425"/>
  </r>
  <r>
    <s v="Secretaria de Gestão de Serviços"/>
    <s v="001060/2012"/>
    <x v="2"/>
    <m/>
    <x v="4"/>
    <d v="2012-02-07T14:21:00"/>
    <d v="2012-02-07T21:54:00"/>
    <s v="Para apreciação superior"/>
    <d v="1899-12-30T07:33:00"/>
    <n v="0.31458333333284827"/>
  </r>
  <r>
    <s v="Secretaria de Gestão de Serviços"/>
    <s v="001060/2012"/>
    <x v="2"/>
    <m/>
    <x v="8"/>
    <d v="2012-02-07T21:54:00"/>
    <d v="2012-02-09T16:55:00"/>
    <s v="Para orçar."/>
    <d v="1899-12-31T19:01:00"/>
    <n v="1.7923611111109494"/>
  </r>
  <r>
    <s v="Secretaria de Gestão de Serviços"/>
    <s v="001060/2012"/>
    <x v="2"/>
    <m/>
    <x v="9"/>
    <d v="2012-02-09T16:55:00"/>
    <d v="2012-04-02T18:03:00"/>
    <s v="Para orçar."/>
    <d v="1900-02-21T01:08:00"/>
    <n v="53.047222222223354"/>
  </r>
  <r>
    <s v="Secretaria de Gestão de Serviços"/>
    <s v="001060/2012"/>
    <x v="2"/>
    <m/>
    <x v="8"/>
    <d v="2012-04-02T18:03:00"/>
    <d v="2012-04-03T14:12:00"/>
    <s v="Com a informação."/>
    <d v="1899-12-30T20:09:00"/>
    <n v="0.83958333333430346"/>
  </r>
  <r>
    <s v="Secretaria de Gestão de Serviços"/>
    <s v="001060/2012"/>
    <x v="2"/>
    <m/>
    <x v="4"/>
    <d v="2012-04-03T14:12:00"/>
    <d v="2012-04-11T14:36:00"/>
    <s v="Para autorizar abertura de licitação."/>
    <d v="1900-01-07T00:24:00"/>
    <n v="8.0166666666627862"/>
  </r>
  <r>
    <s v="Secretaria de Gestão de Serviços"/>
    <s v="001060/2012"/>
    <x v="2"/>
    <m/>
    <x v="1"/>
    <d v="2012-04-11T14:36:00"/>
    <d v="2012-04-11T20:03:00"/>
    <s v="Autorização de abertura de procedimento licitatório para contratação através de Registro de Preço."/>
    <d v="1899-12-30T05:27:00"/>
    <n v="0.22708333333866904"/>
  </r>
  <r>
    <s v="Secretaria de Gestão de Serviços"/>
    <s v="001060/2012"/>
    <x v="2"/>
    <m/>
    <x v="9"/>
    <d v="2012-04-11T20:03:00"/>
    <d v="2012-04-18T18:27:00"/>
    <s v="para elaborar o termo de abertura de licitação."/>
    <d v="1900-01-05T22:24:00"/>
    <n v="6.9333333333343035"/>
  </r>
  <r>
    <s v="Secretaria de Gestão de Serviços"/>
    <s v="001060/2012"/>
    <x v="2"/>
    <m/>
    <x v="8"/>
    <d v="2012-04-18T18:27:00"/>
    <d v="2012-04-19T18:46:00"/>
    <s v="Para análise do termo de abertura de licitação"/>
    <d v="1899-12-31T00:19:00"/>
    <n v="1.0131944444437977"/>
  </r>
  <r>
    <s v="Secretaria de Gestão de Serviços"/>
    <s v="001060/2012"/>
    <x v="2"/>
    <m/>
    <x v="4"/>
    <d v="2012-04-19T18:46:00"/>
    <d v="2012-04-24T17:48:00"/>
    <s v="Para autorizar o Termo de Abertura de Licitação n° 96/12."/>
    <d v="1900-01-03T23:02:00"/>
    <n v="4.9597222222218988"/>
  </r>
  <r>
    <s v="Secretaria de Gestão de Serviços"/>
    <s v="001060/2012"/>
    <x v="2"/>
    <m/>
    <x v="8"/>
    <d v="2012-04-24T17:48:00"/>
    <d v="2012-04-25T16:46:00"/>
    <s v="A pedido."/>
    <d v="1899-12-30T22:58:00"/>
    <n v="0.9569444444423425"/>
  </r>
  <r>
    <s v="Secretaria de Gestão de Serviços"/>
    <s v="001060/2012"/>
    <x v="2"/>
    <m/>
    <x v="30"/>
    <d v="2012-04-25T16:46:00"/>
    <d v="2012-05-07T18:59:00"/>
    <s v="Para elaboração da minuta do edital."/>
    <d v="1900-01-11T02:13:00"/>
    <n v="12.09236111111386"/>
  </r>
  <r>
    <s v="Secretaria de Gestão de Serviços"/>
    <s v="001060/2012"/>
    <x v="2"/>
    <m/>
    <x v="9"/>
    <d v="2012-05-07T18:59:00"/>
    <d v="2012-05-07T19:10:00"/>
    <s v="A pedido para inserir planilhas com preços médios."/>
    <d v="1899-12-30T00:11:00"/>
    <n v="7.6388888846850023E-3"/>
  </r>
  <r>
    <s v="Secretaria de Gestão de Serviços"/>
    <s v="001060/2012"/>
    <x v="2"/>
    <m/>
    <x v="30"/>
    <d v="2012-05-07T19:10:00"/>
    <d v="2012-05-09T14:27:00"/>
    <s v="Com a planilha de preços médios unitarios"/>
    <d v="1899-12-31T19:17:00"/>
    <n v="1.8034722222218988"/>
  </r>
  <r>
    <s v="Secretaria de Gestão de Serviços"/>
    <s v="001060/2012"/>
    <x v="2"/>
    <m/>
    <x v="11"/>
    <d v="2012-05-09T14:27:00"/>
    <d v="2012-05-09T18:15:00"/>
    <s v="Para análise da minuta do edital."/>
    <d v="1899-12-30T03:48:00"/>
    <n v="0.15833333333284827"/>
  </r>
  <r>
    <s v="Secretaria de Gestão de Serviços"/>
    <s v="001060/2012"/>
    <x v="2"/>
    <m/>
    <x v="12"/>
    <d v="2012-05-09T18:15:00"/>
    <d v="2012-05-11T14:44:00"/>
    <s v="Analisada a minuta do edital"/>
    <d v="1899-12-31T20:29:00"/>
    <n v="1.8534722222248092"/>
  </r>
  <r>
    <s v="Secretaria de Gestão de Serviços"/>
    <s v="001060/2012"/>
    <x v="2"/>
    <m/>
    <x v="30"/>
    <d v="2012-05-11T14:44:00"/>
    <d v="2012-05-18T16:42:00"/>
    <s v="Para continuidade dos procedimentos."/>
    <d v="1900-01-06T01:58:00"/>
    <n v="7.0819444444423425"/>
  </r>
  <r>
    <s v="Secretaria de Gestão de Serviços"/>
    <s v="001060/2012"/>
    <x v="2"/>
    <m/>
    <x v="11"/>
    <d v="2012-05-18T16:42:00"/>
    <d v="2012-05-18T17:00:00"/>
    <s v="Com edital, em definitivo, para assinaturas."/>
    <d v="1899-12-30T00:18:00"/>
    <n v="1.2500000004365575E-2"/>
  </r>
  <r>
    <s v="Secretaria de Gestão de Serviços"/>
    <s v="001060/2012"/>
    <x v="2"/>
    <m/>
    <x v="30"/>
    <d v="2012-05-18T17:00:00"/>
    <d v="2012-05-21T13:49:00"/>
    <s v="Com o edital assinado"/>
    <d v="1900-01-01T20:49:00"/>
    <n v="2.867361111108039"/>
  </r>
  <r>
    <s v="Secretaria de Gestão de Serviços"/>
    <s v="001060/2012"/>
    <x v="2"/>
    <m/>
    <x v="11"/>
    <d v="2012-05-21T13:49:00"/>
    <d v="2012-06-12T19:26:00"/>
    <s v="Edital publicado, conforme comprovantes. Segue para aguardar a abertura do certame."/>
    <d v="1900-01-21T05:37:00"/>
    <n v="22.234027777776646"/>
  </r>
  <r>
    <s v="Secretaria de Gestão de Serviços"/>
    <s v="001060/2012"/>
    <x v="2"/>
    <m/>
    <x v="12"/>
    <d v="2012-06-12T19:26:00"/>
    <d v="2012-06-13T18:01:00"/>
    <s v="Para análise e homologação"/>
    <d v="1899-12-30T22:35:00"/>
    <n v="0.94097222222626442"/>
  </r>
  <r>
    <s v="Secretaria de Gestão de Serviços"/>
    <s v="001060/2012"/>
    <x v="2"/>
    <m/>
    <x v="1"/>
    <d v="2012-06-13T18:01:00"/>
    <d v="2012-06-13T18:18:00"/>
    <s v="Para apreciação."/>
    <d v="1899-12-30T00:17:00"/>
    <n v="1.1805555550381541E-2"/>
  </r>
  <r>
    <s v="Secretaria de Gestão de Serviços"/>
    <s v="001060/2012"/>
    <x v="2"/>
    <m/>
    <x v="11"/>
    <d v="2012-06-13T18:18:00"/>
    <d v="2012-06-14T13:17:00"/>
    <s v="para registros de vigência das Atas no Sistema."/>
    <d v="1899-12-30T18:59:00"/>
    <n v="0.79097222222480923"/>
  </r>
  <r>
    <s v="Secretaria de Gestão de Serviços"/>
    <s v="001060/2012"/>
    <x v="2"/>
    <m/>
    <x v="56"/>
    <d v="2012-06-14T13:17:00"/>
    <d v="2012-07-11T17:12:00"/>
    <s v="Para providenciar ata de registro de preços"/>
    <d v="1900-01-26T03:55:00"/>
    <n v="27.163194444445253"/>
  </r>
  <r>
    <s v="Secretaria de Gestão de Serviços"/>
    <s v="001060/2012"/>
    <x v="2"/>
    <m/>
    <x v="1"/>
    <d v="2012-07-11T17:12:00"/>
    <d v="2012-07-11T17:24:00"/>
    <s v="Para assinatura."/>
    <d v="1899-12-30T00:12:00"/>
    <n v="8.333333331393078E-3"/>
  </r>
  <r>
    <s v="Secretaria de Gestão de Serviços"/>
    <s v="001060/2012"/>
    <x v="2"/>
    <m/>
    <x v="56"/>
    <d v="2012-07-11T17:24:00"/>
    <d v="2012-07-12T14:32:00"/>
    <s v="Ata assinada."/>
    <d v="1899-12-30T21:08:00"/>
    <n v="0.88055555555911269"/>
  </r>
  <r>
    <s v="Secretaria de Gestão de Serviços"/>
    <s v="001060/2012"/>
    <x v="2"/>
    <m/>
    <x v="11"/>
    <d v="2012-07-12T14:32:00"/>
    <d v="2012-07-12T17:00:00"/>
    <s v="Para registros."/>
    <d v="1899-12-30T02:28:00"/>
    <n v="0.10277777777810115"/>
  </r>
  <r>
    <s v="Secretaria de Gestão de Serviços"/>
    <s v="001060/2012"/>
    <x v="2"/>
    <m/>
    <x v="39"/>
    <d v="2012-07-12T17:00:00"/>
    <d v="2012-07-13T15:44:00"/>
    <s v="Para publicação"/>
    <d v="1899-12-30T22:44:00"/>
    <n v="0.94722222221753327"/>
  </r>
  <r>
    <s v="Secretaria de Gestão de Serviços"/>
    <s v="003819/2013"/>
    <x v="2"/>
    <m/>
    <x v="56"/>
    <d v="2013-05-16T18:51:00"/>
    <d v="2013-05-17T18:51:00"/>
    <s v="-"/>
    <d v="1899-12-31T00:00:00"/>
    <n v="1"/>
  </r>
  <r>
    <s v="Secretaria de Gestão de Serviços"/>
    <s v="003819/2013"/>
    <x v="2"/>
    <m/>
    <x v="3"/>
    <d v="2013-05-17T18:51:00"/>
    <d v="2013-05-20T12:47:00"/>
    <s v="Para apreciação."/>
    <d v="1900-01-01T17:56:00"/>
    <n v="2.7472222222204437"/>
  </r>
  <r>
    <s v="Secretaria de Gestão de Serviços"/>
    <s v="003819/2013"/>
    <x v="2"/>
    <m/>
    <x v="56"/>
    <d v="2013-05-20T12:47:00"/>
    <d v="2013-05-22T17:59:00"/>
    <s v="complementar"/>
    <d v="1900-01-01T05:12:00"/>
    <n v="2.2166666666671517"/>
  </r>
  <r>
    <s v="Secretaria de Gestão de Serviços"/>
    <s v="003819/2013"/>
    <x v="2"/>
    <m/>
    <x v="3"/>
    <d v="2013-05-22T17:59:00"/>
    <d v="2013-05-22T18:38:00"/>
    <s v="Para apreciação."/>
    <d v="1899-12-30T00:39:00"/>
    <n v="2.7083333334303461E-2"/>
  </r>
  <r>
    <s v="Secretaria de Gestão de Serviços"/>
    <s v="003819/2013"/>
    <x v="2"/>
    <m/>
    <x v="4"/>
    <d v="2013-05-22T18:38:00"/>
    <d v="2013-05-27T15:55:00"/>
    <s v="Segue para análise o projeto b ico - RP - pintura para os fóruns eleitorais."/>
    <d v="1900-01-03T21:17:00"/>
    <n v="4.8868055555576575"/>
  </r>
  <r>
    <s v="Secretaria de Gestão de Serviços"/>
    <s v="003819/2013"/>
    <x v="2"/>
    <m/>
    <x v="8"/>
    <d v="2013-05-27T15:55:00"/>
    <d v="2013-05-27T19:06:00"/>
    <s v="Para orçar."/>
    <d v="1899-12-30T03:11:00"/>
    <n v="0.132638888884685"/>
  </r>
  <r>
    <s v="Secretaria de Gestão de Serviços"/>
    <s v="003819/2013"/>
    <x v="2"/>
    <m/>
    <x v="3"/>
    <d v="2013-05-27T19:06:00"/>
    <d v="2013-05-28T18:42:00"/>
    <s v="Com sugestões, para adequação do Projeto B ico."/>
    <d v="1899-12-30T23:36:00"/>
    <n v="0.98333333333721384"/>
  </r>
  <r>
    <s v="Secretaria de Gestão de Serviços"/>
    <s v="003819/2013"/>
    <x v="2"/>
    <m/>
    <x v="8"/>
    <d v="2013-05-28T18:42:00"/>
    <d v="2013-06-05T17:49:00"/>
    <s v="informações"/>
    <d v="1900-01-06T23:07:00"/>
    <n v="7.9631944444408873"/>
  </r>
  <r>
    <s v="Secretaria de Gestão de Serviços"/>
    <s v="003819/2013"/>
    <x v="2"/>
    <m/>
    <x v="3"/>
    <d v="2013-06-05T17:49:00"/>
    <d v="2013-06-05T18:10:00"/>
    <s v="Com esclarecimentos acerca do despacho 115019/2013."/>
    <d v="1899-12-30T00:21:00"/>
    <n v="1.4583333337213844E-2"/>
  </r>
  <r>
    <s v="Secretaria de Gestão de Serviços"/>
    <s v="003819/2013"/>
    <x v="2"/>
    <m/>
    <x v="56"/>
    <d v="2013-06-05T18:10:00"/>
    <d v="2013-06-06T18:34:00"/>
    <s v="Para verificação breve dos itens 01 e 02 postos pela Coord. de Licit. e Contratos."/>
    <d v="1899-12-31T00:24:00"/>
    <n v="1.0166666666627862"/>
  </r>
  <r>
    <s v="Secretaria de Gestão de Serviços"/>
    <s v="003819/2013"/>
    <x v="2"/>
    <m/>
    <x v="3"/>
    <d v="2013-06-06T18:34:00"/>
    <d v="2013-06-07T14:14:00"/>
    <s v="Com as informações"/>
    <d v="1899-12-30T19:40:00"/>
    <n v="0.81944444444525288"/>
  </r>
  <r>
    <s v="Secretaria de Gestão de Serviços"/>
    <s v="003819/2013"/>
    <x v="2"/>
    <m/>
    <x v="8"/>
    <d v="2013-06-07T14:14:00"/>
    <d v="2013-06-07T17:24:00"/>
    <s v="Segue o projeto b ico."/>
    <d v="1899-12-30T03:10:00"/>
    <n v="0.13194444444525288"/>
  </r>
  <r>
    <s v="Secretaria de Gestão de Serviços"/>
    <s v="003819/2013"/>
    <x v="2"/>
    <m/>
    <x v="9"/>
    <d v="2013-06-07T17:24:00"/>
    <d v="2013-06-27T15:38:00"/>
    <s v="Para orçar."/>
    <d v="1900-01-18T22:14:00"/>
    <n v="19.926388888889051"/>
  </r>
  <r>
    <s v="Secretaria de Gestão de Serviços"/>
    <s v="003819/2013"/>
    <x v="2"/>
    <m/>
    <x v="8"/>
    <d v="2013-06-27T15:38:00"/>
    <d v="2013-06-28T16:00:00"/>
    <s v="ORÇAMENTO"/>
    <d v="1899-12-31T00:22:00"/>
    <n v="1.015277777776646"/>
  </r>
  <r>
    <s v="Secretaria de Gestão de Serviços"/>
    <s v="003819/2013"/>
    <x v="2"/>
    <m/>
    <x v="4"/>
    <d v="2013-06-28T16:00:00"/>
    <d v="2013-07-08T14:02:00"/>
    <s v="Para autorizar abertura de licitação."/>
    <d v="1900-01-08T22:02:00"/>
    <n v="9.9180555555576575"/>
  </r>
  <r>
    <s v="Secretaria de Gestão de Serviços"/>
    <s v="003819/2013"/>
    <x v="2"/>
    <m/>
    <x v="1"/>
    <d v="2013-07-08T14:02:00"/>
    <d v="2013-07-08T14:20:00"/>
    <s v="solicita autorização para abertura de licitação sistema de registro de preços."/>
    <d v="1899-12-30T00:18:00"/>
    <n v="1.2499999997089617E-2"/>
  </r>
  <r>
    <s v="Secretaria de Gestão de Serviços"/>
    <s v="003819/2013"/>
    <x v="2"/>
    <m/>
    <x v="8"/>
    <d v="2013-07-08T14:20:00"/>
    <d v="2013-07-08T14:32:00"/>
    <s v="para elaborar o termo de abertura de licitação."/>
    <d v="1899-12-30T00:12:00"/>
    <n v="8.3333333386690356E-3"/>
  </r>
  <r>
    <s v="Secretaria de Gestão de Serviços"/>
    <s v="003819/2013"/>
    <x v="2"/>
    <m/>
    <x v="9"/>
    <d v="2013-07-08T14:32:00"/>
    <d v="2013-07-09T16:21:00"/>
    <s v="Para emitir Termo de Abertura de Licitação - sistema de REgistro de Preços."/>
    <d v="1899-12-31T01:49:00"/>
    <n v="1.0756944444437977"/>
  </r>
  <r>
    <s v="Secretaria de Gestão de Serviços"/>
    <s v="003819/2013"/>
    <x v="2"/>
    <m/>
    <x v="8"/>
    <d v="2013-07-09T16:21:00"/>
    <d v="2013-07-09T17:38:00"/>
    <s v="TERMO DE ABERTURA DE LICITAÇÃO - RP"/>
    <d v="1899-12-30T01:17:00"/>
    <n v="5.3472222221898846E-2"/>
  </r>
  <r>
    <s v="Secretaria de Gestão de Serviços"/>
    <s v="003819/2013"/>
    <x v="2"/>
    <m/>
    <x v="30"/>
    <d v="2013-07-09T17:38:00"/>
    <d v="2013-07-25T19:03:00"/>
    <s v="Para elaborar a minuta do edital."/>
    <d v="1900-01-15T01:25:00"/>
    <n v="16.059027777773736"/>
  </r>
  <r>
    <s v="Secretaria de Gestão de Serviços"/>
    <s v="003819/2013"/>
    <x v="2"/>
    <m/>
    <x v="8"/>
    <d v="2013-07-25T19:03:00"/>
    <d v="2013-07-26T14:34:00"/>
    <s v="Para verificar com o setor solicitante de que forma será realizada a licitação (por cidade"/>
    <d v="1899-12-30T19:31:00"/>
    <n v="0.81319444444670808"/>
  </r>
  <r>
    <s v="Secretaria de Gestão de Serviços"/>
    <s v="003819/2013"/>
    <x v="2"/>
    <m/>
    <x v="56"/>
    <d v="2013-07-26T14:34:00"/>
    <d v="2013-07-26T17:07:00"/>
    <s v="Para informar."/>
    <d v="1899-12-30T02:33:00"/>
    <n v="0.10624999999708962"/>
  </r>
  <r>
    <s v="Secretaria de Gestão de Serviços"/>
    <s v="003819/2013"/>
    <x v="2"/>
    <m/>
    <x v="8"/>
    <d v="2013-07-26T17:07:00"/>
    <d v="2013-07-26T17:27:00"/>
    <s v="Com informação."/>
    <d v="1899-12-30T00:20:00"/>
    <n v="1.3888888890505768E-2"/>
  </r>
  <r>
    <s v="Secretaria de Gestão de Serviços"/>
    <s v="003819/2013"/>
    <x v="2"/>
    <m/>
    <x v="9"/>
    <d v="2013-07-26T17:27:00"/>
    <d v="2013-07-29T14:51:00"/>
    <s v="Para adequação do termo de abertura de licitação com os valores respectivos tendo em vista"/>
    <d v="1900-01-01T21:24:00"/>
    <n v="2.8916666666700621"/>
  </r>
  <r>
    <s v="Secretaria de Gestão de Serviços"/>
    <s v="003819/2013"/>
    <x v="2"/>
    <m/>
    <x v="8"/>
    <d v="2013-07-29T14:51:00"/>
    <d v="2013-07-29T17:07:00"/>
    <s v="TERMO DE ABERTURA DE LICITAÇÃO - RP"/>
    <d v="1899-12-30T02:16:00"/>
    <n v="9.4444444439432118E-2"/>
  </r>
  <r>
    <s v="Secretaria de Gestão de Serviços"/>
    <s v="003819/2013"/>
    <x v="2"/>
    <m/>
    <x v="30"/>
    <d v="2013-07-29T17:07:00"/>
    <d v="2013-08-07T19:02:00"/>
    <s v="Para elaborar a minuta do edital."/>
    <d v="1900-01-08T01:55:00"/>
    <n v="9.0798611111167702"/>
  </r>
  <r>
    <s v="Secretaria de Gestão de Serviços"/>
    <s v="003819/2013"/>
    <x v="2"/>
    <m/>
    <x v="8"/>
    <d v="2013-08-07T19:02:00"/>
    <d v="2013-08-07T19:44:00"/>
    <s v="Com minuta do edital e anexos para análise."/>
    <d v="1899-12-30T00:42:00"/>
    <n v="2.9166666667151731E-2"/>
  </r>
  <r>
    <s v="Secretaria de Gestão de Serviços"/>
    <s v="003819/2013"/>
    <x v="2"/>
    <m/>
    <x v="11"/>
    <d v="2013-08-07T19:44:00"/>
    <d v="2013-08-21T19:40:00"/>
    <s v="Para análise da minuta do edital e anexos."/>
    <d v="1900-01-12T23:56:00"/>
    <n v="13.997222222220444"/>
  </r>
  <r>
    <s v="Secretaria de Gestão de Serviços"/>
    <s v="003819/2013"/>
    <x v="2"/>
    <m/>
    <x v="12"/>
    <d v="2013-08-21T19:40:00"/>
    <d v="2013-08-23T18:06:00"/>
    <s v="para análise."/>
    <d v="1899-12-31T22:26:00"/>
    <n v="1.9347222222204437"/>
  </r>
  <r>
    <s v="Secretaria de Gestão de Serviços"/>
    <s v="003819/2013"/>
    <x v="2"/>
    <m/>
    <x v="30"/>
    <d v="2013-08-23T18:06:00"/>
    <d v="2013-08-23T18:22:00"/>
    <s v="Para readequar."/>
    <d v="1899-12-30T00:16:00"/>
    <n v="1.1111111110949423E-2"/>
  </r>
  <r>
    <s v="Secretaria de Gestão de Serviços"/>
    <s v="003819/2013"/>
    <x v="2"/>
    <m/>
    <x v="3"/>
    <d v="2013-08-23T18:22:00"/>
    <d v="2013-08-26T17:03:00"/>
    <s v="Para se manifestar em relação ao documento nº 186.847/2013."/>
    <d v="1900-01-01T22:41:00"/>
    <n v="2.945138888891961"/>
  </r>
  <r>
    <s v="Secretaria de Gestão de Serviços"/>
    <s v="003819/2013"/>
    <x v="2"/>
    <m/>
    <x v="30"/>
    <d v="2013-08-26T17:03:00"/>
    <d v="2013-08-26T17:15:00"/>
    <s v="análise"/>
    <d v="1899-12-30T00:12:00"/>
    <n v="8.333333331393078E-3"/>
  </r>
  <r>
    <s v="Secretaria de Gestão de Serviços"/>
    <s v="003819/2013"/>
    <x v="2"/>
    <m/>
    <x v="8"/>
    <d v="2013-08-26T17:15:00"/>
    <d v="2013-08-26T20:04:00"/>
    <s v="Para se manifestar quanto ao documento retro (nº 187.732/2013)."/>
    <d v="1899-12-30T02:49:00"/>
    <n v="0.11736111110803904"/>
  </r>
  <r>
    <s v="Secretaria de Gestão de Serviços"/>
    <s v="003819/2013"/>
    <x v="2"/>
    <m/>
    <x v="30"/>
    <d v="2013-08-26T20:04:00"/>
    <d v="2013-08-28T19:38:00"/>
    <s v="Adequação."/>
    <d v="1899-12-31T23:34:00"/>
    <n v="1.9819444444510737"/>
  </r>
  <r>
    <s v="Secretaria de Gestão de Serviços"/>
    <s v="003819/2013"/>
    <x v="2"/>
    <m/>
    <x v="8"/>
    <d v="2013-08-28T19:38:00"/>
    <d v="2013-08-28T19:55:00"/>
    <s v="Com novas minutas para análise."/>
    <d v="1899-12-30T00:17:00"/>
    <n v="1.1805555550381541E-2"/>
  </r>
  <r>
    <s v="Secretaria de Gestão de Serviços"/>
    <s v="003819/2013"/>
    <x v="2"/>
    <m/>
    <x v="11"/>
    <d v="2013-08-28T19:55:00"/>
    <d v="2013-08-29T20:21:00"/>
    <s v="Para análise do edital e anexos com adequações."/>
    <d v="1899-12-31T00:26:00"/>
    <n v="1.0180555555562023"/>
  </r>
  <r>
    <s v="Secretaria de Gestão de Serviços"/>
    <s v="003819/2013"/>
    <x v="2"/>
    <m/>
    <x v="12"/>
    <d v="2013-08-29T20:21:00"/>
    <d v="2013-09-04T18:25:00"/>
    <s v="para análise."/>
    <d v="1900-01-04T22:04:00"/>
    <n v="5.9194444444437977"/>
  </r>
  <r>
    <s v="Secretaria de Gestão de Serviços"/>
    <s v="003819/2013"/>
    <x v="2"/>
    <m/>
    <x v="30"/>
    <d v="2013-09-04T18:25:00"/>
    <d v="2013-09-13T15:23:00"/>
    <s v="Com a análise da minuta do edital de licitação e seus anexos."/>
    <d v="1900-01-07T20:58:00"/>
    <n v="8.8736111111138598"/>
  </r>
  <r>
    <s v="Secretaria de Gestão de Serviços"/>
    <s v="003819/2013"/>
    <x v="2"/>
    <m/>
    <x v="11"/>
    <d v="2013-09-13T15:23:00"/>
    <d v="2013-09-13T18:47:00"/>
    <s v="Para assinaturas do edital. Informando que não houve manifestação de interesse na IRP 05/13 (doc"/>
    <d v="1899-12-30T03:24:00"/>
    <n v="0.14166666666278616"/>
  </r>
  <r>
    <s v="Secretaria de Gestão de Serviços"/>
    <s v="003819/2013"/>
    <x v="2"/>
    <m/>
    <x v="30"/>
    <d v="2013-09-13T18:47:00"/>
    <d v="2013-09-16T15:01:00"/>
    <s v="Edital assinado"/>
    <d v="1900-01-01T20:14:00"/>
    <n v="2.8430555555605679"/>
  </r>
  <r>
    <s v="Secretaria de Gestão de Serviços"/>
    <s v="003819/2013"/>
    <x v="2"/>
    <m/>
    <x v="11"/>
    <d v="2013-09-16T15:01:00"/>
    <d v="2013-11-05T16:41:00"/>
    <s v="Para aguardar a abertura do certame."/>
    <d v="1900-02-18T01:40:00"/>
    <n v="50.069444444445253"/>
  </r>
  <r>
    <s v="Secretaria de Gestão de Serviços"/>
    <s v="003819/2013"/>
    <x v="2"/>
    <m/>
    <x v="12"/>
    <d v="2013-11-05T16:41:00"/>
    <d v="2013-11-05T19:59:00"/>
    <s v="Para análise"/>
    <d v="1899-12-30T03:18:00"/>
    <n v="0.13749999999708962"/>
  </r>
  <r>
    <s v="Secretaria de Gestão de Serviços"/>
    <s v="003819/2013"/>
    <x v="2"/>
    <m/>
    <x v="1"/>
    <d v="2013-11-05T19:59:00"/>
    <d v="2013-11-06T15:48:00"/>
    <s v="Com o parecer, para apreciação."/>
    <d v="1899-12-30T19:49:00"/>
    <n v="0.82569444444379769"/>
  </r>
  <r>
    <s v="Secretaria de Gestão de Serviços"/>
    <s v="003819/2013"/>
    <x v="2"/>
    <m/>
    <x v="11"/>
    <d v="2013-11-06T15:48:00"/>
    <d v="2013-12-05T16:10:00"/>
    <s v="para providências."/>
    <d v="1900-01-28T00:22:00"/>
    <n v="29.015277777776646"/>
  </r>
  <r>
    <s v="Secretaria de Gestão de Serviços"/>
    <s v="003819/2013"/>
    <x v="2"/>
    <m/>
    <x v="12"/>
    <d v="2013-12-05T16:10:00"/>
    <d v="2013-12-11T20:51:00"/>
    <s v="Para análise e homologação"/>
    <d v="1900-01-05T04:41:00"/>
    <n v="6.195138888891961"/>
  </r>
  <r>
    <s v="Secretaria de Gestão de Serviços"/>
    <s v="003819/2013"/>
    <x v="2"/>
    <m/>
    <x v="1"/>
    <d v="2013-12-11T20:51:00"/>
    <d v="2013-12-12T20:07:00"/>
    <s v="Com o parecer, para apreciação."/>
    <d v="1899-12-30T23:16:00"/>
    <n v="0.96944444443943212"/>
  </r>
  <r>
    <s v="Secretaria de Gestão de Serviços"/>
    <s v="003819/2013"/>
    <x v="2"/>
    <m/>
    <x v="4"/>
    <d v="2013-12-12T20:07:00"/>
    <d v="2013-12-16T16:10:00"/>
    <s v="À Secretaria de Administração."/>
    <d v="1900-01-02T20:03:00"/>
    <n v="3.8354166666686069"/>
  </r>
  <r>
    <s v="Secretaria de Gestão de Serviços"/>
    <s v="003819/2013"/>
    <x v="2"/>
    <m/>
    <x v="3"/>
    <d v="2013-12-16T16:10:00"/>
    <d v="2013-12-16T16:44:00"/>
    <s v="Solicita-se encaminhar aos gestores da contratação, SMCI, para anexar a ata de registro de preços."/>
    <d v="1899-12-30T00:34:00"/>
    <n v="2.3611111115314998E-2"/>
  </r>
  <r>
    <s v="Secretaria de Gestão de Serviços"/>
    <s v="003819/2013"/>
    <x v="2"/>
    <m/>
    <x v="56"/>
    <d v="2013-12-16T16:44:00"/>
    <d v="2013-12-18T12:29:00"/>
    <s v="Para as providências pertinentes   assinaturas das atas do registro de preços."/>
    <d v="1899-12-31T19:45:00"/>
    <n v="1.8229166666642413"/>
  </r>
  <r>
    <s v="Secretaria de Gestão de Serviços"/>
    <s v="003819/2013"/>
    <x v="2"/>
    <m/>
    <x v="1"/>
    <d v="2013-12-18T12:29:00"/>
    <d v="2013-12-18T13:59:00"/>
    <s v="Para assinatura."/>
    <d v="1899-12-30T01:30:00"/>
    <n v="6.25E-2"/>
  </r>
  <r>
    <s v="Secretaria de Gestão de Serviços"/>
    <s v="7017/2016"/>
    <x v="2"/>
    <m/>
    <x v="45"/>
    <d v="2014-09-14T19:46:00"/>
    <d v="2014-09-23T19:46:00"/>
    <s v="-"/>
    <d v="1900-01-08T00:00:00"/>
    <n v="9"/>
  </r>
  <r>
    <s v="Secretaria de Gestão de Serviços"/>
    <s v="7017/2016"/>
    <x v="2"/>
    <m/>
    <x v="3"/>
    <d v="2014-09-23T19:46:00"/>
    <d v="2014-09-24T14:22:00"/>
    <s v="Para encaminhamentos."/>
    <d v="1899-12-30T18:36:00"/>
    <n v="0.77500000000145519"/>
  </r>
  <r>
    <s v="Secretaria de Gestão de Serviços"/>
    <s v="7017/2016"/>
    <x v="2"/>
    <m/>
    <x v="4"/>
    <d v="2014-09-24T14:22:00"/>
    <d v="2014-09-26T15:28:00"/>
    <s v="Segue o projeto b ico pertinente ao RP de forros e divisórias."/>
    <d v="1900-01-01T01:06:00"/>
    <n v="2.0458333333299379"/>
  </r>
  <r>
    <s v="Secretaria de Gestão de Serviços"/>
    <s v="7017/2016"/>
    <x v="2"/>
    <m/>
    <x v="8"/>
    <d v="2014-09-26T15:28:00"/>
    <d v="2014-09-26T18:03:00"/>
    <s v="Para verificar orçamentos."/>
    <d v="1899-12-30T02:35:00"/>
    <n v="0.10763888889050577"/>
  </r>
  <r>
    <s v="Secretaria de Gestão de Serviços"/>
    <s v="7017/2016"/>
    <x v="2"/>
    <m/>
    <x v="9"/>
    <d v="2014-09-26T18:03:00"/>
    <d v="2014-11-12T12:53:00"/>
    <s v="Muito embora, intempestivo, segue para vericar orçamentos tendo em vista as justificativas apresenta"/>
    <d v="1900-02-14T18:50:00"/>
    <n v="46.784722222226264"/>
  </r>
  <r>
    <s v="Secretaria de Gestão de Serviços"/>
    <s v="7017/2016"/>
    <x v="2"/>
    <m/>
    <x v="8"/>
    <d v="2014-11-12T12:53:00"/>
    <d v="2014-11-12T15:17:00"/>
    <s v="Com a informação."/>
    <d v="1899-12-30T02:24:00"/>
    <n v="9.9999999998544808E-2"/>
  </r>
  <r>
    <s v="Secretaria de Gestão de Serviços"/>
    <s v="7017/2016"/>
    <x v="2"/>
    <m/>
    <x v="9"/>
    <d v="2014-11-12T15:17:00"/>
    <d v="2014-11-12T18:59:00"/>
    <s v="Para elaborar Termo de Abertura de Licitação - RP"/>
    <d v="1899-12-30T03:42:00"/>
    <n v="0.15416666666715173"/>
  </r>
  <r>
    <s v="Secretaria de Gestão de Serviços"/>
    <s v="7017/2016"/>
    <x v="2"/>
    <m/>
    <x v="8"/>
    <d v="2014-11-12T18:59:00"/>
    <d v="2014-11-12T19:56:00"/>
    <s v="Com a informação."/>
    <d v="1899-12-30T00:57:00"/>
    <n v="3.9583333331393078E-2"/>
  </r>
  <r>
    <s v="Secretaria de Gestão de Serviços"/>
    <s v="7017/2016"/>
    <x v="2"/>
    <m/>
    <x v="4"/>
    <d v="2014-11-12T19:56:00"/>
    <d v="2014-11-12T21:05:00"/>
    <s v="Par autorizar o termo de abertura de licitação pelo sistema de RP"/>
    <d v="1899-12-30T01:09:00"/>
    <n v="4.7916666662786156E-2"/>
  </r>
  <r>
    <s v="Secretaria de Gestão de Serviços"/>
    <s v="7017/2016"/>
    <x v="2"/>
    <m/>
    <x v="8"/>
    <d v="2014-11-12T21:05:00"/>
    <d v="2014-11-13T17:47:00"/>
    <s v="elaboração da respectiva minuta de edital"/>
    <d v="1899-12-30T20:42:00"/>
    <n v="0.86250000000291038"/>
  </r>
  <r>
    <s v="Secretaria de Gestão de Serviços"/>
    <s v="7017/2016"/>
    <x v="2"/>
    <m/>
    <x v="30"/>
    <d v="2014-11-13T17:47:00"/>
    <d v="2014-11-19T19:11:00"/>
    <s v="Para elaboração de minuta de edital de licitação na modalidade Pregão Eletrônico, pelo SRP"/>
    <d v="1900-01-05T01:24:00"/>
    <n v="6.0583333333343035"/>
  </r>
  <r>
    <s v="Secretaria de Gestão de Serviços"/>
    <s v="7017/2016"/>
    <x v="2"/>
    <m/>
    <x v="8"/>
    <d v="2014-11-19T19:11:00"/>
    <d v="2014-11-19T19:18:00"/>
    <s v="Para análise e encaminhamento."/>
    <d v="1899-12-30T00:07:00"/>
    <n v="4.8611111124046147E-3"/>
  </r>
  <r>
    <s v="Secretaria de Gestão de Serviços"/>
    <s v="7017/2016"/>
    <x v="2"/>
    <m/>
    <x v="4"/>
    <d v="2014-11-19T19:18:00"/>
    <d v="2014-11-19T19:41:00"/>
    <s v="Encaminhamos minutas de editais para licitação:"/>
    <d v="1899-12-30T00:23:00"/>
    <n v="1.5972222223354038E-2"/>
  </r>
  <r>
    <s v="Secretaria de Gestão de Serviços"/>
    <s v="7017/2016"/>
    <x v="2"/>
    <m/>
    <x v="11"/>
    <d v="2014-11-19T19:41:00"/>
    <d v="2014-11-20T19:29:00"/>
    <s v="análise da minuta de edital"/>
    <d v="1899-12-30T23:48:00"/>
    <n v="0.99166666666133096"/>
  </r>
  <r>
    <s v="Secretaria de Gestão de Serviços"/>
    <s v="7017/2016"/>
    <x v="2"/>
    <m/>
    <x v="12"/>
    <d v="2014-11-20T19:29:00"/>
    <d v="2014-11-21T15:51:00"/>
    <s v="para análise."/>
    <d v="1899-12-30T20:22:00"/>
    <n v="0.84861111111240461"/>
  </r>
  <r>
    <s v="Secretaria de Gestão de Serviços"/>
    <s v="7017/2016"/>
    <x v="2"/>
    <m/>
    <x v="1"/>
    <d v="2014-11-21T15:51:00"/>
    <d v="2014-11-21T16:55:00"/>
    <s v="Para apreciação."/>
    <d v="1899-12-30T01:04:00"/>
    <n v="4.4444444443797693E-2"/>
  </r>
  <r>
    <s v="Secretaria de Gestão de Serviços"/>
    <s v="7017/2016"/>
    <x v="2"/>
    <m/>
    <x v="30"/>
    <d v="2014-11-21T16:55:00"/>
    <d v="2014-12-01T12:54:00"/>
    <s v="À Seção de Licitações."/>
    <d v="1900-01-08T19:59:00"/>
    <n v="9.8326388888890506"/>
  </r>
  <r>
    <s v="Secretaria de Gestão de Serviços"/>
    <s v="7017/2016"/>
    <x v="2"/>
    <m/>
    <x v="11"/>
    <d v="2014-12-01T12:54:00"/>
    <d v="2014-12-01T15:40:00"/>
    <s v="Para assinatura."/>
    <d v="1899-12-30T02:46:00"/>
    <n v="0.11527777778246673"/>
  </r>
  <r>
    <s v="Secretaria de Gestão de Serviços"/>
    <s v="7017/2016"/>
    <x v="2"/>
    <m/>
    <x v="30"/>
    <d v="2014-12-01T15:40:00"/>
    <d v="2014-12-02T13:20:00"/>
    <s v="Edital asisnado."/>
    <d v="1899-12-30T21:40:00"/>
    <n v="0.90277777777373558"/>
  </r>
  <r>
    <s v="Secretaria de Gestão de Serviços"/>
    <s v="7017/2016"/>
    <x v="2"/>
    <m/>
    <x v="11"/>
    <d v="2014-12-02T13:20:00"/>
    <d v="2014-12-17T16:53:00"/>
    <s v="Para aguardar a abertura do certame."/>
    <d v="1900-01-14T03:33:00"/>
    <n v="15.147916666668607"/>
  </r>
  <r>
    <s v="Secretaria de Gestão de Serviços"/>
    <s v="7017/2016"/>
    <x v="2"/>
    <m/>
    <x v="39"/>
    <d v="2014-12-17T16:53:00"/>
    <d v="2014-12-17T17:37:00"/>
    <s v="para informar"/>
    <d v="1899-12-30T00:44:00"/>
    <n v="3.0555555553291924E-2"/>
  </r>
  <r>
    <s v="Secretaria de Gestão de Serviços"/>
    <s v="7017/2016"/>
    <x v="2"/>
    <m/>
    <x v="45"/>
    <d v="2014-12-17T17:37:00"/>
    <d v="2014-12-17T18:51:00"/>
    <s v="Para Informar"/>
    <d v="1899-12-30T01:14:00"/>
    <n v="5.1388888889050577E-2"/>
  </r>
  <r>
    <s v="Secretaria de Gestão de Serviços"/>
    <s v="7017/2016"/>
    <x v="2"/>
    <m/>
    <x v="11"/>
    <d v="2014-12-17T18:51:00"/>
    <d v="2014-12-23T16:35:00"/>
    <s v="Com a informação."/>
    <d v="1900-01-04T21:44:00"/>
    <n v="5.9055555555532919"/>
  </r>
  <r>
    <s v="Secretaria de Gestão de Serviços"/>
    <s v="7017/2016"/>
    <x v="2"/>
    <m/>
    <x v="12"/>
    <d v="2014-12-23T16:35:00"/>
    <d v="2014-12-23T16:55:00"/>
    <s v="Para análise e homologação"/>
    <d v="1899-12-30T00:20:00"/>
    <n v="1.3888888890505768E-2"/>
  </r>
  <r>
    <s v="Secretaria de Gestão de Serviços"/>
    <s v="7017/2016"/>
    <x v="2"/>
    <m/>
    <x v="1"/>
    <d v="2014-12-23T16:55:00"/>
    <d v="2014-12-23T17:54:00"/>
    <s v="Para apreciação."/>
    <d v="1899-12-30T00:59:00"/>
    <n v="4.0972222224809229E-2"/>
  </r>
  <r>
    <s v="Secretaria de Gestão de Serviços"/>
    <s v="7017/2016"/>
    <x v="2"/>
    <m/>
    <x v="45"/>
    <d v="2014-12-23T17:54:00"/>
    <d v="2014-12-23T18:06:00"/>
    <s v="para anexar a ata"/>
    <d v="1899-12-30T00:12:00"/>
    <n v="8.333333331393078E-3"/>
  </r>
  <r>
    <s v="Secretaria de Gestão de Serviços"/>
    <s v="7017/2016"/>
    <x v="2"/>
    <m/>
    <x v="62"/>
    <d v="2014-12-23T18:06:00"/>
    <d v="2014-12-23T18:36:00"/>
    <s v="Para assinatura na Ata de Registro de Preços."/>
    <d v="1899-12-30T00:30:00"/>
    <n v="2.0833333335758653E-2"/>
  </r>
  <r>
    <s v="Secretaria de Gestão de Serviços"/>
    <s v="7017/2016"/>
    <x v="2"/>
    <m/>
    <x v="11"/>
    <d v="2014-12-23T18:36:00"/>
    <d v="2014-12-26T11:46:00"/>
    <s v="Ata assinada."/>
    <d v="1900-01-01T17:10:00"/>
    <n v="2.7152777777737356"/>
  </r>
  <r>
    <s v="Coordenadoria de Segurança, Transporte e Apoio Administrativo"/>
    <s v="7515/2015"/>
    <x v="1"/>
    <m/>
    <x v="63"/>
    <d v="2015-10-22T18:41:00"/>
    <d v="2015-11-03T18:41:00"/>
    <s v="-"/>
    <d v="1900-01-11T00:00:00"/>
    <n v="12"/>
  </r>
  <r>
    <s v="Coordenadoria de Segurança, Transporte e Apoio Administrativo"/>
    <s v="7515/2015"/>
    <x v="1"/>
    <m/>
    <x v="3"/>
    <d v="2015-11-03T18:41:00"/>
    <d v="2015-11-04T17:16:00"/>
    <s v="Para análise e encaminhamento"/>
    <d v="1899-12-30T22:35:00"/>
    <n v="0.94097222222626442"/>
  </r>
  <r>
    <s v="Coordenadoria de Segurança, Transporte e Apoio Administrativo"/>
    <s v="7515/2015"/>
    <x v="1"/>
    <m/>
    <x v="4"/>
    <d v="2015-11-04T17:16:00"/>
    <d v="2015-11-17T15:27:00"/>
    <s v="Para licitação"/>
    <d v="1900-01-11T22:11:00"/>
    <n v="12.924305555556202"/>
  </r>
  <r>
    <s v="Coordenadoria de Segurança, Transporte e Apoio Administrativo"/>
    <s v="7515/2015"/>
    <x v="1"/>
    <m/>
    <x v="8"/>
    <d v="2015-11-17T15:27:00"/>
    <d v="2015-11-18T19:24:00"/>
    <s v="Para procedimentos de contratação."/>
    <d v="1899-12-31T03:57:00"/>
    <n v="1.1645833333313931"/>
  </r>
  <r>
    <s v="Coordenadoria de Segurança, Transporte e Apoio Administrativo"/>
    <s v="7515/2015"/>
    <x v="1"/>
    <m/>
    <x v="63"/>
    <d v="2015-11-18T19:24:00"/>
    <d v="2015-11-19T16:48:00"/>
    <s v="Para juntar orçamento."/>
    <d v="1899-12-30T21:24:00"/>
    <n v="0.89166666666278616"/>
  </r>
  <r>
    <s v="Coordenadoria de Segurança, Transporte e Apoio Administrativo"/>
    <s v="7515/2015"/>
    <x v="1"/>
    <m/>
    <x v="5"/>
    <d v="2015-11-19T16:48:00"/>
    <d v="2015-11-19T16:57:00"/>
    <s v="Para as providências."/>
    <d v="1899-12-30T00:09:00"/>
    <n v="6.2500000058207661E-3"/>
  </r>
  <r>
    <s v="Coordenadoria de Segurança, Transporte e Apoio Administrativo"/>
    <s v="7515/2015"/>
    <x v="1"/>
    <m/>
    <x v="63"/>
    <d v="2015-11-19T16:57:00"/>
    <d v="2015-11-19T17:18:00"/>
    <s v="Para retificar"/>
    <d v="1899-12-30T00:21:00"/>
    <n v="1.4583333329937886E-2"/>
  </r>
  <r>
    <s v="Coordenadoria de Segurança, Transporte e Apoio Administrativo"/>
    <s v="7515/2015"/>
    <x v="1"/>
    <m/>
    <x v="5"/>
    <d v="2015-11-19T17:18:00"/>
    <d v="2015-11-19T20:07:00"/>
    <s v="Segue conforme doc. 221866/2015."/>
    <d v="1899-12-30T02:49:00"/>
    <n v="0.11736111110803904"/>
  </r>
  <r>
    <s v="Coordenadoria de Segurança, Transporte e Apoio Administrativo"/>
    <s v="7515/2015"/>
    <x v="1"/>
    <m/>
    <x v="6"/>
    <d v="2015-11-19T20:07:00"/>
    <d v="2015-11-20T15:58:00"/>
    <s v="Com informação"/>
    <d v="1899-12-30T19:51:00"/>
    <n v="0.82708333333721384"/>
  </r>
  <r>
    <s v="Coordenadoria de Segurança, Transporte e Apoio Administrativo"/>
    <s v="7515/2015"/>
    <x v="1"/>
    <m/>
    <x v="7"/>
    <d v="2015-11-20T15:58:00"/>
    <d v="2015-11-20T17:18:00"/>
    <s v="Para ciência e encaminhamento."/>
    <d v="1899-12-30T01:20:00"/>
    <n v="5.5555555554747116E-2"/>
  </r>
  <r>
    <s v="Coordenadoria de Segurança, Transporte e Apoio Administrativo"/>
    <s v="7515/2015"/>
    <x v="1"/>
    <m/>
    <x v="8"/>
    <d v="2015-11-20T17:18:00"/>
    <d v="2015-11-23T21:01:00"/>
    <s v="Para demais providências."/>
    <d v="1900-01-02T03:43:00"/>
    <n v="3.1548611111138598"/>
  </r>
  <r>
    <s v="Coordenadoria de Segurança, Transporte e Apoio Administrativo"/>
    <s v="7515/2015"/>
    <x v="1"/>
    <m/>
    <x v="4"/>
    <d v="2015-11-23T21:01:00"/>
    <d v="2015-11-24T18:51:00"/>
    <s v="À apreciação superior."/>
    <d v="1899-12-30T21:50:00"/>
    <n v="0.90972222221898846"/>
  </r>
  <r>
    <s v="Coordenadoria de Segurança, Transporte e Apoio Administrativo"/>
    <s v="7515/2015"/>
    <x v="1"/>
    <m/>
    <x v="25"/>
    <d v="2015-11-24T18:51:00"/>
    <d v="2015-11-25T13:26:00"/>
    <s v="Segue a pedido dessa Coordenadoria para manifestar."/>
    <d v="1899-12-30T18:35:00"/>
    <n v="0.77430555555474712"/>
  </r>
  <r>
    <s v="Coordenadoria de Segurança, Transporte e Apoio Administrativo"/>
    <s v="7515/2015"/>
    <x v="1"/>
    <m/>
    <x v="64"/>
    <d v="2015-11-25T13:26:00"/>
    <d v="2015-11-25T16:54:00"/>
    <s v="Entende-se pela continuidade da contratação nos termos propostos no Projeto B ico, conforme fundam"/>
    <d v="1899-12-30T03:28:00"/>
    <n v="0.14444444444961846"/>
  </r>
  <r>
    <s v="Coordenadoria de Segurança, Transporte e Apoio Administrativo"/>
    <s v="7515/2015"/>
    <x v="1"/>
    <m/>
    <x v="25"/>
    <d v="2015-11-25T16:54:00"/>
    <d v="2015-11-25T18:02:00"/>
    <s v="Para conhecimento e encaminhamento."/>
    <d v="1899-12-30T01:08:00"/>
    <n v="4.722222221607808E-2"/>
  </r>
  <r>
    <s v="Coordenadoria de Segurança, Transporte e Apoio Administrativo"/>
    <s v="7515/2015"/>
    <x v="1"/>
    <m/>
    <x v="4"/>
    <d v="2015-11-25T18:02:00"/>
    <d v="2015-11-26T20:10:00"/>
    <s v="Segue com as informações"/>
    <d v="1899-12-31T02:08:00"/>
    <n v="1.0888888888948713"/>
  </r>
  <r>
    <s v="Coordenadoria de Segurança, Transporte e Apoio Administrativo"/>
    <s v="7515/2015"/>
    <x v="1"/>
    <m/>
    <x v="8"/>
    <d v="2015-11-26T20:10:00"/>
    <d v="2015-11-27T15:35:00"/>
    <s v="Segue para dar prosseguimento á contratação cuja informações complementares foram juntadas nos docum"/>
    <d v="1899-12-30T19:25:00"/>
    <n v="0.80902777777373558"/>
  </r>
  <r>
    <s v="Coordenadoria de Segurança, Transporte e Apoio Administrativo"/>
    <s v="7515/2015"/>
    <x v="1"/>
    <m/>
    <x v="9"/>
    <d v="2015-11-27T15:35:00"/>
    <d v="2015-12-02T18:56:00"/>
    <s v="Para elaborar Termo de Abertura de Licitação."/>
    <d v="1900-01-04T03:21:00"/>
    <n v="5.1395833333372138"/>
  </r>
  <r>
    <s v="Coordenadoria de Segurança, Transporte e Apoio Administrativo"/>
    <s v="7515/2015"/>
    <x v="1"/>
    <m/>
    <x v="5"/>
    <d v="2015-12-02T18:56:00"/>
    <d v="2015-12-02T19:24:00"/>
    <s v="À PEDIDO."/>
    <d v="1899-12-30T00:28:00"/>
    <n v="1.9444444442342501E-2"/>
  </r>
  <r>
    <s v="Coordenadoria de Segurança, Transporte e Apoio Administrativo"/>
    <s v="7515/2015"/>
    <x v="1"/>
    <m/>
    <x v="9"/>
    <d v="2015-12-02T19:24:00"/>
    <d v="2015-12-03T14:41:00"/>
    <s v="Em devolução, com a adequação do pedido, conforme solicitação do setor requisitante."/>
    <d v="1899-12-30T19:17:00"/>
    <n v="0.80347222222189885"/>
  </r>
  <r>
    <s v="Coordenadoria de Segurança, Transporte e Apoio Administrativo"/>
    <s v="7515/2015"/>
    <x v="1"/>
    <m/>
    <x v="8"/>
    <d v="2015-12-03T14:41:00"/>
    <d v="2015-12-03T16:02:00"/>
    <s v="Segue o Termo de Abertura de Licitação no documento 234.604/2015."/>
    <d v="1899-12-30T01:21:00"/>
    <n v="5.6250000001455192E-2"/>
  </r>
  <r>
    <s v="Coordenadoria de Segurança, Transporte e Apoio Administrativo"/>
    <s v="7515/2015"/>
    <x v="1"/>
    <m/>
    <x v="4"/>
    <d v="2015-12-03T16:02:00"/>
    <d v="2015-12-03T18:01:00"/>
    <s v="Para autorizar a abertura de Licitação."/>
    <d v="1899-12-30T01:59:00"/>
    <n v="8.2638888889050577E-2"/>
  </r>
  <r>
    <s v="Coordenadoria de Segurança, Transporte e Apoio Administrativo"/>
    <s v="7515/2015"/>
    <x v="1"/>
    <m/>
    <x v="8"/>
    <d v="2015-12-03T18:01:00"/>
    <d v="2015-12-07T17:44:00"/>
    <s v="elaborar minuta de edital"/>
    <d v="1900-01-02T23:43:00"/>
    <n v="3.9881944444423425"/>
  </r>
  <r>
    <s v="Coordenadoria de Segurança, Transporte e Apoio Administrativo"/>
    <s v="7515/2015"/>
    <x v="1"/>
    <m/>
    <x v="30"/>
    <d v="2015-12-07T17:44:00"/>
    <d v="2015-12-23T15:42:00"/>
    <s v="Para elaborar a minuta do edital. À seção de Contratos Para minutar contrato."/>
    <d v="1900-01-14T21:58:00"/>
    <n v="15.915277777778101"/>
  </r>
  <r>
    <s v="Coordenadoria de Segurança, Transporte e Apoio Administrativo"/>
    <s v="7515/2015"/>
    <x v="1"/>
    <m/>
    <x v="10"/>
    <d v="2015-12-23T15:42:00"/>
    <d v="2015-12-30T16:54:00"/>
    <s v="Para elaboração da minuta contratual."/>
    <d v="1900-01-06T01:12:00"/>
    <n v="7.0500000000029104"/>
  </r>
  <r>
    <s v="Coordenadoria de Segurança, Transporte e Apoio Administrativo"/>
    <s v="7515/2015"/>
    <x v="1"/>
    <m/>
    <x v="30"/>
    <d v="2015-12-30T16:54:00"/>
    <d v="2015-12-30T16:59:00"/>
    <s v="Anexada minuta do contrato em campo próprio. Após, à CLC para análise."/>
    <d v="1899-12-30T00:05:00"/>
    <n v="3.4722222189884633E-3"/>
  </r>
  <r>
    <s v="Coordenadoria de Segurança, Transporte e Apoio Administrativo"/>
    <s v="7515/2015"/>
    <x v="1"/>
    <m/>
    <x v="8"/>
    <d v="2015-12-30T16:59:00"/>
    <d v="2015-12-30T17:27:00"/>
    <s v="Para análise da minuta do edital e seus anexos."/>
    <d v="1899-12-30T00:28:00"/>
    <n v="1.9444444442342501E-2"/>
  </r>
  <r>
    <s v="Coordenadoria de Segurança, Transporte e Apoio Administrativo"/>
    <s v="7515/2015"/>
    <x v="1"/>
    <m/>
    <x v="4"/>
    <d v="2015-12-30T17:27:00"/>
    <d v="2016-01-07T15:28:00"/>
    <s v="Para análise minutas do Edital e Contrato."/>
    <d v="1900-01-06T22:01:00"/>
    <n v="7.9173611111109494"/>
  </r>
  <r>
    <s v="Coordenadoria de Segurança, Transporte e Apoio Administrativo"/>
    <s v="7515/2015"/>
    <x v="1"/>
    <m/>
    <x v="11"/>
    <d v="2016-01-07T15:28:00"/>
    <d v="2016-01-08T18:01:00"/>
    <s v="De acordo com a minuta do Edital e seus anexos. Segue para análise dessa CPL e demais encaminhamen"/>
    <d v="1899-12-31T02:33:00"/>
    <n v="1.1062500000043656"/>
  </r>
  <r>
    <s v="Coordenadoria de Segurança, Transporte e Apoio Administrativo"/>
    <s v="7515/2015"/>
    <x v="1"/>
    <m/>
    <x v="12"/>
    <d v="2016-01-08T18:01:00"/>
    <d v="2016-01-11T15:45:00"/>
    <s v="Analisada a minuta do edital"/>
    <d v="1900-01-01T21:44:00"/>
    <n v="2.9055555555532919"/>
  </r>
  <r>
    <s v="Coordenadoria de Segurança, Transporte e Apoio Administrativo"/>
    <s v="7515/2015"/>
    <x v="1"/>
    <m/>
    <x v="34"/>
    <d v="2016-01-11T15:45:00"/>
    <d v="2016-01-12T16:02:00"/>
    <s v="Para manifestação."/>
    <d v="1899-12-31T00:17:00"/>
    <n v="1.0118055555576575"/>
  </r>
  <r>
    <s v="Coordenadoria de Segurança, Transporte e Apoio Administrativo"/>
    <s v="7515/2015"/>
    <x v="1"/>
    <m/>
    <x v="22"/>
    <d v="2016-01-12T16:02:00"/>
    <d v="2016-01-12T17:05:00"/>
    <s v="Para análise e posicionamento"/>
    <d v="1899-12-30T01:03:00"/>
    <n v="4.3749999997089617E-2"/>
  </r>
  <r>
    <s v="Coordenadoria de Segurança, Transporte e Apoio Administrativo"/>
    <s v="7515/2015"/>
    <x v="1"/>
    <m/>
    <x v="23"/>
    <d v="2016-01-12T17:05:00"/>
    <d v="2016-01-12T18:52:00"/>
    <s v="Para posicionamento"/>
    <d v="1899-12-30T01:47:00"/>
    <n v="7.4305555557657499E-2"/>
  </r>
  <r>
    <s v="Coordenadoria de Segurança, Transporte e Apoio Administrativo"/>
    <s v="7515/2015"/>
    <x v="1"/>
    <m/>
    <x v="30"/>
    <d v="2016-01-12T18:52:00"/>
    <d v="2016-01-14T14:26:00"/>
    <s v="Para providências"/>
    <d v="1899-12-31T19:34:00"/>
    <n v="1.8152777777795563"/>
  </r>
  <r>
    <s v="Coordenadoria de Segurança, Transporte e Apoio Administrativo"/>
    <s v="7515/2015"/>
    <x v="1"/>
    <m/>
    <x v="10"/>
    <d v="2016-01-14T14:26:00"/>
    <d v="2016-01-14T19:11:00"/>
    <s v="Para adequações da Minuta do Contrato."/>
    <d v="1899-12-30T04:45:00"/>
    <n v="0.19791666666424135"/>
  </r>
  <r>
    <s v="Coordenadoria de Segurança, Transporte e Apoio Administrativo"/>
    <s v="7515/2015"/>
    <x v="1"/>
    <m/>
    <x v="30"/>
    <d v="2016-01-14T19:11:00"/>
    <d v="2016-01-15T17:15:00"/>
    <s v="Minuta do contrato adequada e anexada em campo próprio."/>
    <d v="1899-12-30T22:04:00"/>
    <n v="0.91944444444379769"/>
  </r>
  <r>
    <s v="Coordenadoria de Segurança, Transporte e Apoio Administrativo"/>
    <s v="7515/2015"/>
    <x v="1"/>
    <m/>
    <x v="8"/>
    <d v="2016-01-15T17:15:00"/>
    <d v="2016-01-15T17:23:00"/>
    <s v="Para análise."/>
    <d v="1899-12-30T00:08:00"/>
    <n v="5.5555555591126904E-3"/>
  </r>
  <r>
    <s v="Coordenadoria de Segurança, Transporte e Apoio Administrativo"/>
    <s v="7515/2015"/>
    <x v="1"/>
    <m/>
    <x v="30"/>
    <d v="2016-01-15T17:23:00"/>
    <d v="2016-01-15T17:51:00"/>
    <s v="."/>
    <d v="1899-12-30T00:28:00"/>
    <n v="1.9444444442342501E-2"/>
  </r>
  <r>
    <s v="Coordenadoria de Segurança, Transporte e Apoio Administrativo"/>
    <s v="7515/2015"/>
    <x v="1"/>
    <m/>
    <x v="8"/>
    <d v="2016-01-15T17:51:00"/>
    <d v="2016-01-18T14:56:00"/>
    <s v="Para análise e encaminhamento."/>
    <d v="1900-01-01T21:05:00"/>
    <n v="2.8784722222189885"/>
  </r>
  <r>
    <s v="Coordenadoria de Segurança, Transporte e Apoio Administrativo"/>
    <s v="7515/2015"/>
    <x v="1"/>
    <m/>
    <x v="4"/>
    <d v="2016-01-18T14:56:00"/>
    <d v="2016-01-18T17:45:00"/>
    <s v="Submetemos à apreciação superior."/>
    <d v="1899-12-30T02:49:00"/>
    <n v="0.117361111115315"/>
  </r>
  <r>
    <s v="Coordenadoria de Segurança, Transporte e Apoio Administrativo"/>
    <s v="7515/2015"/>
    <x v="1"/>
    <m/>
    <x v="11"/>
    <d v="2016-01-18T17:45:00"/>
    <d v="2016-01-19T16:50:00"/>
    <s v="De acordo com a minuta do edital e seus anexos. Segue para análise dessa CPL e demais encaminhamen"/>
    <d v="1899-12-30T23:05:00"/>
    <n v="0.96180555555474712"/>
  </r>
  <r>
    <s v="Coordenadoria de Segurança, Transporte e Apoio Administrativo"/>
    <s v="7515/2015"/>
    <x v="1"/>
    <m/>
    <x v="12"/>
    <d v="2016-01-19T16:50:00"/>
    <d v="2016-01-20T14:40:00"/>
    <s v="Analisada a minuta do edital"/>
    <d v="1899-12-30T21:50:00"/>
    <n v="0.90972222221898846"/>
  </r>
  <r>
    <s v="Coordenadoria de Segurança, Transporte e Apoio Administrativo"/>
    <s v="7515/2015"/>
    <x v="1"/>
    <m/>
    <x v="1"/>
    <d v="2016-01-20T14:40:00"/>
    <d v="2016-01-20T16:25:00"/>
    <s v="Para apreciação."/>
    <d v="1899-12-30T01:45:00"/>
    <n v="7.2916666671517305E-2"/>
  </r>
  <r>
    <s v="Coordenadoria de Segurança, Transporte e Apoio Administrativo"/>
    <s v="7515/2015"/>
    <x v="1"/>
    <m/>
    <x v="30"/>
    <d v="2016-01-20T16:25:00"/>
    <d v="2016-01-21T15:21:00"/>
    <s v="À Seção de Licitações."/>
    <d v="1899-12-30T22:56:00"/>
    <n v="0.95555555554892635"/>
  </r>
  <r>
    <s v="Coordenadoria de Segurança, Transporte e Apoio Administrativo"/>
    <s v="7515/2015"/>
    <x v="1"/>
    <m/>
    <x v="11"/>
    <d v="2016-01-21T15:21:00"/>
    <d v="2016-01-21T17:00:00"/>
    <s v="Para assinatura."/>
    <d v="1899-12-30T01:39:00"/>
    <n v="6.8750000005820766E-2"/>
  </r>
  <r>
    <s v="Coordenadoria de Segurança, Transporte e Apoio Administrativo"/>
    <s v="7515/2015"/>
    <x v="1"/>
    <m/>
    <x v="30"/>
    <d v="2016-01-21T17:00:00"/>
    <d v="2016-01-22T15:29:00"/>
    <s v="Com o edital assinado"/>
    <d v="1899-12-30T22:29:00"/>
    <n v="0.93680555555329192"/>
  </r>
  <r>
    <s v="Coordenadoria de Segurança, Transporte e Apoio Administrativo"/>
    <s v="7515/2015"/>
    <x v="1"/>
    <m/>
    <x v="11"/>
    <d v="2016-01-22T15:29:00"/>
    <d v="2016-02-05T14:41:00"/>
    <s v="Aguardar abertura do certame."/>
    <d v="1900-01-12T23:12:00"/>
    <n v="13.966666666667152"/>
  </r>
  <r>
    <s v="Coordenadoria de Segurança, Transporte e Apoio Administrativo"/>
    <s v="7515/2015"/>
    <x v="1"/>
    <m/>
    <x v="12"/>
    <d v="2016-02-05T14:41:00"/>
    <d v="2016-02-05T15:58:00"/>
    <s v="Para análise e homologação"/>
    <d v="1899-12-30T01:17:00"/>
    <n v="5.3472222221898846E-2"/>
  </r>
  <r>
    <s v="Coordenadoria de Segurança, Transporte e Apoio Administrativo"/>
    <s v="7515/2015"/>
    <x v="1"/>
    <m/>
    <x v="1"/>
    <d v="2016-02-05T15:58:00"/>
    <d v="2016-02-05T19:19:00"/>
    <s v="Para apreciação."/>
    <d v="1899-12-30T03:21:00"/>
    <n v="0.13958333332993789"/>
  </r>
  <r>
    <s v="Coordenadoria de Segurança, Transporte e Apoio Administrativo"/>
    <s v="7515/2015"/>
    <x v="1"/>
    <m/>
    <x v="4"/>
    <d v="2016-02-05T19:19:00"/>
    <d v="2016-02-11T19:11:00"/>
    <s v="Para as providências cabíveis."/>
    <d v="1900-01-04T23:52:00"/>
    <n v="5.9944444444481633"/>
  </r>
  <r>
    <s v="Coordenadoria de Segurança, Transporte e Apoio Administrativo"/>
    <s v="7515/2015"/>
    <x v="1"/>
    <m/>
    <x v="30"/>
    <d v="2016-02-11T19:11:00"/>
    <d v="2016-02-12T14:19:00"/>
    <s v="Para providencias."/>
    <d v="1899-12-30T19:08:00"/>
    <n v="0.79722222222335404"/>
  </r>
  <r>
    <s v="Coordenadoria de Segurança, Transporte e Apoio Administrativo"/>
    <s v="7515/2015"/>
    <x v="1"/>
    <m/>
    <x v="10"/>
    <d v="2016-02-12T14:19:00"/>
    <d v="2016-02-12T17:28:00"/>
    <s v="Para adequações da minuta contratual."/>
    <d v="1899-12-30T03:09:00"/>
    <n v="0.13124999999854481"/>
  </r>
  <r>
    <s v="Coordenadoria de Segurança, Transporte e Apoio Administrativo"/>
    <s v="7515/2015"/>
    <x v="1"/>
    <m/>
    <x v="30"/>
    <d v="2016-02-12T17:28:00"/>
    <d v="2016-02-12T17:38:00"/>
    <s v="Anexada minuta do contrato readequada em campo próprio. Após, à CLC, para análise."/>
    <d v="1899-12-30T00:10:00"/>
    <n v="6.9444444452528842E-3"/>
  </r>
  <r>
    <s v="Coordenadoria de Segurança, Transporte e Apoio Administrativo"/>
    <s v="7515/2015"/>
    <x v="1"/>
    <m/>
    <x v="8"/>
    <d v="2016-02-12T17:38:00"/>
    <d v="2016-02-15T14:31:00"/>
    <s v="Para análise da minuta do edital e seus anexos."/>
    <d v="1900-01-01T20:53:00"/>
    <n v="2.8701388888875954"/>
  </r>
  <r>
    <s v="Coordenadoria de Segurança, Transporte e Apoio Administrativo"/>
    <s v="7515/2015"/>
    <x v="1"/>
    <m/>
    <x v="4"/>
    <d v="2016-02-15T14:31:00"/>
    <d v="2016-02-15T15:14:00"/>
    <s v="Para análise e encaminhamento."/>
    <d v="1899-12-30T00:43:00"/>
    <n v="2.9861111113859806E-2"/>
  </r>
  <r>
    <s v="Coordenadoria de Segurança, Transporte e Apoio Administrativo"/>
    <s v="7515/2015"/>
    <x v="1"/>
    <m/>
    <x v="11"/>
    <d v="2016-02-15T15:14:00"/>
    <d v="2016-02-16T14:08:00"/>
    <s v="De acordo com a minuta do Edital e seus anexos. Segue para análise dessa CPL e demais encaminhamento"/>
    <d v="1899-12-30T22:54:00"/>
    <n v="0.95416666666278616"/>
  </r>
  <r>
    <s v="Coordenadoria de Segurança, Transporte e Apoio Administrativo"/>
    <s v="7515/2015"/>
    <x v="1"/>
    <m/>
    <x v="12"/>
    <d v="2016-02-16T14:08:00"/>
    <d v="2016-02-24T15:32:00"/>
    <s v="Para análise e aprovação."/>
    <d v="1900-01-07T01:24:00"/>
    <n v="8.0583333333343035"/>
  </r>
  <r>
    <s v="Coordenadoria de Segurança, Transporte e Apoio Administrativo"/>
    <s v="7515/2015"/>
    <x v="1"/>
    <m/>
    <x v="5"/>
    <d v="2016-02-24T15:32:00"/>
    <d v="2016-02-25T17:29:00"/>
    <s v="A pedido."/>
    <d v="1899-12-31T01:57:00"/>
    <n v="1.0812500000029104"/>
  </r>
  <r>
    <s v="Coordenadoria de Segurança, Transporte e Apoio Administrativo"/>
    <s v="7515/2015"/>
    <x v="1"/>
    <m/>
    <x v="6"/>
    <d v="2016-02-25T17:29:00"/>
    <d v="2016-02-25T18:38:00"/>
    <s v="Com informação"/>
    <d v="1899-12-30T01:09:00"/>
    <n v="4.7916666662786156E-2"/>
  </r>
  <r>
    <s v="Coordenadoria de Segurança, Transporte e Apoio Administrativo"/>
    <s v="7515/2015"/>
    <x v="1"/>
    <m/>
    <x v="7"/>
    <d v="2016-02-25T18:38:00"/>
    <d v="2016-02-26T13:21:00"/>
    <s v="Para ciência e encaminhamento."/>
    <d v="1899-12-30T18:43:00"/>
    <n v="0.77986111111385981"/>
  </r>
  <r>
    <s v="Coordenadoria de Segurança, Transporte e Apoio Administrativo"/>
    <s v="7515/2015"/>
    <x v="1"/>
    <m/>
    <x v="12"/>
    <d v="2016-02-26T13:21:00"/>
    <d v="2016-02-26T17:01:00"/>
    <s v="Com solicitação de análise."/>
    <d v="1899-12-30T03:40:00"/>
    <n v="0.15277777777373558"/>
  </r>
  <r>
    <s v="Coordenadoria de Segurança, Transporte e Apoio Administrativo"/>
    <s v="7515/2015"/>
    <x v="1"/>
    <m/>
    <x v="1"/>
    <d v="2016-02-26T17:01:00"/>
    <d v="2016-02-26T17:52:00"/>
    <s v="Com a análise da minuta do edital de licitação"/>
    <d v="1899-12-30T00:51:00"/>
    <n v="3.5416666665696539E-2"/>
  </r>
  <r>
    <s v="Coordenadoria de Segurança, Transporte e Apoio Administrativo"/>
    <s v="7515/2015"/>
    <x v="1"/>
    <m/>
    <x v="30"/>
    <d v="2016-02-26T17:52:00"/>
    <d v="2016-02-26T18:49:00"/>
    <s v="À Seção de Licitações."/>
    <d v="1899-12-30T00:57:00"/>
    <n v="3.9583333338669036E-2"/>
  </r>
  <r>
    <s v="Coordenadoria de Segurança, Transporte e Apoio Administrativo"/>
    <s v="7515/2015"/>
    <x v="1"/>
    <m/>
    <x v="11"/>
    <d v="2016-02-26T18:49:00"/>
    <d v="2016-02-26T19:28:00"/>
    <s v="Para assinatura do edital de licitação."/>
    <d v="1899-12-30T00:39:00"/>
    <n v="2.7083333334303461E-2"/>
  </r>
  <r>
    <s v="Coordenadoria de Segurança, Transporte e Apoio Administrativo"/>
    <s v="7515/2015"/>
    <x v="1"/>
    <m/>
    <x v="30"/>
    <d v="2016-02-26T19:28:00"/>
    <d v="2016-03-01T19:12:00"/>
    <s v="Edital assinado."/>
    <d v="1900-01-02T23:44:00"/>
    <n v="3.9888888888890506"/>
  </r>
  <r>
    <s v="Coordenadoria de Segurança, Transporte e Apoio Administrativo"/>
    <s v="7515/2015"/>
    <x v="1"/>
    <m/>
    <x v="11"/>
    <d v="2016-03-01T19:12:00"/>
    <d v="2016-03-17T17:10:00"/>
    <s v="Aguardar o certame."/>
    <d v="1900-01-14T21:58:00"/>
    <n v="15.915277777778101"/>
  </r>
  <r>
    <s v="Coordenadoria de Segurança, Transporte e Apoio Administrativo"/>
    <s v="7515/2015"/>
    <x v="1"/>
    <m/>
    <x v="12"/>
    <d v="2016-03-17T17:10:00"/>
    <d v="2016-03-21T13:55:00"/>
    <s v="Para análise e homologação"/>
    <d v="1900-01-02T20:45:00"/>
    <n v="3.8645833333284827"/>
  </r>
  <r>
    <s v="Coordenadoria de Segurança, Transporte e Apoio Administrativo"/>
    <s v="8751/2012 "/>
    <x v="1"/>
    <m/>
    <x v="3"/>
    <d v="2012-11-07T11:08:00"/>
    <d v="2012-11-12T11:08:00"/>
    <s v="-"/>
    <d v="1900-01-04T00:00:00"/>
    <n v="5"/>
  </r>
  <r>
    <s v="Coordenadoria de Segurança, Transporte e Apoio Administrativo"/>
    <s v="8751/2012 "/>
    <x v="1"/>
    <m/>
    <x v="4"/>
    <d v="2012-11-12T11:08:00"/>
    <d v="2012-11-12T15:34:00"/>
    <s v="Para apreciação superior"/>
    <d v="1899-12-30T04:26:00"/>
    <n v="0.18472222222044365"/>
  </r>
  <r>
    <s v="Coordenadoria de Segurança, Transporte e Apoio Administrativo"/>
    <s v="8751/2012 "/>
    <x v="1"/>
    <m/>
    <x v="13"/>
    <d v="2012-11-12T15:34:00"/>
    <d v="2012-11-12T15:38:00"/>
    <s v="Para informar disponibilidade orçamentária."/>
    <d v="1899-12-30T00:04:00"/>
    <n v="2.7777777795563452E-3"/>
  </r>
  <r>
    <s v="Coordenadoria de Segurança, Transporte e Apoio Administrativo"/>
    <s v="8751/2012 "/>
    <x v="1"/>
    <m/>
    <x v="5"/>
    <d v="2012-11-12T15:38:00"/>
    <d v="2012-11-14T13:50:00"/>
    <s v="Para informar."/>
    <d v="1899-12-31T22:12:00"/>
    <n v="1.9250000000029104"/>
  </r>
  <r>
    <s v="Coordenadoria de Segurança, Transporte e Apoio Administrativo"/>
    <s v="8751/2012 "/>
    <x v="1"/>
    <m/>
    <x v="6"/>
    <d v="2012-11-14T13:50:00"/>
    <d v="2012-11-14T14:57:00"/>
    <s v="Com a informação."/>
    <d v="1899-12-30T01:07:00"/>
    <n v="4.6527777776645962E-2"/>
  </r>
  <r>
    <s v="Coordenadoria de Segurança, Transporte e Apoio Administrativo"/>
    <s v="8751/2012 "/>
    <x v="1"/>
    <m/>
    <x v="7"/>
    <d v="2012-11-14T14:57:00"/>
    <d v="2012-11-14T17:21:00"/>
    <s v="Para ciência e encaminhamento"/>
    <d v="1899-12-30T02:24:00"/>
    <n v="9.9999999998544808E-2"/>
  </r>
  <r>
    <s v="Coordenadoria de Segurança, Transporte e Apoio Administrativo"/>
    <s v="8751/2012 "/>
    <x v="1"/>
    <m/>
    <x v="8"/>
    <d v="2012-11-14T17:21:00"/>
    <d v="2012-11-14T18:38:00"/>
    <s v="para providências"/>
    <d v="1899-12-30T01:17:00"/>
    <n v="5.3472222221898846E-2"/>
  </r>
  <r>
    <s v="Coordenadoria de Segurança, Transporte e Apoio Administrativo"/>
    <s v="8751/2012 "/>
    <x v="1"/>
    <m/>
    <x v="4"/>
    <d v="2012-11-14T18:38:00"/>
    <d v="2012-11-14T21:15:00"/>
    <s v="Para informar."/>
    <d v="1899-12-30T02:37:00"/>
    <n v="0.10902777777664596"/>
  </r>
  <r>
    <s v="Coordenadoria de Segurança, Transporte e Apoio Administrativo"/>
    <s v="8751/2012 "/>
    <x v="1"/>
    <m/>
    <x v="8"/>
    <d v="2012-11-14T21:15:00"/>
    <d v="2012-11-15T12:39:00"/>
    <s v="Autorização para emissão do termo."/>
    <d v="1899-12-30T15:24:00"/>
    <n v="0.64166666667006211"/>
  </r>
  <r>
    <s v="Coordenadoria de Segurança, Transporte e Apoio Administrativo"/>
    <s v="8751/2012 "/>
    <x v="1"/>
    <m/>
    <x v="9"/>
    <d v="2012-11-15T12:39:00"/>
    <d v="2012-11-16T17:16:00"/>
    <s v="Para emitir termo de abertura de licitação com o orçamento da CAAconforme autorização da Secretaria"/>
    <d v="1899-12-31T04:37:00"/>
    <n v="1.1923611111124046"/>
  </r>
  <r>
    <s v="Coordenadoria de Segurança, Transporte e Apoio Administrativo"/>
    <s v="8751/2012 "/>
    <x v="1"/>
    <m/>
    <x v="8"/>
    <d v="2012-11-16T17:16:00"/>
    <d v="2012-11-16T17:34:00"/>
    <s v="Com a informação."/>
    <d v="1899-12-30T00:18:00"/>
    <n v="1.2499999997089617E-2"/>
  </r>
  <r>
    <s v="Coordenadoria de Segurança, Transporte e Apoio Administrativo"/>
    <s v="8751/2012 "/>
    <x v="1"/>
    <m/>
    <x v="4"/>
    <d v="2012-11-16T17:34:00"/>
    <d v="2012-11-16T20:52:00"/>
    <s v="Para autorizar abertura de licitação."/>
    <d v="1899-12-30T03:18:00"/>
    <n v="0.13749999999708962"/>
  </r>
  <r>
    <s v="Coordenadoria de Segurança, Transporte e Apoio Administrativo"/>
    <s v="8751/2012 "/>
    <x v="1"/>
    <m/>
    <x v="1"/>
    <d v="2012-11-16T20:52:00"/>
    <d v="2012-11-19T14:17:00"/>
    <s v="Para autorização."/>
    <d v="1900-01-01T17:25:00"/>
    <n v="2.7256944444452529"/>
  </r>
  <r>
    <s v="Coordenadoria de Segurança, Transporte e Apoio Administrativo"/>
    <s v="8751/2012 "/>
    <x v="1"/>
    <m/>
    <x v="30"/>
    <d v="2012-11-19T14:17:00"/>
    <d v="2012-11-21T16:25:00"/>
    <s v="para elaborar minuta do Edital."/>
    <d v="1900-01-01T02:08:00"/>
    <n v="2.0888888888948713"/>
  </r>
  <r>
    <s v="Coordenadoria de Segurança, Transporte e Apoio Administrativo"/>
    <s v="8751/2012 "/>
    <x v="1"/>
    <m/>
    <x v="4"/>
    <d v="2012-11-21T16:25:00"/>
    <d v="2012-11-21T17:49:00"/>
    <s v="Para designação de fiscais. Após volte para feitura do edital."/>
    <d v="1899-12-30T01:24:00"/>
    <n v="5.8333333327027503E-2"/>
  </r>
  <r>
    <s v="Coordenadoria de Segurança, Transporte e Apoio Administrativo"/>
    <s v="8751/2012 "/>
    <x v="1"/>
    <m/>
    <x v="30"/>
    <d v="2012-11-21T17:49:00"/>
    <d v="2012-11-22T18:39:00"/>
    <s v="Para feitura do edital. Oportunamente os gestores serão indicados."/>
    <d v="1899-12-31T00:50:00"/>
    <n v="1.0347222222262644"/>
  </r>
  <r>
    <s v="Coordenadoria de Segurança, Transporte e Apoio Administrativo"/>
    <s v="8751/2012 "/>
    <x v="1"/>
    <m/>
    <x v="10"/>
    <d v="2012-11-22T18:39:00"/>
    <d v="2012-11-23T15:05:00"/>
    <s v="Para elaborar a minuta contratual."/>
    <d v="1899-12-30T20:26:00"/>
    <n v="0.851388888884685"/>
  </r>
  <r>
    <s v="Coordenadoria de Segurança, Transporte e Apoio Administrativo"/>
    <s v="8751/2012 "/>
    <x v="1"/>
    <m/>
    <x v="8"/>
    <d v="2012-11-23T15:05:00"/>
    <d v="2012-11-23T18:53:00"/>
    <s v="Para informar quanto ao custo mensal e total da manutenção da Central Telefônica."/>
    <d v="1899-12-30T03:48:00"/>
    <n v="0.15833333334012423"/>
  </r>
  <r>
    <s v="Coordenadoria de Segurança, Transporte e Apoio Administrativo"/>
    <s v="8751/2012 "/>
    <x v="1"/>
    <m/>
    <x v="9"/>
    <d v="2012-11-23T18:53:00"/>
    <d v="2012-11-26T13:45:00"/>
    <s v="Para complementar oas informações do Termo de Abertura de Licitação."/>
    <d v="1900-01-01T18:52:00"/>
    <n v="2.7861111111051287"/>
  </r>
  <r>
    <s v="Coordenadoria de Segurança, Transporte e Apoio Administrativo"/>
    <s v="8751/2012 "/>
    <x v="1"/>
    <m/>
    <x v="8"/>
    <d v="2012-11-26T13:45:00"/>
    <d v="2012-11-26T14:41:00"/>
    <s v="Com a informação."/>
    <d v="1899-12-30T00:56:00"/>
    <n v="3.888888889196096E-2"/>
  </r>
  <r>
    <s v="Coordenadoria de Segurança, Transporte e Apoio Administrativo"/>
    <s v="8751/2012 "/>
    <x v="1"/>
    <m/>
    <x v="30"/>
    <d v="2012-11-26T14:41:00"/>
    <d v="2012-11-26T15:37:00"/>
    <s v="Com o termo de abertura de licitação alterado."/>
    <d v="1899-12-30T00:56:00"/>
    <n v="3.8888888884685002E-2"/>
  </r>
  <r>
    <s v="Coordenadoria de Segurança, Transporte e Apoio Administrativo"/>
    <s v="8751/2012 "/>
    <x v="1"/>
    <m/>
    <x v="9"/>
    <d v="2012-11-26T15:37:00"/>
    <d v="2012-11-26T17:08:00"/>
    <s v="A pedido."/>
    <d v="1899-12-30T01:31:00"/>
    <n v="6.3194444446708076E-2"/>
  </r>
  <r>
    <s v="Coordenadoria de Segurança, Transporte e Apoio Administrativo"/>
    <s v="8751/2012 "/>
    <x v="1"/>
    <m/>
    <x v="30"/>
    <d v="2012-11-26T17:08:00"/>
    <d v="2012-11-26T18:31:00"/>
    <s v="Com as alterações solicitadas."/>
    <d v="1899-12-30T01:23:00"/>
    <n v="5.7638888887595385E-2"/>
  </r>
  <r>
    <s v="Coordenadoria de Segurança, Transporte e Apoio Administrativo"/>
    <s v="8751/2012 "/>
    <x v="1"/>
    <m/>
    <x v="10"/>
    <d v="2012-11-26T18:31:00"/>
    <d v="2012-11-27T12:28:00"/>
    <s v="Com minuta de edital retificada, para inserir a minuta contratual. Após volte."/>
    <d v="1899-12-30T17:57:00"/>
    <n v="0.74791666666715173"/>
  </r>
  <r>
    <s v="Coordenadoria de Segurança, Transporte e Apoio Administrativo"/>
    <s v="8751/2012 "/>
    <x v="1"/>
    <m/>
    <x v="30"/>
    <d v="2012-11-27T12:28:00"/>
    <d v="2012-11-27T13:01:00"/>
    <s v="segue minuta para análise"/>
    <d v="1899-12-30T00:33:00"/>
    <n v="2.2916666668606922E-2"/>
  </r>
  <r>
    <s v="Coordenadoria de Segurança, Transporte e Apoio Administrativo"/>
    <s v="8751/2012 "/>
    <x v="1"/>
    <m/>
    <x v="8"/>
    <d v="2012-11-27T13:01:00"/>
    <d v="2012-11-27T16:30:00"/>
    <s v="Para análise da minuta do edital e anexos."/>
    <d v="1899-12-30T03:29:00"/>
    <n v="0.14513888888905058"/>
  </r>
  <r>
    <s v="Coordenadoria de Segurança, Transporte e Apoio Administrativo"/>
    <s v="8751/2012 "/>
    <x v="1"/>
    <m/>
    <x v="11"/>
    <d v="2012-11-27T16:30:00"/>
    <d v="2012-11-27T17:42:00"/>
    <s v="Para análise da minuta do edital e seus anexos."/>
    <d v="1899-12-30T01:12:00"/>
    <n v="5.0000000002910383E-2"/>
  </r>
  <r>
    <s v="Coordenadoria de Segurança, Transporte e Apoio Administrativo"/>
    <s v="8751/2012 "/>
    <x v="1"/>
    <m/>
    <x v="12"/>
    <d v="2012-11-27T17:42:00"/>
    <d v="2012-11-28T16:59:00"/>
    <s v="para análise."/>
    <d v="1899-12-30T23:17:00"/>
    <n v="0.97013888888614019"/>
  </r>
  <r>
    <s v="Coordenadoria de Segurança, Transporte e Apoio Administrativo"/>
    <s v="8751/2012 "/>
    <x v="1"/>
    <m/>
    <x v="30"/>
    <d v="2012-11-28T16:59:00"/>
    <d v="2012-11-28T17:04:00"/>
    <s v="Para continuidade dos procedimentos, observada a disponibilidade orçamentária."/>
    <d v="1899-12-30T00:05:00"/>
    <n v="3.4722222189884633E-3"/>
  </r>
  <r>
    <s v="Coordenadoria de Segurança, Transporte e Apoio Administrativo"/>
    <s v="8751/2012 "/>
    <x v="1"/>
    <m/>
    <x v="7"/>
    <d v="2012-11-28T17:04:00"/>
    <d v="2012-11-28T18:26:00"/>
    <s v="Para aguardar a disponibilidade orçamentária."/>
    <d v="1899-12-30T01:22:00"/>
    <n v="5.6944444448163267E-2"/>
  </r>
  <r>
    <s v="Coordenadoria de Segurança, Transporte e Apoio Administrativo"/>
    <s v="8751/2012 "/>
    <x v="1"/>
    <m/>
    <x v="6"/>
    <d v="2012-11-28T18:26:00"/>
    <d v="2012-11-30T18:17:00"/>
    <s v="Para providências."/>
    <d v="1899-12-31T23:51:00"/>
    <n v="1.9937500000014552"/>
  </r>
  <r>
    <s v="Coordenadoria de Segurança, Transporte e Apoio Administrativo"/>
    <s v="8751/2012 "/>
    <x v="1"/>
    <m/>
    <x v="5"/>
    <d v="2012-11-30T18:17:00"/>
    <d v="2012-11-30T18:26:00"/>
    <s v="Para informar."/>
    <d v="1899-12-30T00:09:00"/>
    <n v="6.2499999985448085E-3"/>
  </r>
  <r>
    <s v="Coordenadoria de Segurança, Transporte e Apoio Administrativo"/>
    <s v="8751/2012 "/>
    <x v="1"/>
    <m/>
    <x v="6"/>
    <d v="2012-11-30T18:26:00"/>
    <d v="2012-12-03T13:23:00"/>
    <s v="Com a informação."/>
    <d v="1900-01-01T18:57:00"/>
    <n v="2.7895833333313931"/>
  </r>
  <r>
    <s v="Coordenadoria de Segurança, Transporte e Apoio Administrativo"/>
    <s v="8751/2012 "/>
    <x v="1"/>
    <m/>
    <x v="7"/>
    <d v="2012-12-03T13:23:00"/>
    <d v="2012-12-03T16:12:00"/>
    <s v="Para ciência e encaminhamento."/>
    <d v="1899-12-30T02:49:00"/>
    <n v="0.117361111115315"/>
  </r>
  <r>
    <s v="Coordenadoria de Segurança, Transporte e Apoio Administrativo"/>
    <s v="8751/2012 "/>
    <x v="1"/>
    <m/>
    <x v="30"/>
    <d v="2012-12-03T16:12:00"/>
    <d v="2012-12-04T15:48:00"/>
    <s v="Para demaisprovidências"/>
    <d v="1899-12-30T23:36:00"/>
    <n v="0.98333333332993789"/>
  </r>
  <r>
    <s v="Coordenadoria de Segurança, Transporte e Apoio Administrativo"/>
    <s v="8751/2012 "/>
    <x v="1"/>
    <m/>
    <x v="11"/>
    <d v="2012-12-04T15:48:00"/>
    <d v="2012-12-04T18:44:00"/>
    <s v="Para assinatura do edital."/>
    <d v="1899-12-30T02:56:00"/>
    <n v="0.12222222222044365"/>
  </r>
  <r>
    <s v="Coordenadoria de Segurança, Transporte e Apoio Administrativo"/>
    <s v="8751/2012 "/>
    <x v="1"/>
    <m/>
    <x v="30"/>
    <d v="2012-12-04T18:44:00"/>
    <d v="2012-12-05T13:03:00"/>
    <s v="Edital assinado."/>
    <d v="1899-12-30T18:19:00"/>
    <n v="0.76319444444379769"/>
  </r>
  <r>
    <s v="Coordenadoria de Segurança, Transporte e Apoio Administrativo"/>
    <s v="8751/2012 "/>
    <x v="1"/>
    <m/>
    <x v="11"/>
    <d v="2012-12-05T13:03:00"/>
    <d v="2012-12-20T15:28:00"/>
    <s v="Para aguardar a realização do certame."/>
    <d v="1900-01-14T02:25:00"/>
    <n v="15.100694444445253"/>
  </r>
  <r>
    <s v="Coordenadoria de Segurança, Transporte e Apoio Administrativo"/>
    <s v="8751/2012 "/>
    <x v="1"/>
    <m/>
    <x v="12"/>
    <d v="2012-12-20T15:28:00"/>
    <d v="2012-12-20T17:35:00"/>
    <s v="Para análise e homologação"/>
    <d v="1899-12-30T02:07:00"/>
    <n v="8.8194444448163267E-2"/>
  </r>
  <r>
    <s v="Coordenadoria de Segurança, Transporte e Apoio Administrativo"/>
    <s v="1056/2013"/>
    <x v="1"/>
    <m/>
    <x v="65"/>
    <d v="2013-02-03T17:09:00"/>
    <d v="2013-02-04T17:09:00"/>
    <s v="-"/>
    <d v="1899-12-31T00:00:00"/>
    <n v="1"/>
  </r>
  <r>
    <s v="Coordenadoria de Segurança, Transporte e Apoio Administrativo"/>
    <s v="1056/2013"/>
    <x v="1"/>
    <m/>
    <x v="66"/>
    <d v="2013-02-04T17:09:00"/>
    <d v="2013-02-07T15:57:00"/>
    <s v="PARA ENCAMINHAMENTO"/>
    <d v="1900-01-01T22:48:00"/>
    <n v="2.9499999999970896"/>
  </r>
  <r>
    <s v="Coordenadoria de Segurança, Transporte e Apoio Administrativo"/>
    <s v="1056/2013"/>
    <x v="1"/>
    <m/>
    <x v="67"/>
    <d v="2013-02-07T15:57:00"/>
    <d v="2013-02-07T17:31:00"/>
    <s v="Para consideração superior."/>
    <d v="1899-12-30T01:34:00"/>
    <n v="6.5277777779556345E-2"/>
  </r>
  <r>
    <s v="Coordenadoria de Segurança, Transporte e Apoio Administrativo"/>
    <s v="1056/2013"/>
    <x v="1"/>
    <m/>
    <x v="4"/>
    <d v="2013-02-07T17:31:00"/>
    <d v="2013-02-08T14:45:00"/>
    <s v="De acordo, segue para providências e encaminhamentos necessários para contratação."/>
    <d v="1899-12-30T21:14:00"/>
    <n v="0.88472222222480923"/>
  </r>
  <r>
    <s v="Coordenadoria de Segurança, Transporte e Apoio Administrativo"/>
    <s v="1056/2013"/>
    <x v="1"/>
    <m/>
    <x v="8"/>
    <d v="2013-02-08T14:45:00"/>
    <d v="2013-02-08T15:41:00"/>
    <s v="providências cabíveis"/>
    <d v="1899-12-30T00:56:00"/>
    <n v="3.8888888884685002E-2"/>
  </r>
  <r>
    <s v="Coordenadoria de Segurança, Transporte e Apoio Administrativo"/>
    <s v="1056/2013"/>
    <x v="1"/>
    <m/>
    <x v="9"/>
    <d v="2013-02-08T15:41:00"/>
    <d v="2013-02-13T16:26:00"/>
    <s v="Para orçar."/>
    <d v="1900-01-04T00:45:00"/>
    <n v="5.03125"/>
  </r>
  <r>
    <s v="Coordenadoria de Segurança, Transporte e Apoio Administrativo"/>
    <s v="1056/2013"/>
    <x v="1"/>
    <m/>
    <x v="8"/>
    <d v="2013-02-13T16:26:00"/>
    <d v="2013-02-13T18:34:00"/>
    <s v="Com a informação."/>
    <d v="1899-12-30T02:08:00"/>
    <n v="8.8888888887595385E-2"/>
  </r>
  <r>
    <s v="Coordenadoria de Segurança, Transporte e Apoio Administrativo"/>
    <s v="1056/2013"/>
    <x v="1"/>
    <m/>
    <x v="5"/>
    <d v="2013-02-13T18:34:00"/>
    <d v="2013-03-12T16:37:00"/>
    <s v="Para informar a disponibilidade orçamentária."/>
    <d v="1900-01-25T22:03:00"/>
    <n v="26.918750000004366"/>
  </r>
  <r>
    <s v="Coordenadoria de Segurança, Transporte e Apoio Administrativo"/>
    <s v="1056/2013"/>
    <x v="1"/>
    <m/>
    <x v="6"/>
    <d v="2013-03-12T16:37:00"/>
    <d v="2013-03-12T18:22:00"/>
    <s v="Com o pré-empenho."/>
    <d v="1899-12-30T01:45:00"/>
    <n v="7.2916666664241347E-2"/>
  </r>
  <r>
    <s v="Coordenadoria de Segurança, Transporte e Apoio Administrativo"/>
    <s v="1056/2013"/>
    <x v="1"/>
    <m/>
    <x v="7"/>
    <d v="2013-03-12T18:22:00"/>
    <d v="2013-03-12T19:29:00"/>
    <s v="Para solicitar autorização."/>
    <d v="1899-12-30T01:07:00"/>
    <n v="4.6527777776645962E-2"/>
  </r>
  <r>
    <s v="Coordenadoria de Segurança, Transporte e Apoio Administrativo"/>
    <s v="1056/2013"/>
    <x v="1"/>
    <m/>
    <x v="8"/>
    <d v="2013-03-12T19:29:00"/>
    <d v="2013-03-13T15:38:00"/>
    <s v="para contratação"/>
    <d v="1899-12-30T20:09:00"/>
    <n v="0.83958333333430346"/>
  </r>
  <r>
    <s v="Coordenadoria de Segurança, Transporte e Apoio Administrativo"/>
    <s v="1056/2013"/>
    <x v="1"/>
    <m/>
    <x v="9"/>
    <d v="2013-03-13T15:38:00"/>
    <d v="2013-03-13T20:49:00"/>
    <s v="Para elaborar o Termo de Abertura de Licitação."/>
    <d v="1899-12-30T05:11:00"/>
    <n v="0.21597222222044365"/>
  </r>
  <r>
    <s v="Coordenadoria de Segurança, Transporte e Apoio Administrativo"/>
    <s v="1056/2013"/>
    <x v="1"/>
    <m/>
    <x v="8"/>
    <d v="2013-03-13T20:49:00"/>
    <d v="2013-03-14T19:43:00"/>
    <s v="Com a informação."/>
    <d v="1899-12-30T22:54:00"/>
    <n v="0.95416666667006211"/>
  </r>
  <r>
    <s v="Coordenadoria de Segurança, Transporte e Apoio Administrativo"/>
    <s v="1056/2013"/>
    <x v="1"/>
    <m/>
    <x v="4"/>
    <d v="2013-03-14T19:43:00"/>
    <d v="2013-03-15T17:15:00"/>
    <s v="Para autorizar o Termo de Abertura de Licitação nº 29/13."/>
    <d v="1899-12-30T21:32:00"/>
    <n v="0.89722222222189885"/>
  </r>
  <r>
    <s v="Coordenadoria de Segurança, Transporte e Apoio Administrativo"/>
    <s v="1056/2013"/>
    <x v="1"/>
    <m/>
    <x v="1"/>
    <d v="2013-03-15T17:15:00"/>
    <d v="2013-03-15T19:41:00"/>
    <s v="autorização abertura licitação"/>
    <d v="1899-12-30T02:26:00"/>
    <n v="0.10138888889196096"/>
  </r>
  <r>
    <s v="Coordenadoria de Segurança, Transporte e Apoio Administrativo"/>
    <s v="1056/2013"/>
    <x v="1"/>
    <m/>
    <x v="30"/>
    <d v="2013-03-15T19:41:00"/>
    <d v="2013-03-20T18:56:00"/>
    <s v="Para elaborar a minuta do edital."/>
    <d v="1900-01-03T23:15:00"/>
    <n v="4.96875"/>
  </r>
  <r>
    <s v="Coordenadoria de Segurança, Transporte e Apoio Administrativo"/>
    <s v="1056/2013"/>
    <x v="1"/>
    <m/>
    <x v="65"/>
    <d v="2013-03-20T18:56:00"/>
    <d v="2013-03-20T19:25:00"/>
    <s v="A pedido."/>
    <d v="1899-12-30T00:29:00"/>
    <n v="2.0138888889050577E-2"/>
  </r>
  <r>
    <s v="Coordenadoria de Segurança, Transporte e Apoio Administrativo"/>
    <s v="1056/2013"/>
    <x v="1"/>
    <m/>
    <x v="30"/>
    <d v="2013-03-20T19:25:00"/>
    <d v="2013-03-26T18:38:00"/>
    <s v="Com informação"/>
    <d v="1900-01-04T23:13:00"/>
    <n v="5.9673611111065838"/>
  </r>
  <r>
    <s v="Coordenadoria de Segurança, Transporte e Apoio Administrativo"/>
    <s v="1056/2013"/>
    <x v="1"/>
    <m/>
    <x v="10"/>
    <d v="2013-03-26T18:38:00"/>
    <d v="2013-04-02T15:05:00"/>
    <s v="Para elaborar minuta contratual."/>
    <d v="1900-01-05T20:27:00"/>
    <n v="6.8520833333313931"/>
  </r>
  <r>
    <s v="Coordenadoria de Segurança, Transporte e Apoio Administrativo"/>
    <s v="1056/2013"/>
    <x v="1"/>
    <m/>
    <x v="30"/>
    <d v="2013-04-02T15:05:00"/>
    <d v="2013-04-03T15:33:00"/>
    <s v="inserida minuta"/>
    <d v="1899-12-31T00:28:00"/>
    <n v="1.0194444444496185"/>
  </r>
  <r>
    <s v="Coordenadoria de Segurança, Transporte e Apoio Administrativo"/>
    <s v="1056/2013"/>
    <x v="1"/>
    <m/>
    <x v="8"/>
    <d v="2013-04-03T15:33:00"/>
    <d v="2013-04-03T16:28:00"/>
    <s v="Seguem minutas do edital e anexos, para análise."/>
    <d v="1899-12-30T00:55:00"/>
    <n v="3.8194444445252884E-2"/>
  </r>
  <r>
    <s v="Coordenadoria de Segurança, Transporte e Apoio Administrativo"/>
    <s v="1056/2013"/>
    <x v="1"/>
    <m/>
    <x v="11"/>
    <d v="2013-04-03T16:28:00"/>
    <d v="2013-04-05T19:56:00"/>
    <s v="Para análise da minuta do edital e seus anexos."/>
    <d v="1900-01-01T03:28:00"/>
    <n v="2.1444444444423425"/>
  </r>
  <r>
    <s v="Coordenadoria de Segurança, Transporte e Apoio Administrativo"/>
    <s v="1056/2013"/>
    <x v="1"/>
    <m/>
    <x v="12"/>
    <d v="2013-04-05T19:56:00"/>
    <d v="2013-04-08T16:24:00"/>
    <s v="para análise."/>
    <d v="1900-01-01T20:28:00"/>
    <n v="2.8527777777781012"/>
  </r>
  <r>
    <s v="Coordenadoria de Segurança, Transporte e Apoio Administrativo"/>
    <s v="1056/2013"/>
    <x v="1"/>
    <m/>
    <x v="30"/>
    <d v="2013-04-08T16:24:00"/>
    <d v="2013-04-09T19:05:00"/>
    <s v="Com a análise da minuta do edital de licitação."/>
    <d v="1899-12-31T02:41:00"/>
    <n v="1.1118055555562023"/>
  </r>
  <r>
    <s v="Coordenadoria de Segurança, Transporte e Apoio Administrativo"/>
    <s v="1056/2013"/>
    <x v="1"/>
    <m/>
    <x v="12"/>
    <d v="2013-04-09T19:05:00"/>
    <d v="2013-04-10T19:56:00"/>
    <s v="Para definição quanto a item editalício."/>
    <d v="1899-12-31T00:51:00"/>
    <n v="1.0354166666656965"/>
  </r>
  <r>
    <s v="Coordenadoria de Segurança, Transporte e Apoio Administrativo"/>
    <s v="1056/2013"/>
    <x v="1"/>
    <m/>
    <x v="30"/>
    <d v="2013-04-10T19:56:00"/>
    <d v="2013-04-11T16:34:00"/>
    <s v="Com a manifestação."/>
    <d v="1899-12-30T20:38:00"/>
    <n v="0.85972222222335404"/>
  </r>
  <r>
    <s v="Coordenadoria de Segurança, Transporte e Apoio Administrativo"/>
    <s v="1056/2013"/>
    <x v="1"/>
    <m/>
    <x v="65"/>
    <d v="2013-04-11T16:34:00"/>
    <d v="2013-04-15T15:31:00"/>
    <s v="Para justificar atestado de visita."/>
    <d v="1900-01-02T22:57:00"/>
    <n v="3.9562499999956344"/>
  </r>
  <r>
    <s v="Coordenadoria de Segurança, Transporte e Apoio Administrativo"/>
    <s v="1056/2013"/>
    <x v="1"/>
    <m/>
    <x v="30"/>
    <d v="2013-04-15T15:31:00"/>
    <d v="2013-04-22T13:21:00"/>
    <s v="Em devolução, com informação sobre visita técnica."/>
    <d v="1900-01-05T21:50:00"/>
    <n v="6.9097222222262644"/>
  </r>
  <r>
    <s v="Coordenadoria de Segurança, Transporte e Apoio Administrativo"/>
    <s v="1056/2013"/>
    <x v="1"/>
    <m/>
    <x v="11"/>
    <d v="2013-04-22T13:21:00"/>
    <d v="2013-04-22T15:59:00"/>
    <s v="Com edital para assinatura."/>
    <d v="1899-12-30T02:38:00"/>
    <n v="0.10972222222335404"/>
  </r>
  <r>
    <s v="Coordenadoria de Segurança, Transporte e Apoio Administrativo"/>
    <s v="1056/2013"/>
    <x v="1"/>
    <m/>
    <x v="30"/>
    <d v="2013-04-22T15:59:00"/>
    <d v="2013-04-23T15:33:00"/>
    <s v="Edital assinado."/>
    <d v="1899-12-30T23:34:00"/>
    <n v="0.98194444444379769"/>
  </r>
  <r>
    <s v="Coordenadoria de Segurança, Transporte e Apoio Administrativo"/>
    <s v="1056/2013"/>
    <x v="1"/>
    <m/>
    <x v="11"/>
    <d v="2013-04-23T15:33:00"/>
    <d v="2013-05-07T16:10:00"/>
    <s v="Para aguardar data de abertura."/>
    <d v="1900-01-13T00:37:00"/>
    <n v="14.025694444440887"/>
  </r>
  <r>
    <s v="Coordenadoria de Segurança, Transporte e Apoio Administrativo"/>
    <s v="1056/2013"/>
    <x v="1"/>
    <m/>
    <x v="12"/>
    <d v="2013-05-07T16:10:00"/>
    <d v="2013-05-07T20:14:00"/>
    <s v="Para análise do pregão deserto"/>
    <d v="1899-12-30T04:04:00"/>
    <n v="0.16944444444379769"/>
  </r>
  <r>
    <s v="Coordenadoria de Segurança, Transporte e Apoio Administrativo"/>
    <s v="1056/2013"/>
    <x v="1"/>
    <m/>
    <x v="1"/>
    <d v="2013-05-07T20:14:00"/>
    <d v="2013-05-08T16:15:00"/>
    <s v="Com o parecer, para apreciação."/>
    <d v="1899-12-30T20:01:00"/>
    <n v="0.83402777778246673"/>
  </r>
  <r>
    <s v="Coordenadoria de Segurança, Transporte e Apoio Administrativo"/>
    <s v="1056/2013"/>
    <x v="1"/>
    <m/>
    <x v="4"/>
    <d v="2013-05-08T16:15:00"/>
    <d v="2013-05-09T18:41:00"/>
    <s v="para repetir o certame."/>
    <d v="1899-12-31T02:26:00"/>
    <n v="1.101388888884685"/>
  </r>
  <r>
    <s v="Coordenadoria de Segurança, Transporte e Apoio Administrativo"/>
    <s v="1056/2013"/>
    <x v="1"/>
    <m/>
    <x v="8"/>
    <d v="2013-05-09T18:41:00"/>
    <d v="2013-05-10T14:24:00"/>
    <s v="Para repetição do certame."/>
    <d v="1899-12-30T19:43:00"/>
    <n v="0.82152777777810115"/>
  </r>
  <r>
    <s v="Coordenadoria de Segurança, Transporte e Apoio Administrativo"/>
    <s v="1056/2013"/>
    <x v="1"/>
    <m/>
    <x v="30"/>
    <d v="2013-05-10T14:24:00"/>
    <d v="2013-05-15T18:02:00"/>
    <s v="Para repetição do certame."/>
    <d v="1900-01-04T03:38:00"/>
    <n v="5.1513888888875954"/>
  </r>
  <r>
    <s v="Coordenadoria de Segurança, Transporte e Apoio Administrativo"/>
    <s v="1056/2013"/>
    <x v="1"/>
    <m/>
    <x v="11"/>
    <d v="2013-05-15T18:02:00"/>
    <d v="2013-05-15T18:22:00"/>
    <s v="Com edital em definitivo, para assinatura."/>
    <d v="1899-12-30T00:20:00"/>
    <n v="1.3888888890505768E-2"/>
  </r>
  <r>
    <s v="Coordenadoria de Segurança, Transporte e Apoio Administrativo"/>
    <s v="1056/2013"/>
    <x v="1"/>
    <m/>
    <x v="30"/>
    <d v="2013-05-15T18:22:00"/>
    <d v="2013-05-21T14:34:00"/>
    <s v="Com o edital assinado."/>
    <d v="1900-01-04T20:12:00"/>
    <n v="5.8416666666671517"/>
  </r>
  <r>
    <s v="Coordenadoria de Segurança, Transporte e Apoio Administrativo"/>
    <s v="1056/2013"/>
    <x v="1"/>
    <m/>
    <x v="11"/>
    <d v="2013-05-21T14:34:00"/>
    <d v="2013-06-05T18:14:00"/>
    <s v="Para aguardar a data de abertura do certame."/>
    <d v="1900-01-14T03:40:00"/>
    <n v="15.152777777781012"/>
  </r>
  <r>
    <s v="Coordenadoria de Segurança, Transporte e Apoio Administrativo"/>
    <s v="1056/2013"/>
    <x v="1"/>
    <m/>
    <x v="12"/>
    <d v="2013-06-05T18:14:00"/>
    <d v="2013-06-06T14:51:00"/>
    <s v="Para análise e homologação"/>
    <d v="1899-12-30T20:37:00"/>
    <n v="0.85902777777664596"/>
  </r>
  <r>
    <s v="Coordenadoria de Segurança, Transporte e Apoio Administrativo"/>
    <s v="5372/2015 "/>
    <x v="1"/>
    <m/>
    <x v="65"/>
    <d v="2015-07-23T17:56:00"/>
    <d v="2015-07-24T17:56:00"/>
    <s v="-"/>
    <d v="1899-12-31T00:00:00"/>
    <n v="1"/>
  </r>
  <r>
    <s v="Coordenadoria de Segurança, Transporte e Apoio Administrativo"/>
    <s v="5372/2015 "/>
    <x v="1"/>
    <m/>
    <x v="66"/>
    <d v="2015-07-24T17:56:00"/>
    <d v="2015-08-05T15:32:00"/>
    <s v="Solicito encaminhamento para licitação de fornecimento de mão de obra para trabalhos gráficos, tendo"/>
    <d v="1900-01-10T21:36:00"/>
    <n v="11.900000000001455"/>
  </r>
  <r>
    <s v="Coordenadoria de Segurança, Transporte e Apoio Administrativo"/>
    <s v="5372/2015 "/>
    <x v="1"/>
    <m/>
    <x v="8"/>
    <d v="2015-08-05T15:32:00"/>
    <d v="2015-08-06T14:50:00"/>
    <s v="Para os devidos fins."/>
    <d v="1899-12-30T23:18:00"/>
    <n v="0.97083333333284827"/>
  </r>
  <r>
    <s v="Coordenadoria de Segurança, Transporte e Apoio Administrativo"/>
    <s v="5372/2015 "/>
    <x v="1"/>
    <m/>
    <x v="65"/>
    <d v="2015-08-06T14:50:00"/>
    <d v="2015-08-07T13:02:00"/>
    <s v="A pedido."/>
    <d v="1899-12-30T22:12:00"/>
    <n v="0.92500000000291038"/>
  </r>
  <r>
    <s v="Coordenadoria de Segurança, Transporte e Apoio Administrativo"/>
    <s v="5372/2015 "/>
    <x v="1"/>
    <m/>
    <x v="66"/>
    <d v="2015-08-07T13:02:00"/>
    <d v="2015-08-10T07:51:00"/>
    <s v="Para licitação."/>
    <d v="1900-01-01T18:49:00"/>
    <n v="2.7840277777722804"/>
  </r>
  <r>
    <s v="Coordenadoria de Segurança, Transporte e Apoio Administrativo"/>
    <s v="5372/2015 "/>
    <x v="1"/>
    <m/>
    <x v="8"/>
    <d v="2015-08-10T07:51:00"/>
    <d v="2015-08-12T13:26:00"/>
    <s v="Para os devidos fins."/>
    <d v="1900-01-01T05:35:00"/>
    <n v="2.2326388888905058"/>
  </r>
  <r>
    <s v="Coordenadoria de Segurança, Transporte e Apoio Administrativo"/>
    <s v="5372/2015 "/>
    <x v="1"/>
    <m/>
    <x v="66"/>
    <d v="2015-08-12T13:26:00"/>
    <d v="2015-08-12T13:33:00"/>
    <s v="."/>
    <d v="1899-12-30T00:07:00"/>
    <n v="4.8611111124046147E-3"/>
  </r>
  <r>
    <s v="Coordenadoria de Segurança, Transporte e Apoio Administrativo"/>
    <s v="5372/2015 "/>
    <x v="1"/>
    <m/>
    <x v="67"/>
    <d v="2015-08-12T13:33:00"/>
    <d v="2015-08-12T19:08:00"/>
    <s v="Para providências."/>
    <d v="1899-12-30T05:35:00"/>
    <n v="0.23263888889050577"/>
  </r>
  <r>
    <s v="Coordenadoria de Segurança, Transporte e Apoio Administrativo"/>
    <s v="5372/2015 "/>
    <x v="1"/>
    <m/>
    <x v="4"/>
    <d v="2015-08-12T19:08:00"/>
    <d v="2015-08-13T19:36:00"/>
    <s v="Para providências."/>
    <d v="1899-12-31T00:28:00"/>
    <n v="1.0194444444423425"/>
  </r>
  <r>
    <s v="Coordenadoria de Segurança, Transporte e Apoio Administrativo"/>
    <s v="5372/2015 "/>
    <x v="1"/>
    <m/>
    <x v="8"/>
    <d v="2015-08-13T19:36:00"/>
    <d v="2015-08-14T16:45:00"/>
    <s v="Para verificar outros orçamentos."/>
    <d v="1899-12-30T21:09:00"/>
    <n v="0.88124999999854481"/>
  </r>
  <r>
    <s v="Coordenadoria de Segurança, Transporte e Apoio Administrativo"/>
    <s v="5372/2015 "/>
    <x v="1"/>
    <m/>
    <x v="65"/>
    <d v="2015-08-14T16:45:00"/>
    <d v="2015-08-14T17:25:00"/>
    <s v="Para anexar o Projeto B ico em forma de minuta."/>
    <d v="1899-12-30T00:40:00"/>
    <n v="2.7777777781011537E-2"/>
  </r>
  <r>
    <s v="Coordenadoria de Segurança, Transporte e Apoio Administrativo"/>
    <s v="5372/2015 "/>
    <x v="1"/>
    <m/>
    <x v="8"/>
    <d v="2015-08-14T17:25:00"/>
    <d v="2015-08-24T16:07:00"/>
    <s v="Com projeto b ico em forma de minuta."/>
    <d v="1900-01-08T22:42:00"/>
    <n v="9.9458333333313931"/>
  </r>
  <r>
    <s v="Coordenadoria de Segurança, Transporte e Apoio Administrativo"/>
    <s v="5372/2015 "/>
    <x v="1"/>
    <m/>
    <x v="65"/>
    <d v="2015-08-24T16:07:00"/>
    <d v="2015-09-02T18:51:00"/>
    <s v="Segue sugestões(colorido) para alterações e adequações no Termo de referência. Esclareço"/>
    <d v="1900-01-08T02:44:00"/>
    <n v="9.1138888888890506"/>
  </r>
  <r>
    <s v="Coordenadoria de Segurança, Transporte e Apoio Administrativo"/>
    <s v="5372/2015 "/>
    <x v="1"/>
    <m/>
    <x v="8"/>
    <d v="2015-09-02T18:51:00"/>
    <d v="2015-09-04T18:25:00"/>
    <s v="Com as alterações solicitadas"/>
    <d v="1899-12-31T23:34:00"/>
    <n v="1.9819444444437977"/>
  </r>
  <r>
    <s v="Coordenadoria de Segurança, Transporte e Apoio Administrativo"/>
    <s v="5372/2015 "/>
    <x v="1"/>
    <m/>
    <x v="9"/>
    <d v="2015-09-04T18:25:00"/>
    <d v="2015-09-16T15:57:00"/>
    <s v="Para orçar."/>
    <d v="1900-01-10T21:32:00"/>
    <n v="11.897222222221899"/>
  </r>
  <r>
    <s v="Coordenadoria de Segurança, Transporte e Apoio Administrativo"/>
    <s v="5372/2015 "/>
    <x v="1"/>
    <m/>
    <x v="8"/>
    <d v="2015-09-16T15:57:00"/>
    <d v="2015-09-17T17:17:00"/>
    <s v="Solicito encaminhar ao setro solicitante"/>
    <d v="1899-12-31T01:20:00"/>
    <n v="1.0555555555547471"/>
  </r>
  <r>
    <s v="Coordenadoria de Segurança, Transporte e Apoio Administrativo"/>
    <s v="5372/2015 "/>
    <x v="1"/>
    <m/>
    <x v="42"/>
    <d v="2015-09-17T17:17:00"/>
    <d v="2015-09-23T19:20:00"/>
    <s v="Para encaminhamento ao Contador contratado."/>
    <d v="1900-01-05T02:03:00"/>
    <n v="6.0854166666686069"/>
  </r>
  <r>
    <s v="Coordenadoria de Segurança, Transporte e Apoio Administrativo"/>
    <s v="5372/2015 "/>
    <x v="1"/>
    <m/>
    <x v="8"/>
    <d v="2015-09-23T19:20:00"/>
    <d v="2015-09-24T13:19:00"/>
    <s v="Com Planílha de Formação de Preços elaborada pelo Contador"/>
    <d v="1899-12-30T17:59:00"/>
    <n v="0.74930555555329192"/>
  </r>
  <r>
    <s v="Coordenadoria de Segurança, Transporte e Apoio Administrativo"/>
    <s v="5372/2015 "/>
    <x v="1"/>
    <m/>
    <x v="9"/>
    <d v="2015-09-24T13:19:00"/>
    <d v="2015-09-24T17:04:00"/>
    <s v="Para orçar."/>
    <d v="1899-12-30T03:45:00"/>
    <n v="0.15625"/>
  </r>
  <r>
    <s v="Coordenadoria de Segurança, Transporte e Apoio Administrativo"/>
    <s v="5372/2015 "/>
    <x v="1"/>
    <m/>
    <x v="42"/>
    <d v="2015-09-24T17:04:00"/>
    <d v="2015-09-28T14:25:00"/>
    <s v="A pedido"/>
    <d v="1900-01-02T21:21:00"/>
    <n v="3.8895833333372138"/>
  </r>
  <r>
    <s v="Coordenadoria de Segurança, Transporte e Apoio Administrativo"/>
    <s v="5372/2015 "/>
    <x v="1"/>
    <m/>
    <x v="8"/>
    <d v="2015-09-28T14:25:00"/>
    <d v="2015-09-28T16:35:00"/>
    <s v="Com Planilhas Paradigmas anexadas"/>
    <d v="1899-12-30T02:10:00"/>
    <n v="9.0277777773735579E-2"/>
  </r>
  <r>
    <s v="Coordenadoria de Segurança, Transporte e Apoio Administrativo"/>
    <s v="5372/2015 "/>
    <x v="1"/>
    <m/>
    <x v="9"/>
    <d v="2015-09-28T16:35:00"/>
    <d v="2015-10-16T14:26:00"/>
    <s v="Para orçar."/>
    <d v="1900-01-16T21:51:00"/>
    <n v="17.910416666672972"/>
  </r>
  <r>
    <s v="Coordenadoria de Segurança, Transporte e Apoio Administrativo"/>
    <s v="5372/2015 "/>
    <x v="1"/>
    <m/>
    <x v="65"/>
    <d v="2015-10-16T14:26:00"/>
    <d v="2015-10-21T16:09:00"/>
    <s v="A pedido"/>
    <d v="1900-01-04T01:43:00"/>
    <n v="5.0715277777781012"/>
  </r>
  <r>
    <s v="Coordenadoria de Segurança, Transporte e Apoio Administrativo"/>
    <s v="5372/2015 "/>
    <x v="1"/>
    <m/>
    <x v="9"/>
    <d v="2015-10-21T16:09:00"/>
    <d v="2015-11-05T16:01:00"/>
    <s v="Com as informações sobre as planilhas"/>
    <d v="1900-01-13T23:52:00"/>
    <n v="14.994444444440887"/>
  </r>
  <r>
    <s v="Coordenadoria de Segurança, Transporte e Apoio Administrativo"/>
    <s v="5372/2015 "/>
    <x v="1"/>
    <m/>
    <x v="8"/>
    <d v="2015-11-05T16:01:00"/>
    <d v="2015-11-05T17:06:00"/>
    <s v="Com orçamento"/>
    <d v="1899-12-30T01:05:00"/>
    <n v="4.5138888890505768E-2"/>
  </r>
  <r>
    <s v="Coordenadoria de Segurança, Transporte e Apoio Administrativo"/>
    <s v="5372/2015 "/>
    <x v="1"/>
    <m/>
    <x v="5"/>
    <d v="2015-11-05T17:06:00"/>
    <d v="2015-11-05T18:09:00"/>
    <s v="Para informar a disponibilidade orçamentária."/>
    <d v="1899-12-30T01:03:00"/>
    <n v="4.3749999997089617E-2"/>
  </r>
  <r>
    <s v="Coordenadoria de Segurança, Transporte e Apoio Administrativo"/>
    <s v="5372/2015 "/>
    <x v="1"/>
    <m/>
    <x v="65"/>
    <d v="2015-11-05T18:09:00"/>
    <d v="2015-11-09T17:01:00"/>
    <s v="Para providências"/>
    <d v="1900-01-02T22:52:00"/>
    <n v="3.952777777776646"/>
  </r>
  <r>
    <s v="Coordenadoria de Segurança, Transporte e Apoio Administrativo"/>
    <s v="5372/2015 "/>
    <x v="1"/>
    <m/>
    <x v="5"/>
    <d v="2015-11-09T17:01:00"/>
    <d v="2015-11-09T19:16:00"/>
    <s v="Em atendimento ao DOC 210719/2015"/>
    <d v="1899-12-30T02:15:00"/>
    <n v="9.375E-2"/>
  </r>
  <r>
    <s v="Coordenadoria de Segurança, Transporte e Apoio Administrativo"/>
    <s v="5372/2015 "/>
    <x v="1"/>
    <m/>
    <x v="6"/>
    <d v="2015-11-09T19:16:00"/>
    <d v="2015-11-10T13:23:00"/>
    <s v="Com informação"/>
    <d v="1899-12-30T18:07:00"/>
    <n v="0.75486111111240461"/>
  </r>
  <r>
    <s v="Coordenadoria de Segurança, Transporte e Apoio Administrativo"/>
    <s v="5372/2015 "/>
    <x v="1"/>
    <m/>
    <x v="7"/>
    <d v="2015-11-10T13:23:00"/>
    <d v="2015-11-10T15:06:00"/>
    <s v="Para ciência e encaminhamento."/>
    <d v="1899-12-30T01:43:00"/>
    <n v="7.1527777778101154E-2"/>
  </r>
  <r>
    <s v="Coordenadoria de Segurança, Transporte e Apoio Administrativo"/>
    <s v="5372/2015 "/>
    <x v="1"/>
    <m/>
    <x v="8"/>
    <d v="2015-11-10T15:06:00"/>
    <d v="2015-11-10T18:33:00"/>
    <s v="Para demais providências."/>
    <d v="1899-12-30T03:27:00"/>
    <n v="0.14375000000291038"/>
  </r>
  <r>
    <s v="Coordenadoria de Segurança, Transporte e Apoio Administrativo"/>
    <s v="5372/2015 "/>
    <x v="1"/>
    <m/>
    <x v="9"/>
    <d v="2015-11-10T18:33:00"/>
    <d v="2015-11-11T16:14:00"/>
    <s v="Para elaborar Termo de Abertura de Licitação."/>
    <d v="1899-12-30T21:41:00"/>
    <n v="0.90347222222044365"/>
  </r>
  <r>
    <s v="Coordenadoria de Segurança, Transporte e Apoio Administrativo"/>
    <s v="5372/2015 "/>
    <x v="1"/>
    <m/>
    <x v="8"/>
    <d v="2015-11-11T16:14:00"/>
    <d v="2015-11-11T19:12:00"/>
    <s v="Segue termo de Abertura de Licitação"/>
    <d v="1899-12-30T02:58:00"/>
    <n v="0.12361111111385981"/>
  </r>
  <r>
    <s v="Coordenadoria de Segurança, Transporte e Apoio Administrativo"/>
    <s v="5372/2015 "/>
    <x v="1"/>
    <m/>
    <x v="4"/>
    <d v="2015-11-11T19:12:00"/>
    <d v="2015-11-12T18:20:00"/>
    <s v="Para autorizar a abertura de licitação."/>
    <d v="1899-12-30T23:08:00"/>
    <n v="0.96388888888759539"/>
  </r>
  <r>
    <s v="Coordenadoria de Segurança, Transporte e Apoio Administrativo"/>
    <s v="5372/2015 "/>
    <x v="1"/>
    <m/>
    <x v="8"/>
    <d v="2015-11-12T18:20:00"/>
    <d v="2015-11-13T15:02:00"/>
    <s v="de acordo"/>
    <d v="1899-12-30T20:42:00"/>
    <n v="0.86249999999563443"/>
  </r>
  <r>
    <s v="Coordenadoria de Segurança, Transporte e Apoio Administrativo"/>
    <s v="5372/2015 "/>
    <x v="1"/>
    <m/>
    <x v="30"/>
    <d v="2015-11-13T15:02:00"/>
    <d v="2015-12-17T17:35:00"/>
    <s v="Para elaborar a minuta do edital."/>
    <d v="1900-02-02T02:33:00"/>
    <n v="34.106250000004366"/>
  </r>
  <r>
    <s v="Coordenadoria de Segurança, Transporte e Apoio Administrativo"/>
    <s v="5372/2015 "/>
    <x v="1"/>
    <m/>
    <x v="5"/>
    <d v="2015-12-17T17:35:00"/>
    <d v="2015-12-17T17:54:00"/>
    <s v="A pedido, após volte."/>
    <d v="1899-12-30T00:19:00"/>
    <n v="1.3194444443797693E-2"/>
  </r>
  <r>
    <s v="Coordenadoria de Segurança, Transporte e Apoio Administrativo"/>
    <s v="5372/2015 "/>
    <x v="1"/>
    <m/>
    <x v="8"/>
    <d v="2015-12-17T17:54:00"/>
    <d v="2015-12-17T17:58:00"/>
    <s v="Para informar se a licitação será realizada neste exercício."/>
    <d v="1899-12-30T00:04:00"/>
    <n v="2.7777777795563452E-3"/>
  </r>
  <r>
    <s v="Coordenadoria de Segurança, Transporte e Apoio Administrativo"/>
    <s v="5372/2015 "/>
    <x v="1"/>
    <m/>
    <x v="5"/>
    <d v="2015-12-17T17:58:00"/>
    <d v="2015-12-17T18:12:00"/>
    <s v="Informo que como não foi possível a publicação do edital para esse ano, o contrato origfoi prorrogad"/>
    <d v="1899-12-30T00:14:00"/>
    <n v="9.7222222175332718E-3"/>
  </r>
  <r>
    <s v="Coordenadoria de Segurança, Transporte e Apoio Administrativo"/>
    <s v="5372/2015 "/>
    <x v="1"/>
    <m/>
    <x v="68"/>
    <d v="2015-12-17T18:12:00"/>
    <d v="2015-12-18T17:27:00"/>
    <s v="Para incluírem o pedido referente a 2016 no SIOFI."/>
    <d v="1899-12-30T23:15:00"/>
    <n v="0.96875"/>
  </r>
  <r>
    <s v="Coordenadoria de Segurança, Transporte e Apoio Administrativo"/>
    <s v="5372/2015 "/>
    <x v="1"/>
    <m/>
    <x v="5"/>
    <d v="2015-12-18T17:27:00"/>
    <d v="2015-12-21T21:06:00"/>
    <s v="em atendimento ao DOC 249135/2015"/>
    <d v="1900-01-02T03:39:00"/>
    <n v="3.1520833333343035"/>
  </r>
  <r>
    <s v="Coordenadoria de Segurança, Transporte e Apoio Administrativo"/>
    <s v="5372/2015 "/>
    <x v="1"/>
    <m/>
    <x v="6"/>
    <d v="2015-12-21T21:06:00"/>
    <d v="2015-12-22T12:27:00"/>
    <s v="Com informação"/>
    <d v="1899-12-30T15:21:00"/>
    <n v="0.63958333333721384"/>
  </r>
  <r>
    <s v="Coordenadoria de Segurança, Transporte e Apoio Administrativo"/>
    <s v="5372/2015 "/>
    <x v="1"/>
    <m/>
    <x v="7"/>
    <d v="2015-12-22T12:27:00"/>
    <d v="2015-12-22T14:07:00"/>
    <s v="Para ciência e encaminhamento."/>
    <d v="1899-12-30T01:40:00"/>
    <n v="6.9444444437976927E-2"/>
  </r>
  <r>
    <s v="Coordenadoria de Segurança, Transporte e Apoio Administrativo"/>
    <s v="5372/2015 "/>
    <x v="1"/>
    <m/>
    <x v="1"/>
    <d v="2015-12-22T14:07:00"/>
    <d v="2015-12-22T15:20:00"/>
    <s v="Para demais providências"/>
    <d v="1899-12-30T01:13:00"/>
    <n v="5.0694444449618459E-2"/>
  </r>
  <r>
    <s v="Coordenadoria de Segurança, Transporte e Apoio Administrativo"/>
    <s v="5372/2015 "/>
    <x v="1"/>
    <m/>
    <x v="8"/>
    <d v="2015-12-22T15:20:00"/>
    <d v="2015-12-22T17:38:00"/>
    <s v="A pedido."/>
    <d v="1899-12-30T02:18:00"/>
    <n v="9.5833333332848269E-2"/>
  </r>
  <r>
    <s v="Coordenadoria de Segurança, Transporte e Apoio Administrativo"/>
    <s v="5372/2015 "/>
    <x v="1"/>
    <m/>
    <x v="30"/>
    <d v="2015-12-22T17:38:00"/>
    <d v="2015-12-23T14:08:00"/>
    <s v="Para elaborar minuta do Edital de Licitação na modalidade Pregão Eletrônico."/>
    <d v="1899-12-30T20:30:00"/>
    <n v="0.85416666666424135"/>
  </r>
  <r>
    <s v="Coordenadoria de Segurança, Transporte e Apoio Administrativo"/>
    <s v="5372/2015 "/>
    <x v="1"/>
    <m/>
    <x v="10"/>
    <d v="2015-12-23T14:08:00"/>
    <d v="2016-01-08T16:37:00"/>
    <s v="Para elaboração da minuta contratual."/>
    <d v="1900-01-15T02:29:00"/>
    <n v="16.103472222224809"/>
  </r>
  <r>
    <s v="Coordenadoria de Segurança, Transporte e Apoio Administrativo"/>
    <s v="5372/2015 "/>
    <x v="1"/>
    <m/>
    <x v="30"/>
    <d v="2016-01-08T16:37:00"/>
    <d v="2016-01-08T16:52:00"/>
    <s v="Elaborada minuta do contrato."/>
    <d v="1899-12-30T00:15:00"/>
    <n v="1.0416666664241347E-2"/>
  </r>
  <r>
    <s v="Coordenadoria de Segurança, Transporte e Apoio Administrativo"/>
    <s v="5372/2015 "/>
    <x v="1"/>
    <m/>
    <x v="10"/>
    <d v="2016-01-08T16:52:00"/>
    <d v="2016-01-08T16:53:00"/>
    <s v="xxx"/>
    <d v="1899-12-30T00:01:00"/>
    <n v="6.944444467080757E-4"/>
  </r>
  <r>
    <s v="Coordenadoria de Segurança, Transporte e Apoio Administrativo"/>
    <s v="5372/2015 "/>
    <x v="1"/>
    <m/>
    <x v="30"/>
    <d v="2016-01-08T16:53:00"/>
    <d v="2016-01-11T13:53:00"/>
    <s v="xxx"/>
    <d v="1900-01-01T21:00:00"/>
    <n v="2.875"/>
  </r>
  <r>
    <s v="Coordenadoria de Segurança, Transporte e Apoio Administrativo"/>
    <s v="5372/2015 "/>
    <x v="1"/>
    <m/>
    <x v="8"/>
    <d v="2016-01-11T13:53:00"/>
    <d v="2016-01-11T15:29:00"/>
    <s v="Seguem edital e demais anexos, para análise e encaminhamento."/>
    <d v="1899-12-30T01:36:00"/>
    <n v="6.6666666665696539E-2"/>
  </r>
  <r>
    <s v="Coordenadoria de Segurança, Transporte e Apoio Administrativo"/>
    <s v="5372/2015 "/>
    <x v="1"/>
    <m/>
    <x v="4"/>
    <d v="2016-01-11T15:29:00"/>
    <d v="2016-01-12T17:27:00"/>
    <s v="Para análise das minutas do Edital e anexos."/>
    <d v="1899-12-31T01:58:00"/>
    <n v="1.0819444444423425"/>
  </r>
  <r>
    <s v="Coordenadoria de Segurança, Transporte e Apoio Administrativo"/>
    <s v="5372/2015 "/>
    <x v="1"/>
    <m/>
    <x v="8"/>
    <d v="2016-01-12T17:27:00"/>
    <d v="2016-01-18T16:58:00"/>
    <s v="Para informar."/>
    <d v="1900-01-04T23:31:00"/>
    <n v="5.9798611111109494"/>
  </r>
  <r>
    <s v="Coordenadoria de Segurança, Transporte e Apoio Administrativo"/>
    <s v="5372/2015 "/>
    <x v="1"/>
    <m/>
    <x v="68"/>
    <d v="2016-01-18T16:58:00"/>
    <d v="2016-02-02T18:09:00"/>
    <s v="Para informar"/>
    <d v="1900-01-14T01:11:00"/>
    <n v="15.049305555556202"/>
  </r>
  <r>
    <s v="Coordenadoria de Segurança, Transporte e Apoio Administrativo"/>
    <s v="5372/2015 "/>
    <x v="1"/>
    <m/>
    <x v="8"/>
    <d v="2016-02-02T18:09:00"/>
    <d v="2016-02-03T14:40:00"/>
    <s v="Tendo em vista"/>
    <d v="1899-12-30T20:31:00"/>
    <n v="0.85486111111094942"/>
  </r>
  <r>
    <s v="Coordenadoria de Segurança, Transporte e Apoio Administrativo"/>
    <s v="5372/2015 "/>
    <x v="1"/>
    <m/>
    <x v="4"/>
    <d v="2016-02-03T14:40:00"/>
    <d v="2016-02-11T13:27:00"/>
    <s v="Para análise."/>
    <d v="1900-01-06T22:47:00"/>
    <n v="7.9493055555576575"/>
  </r>
  <r>
    <s v="Coordenadoria de Segurança, Transporte e Apoio Administrativo"/>
    <s v="5372/2015 "/>
    <x v="1"/>
    <m/>
    <x v="11"/>
    <d v="2016-02-11T13:27:00"/>
    <d v="2016-02-11T19:40:00"/>
    <s v="Para análise do edital e anexos."/>
    <d v="1899-12-30T06:13:00"/>
    <n v="0.25902777777810115"/>
  </r>
  <r>
    <s v="Coordenadoria de Segurança, Transporte e Apoio Administrativo"/>
    <s v="5372/2015 "/>
    <x v="1"/>
    <m/>
    <x v="12"/>
    <d v="2016-02-11T19:40:00"/>
    <d v="2016-02-12T15:53:00"/>
    <s v="Para análise e aprovação."/>
    <d v="1899-12-30T20:13:00"/>
    <n v="0.84236111111385981"/>
  </r>
  <r>
    <s v="Coordenadoria de Segurança, Transporte e Apoio Administrativo"/>
    <s v="5372/2015 "/>
    <x v="1"/>
    <m/>
    <x v="1"/>
    <d v="2016-02-12T15:53:00"/>
    <d v="2016-02-12T16:18:00"/>
    <s v="Com a análise da minuta do edital de licitação"/>
    <d v="1899-12-30T00:25:00"/>
    <n v="1.7361111109494232E-2"/>
  </r>
  <r>
    <s v="Coordenadoria de Segurança, Transporte e Apoio Administrativo"/>
    <s v="5372/2015 "/>
    <x v="1"/>
    <m/>
    <x v="30"/>
    <d v="2016-02-12T16:18:00"/>
    <d v="2016-02-17T17:18:00"/>
    <s v="À Seção de Licitações."/>
    <d v="1900-01-04T01:00:00"/>
    <n v="5.0416666666642413"/>
  </r>
  <r>
    <s v="Coordenadoria de Segurança, Transporte e Apoio Administrativo"/>
    <s v="5372/2015 "/>
    <x v="1"/>
    <m/>
    <x v="8"/>
    <d v="2016-02-17T17:18:00"/>
    <d v="2016-02-17T20:21:00"/>
    <s v="Para análise e encaminhamento."/>
    <d v="1899-12-30T03:03:00"/>
    <n v="0.12708333333284827"/>
  </r>
  <r>
    <s v="Coordenadoria de Segurança, Transporte e Apoio Administrativo"/>
    <s v="5372/2015 "/>
    <x v="1"/>
    <m/>
    <x v="68"/>
    <d v="2016-02-17T20:21:00"/>
    <d v="2016-03-02T17:41:00"/>
    <s v="Para informar e dar providências."/>
    <d v="1900-01-12T21:20:00"/>
    <n v="13.888888888890506"/>
  </r>
  <r>
    <s v="Coordenadoria de Segurança, Transporte e Apoio Administrativo"/>
    <s v="5372/2015 "/>
    <x v="1"/>
    <m/>
    <x v="8"/>
    <d v="2016-03-02T17:41:00"/>
    <d v="2016-03-04T18:13:00"/>
    <s v="Sol"/>
    <d v="1900-01-01T00:32:00"/>
    <n v="2.0222222222218988"/>
  </r>
  <r>
    <s v="Coordenadoria de Segurança, Transporte e Apoio Administrativo"/>
    <s v="5372/2015 "/>
    <x v="1"/>
    <m/>
    <x v="68"/>
    <d v="2016-03-04T18:13:00"/>
    <d v="2016-03-11T16:02:00"/>
    <s v="Par solicitar a prorrogação no processo original."/>
    <d v="1900-01-05T21:49:00"/>
    <n v="6.9090277777795563"/>
  </r>
  <r>
    <s v="Coordenadoria de Segurança, Transporte e Apoio Administrativo"/>
    <s v="5372/2015 "/>
    <x v="1"/>
    <m/>
    <x v="4"/>
    <d v="2016-03-11T16:02:00"/>
    <d v="2016-03-14T21:24:00"/>
    <s v="Para dar procedimento a solicitação de contratação. Atendido o doc 41620/2016"/>
    <d v="1900-01-02T05:22:00"/>
    <n v="3.2236111111124046"/>
  </r>
  <r>
    <s v="Coordenadoria de Segurança, Transporte e Apoio Administrativo"/>
    <s v="5372/2015 "/>
    <x v="1"/>
    <m/>
    <x v="68"/>
    <d v="2016-03-14T21:24:00"/>
    <d v="2016-03-16T13:53:00"/>
    <s v="Para anexar a nova CCT"/>
    <d v="1899-12-31T16:29:00"/>
    <n v="1.6868055555532919"/>
  </r>
  <r>
    <s v="Coordenadoria de Segurança, Transporte e Apoio Administrativo"/>
    <s v="5372/2015 "/>
    <x v="1"/>
    <m/>
    <x v="4"/>
    <d v="2016-03-16T13:53:00"/>
    <d v="2016-03-23T16:15:00"/>
    <s v="Tendo em vista ainda estar em andamento o fechamento da convenção de 2016 a STIGPR encaminhou o ofíc"/>
    <d v="1900-01-06T02:22:00"/>
    <n v="7.0986111111124046"/>
  </r>
  <r>
    <s v="Coordenadoria de Segurança, Transporte e Apoio Administrativo"/>
    <s v="5372/2015 "/>
    <x v="1"/>
    <m/>
    <x v="68"/>
    <d v="2016-03-23T16:15:00"/>
    <d v="2016-04-12T13:39:00"/>
    <s v="Conforme despacho exarado no doc.048108 segue à Seção de Compras"/>
    <d v="1900-01-18T21:24:00"/>
    <n v="19.891666666662786"/>
  </r>
  <r>
    <s v="Coordenadoria de Segurança, Transporte e Apoio Administrativo"/>
    <s v="5372/2015 "/>
    <x v="1"/>
    <m/>
    <x v="4"/>
    <d v="2016-04-12T13:39:00"/>
    <d v="2016-04-12T16:06:00"/>
    <s v="Com a Convenção Coletiva 2016"/>
    <d v="1899-12-30T02:27:00"/>
    <n v="0.10208333333139308"/>
  </r>
  <r>
    <s v="Coordenadoria de Segurança, Transporte e Apoio Administrativo"/>
    <s v="5372/2015 "/>
    <x v="1"/>
    <m/>
    <x v="8"/>
    <d v="2016-04-12T16:06:00"/>
    <d v="2016-04-14T17:05:00"/>
    <s v="Para readequação ao projeto b ico tendo em vista a Convenção Coletiva de Trabalho apresentada no do"/>
    <d v="1900-01-01T00:59:00"/>
    <n v="2.0409722222248092"/>
  </r>
  <r>
    <s v="Coordenadoria de Segurança, Transporte e Apoio Administrativo"/>
    <s v="5372/2015 "/>
    <x v="1"/>
    <m/>
    <x v="20"/>
    <d v="2016-04-14T17:05:00"/>
    <d v="2016-04-19T16:55:00"/>
    <s v="Para encaminhar ao contador e readequar a planilha paradigma de contratação de serviço terceirizado."/>
    <d v="1900-01-03T23:50:00"/>
    <n v="4.9930555555547471"/>
  </r>
  <r>
    <s v="Coordenadoria de Segurança, Transporte e Apoio Administrativo"/>
    <s v="5372/2015 "/>
    <x v="1"/>
    <m/>
    <x v="9"/>
    <d v="2016-04-19T16:55:00"/>
    <d v="2016-04-22T16:37:00"/>
    <s v="Para orçar."/>
    <d v="1900-01-01T23:42:00"/>
    <n v="2.9875000000029104"/>
  </r>
  <r>
    <s v="Coordenadoria de Segurança, Transporte e Apoio Administrativo"/>
    <s v="5372/2015 "/>
    <x v="1"/>
    <m/>
    <x v="20"/>
    <d v="2016-04-22T16:37:00"/>
    <d v="2016-04-29T13:30:00"/>
    <s v="Para retificação das planilhas"/>
    <d v="1900-01-05T20:53:00"/>
    <n v="6.8701388888875954"/>
  </r>
  <r>
    <s v="Coordenadoria de Segurança, Transporte e Apoio Administrativo"/>
    <s v="5372/2015 "/>
    <x v="1"/>
    <m/>
    <x v="9"/>
    <d v="2016-04-29T13:30:00"/>
    <d v="2016-05-03T17:35:00"/>
    <s v="Com EPI"/>
    <d v="1900-01-03T04:05:00"/>
    <n v="4.1701388888905058"/>
  </r>
  <r>
    <s v="Coordenadoria de Segurança, Transporte e Apoio Administrativo"/>
    <s v="5372/2015 "/>
    <x v="1"/>
    <m/>
    <x v="68"/>
    <d v="2016-05-03T17:35:00"/>
    <d v="2016-05-03T18:23:00"/>
    <s v="Para análise"/>
    <d v="1899-12-30T00:48:00"/>
    <n v="3.3333333332848269E-2"/>
  </r>
  <r>
    <s v="Coordenadoria de Segurança, Transporte e Apoio Administrativo"/>
    <s v="5372/2015 "/>
    <x v="1"/>
    <m/>
    <x v="9"/>
    <d v="2016-05-03T18:23:00"/>
    <d v="2016-05-04T15:54:00"/>
    <s v="Conforme o solicitado no doc 82211/2016"/>
    <d v="1899-12-30T21:31:00"/>
    <n v="0.89652777777519077"/>
  </r>
  <r>
    <s v="Coordenadoria de Segurança, Transporte e Apoio Administrativo"/>
    <s v="5372/2015 "/>
    <x v="1"/>
    <m/>
    <x v="20"/>
    <d v="2016-05-04T15:54:00"/>
    <d v="2016-05-04T17:29:00"/>
    <s v="para alteração de planilhas"/>
    <d v="1899-12-30T01:35:00"/>
    <n v="6.5972222226264421E-2"/>
  </r>
  <r>
    <s v="Coordenadoria de Segurança, Transporte e Apoio Administrativo"/>
    <s v="5372/2015 "/>
    <x v="1"/>
    <m/>
    <x v="9"/>
    <d v="2016-05-04T17:29:00"/>
    <d v="2016-05-31T16:15:00"/>
    <s v="Para orçamentos."/>
    <d v="1900-01-25T22:46:00"/>
    <n v="26.948611111110949"/>
  </r>
  <r>
    <s v="Coordenadoria de Segurança, Transporte e Apoio Administrativo"/>
    <s v="5372/2015 "/>
    <x v="1"/>
    <m/>
    <x v="8"/>
    <d v="2016-05-31T16:15:00"/>
    <d v="2016-06-01T16:34:00"/>
    <s v="COTAÇÕES DE PREÇOS"/>
    <d v="1899-12-31T00:19:00"/>
    <n v="1.0131944444437977"/>
  </r>
  <r>
    <s v="Coordenadoria de Segurança, Transporte e Apoio Administrativo"/>
    <s v="5372/2015 "/>
    <x v="1"/>
    <m/>
    <x v="5"/>
    <d v="2016-06-01T16:34:00"/>
    <d v="2016-06-06T12:30:00"/>
    <s v="Para informar disponibilidade orçamentária."/>
    <d v="1900-01-03T19:56:00"/>
    <n v="4.8305555555562023"/>
  </r>
  <r>
    <s v="Coordenadoria de Segurança, Transporte e Apoio Administrativo"/>
    <s v="5372/2015 "/>
    <x v="1"/>
    <m/>
    <x v="6"/>
    <d v="2016-06-06T12:30:00"/>
    <d v="2016-06-06T17:13:00"/>
    <s v="Com a informação"/>
    <d v="1899-12-30T04:43:00"/>
    <n v="0.19652777777810115"/>
  </r>
  <r>
    <s v="Coordenadoria de Segurança, Transporte e Apoio Administrativo"/>
    <s v="5372/2015 "/>
    <x v="1"/>
    <m/>
    <x v="7"/>
    <d v="2016-06-06T17:13:00"/>
    <d v="2016-06-06T20:20:00"/>
    <s v="Para ciência e encaminhamento."/>
    <d v="1899-12-30T03:07:00"/>
    <n v="0.12986111110512866"/>
  </r>
  <r>
    <s v="Coordenadoria de Segurança, Transporte e Apoio Administrativo"/>
    <s v="5372/2015 "/>
    <x v="1"/>
    <m/>
    <x v="8"/>
    <d v="2016-06-06T20:20:00"/>
    <d v="2016-06-23T19:25:00"/>
    <s v="Para demais providências."/>
    <d v="1900-01-15T23:05:00"/>
    <n v="16.961805555562023"/>
  </r>
  <r>
    <s v="Coordenadoria de Segurança, Transporte e Apoio Administrativo"/>
    <s v="5372/2015 "/>
    <x v="1"/>
    <m/>
    <x v="4"/>
    <d v="2016-06-23T19:25:00"/>
    <d v="2016-06-24T17:34:00"/>
    <s v="Solicito encaminhamento à COGSA, para revisão do Projeto B ico."/>
    <d v="1899-12-30T22:09:00"/>
    <n v="0.92291666666278616"/>
  </r>
  <r>
    <s v="Coordenadoria de Segurança, Transporte e Apoio Administrativo"/>
    <s v="5372/2015 "/>
    <x v="1"/>
    <m/>
    <x v="26"/>
    <d v="2016-06-24T17:34:00"/>
    <d v="2016-06-27T16:04:00"/>
    <s v="Para providências quanto ao apontado pela Coordenadoria de Licitações e Contratos."/>
    <d v="1900-01-01T22:30:00"/>
    <n v="2.9375"/>
  </r>
  <r>
    <s v="Coordenadoria de Segurança, Transporte e Apoio Administrativo"/>
    <s v="5372/2015 "/>
    <x v="1"/>
    <m/>
    <x v="68"/>
    <d v="2016-06-27T16:04:00"/>
    <d v="2016-06-28T16:24:00"/>
    <s v="Para informar"/>
    <d v="1899-12-31T00:20:00"/>
    <n v="1.0138888888905058"/>
  </r>
  <r>
    <s v="Coordenadoria de Segurança, Transporte e Apoio Administrativo"/>
    <s v="5372/2015 "/>
    <x v="1"/>
    <m/>
    <x v="26"/>
    <d v="2016-06-28T16:24:00"/>
    <d v="2016-08-19T14:57:00"/>
    <s v="Com as informações."/>
    <d v="1900-02-19T22:33:00"/>
    <n v="51.939583333332848"/>
  </r>
  <r>
    <s v="Coordenadoria de Segurança, Transporte e Apoio Administrativo"/>
    <s v="5372/2015 "/>
    <x v="1"/>
    <m/>
    <x v="5"/>
    <d v="2016-08-19T14:57:00"/>
    <d v="2016-08-19T15:37:00"/>
    <s v="Para anulação de Pre-Empenho"/>
    <d v="1899-12-30T00:40:00"/>
    <n v="2.7777777773735579E-2"/>
  </r>
  <r>
    <s v="Coordenadoria de Segurança, Transporte e Apoio Administrativo"/>
    <s v="5372/2015 "/>
    <x v="1"/>
    <m/>
    <x v="6"/>
    <d v="2016-08-19T15:37:00"/>
    <d v="2016-08-19T18:32:00"/>
    <s v="Para ciência e encaminhamento"/>
    <d v="1899-12-30T02:55:00"/>
    <n v="0.12152777778101154"/>
  </r>
  <r>
    <s v="Coordenadoria de Segurança, Transporte e Apoio Administrativo"/>
    <s v="5372/2015 "/>
    <x v="1"/>
    <m/>
    <x v="18"/>
    <d v="2016-08-19T18:32:00"/>
    <d v="2016-09-09T17:48:00"/>
    <s v="Com a anulação dos pré-empenhos."/>
    <d v="1900-01-19T23:16:00"/>
    <n v="20.969444444446708"/>
  </r>
  <r>
    <s v="Coordenadoria de Segurança, Transporte e Apoio Administrativo"/>
    <s v="5372/2015 "/>
    <x v="1"/>
    <m/>
    <x v="19"/>
    <d v="2016-09-09T17:48:00"/>
    <d v="2016-09-12T15:55:00"/>
    <s v="Para análise"/>
    <d v="1900-01-01T22:07:00"/>
    <n v="2.921527777776646"/>
  </r>
  <r>
    <s v="Coordenadoria de Segurança, Transporte e Apoio Administrativo"/>
    <s v="5372/2015 "/>
    <x v="1"/>
    <m/>
    <x v="18"/>
    <d v="2016-09-12T15:55:00"/>
    <d v="2016-09-19T15:28:00"/>
    <s v="PB"/>
    <d v="1900-01-05T23:33:00"/>
    <n v="6.9812499999970896"/>
  </r>
  <r>
    <s v="Coordenadoria de Segurança, Transporte e Apoio Administrativo"/>
    <s v="5372/2015 "/>
    <x v="1"/>
    <m/>
    <x v="19"/>
    <d v="2016-09-19T15:28:00"/>
    <d v="2016-09-19T16:29:00"/>
    <s v="Para análise do Termo de Referência para a contratação de mão de obras para serviços gráficos."/>
    <d v="1899-12-30T01:01:00"/>
    <n v="4.2361111110949423E-2"/>
  </r>
  <r>
    <s v="Coordenadoria de Segurança, Transporte e Apoio Administrativo"/>
    <s v="5372/2015 "/>
    <x v="1"/>
    <m/>
    <x v="8"/>
    <d v="2016-09-19T16:29:00"/>
    <d v="2016-09-22T18:02:00"/>
    <s v="Solicitamos os trÃ¢mites necessÃ¡rios Ã  licitaÃ§Ã£o pertinente aos serviÃ§os grÃ¡ficos prestados de forma."/>
    <d v="1900-01-02T01:33:00"/>
    <n v="3.0645833333328483"/>
  </r>
  <r>
    <s v="Coordenadoria de Segurança, Transporte e Apoio Administrativo"/>
    <s v="5372/2015 "/>
    <x v="1"/>
    <m/>
    <x v="18"/>
    <d v="2016-09-22T18:02:00"/>
    <d v="2016-09-25T15:08:00"/>
    <s v="À CSTA: com sugestões quanto ao Termo de Referência e consultas."/>
    <d v="1900-01-01T21:06:00"/>
    <n v="2.8791666666729725"/>
  </r>
  <r>
    <s v="Coordenadoria de Segurança, Transporte e Apoio Administrativo"/>
    <s v="5372/2015 "/>
    <x v="1"/>
    <m/>
    <x v="19"/>
    <d v="2016-09-25T15:08:00"/>
    <d v="2016-09-26T12:12:00"/>
    <s v="Para análise e encaminhamento."/>
    <d v="1899-12-30T21:04:00"/>
    <n v="0.87777777777228039"/>
  </r>
  <r>
    <s v="Coordenadoria de Segurança, Transporte e Apoio Administrativo"/>
    <s v="5372/2015 "/>
    <x v="1"/>
    <m/>
    <x v="18"/>
    <d v="2016-09-26T12:12:00"/>
    <d v="2016-09-26T12:30:00"/>
    <s v="Para incluir o projeto bÃ¡sico como minuta, com as alteraÃ§Ãµes propostas pela CLC e julgadas pertin"/>
    <d v="1899-12-30T00:18:00"/>
    <n v="1.2500000004365575E-2"/>
  </r>
  <r>
    <s v="Coordenadoria de Segurança, Transporte e Apoio Administrativo"/>
    <s v="5372/2015 "/>
    <x v="1"/>
    <m/>
    <x v="19"/>
    <d v="2016-09-26T12:30:00"/>
    <d v="2016-09-26T13:39:00"/>
    <s v="Com as minutas"/>
    <d v="1899-12-30T01:09:00"/>
    <n v="4.7916666662786156E-2"/>
  </r>
  <r>
    <s v="Coordenadoria de Segurança, Transporte e Apoio Administrativo"/>
    <s v="5372/2015 "/>
    <x v="1"/>
    <m/>
    <x v="18"/>
    <d v="2016-09-26T13:39:00"/>
    <d v="2016-09-26T14:43:00"/>
    <s v="informar"/>
    <d v="1899-12-30T01:04:00"/>
    <n v="4.4444444443797693E-2"/>
  </r>
  <r>
    <s v="Coordenadoria de Segurança, Transporte e Apoio Administrativo"/>
    <s v="5372/2015 "/>
    <x v="1"/>
    <m/>
    <x v="19"/>
    <d v="2016-09-26T14:43:00"/>
    <d v="2016-09-26T18:04:00"/>
    <s v="Para análise"/>
    <d v="1899-12-30T03:21:00"/>
    <n v="0.13958333333721384"/>
  </r>
  <r>
    <s v="Coordenadoria de Segurança, Transporte e Apoio Administrativo"/>
    <s v="5372/2015 "/>
    <x v="1"/>
    <m/>
    <x v="8"/>
    <d v="2016-09-26T18:04:00"/>
    <d v="2016-09-28T18:40:00"/>
    <s v="Solicito dar continuidade aos trÃ¢mites pertinentes Ã  contrataÃ§Ã£o, haja vista o prazo restrito para o"/>
    <d v="1900-01-01T00:36:00"/>
    <n v="2.0250000000014552"/>
  </r>
  <r>
    <s v="Coordenadoria de Segurança, Transporte e Apoio Administrativo"/>
    <s v="5372/2015 "/>
    <x v="1"/>
    <m/>
    <x v="20"/>
    <d v="2016-09-28T18:40:00"/>
    <d v="2016-09-29T15:27:00"/>
    <s v="À SASG: para averiguar quanto à necessidade de readequação das planilhas paradigmas."/>
    <d v="1899-12-30T20:47:00"/>
    <n v="0.86597222222189885"/>
  </r>
  <r>
    <s v="Coordenadoria de Segurança, Transporte e Apoio Administrativo"/>
    <s v="5372/2015 "/>
    <x v="1"/>
    <m/>
    <x v="18"/>
    <d v="2016-09-29T15:27:00"/>
    <d v="2016-10-05T15:43:00"/>
    <s v="À pedido"/>
    <d v="1900-01-05T00:16:00"/>
    <n v="6.0111111111109494"/>
  </r>
  <r>
    <s v="Coordenadoria de Segurança, Transporte e Apoio Administrativo"/>
    <s v="5372/2015 "/>
    <x v="1"/>
    <m/>
    <x v="19"/>
    <d v="2016-10-05T15:43:00"/>
    <d v="2016-10-06T12:25:00"/>
    <s v="Para análise"/>
    <d v="1899-12-30T20:42:00"/>
    <n v="0.86249999999563443"/>
  </r>
  <r>
    <s v="Coordenadoria de Segurança, Transporte e Apoio Administrativo"/>
    <s v="5372/2015 "/>
    <x v="1"/>
    <m/>
    <x v="20"/>
    <d v="2016-10-06T12:25:00"/>
    <d v="2016-10-18T18:56:00"/>
    <s v="Para verificar / atualizar planilha paradigma por meio da contratada, cfe despacho da CLC."/>
    <d v="1900-01-11T06:31:00"/>
    <n v="12.271527777782467"/>
  </r>
  <r>
    <s v="Coordenadoria de Segurança, Transporte e Apoio Administrativo"/>
    <s v="5372/2015 "/>
    <x v="1"/>
    <m/>
    <x v="8"/>
    <d v="2016-10-18T18:56:00"/>
    <d v="2016-11-09T15:07:00"/>
    <s v="COM PLANILHA PARADIGMA ADAPTADA AO TERMO DE REFERÃŠNCIA DE 05/10/2016"/>
    <d v="1900-01-20T20:11:00"/>
    <n v="21.840972222220444"/>
  </r>
  <r>
    <s v="Coordenadoria de Segurança, Transporte e Apoio Administrativo"/>
    <s v="5372/2015 "/>
    <x v="1"/>
    <m/>
    <x v="18"/>
    <d v="2016-11-09T15:07:00"/>
    <d v="2016-11-09T16:59:00"/>
    <s v="Para complementar informações quanto ao Projeto B ico."/>
    <d v="1899-12-30T01:52:00"/>
    <n v="7.7777777776645962E-2"/>
  </r>
  <r>
    <s v="Coordenadoria de Segurança, Transporte e Apoio Administrativo"/>
    <s v="5372/2015 "/>
    <x v="1"/>
    <m/>
    <x v="19"/>
    <d v="2016-11-09T16:59:00"/>
    <d v="2016-11-09T17:14:00"/>
    <s v="Para análise"/>
    <d v="1899-12-30T00:15:00"/>
    <n v="1.0416666664241347E-2"/>
  </r>
  <r>
    <s v="Coordenadoria de Segurança, Transporte e Apoio Administrativo"/>
    <s v="5372/2015 "/>
    <x v="1"/>
    <m/>
    <x v="21"/>
    <d v="2016-11-09T17:14:00"/>
    <d v="2016-11-09T20:26:00"/>
    <s v="Ciente, solicitamos o retorno dos procedimentos com a elaboraÃ§Ã£o da planilha de custos."/>
    <d v="1899-12-30T03:12:00"/>
    <n v="0.13333333333866904"/>
  </r>
  <r>
    <s v="Coordenadoria de Segurança, Transporte e Apoio Administrativo"/>
    <s v="5372/2015 "/>
    <x v="1"/>
    <m/>
    <x v="8"/>
    <d v="2016-11-09T20:26:00"/>
    <s v="-"/>
    <s v="Para atendimento ao despacho doc. 234938"/>
    <d v="1899-12-30T00:00:00"/>
    <n v="0"/>
  </r>
  <r>
    <s v="Secretaria de Gestão de Serviços"/>
    <s v="15/2016"/>
    <x v="1"/>
    <m/>
    <x v="31"/>
    <d v="2016-01-07T18:42:00"/>
    <d v="2016-03-10T18:42:00"/>
    <s v="-"/>
    <d v="1900-03-03T00:00:00"/>
    <n v="63"/>
  </r>
  <r>
    <s v="Secretaria de Gestão de Serviços"/>
    <s v="15/2016"/>
    <x v="1"/>
    <m/>
    <x v="25"/>
    <d v="2016-03-10T18:42:00"/>
    <d v="2016-03-17T14:27:00"/>
    <s v="Para avaliação."/>
    <d v="1900-01-05T19:45:00"/>
    <n v="6.8229166666642413"/>
  </r>
  <r>
    <s v="Secretaria de Gestão de Serviços"/>
    <s v="15/2016"/>
    <x v="1"/>
    <m/>
    <x v="31"/>
    <d v="2016-03-17T14:27:00"/>
    <d v="2016-03-21T17:29:00"/>
    <s v="Para complementar"/>
    <d v="1900-01-03T03:02:00"/>
    <n v="4.1263888888934162"/>
  </r>
  <r>
    <s v="Secretaria de Gestão de Serviços"/>
    <s v="15/2016"/>
    <x v="1"/>
    <m/>
    <x v="25"/>
    <d v="2016-03-21T17:29:00"/>
    <d v="2016-03-28T12:21:00"/>
    <s v="Com o projeto b ico revisado."/>
    <d v="1900-01-05T18:52:00"/>
    <n v="6.7861111111051287"/>
  </r>
  <r>
    <s v="Secretaria de Gestão de Serviços"/>
    <s v="15/2016"/>
    <x v="1"/>
    <m/>
    <x v="31"/>
    <d v="2016-03-28T12:21:00"/>
    <d v="2016-03-31T18:47:00"/>
    <s v="Solicito verificar todos os itens questionados pela coordenadoria, doc. 50653, esclarecendo ou alter"/>
    <d v="1900-01-02T06:26:00"/>
    <n v="3.2680555555562023"/>
  </r>
  <r>
    <s v="Secretaria de Gestão de Serviços"/>
    <s v="15/2016"/>
    <x v="1"/>
    <m/>
    <x v="25"/>
    <d v="2016-03-31T18:47:00"/>
    <d v="2016-04-01T12:48:00"/>
    <s v="Para encaminhamentos."/>
    <d v="1899-12-30T18:01:00"/>
    <n v="0.75069444444670808"/>
  </r>
  <r>
    <s v="Secretaria de Gestão de Serviços"/>
    <s v="15/2016"/>
    <x v="1"/>
    <m/>
    <x v="4"/>
    <d v="2016-04-01T12:48:00"/>
    <d v="2016-04-01T15:37:00"/>
    <s v="Para os procedimentos necessários à licitação, conforme projeto b ico."/>
    <d v="1899-12-30T02:49:00"/>
    <n v="0.11736111110803904"/>
  </r>
  <r>
    <s v="Secretaria de Gestão de Serviços"/>
    <s v="15/2016"/>
    <x v="1"/>
    <m/>
    <x v="8"/>
    <d v="2016-04-01T15:37:00"/>
    <d v="2016-04-01T18:00:00"/>
    <s v="Encaminha-se para orçar."/>
    <d v="1899-12-30T02:23:00"/>
    <n v="9.930555555911269E-2"/>
  </r>
  <r>
    <s v="Secretaria de Gestão de Serviços"/>
    <s v="15/2016"/>
    <x v="1"/>
    <m/>
    <x v="9"/>
    <d v="2016-04-01T18:00:00"/>
    <d v="2016-06-13T18:32:00"/>
    <s v="Para orçar."/>
    <d v="1900-03-13T00:32:00"/>
    <n v="73.022222222221899"/>
  </r>
  <r>
    <s v="Secretaria de Gestão de Serviços"/>
    <s v="15/2016"/>
    <x v="1"/>
    <m/>
    <x v="8"/>
    <d v="2016-06-13T18:32:00"/>
    <d v="2016-06-14T18:29:00"/>
    <s v="Para os devidos fins."/>
    <d v="1899-12-30T23:57:00"/>
    <n v="0.99791666666715173"/>
  </r>
  <r>
    <s v="Secretaria de Gestão de Serviços"/>
    <s v="15/2016"/>
    <x v="1"/>
    <m/>
    <x v="5"/>
    <d v="2016-06-14T18:29:00"/>
    <d v="2016-07-05T14:59:00"/>
    <s v="Para informar a disponibilidade orçamentária."/>
    <d v="1900-01-19T20:30:00"/>
    <n v="20.854166666664241"/>
  </r>
  <r>
    <s v="Secretaria de Gestão de Serviços"/>
    <s v="15/2016"/>
    <x v="1"/>
    <m/>
    <x v="4"/>
    <d v="2016-07-05T14:59:00"/>
    <d v="2016-07-05T17:03:00"/>
    <s v="Informamos que, no momento, não há disponibilidade orçamentária."/>
    <d v="1899-12-30T02:04:00"/>
    <n v="8.6111111115314998E-2"/>
  </r>
  <r>
    <s v="Secretaria de Gestão de Serviços"/>
    <s v="15/2016"/>
    <x v="1"/>
    <m/>
    <x v="8"/>
    <d v="2016-07-05T17:03:00"/>
    <d v="2016-07-05T18:47:00"/>
    <s v="Para seguimento do trâmite até a elaboração de edital, após, retorne à SPO para informar disponibili"/>
    <d v="1899-12-30T01:44:00"/>
    <n v="7.2222222217533272E-2"/>
  </r>
  <r>
    <s v="Secretaria de Gestão de Serviços"/>
    <s v="15/2016"/>
    <x v="1"/>
    <m/>
    <x v="9"/>
    <d v="2016-07-05T18:47:00"/>
    <d v="2016-07-14T13:48:00"/>
    <s v="Para elaborar Termo de Abertura de Licitação."/>
    <d v="1900-01-07T19:01:00"/>
    <n v="8.7923611111109494"/>
  </r>
  <r>
    <s v="Secretaria de Gestão de Serviços"/>
    <s v="15/2016"/>
    <x v="1"/>
    <m/>
    <x v="8"/>
    <d v="2016-07-14T13:48:00"/>
    <d v="2016-07-14T14:19:00"/>
    <s v="Segue com Termo de Abertura de Licitação."/>
    <d v="1899-12-30T00:31:00"/>
    <n v="2.1527777782466728E-2"/>
  </r>
  <r>
    <s v="Secretaria de Gestão de Serviços"/>
    <s v="15/2016"/>
    <x v="1"/>
    <m/>
    <x v="4"/>
    <d v="2016-07-14T14:19:00"/>
    <d v="2016-07-14T16:55:00"/>
    <s v="Para autorização do Termo de Abertura de Licitação n. 102/2016."/>
    <d v="1899-12-30T02:36:00"/>
    <n v="0.10833333332993789"/>
  </r>
  <r>
    <s v="Secretaria de Gestão de Serviços"/>
    <s v="15/2016"/>
    <x v="1"/>
    <m/>
    <x v="8"/>
    <d v="2016-07-14T16:55:00"/>
    <d v="2016-07-14T17:37:00"/>
    <s v="De acordo. Encaminha-se para elaboração da minuta do Edital."/>
    <d v="1899-12-30T00:42:00"/>
    <n v="2.9166666667151731E-2"/>
  </r>
  <r>
    <s v="Secretaria de Gestão de Serviços"/>
    <s v="15/2016"/>
    <x v="1"/>
    <m/>
    <x v="30"/>
    <d v="2016-07-14T17:37:00"/>
    <d v="2016-07-18T15:11:00"/>
    <s v="Para elaborar minuta de Edital de Licitação, cfe. despacho retro."/>
    <d v="1900-01-02T21:34:00"/>
    <n v="3.898611111115315"/>
  </r>
  <r>
    <s v="Secretaria de Gestão de Serviços"/>
    <s v="15/2016"/>
    <x v="1"/>
    <m/>
    <x v="9"/>
    <d v="2016-07-18T15:11:00"/>
    <d v="2016-07-19T13:57:00"/>
    <s v="Para informar."/>
    <d v="1899-12-30T22:46:00"/>
    <n v="0.94861111111094942"/>
  </r>
  <r>
    <s v="Secretaria de Gestão de Serviços"/>
    <s v="15/2016"/>
    <x v="1"/>
    <m/>
    <x v="31"/>
    <d v="2016-07-19T13:57:00"/>
    <d v="2016-07-19T14:17:00"/>
    <s v="Senhora Chefe:"/>
    <d v="1899-12-30T00:20:00"/>
    <n v="1.3888888883229811E-2"/>
  </r>
  <r>
    <s v="Secretaria de Gestão de Serviços"/>
    <s v="15/2016"/>
    <x v="1"/>
    <m/>
    <x v="9"/>
    <d v="2016-07-19T14:17:00"/>
    <d v="2016-08-09T14:18:00"/>
    <s v="Com as retificações sobre o forro, que é só fornecimento."/>
    <d v="1900-01-20T00:01:00"/>
    <n v="21.000694444446708"/>
  </r>
  <r>
    <s v="Secretaria de Gestão de Serviços"/>
    <s v="15/2016"/>
    <x v="1"/>
    <m/>
    <x v="8"/>
    <d v="2016-08-09T14:18:00"/>
    <d v="2016-08-12T18:47:00"/>
    <s v="Com o Termo de Abertura de Licitação Retificado."/>
    <d v="1900-01-02T04:29:00"/>
    <n v="3.1868055555532919"/>
  </r>
  <r>
    <s v="Secretaria de Gestão de Serviços"/>
    <s v="15/2016"/>
    <x v="1"/>
    <m/>
    <x v="30"/>
    <d v="2016-08-12T18:47:00"/>
    <d v="2016-08-16T15:59:00"/>
    <s v="Para elaborar a minuta do edital."/>
    <d v="1900-01-02T21:12:00"/>
    <n v="3.883333333338669"/>
  </r>
  <r>
    <s v="Secretaria de Gestão de Serviços"/>
    <s v="15/2016"/>
    <x v="1"/>
    <m/>
    <x v="10"/>
    <d v="2016-08-16T15:59:00"/>
    <d v="2016-08-22T17:58:00"/>
    <s v="Para elaborar a minuta do contrato (Anexo III) para o item 1."/>
    <d v="1900-01-05T01:59:00"/>
    <n v="6.0826388888890506"/>
  </r>
  <r>
    <s v="Secretaria de Gestão de Serviços"/>
    <s v="15/2016"/>
    <x v="1"/>
    <m/>
    <x v="30"/>
    <d v="2016-08-22T17:58:00"/>
    <d v="2016-08-23T17:59:00"/>
    <s v="Com minuta do contrato anexo III e TErmo de Garantia anexo III -A, a ser entregue pela contratada"/>
    <d v="1899-12-31T00:01:00"/>
    <n v="1.0006944444394321"/>
  </r>
  <r>
    <s v="Secretaria de Gestão de Serviços"/>
    <s v="15/2016"/>
    <x v="1"/>
    <m/>
    <x v="8"/>
    <d v="2016-08-23T15:11:00"/>
    <d v="2016-08-23T19:38:00"/>
    <s v="Para análise da minuta do edital e seus anexos."/>
    <d v="1899-12-30T04:27:00"/>
    <n v="0.18541666666715173"/>
  </r>
  <r>
    <s v="Secretaria de Gestão de Serviços"/>
    <s v="15/2016"/>
    <x v="1"/>
    <m/>
    <x v="21"/>
    <d v="2016-08-23T19:38:00"/>
    <d v="2016-08-25T18:15:00"/>
    <s v="Submetemos à apreciação superior."/>
    <d v="1899-12-31T22:37:00"/>
    <n v="1.9423611111051287"/>
  </r>
  <r>
    <s v="Secretaria de Gestão de Serviços"/>
    <s v="15/2016"/>
    <x v="1"/>
    <m/>
    <x v="8"/>
    <d v="2016-08-25T18:15:00"/>
    <d v="2016-08-26T18:06:00"/>
    <s v="Para verificar."/>
    <d v="1899-12-30T23:51:00"/>
    <n v="0.99375000000145519"/>
  </r>
  <r>
    <s v="Secretaria de Gestão de Serviços"/>
    <s v="15/2016"/>
    <x v="1"/>
    <m/>
    <x v="30"/>
    <d v="2016-08-26T18:06:00"/>
    <d v="2016-08-26T19:17:00"/>
    <s v="Para revisar a minuta do edital."/>
    <d v="1899-12-30T01:11:00"/>
    <n v="4.9305555556202307E-2"/>
  </r>
  <r>
    <s v="Secretaria de Gestão de Serviços"/>
    <s v="15/2016"/>
    <x v="1"/>
    <m/>
    <x v="8"/>
    <d v="2016-08-26T19:17:00"/>
    <d v="2016-08-30T17:36:00"/>
    <s v="Com a minuta do edital adequada."/>
    <d v="1900-01-02T22:19:00"/>
    <n v="3.929861111108039"/>
  </r>
  <r>
    <s v="Secretaria de Gestão de Serviços"/>
    <s v="15/2016"/>
    <x v="1"/>
    <m/>
    <x v="21"/>
    <d v="2016-08-30T17:36:00"/>
    <d v="2016-08-31T16:57:00"/>
    <s v="Atendido despacho doc. 170535. À SECGA: à apreciação superior."/>
    <d v="1899-12-30T23:21:00"/>
    <n v="0.9729166666729725"/>
  </r>
  <r>
    <s v="Secretaria de Gestão de Serviços"/>
    <s v="15/2016"/>
    <x v="1"/>
    <m/>
    <x v="11"/>
    <d v="2016-08-31T16:57:00"/>
    <d v="2016-08-31T17:50:00"/>
    <s v="De acordo com a minuta do Edital e seus anexos. Segue para análise dessa CPL e demais encaminhamen"/>
    <d v="1899-12-30T00:53:00"/>
    <n v="3.6805555551836733E-2"/>
  </r>
  <r>
    <s v="Secretaria de Gestão de Serviços"/>
    <s v="15/2016"/>
    <x v="1"/>
    <m/>
    <x v="12"/>
    <d v="2016-08-31T17:50:00"/>
    <d v="2016-09-05T17:46:00"/>
    <s v="Para análise e aprovação."/>
    <d v="1900-01-03T23:56:00"/>
    <n v="4.9972222222204437"/>
  </r>
  <r>
    <s v="Secretaria de Gestão de Serviços"/>
    <s v="15/2016"/>
    <x v="1"/>
    <m/>
    <x v="5"/>
    <d v="2016-09-05T17:46:00"/>
    <d v="2016-09-06T15:03:00"/>
    <s v="Para os devidos fins."/>
    <d v="1899-12-30T21:17:00"/>
    <n v="0.8868055555576575"/>
  </r>
  <r>
    <s v="Secretaria de Gestão de Serviços"/>
    <s v="15/2016"/>
    <x v="1"/>
    <m/>
    <x v="6"/>
    <d v="2016-09-06T15:03:00"/>
    <d v="2016-09-06T15:21:00"/>
    <s v="Com a informação de disponibilidade."/>
    <d v="1899-12-30T00:18:00"/>
    <n v="1.2499999997089617E-2"/>
  </r>
  <r>
    <s v="Secretaria de Gestão de Serviços"/>
    <s v="15/2016"/>
    <x v="1"/>
    <m/>
    <x v="7"/>
    <d v="2016-09-06T15:21:00"/>
    <d v="2016-09-06T17:39:00"/>
    <s v="Para ciência e encaminhamento."/>
    <d v="1899-12-30T02:18:00"/>
    <n v="9.5833333340124227E-2"/>
  </r>
  <r>
    <s v="Secretaria de Gestão de Serviços"/>
    <s v="15/2016"/>
    <x v="1"/>
    <m/>
    <x v="8"/>
    <d v="2016-09-06T17:39:00"/>
    <d v="2016-09-07T15:14:00"/>
    <s v="Para demais providências."/>
    <d v="1899-12-30T21:35:00"/>
    <n v="0.89930555555474712"/>
  </r>
  <r>
    <s v="Secretaria de Gestão de Serviços"/>
    <s v="15/2016"/>
    <x v="1"/>
    <m/>
    <x v="12"/>
    <d v="2016-09-07T15:14:00"/>
    <d v="2016-09-09T18:50:00"/>
    <s v="À ASSDG: com informação de disponibilidade orçamentária. Para análise das minutas (doc 175777)."/>
    <d v="1900-01-01T03:36:00"/>
    <n v="2.1499999999941792"/>
  </r>
  <r>
    <s v="Secretaria de Gestão de Serviços"/>
    <s v="15/2016"/>
    <x v="1"/>
    <m/>
    <x v="1"/>
    <d v="2016-09-09T18:50:00"/>
    <d v="2016-09-12T18:26:00"/>
    <s v="Para os devidos fins."/>
    <d v="1900-01-01T23:36:00"/>
    <n v="2.9833333333372138"/>
  </r>
  <r>
    <s v="Secretaria de Gestão de Serviços"/>
    <s v="15/2016"/>
    <x v="1"/>
    <m/>
    <x v="8"/>
    <d v="2016-09-12T18:26:00"/>
    <d v="2016-09-14T16:25:00"/>
    <s v="Para dar continuidade."/>
    <d v="1899-12-31T21:59:00"/>
    <n v="1.9159722222248092"/>
  </r>
  <r>
    <s v="Secretaria de Gestão de Serviços"/>
    <s v="15/2016"/>
    <x v="1"/>
    <m/>
    <x v="62"/>
    <d v="2016-09-14T16:25:00"/>
    <d v="2016-09-15T19:05:00"/>
    <s v="A pedido."/>
    <d v="1899-12-31T02:40:00"/>
    <n v="1.1111111111094942"/>
  </r>
  <r>
    <s v="Secretaria de Gestão de Serviços"/>
    <s v="15/2016"/>
    <x v="1"/>
    <m/>
    <x v="8"/>
    <d v="2016-09-15T19:05:00"/>
    <d v="2016-09-16T18:51:00"/>
    <s v="para dar continuidade."/>
    <d v="1899-12-30T23:46:00"/>
    <n v="0.99027777777519077"/>
  </r>
  <r>
    <s v="Secretaria de Gestão de Serviços"/>
    <s v="15/2016"/>
    <x v="1"/>
    <m/>
    <x v="30"/>
    <d v="2016-09-16T18:51:00"/>
    <d v="2016-09-19T15:42:00"/>
    <s v="À SLIC: para emitir edital em definitivo e encaminhar para assinaturas."/>
    <d v="1900-01-01T20:51:00"/>
    <n v="2.8687500000014552"/>
  </r>
  <r>
    <s v="Secretaria de Gestão de Serviços"/>
    <s v="15/2016"/>
    <x v="1"/>
    <m/>
    <x v="11"/>
    <d v="2016-09-19T15:42:00"/>
    <d v="2016-09-19T16:06:00"/>
    <s v="Para assinatura."/>
    <d v="1899-12-30T00:24:00"/>
    <n v="1.6666666662786156E-2"/>
  </r>
  <r>
    <s v="Secretaria de Gestão de Serviços"/>
    <s v="15/2016"/>
    <x v="1"/>
    <m/>
    <x v="30"/>
    <d v="2016-09-19T16:06:00"/>
    <d v="2016-09-20T13:07:00"/>
    <s v="Com o edital assinado"/>
    <d v="1899-12-30T21:01:00"/>
    <n v="0.87569444444670808"/>
  </r>
  <r>
    <s v="Secretaria de Gestão de Serviços"/>
    <s v="15/2016"/>
    <x v="1"/>
    <m/>
    <x v="11"/>
    <d v="2016-09-20T13:07:00"/>
    <d v="2016-10-05T17:43:00"/>
    <s v="Para aguardar a abertura do certame."/>
    <d v="1900-01-14T04:36:00"/>
    <n v="15.191666666665697"/>
  </r>
  <r>
    <s v="Secretaria de Gestão de Serviços"/>
    <s v="15/2016"/>
    <x v="1"/>
    <m/>
    <x v="51"/>
    <d v="2016-10-05T17:43:00"/>
    <d v="2016-10-06T14:41:00"/>
    <s v="Diligência"/>
    <d v="1899-12-30T20:58:00"/>
    <n v="0.87361111111385981"/>
  </r>
  <r>
    <s v="Secretaria de Gestão de Serviços"/>
    <s v="15/2016"/>
    <x v="1"/>
    <m/>
    <x v="11"/>
    <d v="2016-10-06T14:41:00"/>
    <d v="2016-10-11T18:21:00"/>
    <s v="Para continuidade."/>
    <d v="1900-01-04T03:40:00"/>
    <n v="5.1527777777737356"/>
  </r>
  <r>
    <s v="Secretaria de Gestão de Serviços"/>
    <s v="15/2016"/>
    <x v="1"/>
    <m/>
    <x v="12"/>
    <d v="2016-10-11T18:21:00"/>
    <d v="2016-10-14T19:27:00"/>
    <s v="Para análise e homologação."/>
    <d v="1900-01-02T01:06:00"/>
    <n v="3.0458333333372138"/>
  </r>
  <r>
    <s v="Secretaria de Gestão de Serviços"/>
    <s v="014337/2016"/>
    <x v="1"/>
    <s v="1ª) SAPRE  "/>
    <x v="69"/>
    <d v="2016-10-25T15:38:00"/>
    <d v="2016-10-26T15:38:00"/>
    <s v="-"/>
    <d v="1899-12-31T00:00:00"/>
    <n v="1"/>
  </r>
  <r>
    <s v="Secretaria de Gestão de Serviços"/>
    <s v="014337/2016"/>
    <x v="1"/>
    <s v="2ª) CIP  "/>
    <x v="25"/>
    <d v="2016-10-26T15:38:00"/>
    <d v="2016-11-01T13:28:00"/>
    <s v="-"/>
    <d v="1900-01-04T21:50:00"/>
    <n v="5.9097222222262644"/>
  </r>
  <r>
    <s v="Secretaria de Gestão de Serviços"/>
    <s v="014337/2016"/>
    <x v="1"/>
    <s v="3ª) SECGS "/>
    <x v="19"/>
    <d v="2016-10-26T15:38:00"/>
    <d v="2016-11-08T12:11:00"/>
    <s v="-"/>
    <d v="1900-01-11T20:33:00"/>
    <n v="12.856250000004366"/>
  </r>
  <r>
    <s v="Secretaria de Gestão de Serviços"/>
    <s v="014337/2016"/>
    <x v="1"/>
    <s v="4ª) SAPRE  "/>
    <x v="32"/>
    <d v="2016-11-08T12:11:00"/>
    <d v="2016-12-30T14:32:00"/>
    <s v="Conclusão de trâmite colaborativo"/>
    <d v="1900-02-20T02:21:00"/>
    <n v="52.097916666665697"/>
  </r>
  <r>
    <s v="Secretaria de Gestão de Serviços"/>
    <s v="014337/2016"/>
    <x v="1"/>
    <s v="5ª) CIP  "/>
    <x v="25"/>
    <d v="2016-12-30T14:32:00"/>
    <d v="2017-01-10T18:37:00"/>
    <s v="Para apreciação"/>
    <d v="1900-01-10T04:05:00"/>
    <n v="11.17013888888323"/>
  </r>
  <r>
    <s v="Secretaria de Gestão de Serviços"/>
    <s v="014337/2016"/>
    <x v="1"/>
    <s v="6ª) SECGS "/>
    <x v="19"/>
    <d v="2017-01-10T18:37:00"/>
    <d v="2017-01-11T13:23:00"/>
    <s v="Para apreciação superior."/>
    <d v="1899-12-30T18:46:00"/>
    <n v="0.78194444444670808"/>
  </r>
  <r>
    <s v="Secretaria de Gestão de Serviços"/>
    <s v="014337/2016"/>
    <x v="1"/>
    <s v="7ª) SAPRE  "/>
    <x v="32"/>
    <d v="2017-01-11T13:23:00"/>
    <d v="2017-01-11T18:42:00"/>
    <s v="A pedido"/>
    <d v="1899-12-30T05:19:00"/>
    <n v="0.22152777777955635"/>
  </r>
  <r>
    <s v="Secretaria de Gestão de Serviços"/>
    <s v="014337/2016"/>
    <x v="1"/>
    <s v="8ª) SECGS "/>
    <x v="19"/>
    <d v="2017-01-11T18:42:00"/>
    <d v="2017-01-13T17:42:00"/>
    <s v="Em devolução"/>
    <d v="1899-12-31T23:00:00"/>
    <n v="1.9583333333357587"/>
  </r>
  <r>
    <s v="Secretaria de Gestão de Serviços"/>
    <s v="014337/2016"/>
    <x v="1"/>
    <s v="9ª) CLC  "/>
    <x v="8"/>
    <d v="2017-01-13T17:42:00"/>
    <d v="2017-01-13T18:17:00"/>
    <s v="Solicita-se os procedimentos necessários quanto aos orçamentos"/>
    <d v="1899-12-30T00:35:00"/>
    <n v="2.4305555554747116E-2"/>
  </r>
  <r>
    <s v="Secretaria de Gestão de Serviços"/>
    <s v="014337/2016"/>
    <x v="1"/>
    <s v="10ª) SC  "/>
    <x v="70"/>
    <d v="2017-01-13T18:17:00"/>
    <d v="2017-01-24T18:14:00"/>
    <s v="Para orçar."/>
    <d v="1900-01-09T23:57:00"/>
    <n v="10.997916666667152"/>
  </r>
  <r>
    <s v="Secretaria de Gestão de Serviços"/>
    <s v="014337/2016"/>
    <x v="1"/>
    <s v="11ª) CLC  "/>
    <x v="8"/>
    <d v="2017-01-24T18:14:00"/>
    <d v="2017-01-24T19:19:00"/>
    <s v="ORÇAMENTOS"/>
    <d v="1899-12-30T01:05:00"/>
    <n v="4.5138888883229811E-2"/>
  </r>
  <r>
    <s v="Secretaria de Gestão de Serviços"/>
    <s v="014337/2016"/>
    <x v="1"/>
    <s v="12ª) SAPRE  "/>
    <x v="32"/>
    <d v="2017-01-24T19:19:00"/>
    <d v="2017-01-25T17:36:00"/>
    <s v="Para inclusão no SIOFI."/>
    <d v="1899-12-30T22:17:00"/>
    <n v="0.92847222222189885"/>
  </r>
  <r>
    <s v="Secretaria de Gestão de Serviços"/>
    <s v="014337/2016"/>
    <x v="1"/>
    <s v="13ª) CLC  "/>
    <x v="8"/>
    <d v="2017-01-25T17:36:00"/>
    <d v="2017-01-25T18:32:00"/>
    <s v="Em devolução"/>
    <d v="1899-12-30T00:56:00"/>
    <n v="3.888888889196096E-2"/>
  </r>
  <r>
    <s v="Secretaria de Gestão de Serviços"/>
    <s v="014337/2016"/>
    <x v="1"/>
    <s v="14ª) SPO  "/>
    <x v="5"/>
    <d v="2017-01-25T18:32:00"/>
    <d v="2017-01-26T13:44:00"/>
    <s v="Para informar disponibilidade orçamentária."/>
    <d v="1899-12-30T19:12:00"/>
    <n v="0.80000000000291038"/>
  </r>
  <r>
    <s v="Secretaria de Gestão de Serviços"/>
    <s v="014337/2016"/>
    <x v="1"/>
    <s v="15ª) CO  "/>
    <x v="6"/>
    <d v="2017-01-26T13:44:00"/>
    <d v="2017-01-26T14:04:00"/>
    <s v="Com o pré-empenho."/>
    <d v="1899-12-30T00:20:00"/>
    <n v="1.3888888883229811E-2"/>
  </r>
  <r>
    <s v="Secretaria de Gestão de Serviços"/>
    <s v="014337/2016"/>
    <x v="1"/>
    <s v="16ª) SECOFC  "/>
    <x v="7"/>
    <d v="2017-01-26T14:04:00"/>
    <d v="2017-01-26T17:05:00"/>
    <s v="Para ciência e encaminhamento."/>
    <d v="1899-12-30T03:01:00"/>
    <n v="0.12569444444670808"/>
  </r>
  <r>
    <s v="Secretaria de Gestão de Serviços"/>
    <s v="014337/2016"/>
    <x v="1"/>
    <s v="17ª) CLC  "/>
    <x v="8"/>
    <d v="2017-01-26T17:05:00"/>
    <d v="2017-01-26T18:00:00"/>
    <s v="Informa disponibilidade orçamentária."/>
    <d v="1899-12-30T00:55:00"/>
    <n v="3.8194444445252884E-2"/>
  </r>
  <r>
    <s v="Secretaria de Gestão de Serviços"/>
    <s v="014337/2016"/>
    <x v="1"/>
    <s v="18ª) SC  "/>
    <x v="9"/>
    <d v="2017-01-26T18:00:00"/>
    <d v="2017-02-02T14:36:00"/>
    <s v="Para elaborar Termo de Abertura de Licitação."/>
    <d v="1900-01-05T20:36:00"/>
    <n v="6.8583333333299379"/>
  </r>
  <r>
    <s v="Secretaria de Gestão de Serviços"/>
    <s v="014337/2016"/>
    <x v="1"/>
    <s v="19ª) CLC  "/>
    <x v="8"/>
    <d v="2017-02-02T14:36:00"/>
    <d v="2017-02-02T18:11:00"/>
    <s v="Com planilha de preços"/>
    <d v="1899-12-30T03:35:00"/>
    <n v="0.14930555556202307"/>
  </r>
  <r>
    <s v="Secretaria de Gestão de Serviços"/>
    <s v="014337/2016"/>
    <x v="1"/>
    <s v="20ª) SC  "/>
    <x v="9"/>
    <d v="2017-02-02T18:11:00"/>
    <d v="2017-02-07T16:43:00"/>
    <s v="Para refazer a planilha estimativa e elaborar TAL."/>
    <d v="1900-01-03T22:32:00"/>
    <n v="4.9388888888861402"/>
  </r>
  <r>
    <s v="Secretaria de Gestão de Serviços"/>
    <s v="014337/2016"/>
    <x v="1"/>
    <s v="21ª) CLC  "/>
    <x v="8"/>
    <d v="2017-02-07T16:43:00"/>
    <d v="2017-02-09T19:18:00"/>
    <s v="com termo de abertura de licitação"/>
    <d v="1900-01-01T02:35:00"/>
    <n v="2.1076388888905058"/>
  </r>
  <r>
    <s v="Secretaria de Gestão de Serviços"/>
    <s v="014337/2016"/>
    <x v="1"/>
    <s v="22ª) SECGA  "/>
    <x v="21"/>
    <d v="2017-02-09T19:18:00"/>
    <d v="2017-02-10T15:45:00"/>
    <s v="Segue Termo de Abertura de Licitação nº 16/2017 para apreciação."/>
    <d v="1899-12-30T20:27:00"/>
    <n v="0.85208333333139308"/>
  </r>
  <r>
    <s v="Secretaria de Gestão de Serviços"/>
    <s v="014337/2016"/>
    <x v="1"/>
    <s v="23ª) CLC  "/>
    <x v="8"/>
    <d v="2017-02-10T15:45:00"/>
    <d v="2017-02-10T16:11:00"/>
    <s v="Para elaboração da minuta do edital"/>
    <d v="1899-12-30T00:26:00"/>
    <n v="1.8055555556202307E-2"/>
  </r>
  <r>
    <s v="Secretaria de Gestão de Serviços"/>
    <s v="014337/2016"/>
    <x v="1"/>
    <s v="24ª) SLIC  "/>
    <x v="30"/>
    <d v="2017-02-10T16:11:00"/>
    <d v="2017-02-20T14:38:00"/>
    <s v="Para elaborar minuta do Edital de Licitação."/>
    <d v="1900-01-08T22:27:00"/>
    <n v="9.9354166666671517"/>
  </r>
  <r>
    <s v="Secretaria de Gestão de Serviços"/>
    <s v="014337/2016"/>
    <x v="1"/>
    <s v="25ª) SCON  "/>
    <x v="10"/>
    <d v="2017-02-20T14:38:00"/>
    <d v="2017-02-24T16:58:00"/>
    <s v="Para elaboração da minuta contratual, anexo IV."/>
    <d v="1900-01-03T02:20:00"/>
    <n v="4.0972222222189885"/>
  </r>
  <r>
    <s v="Secretaria de Gestão de Serviços"/>
    <s v="014337/2016"/>
    <x v="1"/>
    <s v="26ª) SLIC  "/>
    <x v="71"/>
    <d v="2017-02-24T16:58:00"/>
    <d v="2017-03-02T17:54:00"/>
    <s v="Elaborada minuta."/>
    <d v="1900-01-05T00:56:00"/>
    <n v="6.038888888891961"/>
  </r>
  <r>
    <s v="Secretaria de Gestão de Serviços"/>
    <s v="014337/2016"/>
    <x v="1"/>
    <s v="27ª) CLC  "/>
    <x v="8"/>
    <d v="2017-03-02T17:54:00"/>
    <d v="2017-03-03T18:57:00"/>
    <s v="Para análise e encaminhamento."/>
    <d v="1899-12-31T01:03:00"/>
    <n v="1.0437499999970896"/>
  </r>
  <r>
    <s v="Secretaria de Gestão de Serviços"/>
    <s v="014337/2016"/>
    <x v="1"/>
    <s v="28ª) SECGA  "/>
    <x v="21"/>
    <d v="2017-03-03T18:57:00"/>
    <d v="2017-03-06T20:24:00"/>
    <s v="À SECGA: à apreciação superior."/>
    <d v="1900-01-02T01:27:00"/>
    <n v="3.0604166666671517"/>
  </r>
  <r>
    <s v="Secretaria de Gestão de Serviços"/>
    <s v="014337/2016"/>
    <x v="1"/>
    <s v="29ª) CPL  "/>
    <x v="11"/>
    <d v="2017-03-06T20:24:00"/>
    <d v="2017-03-07T14:45:00"/>
    <s v="Para análise."/>
    <d v="1899-12-30T18:21:00"/>
    <n v="0.76458333333721384"/>
  </r>
  <r>
    <s v="Secretaria de Gestão de Serviços"/>
    <s v="014337/2016"/>
    <x v="1"/>
    <s v="30ª) ASSDG  "/>
    <x v="12"/>
    <d v="2017-03-07T14:45:00"/>
    <d v="2017-03-07T16:16:00"/>
    <s v="Para análise e aprovação."/>
    <d v="1899-12-30T01:31:00"/>
    <n v="6.3194444439432118E-2"/>
  </r>
  <r>
    <s v="Secretaria de Gestão de Serviços"/>
    <s v="014337/2016"/>
    <x v="1"/>
    <s v="31ª) DG  "/>
    <x v="1"/>
    <d v="2017-03-07T16:16:00"/>
    <d v="2017-03-07T18:52:00"/>
    <s v="Para apreciação."/>
    <d v="1899-12-30T02:36:00"/>
    <n v="0.10833333333721384"/>
  </r>
  <r>
    <s v="Secretaria de Gestão de Serviços"/>
    <s v="014337/2016"/>
    <x v="1"/>
    <s v="32ª) SLIC  "/>
    <x v="30"/>
    <d v="2017-03-07T18:52:00"/>
    <d v="2017-03-08T15:53:00"/>
    <s v="Para publicação do edital"/>
    <d v="1899-12-30T21:01:00"/>
    <n v="0.87569444444670808"/>
  </r>
  <r>
    <s v="Secretaria de Gestão de Serviços"/>
    <s v="014337/2016"/>
    <x v="1"/>
    <s v="33ª) CPL  "/>
    <x v="11"/>
    <d v="2017-03-08T15:53:00"/>
    <d v="2017-03-08T19:26:00"/>
    <s v="Para assinatura."/>
    <d v="1899-12-30T03:33:00"/>
    <n v="0.14791666666133096"/>
  </r>
  <r>
    <s v="Secretaria de Gestão de Serviços"/>
    <s v="014337/2016"/>
    <x v="1"/>
    <s v="34ª) SLIC  "/>
    <x v="30"/>
    <d v="2017-03-08T19:26:00"/>
    <d v="2017-03-09T13:36:00"/>
    <s v="Edital assinado."/>
    <d v="1899-12-30T18:10:00"/>
    <n v="0.75694444444525288"/>
  </r>
  <r>
    <s v="Secretaria de Gestão de Serviços"/>
    <s v="014337/2016"/>
    <x v="1"/>
    <s v="35ª) CPL  "/>
    <x v="11"/>
    <d v="2017-03-09T13:36:00"/>
    <d v="2017-03-23T12:55:00"/>
    <s v="Para aguardar a abertura do certame."/>
    <d v="1900-01-12T23:19:00"/>
    <n v="13.971527777779556"/>
  </r>
  <r>
    <s v="Secretaria de Gestão de Serviços"/>
    <s v="014337/2016"/>
    <x v="1"/>
    <s v="36ª) ASSDG  "/>
    <x v="12"/>
    <d v="2017-03-23T12:55:00"/>
    <d v="2017-03-23T17:15:00"/>
    <s v="Para análise e homologação."/>
    <d v="1899-12-30T04:20:00"/>
    <n v="0.18055555555474712"/>
  </r>
  <r>
    <s v="Secretaria de Gestão de Serviços"/>
    <s v="011188/2016"/>
    <x v="1"/>
    <s v="1ª) SOP  "/>
    <x v="52"/>
    <d v="2016-08-23T18:24:00"/>
    <d v="2016-08-24T18:24:00"/>
    <s v="-"/>
    <d v="1899-12-31T00:00:00"/>
    <n v="1"/>
  </r>
  <r>
    <s v="Secretaria de Gestão de Serviços"/>
    <s v="011188/2016"/>
    <x v="1"/>
    <s v="2ª) CIP  "/>
    <x v="25"/>
    <d v="2016-08-24T18:24:00"/>
    <d v="2016-08-24T18:35:00"/>
    <s v="Para apreciação superior"/>
    <d v="1899-12-30T00:11:00"/>
    <n v="7.6388888846850023E-3"/>
  </r>
  <r>
    <s v="Secretaria de Gestão de Serviços"/>
    <s v="011188/2016"/>
    <x v="1"/>
    <s v="3ª) SECGS "/>
    <x v="19"/>
    <d v="2016-08-24T18:35:00"/>
    <d v="2016-08-24T18:39:00"/>
    <s v="Para análise e encaminhamentos."/>
    <d v="1899-12-30T00:04:00"/>
    <n v="2.7777777795563452E-3"/>
  </r>
  <r>
    <s v="Secretaria de Gestão de Serviços"/>
    <s v="011188/2016"/>
    <x v="1"/>
    <s v="4ª) SECGA  "/>
    <x v="21"/>
    <d v="2016-08-24T18:39:00"/>
    <d v="2016-08-24T20:06:00"/>
    <s v="Segue para os procedimentos urgentes referente à licitação."/>
    <d v="1899-12-30T01:27:00"/>
    <n v="6.0416666667151731E-2"/>
  </r>
  <r>
    <s v="Secretaria de Gestão de Serviços"/>
    <s v="011188/2016"/>
    <x v="1"/>
    <s v="5ª) CLC  "/>
    <x v="72"/>
    <d v="2016-08-24T20:06:00"/>
    <d v="2016-08-25T14:06:00"/>
    <s v="Para iniciar procedimentos."/>
    <d v="1899-12-30T18:00:00"/>
    <n v="0.75"/>
  </r>
  <r>
    <s v="Secretaria de Gestão de Serviços"/>
    <s v="011188/2016"/>
    <x v="1"/>
    <s v="6ª) CIP  "/>
    <x v="25"/>
    <d v="2016-08-25T14:06:00"/>
    <d v="2016-08-25T14:36:00"/>
    <s v="A pedido, para incluir alterações ao Projeto Básico."/>
    <d v="1899-12-30T00:30:00"/>
    <n v="2.0833333328482695E-2"/>
  </r>
  <r>
    <s v="Secretaria de Gestão de Serviços"/>
    <s v="011188/2016"/>
    <x v="1"/>
    <s v="7ª) SECGS "/>
    <x v="19"/>
    <d v="2016-08-25T14:36:00"/>
    <d v="2016-08-25T15:18:00"/>
    <s v="A pedido."/>
    <d v="1899-12-30T00:42:00"/>
    <n v="2.9166666667151731E-2"/>
  </r>
  <r>
    <s v="Secretaria de Gestão de Serviços"/>
    <s v="011188/2016"/>
    <x v="1"/>
    <s v="8ª) SOP  "/>
    <x v="52"/>
    <d v="2016-08-25T15:18:00"/>
    <d v="2016-08-25T18:48:00"/>
    <s v="Conforme orientações da Secretaria de Gestão Administrativa, face ao pouco prazo x necessidade do"/>
    <d v="1899-12-30T03:30:00"/>
    <n v="0.14583333333575865"/>
  </r>
  <r>
    <s v="Secretaria de Gestão de Serviços"/>
    <s v="011188/2016"/>
    <x v="1"/>
    <s v="9ª) CIP  "/>
    <x v="25"/>
    <d v="2016-08-25T18:48:00"/>
    <d v="2016-08-25T19:06:00"/>
    <s v="Segue para apreciação superior"/>
    <d v="1899-12-30T00:18:00"/>
    <n v="1.2499999997089617E-2"/>
  </r>
  <r>
    <s v="Secretaria de Gestão de Serviços"/>
    <s v="011188/2016"/>
    <x v="1"/>
    <s v="10ª) SPO  "/>
    <x v="5"/>
    <d v="2016-08-25T19:06:00"/>
    <d v="2016-08-26T13:09:00"/>
    <s v="Para informar disponibilidade orçamentária."/>
    <d v="1899-12-30T18:03:00"/>
    <n v="0.75208333334012423"/>
  </r>
  <r>
    <s v="Secretaria de Gestão de Serviços"/>
    <s v="011188/2016"/>
    <x v="1"/>
    <s v="11ª) CIP  "/>
    <x v="25"/>
    <d v="2016-08-26T13:09:00"/>
    <d v="2016-08-26T13:32:00"/>
    <s v="A pedido."/>
    <d v="1899-12-30T00:23:00"/>
    <n v="1.597222221607808E-2"/>
  </r>
  <r>
    <s v="Secretaria de Gestão de Serviços"/>
    <s v="011188/2016"/>
    <x v="1"/>
    <s v="12ª) SPO  "/>
    <x v="5"/>
    <d v="2016-08-26T13:32:00"/>
    <d v="2016-08-26T14:54:00"/>
    <s v="Alteração do preço médio."/>
    <d v="1899-12-30T01:22:00"/>
    <n v="5.6944444448163267E-2"/>
  </r>
  <r>
    <s v="Secretaria de Gestão de Serviços"/>
    <s v="011188/2016"/>
    <x v="1"/>
    <s v="13ª) CO  "/>
    <x v="6"/>
    <d v="2016-08-26T14:54:00"/>
    <d v="2016-08-26T14:58:00"/>
    <s v="Com o pré-empenho."/>
    <d v="1899-12-30T00:04:00"/>
    <n v="2.7777777795563452E-3"/>
  </r>
  <r>
    <s v="Secretaria de Gestão de Serviços"/>
    <s v="011188/2016"/>
    <x v="1"/>
    <s v="14ª) SECOFC  "/>
    <x v="7"/>
    <d v="2016-08-26T14:58:00"/>
    <d v="2016-08-26T15:01:00"/>
    <s v="Para ciência e encaminhamento."/>
    <d v="1899-12-30T00:03:00"/>
    <n v="2.0833333328482695E-3"/>
  </r>
  <r>
    <s v="Secretaria de Gestão de Serviços"/>
    <s v="011188/2016"/>
    <x v="1"/>
    <s v="15ª) CLC  "/>
    <x v="8"/>
    <d v="2016-08-26T15:01:00"/>
    <d v="2016-08-26T15:06:00"/>
    <s v="Para demais providências"/>
    <d v="1899-12-30T00:05:00"/>
    <n v="3.4722222189884633E-3"/>
  </r>
  <r>
    <s v="Secretaria de Gestão de Serviços"/>
    <s v="011188/2016"/>
    <x v="1"/>
    <s v="16ª) SC  "/>
    <x v="9"/>
    <d v="2016-08-26T15:06:00"/>
    <d v="2016-08-26T15:17:00"/>
    <s v="Para elaborar o Termo de Abertura de Licitação."/>
    <d v="1899-12-30T00:11:00"/>
    <n v="7.6388888919609599E-3"/>
  </r>
  <r>
    <s v="Secretaria de Gestão de Serviços"/>
    <s v="011188/2016"/>
    <x v="1"/>
    <s v="17ª) CLC  "/>
    <x v="8"/>
    <d v="2016-08-26T15:17:00"/>
    <d v="2016-08-26T15:23:00"/>
    <s v="Senhora Coordenadora: Segue no documento 172.268/2016 o Termo de Abertura de LicitaÃ§Ã£o."/>
    <d v="1899-12-30T00:06:00"/>
    <n v="4.166666665696539E-3"/>
  </r>
  <r>
    <s v="Secretaria de Gestão de Serviços"/>
    <s v="011188/2016"/>
    <x v="1"/>
    <s v="18ª) SECGA  "/>
    <x v="21"/>
    <d v="2016-08-26T15:23:00"/>
    <d v="2016-08-26T16:22:00"/>
    <s v="Segue Termo de Abertura de Licitação nº 131/2016 para apreciação."/>
    <d v="1899-12-30T00:59:00"/>
    <n v="4.0972222217533272E-2"/>
  </r>
  <r>
    <s v="Secretaria de Gestão de Serviços"/>
    <s v="011188/2016"/>
    <x v="1"/>
    <s v="19ª) CLC  "/>
    <x v="8"/>
    <d v="2016-08-26T16:22:00"/>
    <d v="2016-08-26T16:46:00"/>
    <s v="De acordo com o termo, segue com a designação de fiscais, bem como, autorizo o uso da disponibilidad"/>
    <d v="1899-12-30T00:24:00"/>
    <n v="1.6666666670062114E-2"/>
  </r>
  <r>
    <s v="Secretaria de Gestão de Serviços"/>
    <s v="011188/2016"/>
    <x v="1"/>
    <s v="20ª) SLIC  "/>
    <x v="30"/>
    <d v="2016-08-26T16:46:00"/>
    <d v="2016-08-26T17:18:00"/>
    <s v="Para elaborar o edital de licitação, na modalidade pregão eletrônico, conforme autorizado pela SECGA"/>
    <d v="1899-12-30T00:32:00"/>
    <n v="2.2222222221898846E-2"/>
  </r>
  <r>
    <s v="Secretaria de Gestão de Serviços"/>
    <s v="011188/2016"/>
    <x v="1"/>
    <s v="21ª) CLC  "/>
    <x v="8"/>
    <d v="2016-08-26T17:18:00"/>
    <d v="2016-08-26T17:22:00"/>
    <s v="Para análise."/>
    <d v="1899-12-30T00:04:00"/>
    <n v="2.7777777795563452E-3"/>
  </r>
  <r>
    <s v="Secretaria de Gestão de Serviços"/>
    <s v="011188/2016"/>
    <x v="1"/>
    <s v="22ª) SECGA  "/>
    <x v="21"/>
    <d v="2016-08-26T17:22:00"/>
    <d v="2016-08-26T18:03:00"/>
    <s v="Submetemos à apreciação superior."/>
    <d v="1899-12-30T00:41:00"/>
    <n v="2.8472222220443655E-2"/>
  </r>
  <r>
    <s v="Secretaria de Gestão de Serviços"/>
    <s v="011188/2016"/>
    <x v="1"/>
    <s v="23ª) CPL  "/>
    <x v="11"/>
    <d v="2016-08-26T18:03:00"/>
    <d v="2016-08-26T18:21:00"/>
    <s v="Para análise de minuta de edital e anexo."/>
    <d v="1899-12-30T00:18:00"/>
    <n v="1.2499999997089617E-2"/>
  </r>
  <r>
    <s v="Secretaria de Gestão de Serviços"/>
    <s v="011188/2016"/>
    <x v="1"/>
    <s v="24ª) ASSDG  "/>
    <x v="12"/>
    <d v="2016-08-26T18:21:00"/>
    <d v="2016-08-26T18:38:00"/>
    <s v="Para análise e aprovação."/>
    <d v="1899-12-30T00:17:00"/>
    <n v="1.1805555557657499E-2"/>
  </r>
  <r>
    <s v="Secretaria de Gestão de Serviços"/>
    <s v="011188/2016"/>
    <x v="1"/>
    <s v="25ª) DG  "/>
    <x v="1"/>
    <d v="2016-08-26T18:38:00"/>
    <d v="2016-08-26T18:46:00"/>
    <s v="Para apreciação."/>
    <d v="1899-12-30T00:08:00"/>
    <n v="5.5555555591126904E-3"/>
  </r>
  <r>
    <s v="Secretaria de Gestão de Serviços"/>
    <s v="011188/2016"/>
    <x v="1"/>
    <s v="26ª) SLIC  "/>
    <x v="30"/>
    <d v="2016-08-26T18:46:00"/>
    <d v="2016-08-30T16:42:00"/>
    <s v="para publicação do edital."/>
    <d v="1900-01-02T21:56:00"/>
    <n v="3.913888888884685"/>
  </r>
  <r>
    <s v="Secretaria de Gestão de Serviços"/>
    <s v="011188/2016"/>
    <x v="1"/>
    <s v="27ª) CPL  "/>
    <x v="11"/>
    <d v="2016-08-30T16:42:00"/>
    <d v="2016-09-19T13:38:00"/>
    <s v="Para aguardar a abertura do certame."/>
    <d v="1900-01-18T20:56:00"/>
    <n v="19.87222222222772"/>
  </r>
  <r>
    <s v="Secretaria de Gestão de Serviços"/>
    <s v="011188/2016"/>
    <x v="1"/>
    <s v="28ª) ASSDG  "/>
    <x v="12"/>
    <d v="2016-09-19T13:38:00"/>
    <d v="2016-09-20T12:16:00"/>
    <s v="Para análise e homologação"/>
    <d v="1899-12-30T22:38:00"/>
    <n v="0.94305555555183673"/>
  </r>
  <r>
    <s v="Secretaria de Gestão de Serviços"/>
    <s v="011391/2016"/>
    <x v="0"/>
    <s v="1ª) SOP  "/>
    <x v="52"/>
    <d v="2016-08-29T16:52:00"/>
    <d v="2016-08-30T16:52:00"/>
    <s v="-"/>
    <d v="1899-12-31T00:00:00"/>
    <n v="1"/>
  </r>
  <r>
    <s v="Secretaria de Gestão de Serviços"/>
    <s v="011391/2016"/>
    <x v="0"/>
    <s v="2ª) CIP  "/>
    <x v="25"/>
    <d v="2016-08-30T16:52:00"/>
    <d v="2016-08-31T13:00:00"/>
    <s v="Para apreciação superior"/>
    <d v="1899-12-30T20:08:00"/>
    <n v="0.83888888888759539"/>
  </r>
  <r>
    <s v="Secretaria de Gestão de Serviços"/>
    <s v="011391/2016"/>
    <x v="0"/>
    <s v="3ª) SECGS "/>
    <x v="19"/>
    <d v="2016-08-31T13:00:00"/>
    <d v="2016-08-31T17:46:00"/>
    <s v="Para encaminhamentos."/>
    <d v="1899-12-30T04:46:00"/>
    <n v="0.19861111111094942"/>
  </r>
  <r>
    <s v="Secretaria de Gestão de Serviços"/>
    <s v="011391/2016"/>
    <x v="0"/>
    <s v="4ª) CLC  "/>
    <x v="8"/>
    <d v="2016-08-31T17:46:00"/>
    <d v="2016-09-02T18:34:00"/>
    <s v="Segue para anÃ¡lise do projeto basico e orçamentos obtidos visando contratação necessária"/>
    <d v="1900-01-01T00:48:00"/>
    <n v="2.0333333333328483"/>
  </r>
  <r>
    <s v="Secretaria de Gestão de Serviços"/>
    <s v="011391/2016"/>
    <x v="0"/>
    <s v="5ª) SC  "/>
    <x v="9"/>
    <d v="2016-09-02T18:34:00"/>
    <d v="2016-09-05T16:38:00"/>
    <s v="Para orçar com outra empresa do ramo."/>
    <d v="1900-01-01T22:04:00"/>
    <n v="2.9194444444510737"/>
  </r>
  <r>
    <s v="Secretaria de Gestão de Serviços"/>
    <s v="011391/2016"/>
    <x v="0"/>
    <s v="6ª) CLC  "/>
    <x v="8"/>
    <d v="2016-09-05T16:38:00"/>
    <d v="2016-09-05T19:07:00"/>
    <s v="PLANILHA DE PREÇOS"/>
    <d v="1899-12-30T02:29:00"/>
    <n v="0.10347222221753327"/>
  </r>
  <r>
    <s v="Secretaria de Gestão de Serviços"/>
    <s v="011391/2016"/>
    <x v="0"/>
    <s v="7ª) SPO  "/>
    <x v="5"/>
    <d v="2016-09-05T19:07:00"/>
    <d v="2016-09-06T13:24:00"/>
    <s v="Para informar disponibilidade orÃ§amentÃ¡ria."/>
    <d v="1899-12-30T18:17:00"/>
    <n v="0.7618055555576575"/>
  </r>
  <r>
    <s v="Secretaria de Gestão de Serviços"/>
    <s v="011391/2016"/>
    <x v="0"/>
    <s v="8ª) CO  "/>
    <x v="6"/>
    <d v="2016-09-06T13:24:00"/>
    <d v="2016-09-06T14:04:00"/>
    <s v="Com a informação de disponibilidade orçamentária."/>
    <d v="1899-12-30T00:40:00"/>
    <n v="2.7777777773735579E-2"/>
  </r>
  <r>
    <s v="Secretaria de Gestão de Serviços"/>
    <s v="011391/2016"/>
    <x v="0"/>
    <s v="9ª) SECOFC  "/>
    <x v="7"/>
    <d v="2016-09-06T14:04:00"/>
    <d v="2016-09-06T17:34:00"/>
    <s v="Para ciência e encaminhamento."/>
    <d v="1899-12-30T03:30:00"/>
    <n v="0.14583333333575865"/>
  </r>
  <r>
    <s v="Secretaria de Gestão de Serviços"/>
    <s v="011391/2016"/>
    <x v="0"/>
    <s v="10ª) CLC  "/>
    <x v="8"/>
    <d v="2016-09-06T17:34:00"/>
    <d v="2016-09-06T19:59:00"/>
    <s v="Para demais providências."/>
    <d v="1899-12-30T02:25:00"/>
    <n v="0.10069444444525288"/>
  </r>
  <r>
    <s v="Secretaria de Gestão de Serviços"/>
    <s v="011391/2016"/>
    <x v="0"/>
    <s v="11ª) SC  "/>
    <x v="9"/>
    <d v="2016-09-06T19:59:00"/>
    <d v="2016-09-12T17:10:00"/>
    <s v="Para elaborar o termo de Dispensa de Licitação."/>
    <d v="1900-01-04T21:11:00"/>
    <n v="5.882638888891961"/>
  </r>
  <r>
    <s v="Secretaria de Gestão de Serviços"/>
    <s v="011391/2016"/>
    <x v="0"/>
    <s v="12ª) CLC  "/>
    <x v="8"/>
    <d v="2016-09-12T17:10:00"/>
    <d v="2016-09-12T19:43:00"/>
    <s v="Termo de Dispensa de Licitação"/>
    <d v="1899-12-30T02:33:00"/>
    <n v="0.10624999999708962"/>
  </r>
  <r>
    <s v="Secretaria de Gestão de Serviços"/>
    <s v="011391/2016"/>
    <x v="0"/>
    <s v="13ª) SECGA  "/>
    <x v="21"/>
    <d v="2016-09-12T19:43:00"/>
    <d v="2016-09-13T13:50:00"/>
    <s v="Para autorizar o Termo de Dispensa de Licitação nº 146/2016."/>
    <d v="1899-12-30T18:07:00"/>
    <n v="0.75486111111240461"/>
  </r>
  <r>
    <s v="Secretaria de Gestão de Serviços"/>
    <s v="014040/2016 "/>
    <x v="1"/>
    <s v="1ª) SOP  "/>
    <x v="52"/>
    <d v="2016-10-19T18:29:00"/>
    <d v="2016-10-20T18:29:00"/>
    <s v="-"/>
    <d v="1899-12-31T00:00:00"/>
    <n v="1"/>
  </r>
  <r>
    <s v="Secretaria de Gestão de Serviços"/>
    <s v="014040/2016 "/>
    <x v="1"/>
    <s v="2ª) CIP  "/>
    <x v="25"/>
    <d v="2016-10-20T18:29:00"/>
    <d v="2016-10-21T13:27:00"/>
    <s v="Para apreciação superior"/>
    <d v="1899-12-30T18:58:00"/>
    <n v="0.79027777777810115"/>
  </r>
  <r>
    <s v="Secretaria de Gestão de Serviços"/>
    <s v="014040/2016 "/>
    <x v="1"/>
    <s v="3ª) SECGS "/>
    <x v="19"/>
    <d v="2016-10-21T13:27:00"/>
    <d v="2016-10-21T18:11:00"/>
    <s v="Para contratação."/>
    <d v="1899-12-30T04:44:00"/>
    <n v="0.19722222222480923"/>
  </r>
  <r>
    <s v="Secretaria de Gestão de Serviços"/>
    <s v="014040/2016 "/>
    <x v="1"/>
    <s v="4ª) SPO  "/>
    <x v="5"/>
    <d v="2016-10-21T18:11:00"/>
    <d v="2016-10-21T18:54:00"/>
    <s v="Solicitamos disponibilidade orÃ§amentÃ¡ria."/>
    <d v="1899-12-30T00:43:00"/>
    <n v="2.9861111106583849E-2"/>
  </r>
  <r>
    <s v="Secretaria de Gestão de Serviços"/>
    <s v="014040/2016 "/>
    <x v="1"/>
    <s v="5ª) CO  "/>
    <x v="6"/>
    <d v="2016-10-21T18:54:00"/>
    <d v="2016-10-21T19:16:00"/>
    <s v="Com a informação de disponibilidade orçamentária."/>
    <d v="1899-12-30T00:22:00"/>
    <n v="1.5277777776645962E-2"/>
  </r>
  <r>
    <s v="Secretaria de Gestão de Serviços"/>
    <s v="014040/2016 "/>
    <x v="1"/>
    <s v="6ª) SECOFC  "/>
    <x v="7"/>
    <d v="2016-10-21T19:16:00"/>
    <d v="2016-10-24T14:33:00"/>
    <s v="Segue para ciência e encaminhamento à Coordenadoria de Licitações e Contratos para demais procedim."/>
    <d v="1900-01-01T19:17:00"/>
    <n v="2.8034722222218988"/>
  </r>
  <r>
    <s v="Secretaria de Gestão de Serviços"/>
    <s v="014040/2016 "/>
    <x v="1"/>
    <s v="7ª) CLC  "/>
    <x v="8"/>
    <d v="2016-10-24T14:33:00"/>
    <d v="2016-10-24T18:59:00"/>
    <s v="Com informação de disponibilidade orçamentária, para demais procedimentos."/>
    <d v="1899-12-30T04:26:00"/>
    <n v="0.18472222222771961"/>
  </r>
  <r>
    <s v="Secretaria de Gestão de Serviços"/>
    <s v="014040/2016 "/>
    <x v="1"/>
    <s v="8ª) SECGA  "/>
    <x v="21"/>
    <d v="2016-10-24T18:59:00"/>
    <d v="2016-10-25T16:53:00"/>
    <s v="Para autorizar a Abertura de Licitação e indicar modalidade."/>
    <d v="1899-12-30T21:54:00"/>
    <n v="0.91249999999854481"/>
  </r>
  <r>
    <s v="Secretaria de Gestão de Serviços"/>
    <s v="014040/2016 "/>
    <x v="1"/>
    <s v="9ª) CO  "/>
    <x v="6"/>
    <d v="2016-10-25T16:53:00"/>
    <d v="2016-10-25T20:12:00"/>
    <s v="Para reforço de disponibilidade orcamentária conforme acordado."/>
    <d v="1899-12-30T03:19:00"/>
    <n v="0.13819444444379769"/>
  </r>
  <r>
    <s v="Secretaria de Gestão de Serviços"/>
    <s v="014040/2016 "/>
    <x v="1"/>
    <s v="10ª) SPO  "/>
    <x v="5"/>
    <d v="2016-10-25T20:12:00"/>
    <d v="2016-10-26T13:50:00"/>
    <s v="Segue para complementação da disponibilidade orçamentária no valor de R$ 23.959,00."/>
    <d v="1899-12-30T17:38:00"/>
    <n v="0.73472222222335404"/>
  </r>
  <r>
    <s v="Secretaria de Gestão de Serviços"/>
    <s v="014040/2016 "/>
    <x v="1"/>
    <s v="11ª) CO  "/>
    <x v="6"/>
    <d v="2016-10-26T13:50:00"/>
    <d v="2016-10-26T16:50:00"/>
    <s v="Com a informação de disponibilidade"/>
    <d v="1899-12-30T03:00:00"/>
    <n v="0.125"/>
  </r>
  <r>
    <s v="Secretaria de Gestão de Serviços"/>
    <s v="014040/2016 "/>
    <x v="1"/>
    <s v="12ª) SECOFC  "/>
    <x v="7"/>
    <d v="2016-10-26T16:50:00"/>
    <d v="2016-10-26T19:40:00"/>
    <s v="Para ciência e encaminhamento."/>
    <d v="1899-12-30T02:50:00"/>
    <n v="0.11805555555474712"/>
  </r>
  <r>
    <s v="Secretaria de Gestão de Serviços"/>
    <s v="014040/2016 "/>
    <x v="1"/>
    <s v="13ª) CLC  "/>
    <x v="8"/>
    <d v="2016-10-26T19:40:00"/>
    <d v="2016-10-27T13:09:00"/>
    <s v="Com informação de disponibilidade orçamentária, para demais procedimentos."/>
    <d v="1899-12-30T17:29:00"/>
    <n v="0.72847222222480923"/>
  </r>
  <r>
    <s v="Secretaria de Gestão de Serviços"/>
    <s v="014040/2016 "/>
    <x v="1"/>
    <s v="14ª) SECGS "/>
    <x v="19"/>
    <d v="2016-10-27T13:09:00"/>
    <d v="2016-10-27T14:32:00"/>
    <s v="Tendo em vista a disponibilidade orÃ§amentÃ¡ria a menor do que o valor estimado para a licitaÃ§Ã£o..."/>
    <d v="1899-12-30T01:23:00"/>
    <n v="5.7638888887595385E-2"/>
  </r>
  <r>
    <s v="Secretaria de Gestão de Serviços"/>
    <s v="014040/2016 "/>
    <x v="1"/>
    <s v="15ª) SOP  "/>
    <x v="52"/>
    <d v="2016-10-27T14:32:00"/>
    <d v="2016-10-29T10:13:00"/>
    <s v="Solicito adequar a planilha de custos ao orÃ§amento disponÃ­vel, reduzindo-se itens menos relevantes"/>
    <d v="1899-12-31T19:41:00"/>
    <n v="1.820138888884685"/>
  </r>
  <r>
    <s v="Secretaria de Gestão de Serviços"/>
    <s v="014040/2016 "/>
    <x v="1"/>
    <s v="16ª) CLC  "/>
    <x v="8"/>
    <d v="2016-10-29T10:13:00"/>
    <d v="2016-10-29T16:03:00"/>
    <s v="Para continuidade"/>
    <d v="1899-12-30T05:50:00"/>
    <n v="0.24305555555474712"/>
  </r>
  <r>
    <s v="Secretaria de Gestão de Serviços"/>
    <s v="014040/2016 "/>
    <x v="1"/>
    <s v="17ª) SECGA  "/>
    <x v="21"/>
    <d v="2016-10-29T16:03:00"/>
    <d v="2016-10-29T19:31:00"/>
    <s v="Segue para autorizaÃ§Ã£o da abertura de licitaÃ§Ã£o e indicaÃ§Ã£o da modalidade."/>
    <d v="1899-12-30T03:28:00"/>
    <n v="0.14444444444961846"/>
  </r>
  <r>
    <s v="Secretaria de Gestão de Serviços"/>
    <s v="014040/2016 "/>
    <x v="1"/>
    <s v="18ª) CLC  "/>
    <x v="8"/>
    <d v="2016-10-29T19:31:00"/>
    <d v="2016-10-31T17:01:00"/>
    <s v="autorizo abertura de licitaÃ§Ã£o."/>
    <d v="1899-12-31T21:30:00"/>
    <n v="1.8958333333284827"/>
  </r>
  <r>
    <s v="Secretaria de Gestão de Serviços"/>
    <s v="014040/2016 "/>
    <x v="1"/>
    <s v="19ª) SLIC  "/>
    <x v="30"/>
    <d v="2016-10-31T17:01:00"/>
    <d v="2016-11-08T16:17:00"/>
    <s v="Para elaborar a minuta do edital de licitação na modalidade tomada de preços."/>
    <d v="1900-01-06T23:16:00"/>
    <n v="7.9694444444467081"/>
  </r>
  <r>
    <s v="Secretaria de Gestão de Serviços"/>
    <s v="014040/2016 "/>
    <x v="1"/>
    <s v="20ª) SCON  "/>
    <x v="10"/>
    <d v="2016-11-08T16:17:00"/>
    <d v="2016-11-08T18:22:00"/>
    <s v="Para elaborar a minuta do contrato (Anexo VIII)."/>
    <d v="1899-12-30T02:05:00"/>
    <n v="8.6805555554747116E-2"/>
  </r>
  <r>
    <s v="Secretaria de Gestão de Serviços"/>
    <s v="014040/2016 "/>
    <x v="1"/>
    <s v="21ª) SLIC  "/>
    <x v="30"/>
    <d v="2016-11-08T18:22:00"/>
    <d v="2016-11-08T18:40:00"/>
    <s v="Inserida a minuta contratual em campo próprio"/>
    <d v="1899-12-30T00:18:00"/>
    <n v="1.2500000004365575E-2"/>
  </r>
  <r>
    <s v="Secretaria de Gestão de Serviços"/>
    <s v="014040/2016 "/>
    <x v="1"/>
    <s v="22ª) CLC  "/>
    <x v="8"/>
    <d v="2016-11-08T18:40:00"/>
    <d v="2016-11-08T19:12:00"/>
    <s v="Para análise da minuta do edital e seus anexos."/>
    <d v="1899-12-30T00:32:00"/>
    <n v="2.2222222221898846E-2"/>
  </r>
  <r>
    <s v="Secretaria de Gestão de Serviços"/>
    <s v="014040/2016 "/>
    <x v="1"/>
    <s v="23ª) SECGA  "/>
    <x v="21"/>
    <d v="2016-11-08T19:12:00"/>
    <d v="2016-11-09T14:53:00"/>
    <s v="Para análise e encaminhamento."/>
    <d v="1899-12-30T19:41:00"/>
    <n v="0.820138888884685"/>
  </r>
  <r>
    <s v="Secretaria de Gestão de Serviços"/>
    <s v="014040/2016 "/>
    <x v="1"/>
    <s v="24ª) CPL  "/>
    <x v="11"/>
    <d v="2016-11-09T14:53:00"/>
    <d v="2016-11-09T19:02:00"/>
    <s v="De acordo com a minuta do edital e seus anexos. Segue para análise dessa CPL e demais encaminhamen"/>
    <d v="1899-12-30T04:09:00"/>
    <n v="0.17291666667006211"/>
  </r>
  <r>
    <s v="Secretaria de Gestão de Serviços"/>
    <s v="014040/2016 "/>
    <x v="1"/>
    <s v="25ª) ASSDG  "/>
    <x v="12"/>
    <d v="2016-11-09T19:02:00"/>
    <d v="2016-11-11T11:36:00"/>
    <s v="para análise e aprovação."/>
    <d v="1899-12-31T16:34:00"/>
    <n v="1.6902777777722804"/>
  </r>
  <r>
    <s v="Secretaria de Gestão de Serviços"/>
    <s v="014040/2016 "/>
    <x v="1"/>
    <s v="26ª) DG  "/>
    <x v="1"/>
    <d v="2016-11-11T11:36:00"/>
    <d v="2016-11-11T12:07:00"/>
    <s v="Para apreciação."/>
    <d v="1899-12-30T00:31:00"/>
    <n v="2.1527777782466728E-2"/>
  </r>
  <r>
    <s v="Secretaria de Gestão de Serviços"/>
    <s v="014040/2016 "/>
    <x v="1"/>
    <s v="27ª) SLIC  "/>
    <x v="30"/>
    <d v="2016-11-11T12:07:00"/>
    <d v="2016-11-11T15:47:00"/>
    <s v="À Seção de Licitações."/>
    <d v="1899-12-30T03:40:00"/>
    <n v="0.15277777777373558"/>
  </r>
  <r>
    <s v="Secretaria de Gestão de Serviços"/>
    <s v="014040/2016 "/>
    <x v="1"/>
    <s v="28ª) CPL  "/>
    <x v="11"/>
    <d v="2016-11-11T15:47:00"/>
    <d v="2016-11-11T17:23:00"/>
    <s v="Para assinaturas."/>
    <d v="1899-12-30T01:36:00"/>
    <n v="6.6666666672972497E-2"/>
  </r>
  <r>
    <s v="Secretaria de Gestão de Serviços"/>
    <s v="014040/2016 "/>
    <x v="1"/>
    <s v="29ª) SLIC  "/>
    <x v="30"/>
    <d v="2016-11-11T17:23:00"/>
    <d v="2016-11-16T13:23:00"/>
    <s v="Edital assinado."/>
    <d v="1900-01-03T20:00:00"/>
    <n v="4.8333333333284827"/>
  </r>
  <r>
    <s v="Secretaria de Gestão de Serviços"/>
    <s v="014040/2016 "/>
    <x v="1"/>
    <s v="30ª) CPL  "/>
    <x v="11"/>
    <d v="2016-11-16T13:23:00"/>
    <d v="2016-11-29T18:29:00"/>
    <s v="Para aguardar a abertura do certame."/>
    <d v="1900-01-12T05:06:00"/>
    <n v="13.212500000001455"/>
  </r>
  <r>
    <s v="Secretaria de Gestão de Serviços"/>
    <s v="014040/2016 "/>
    <x v="1"/>
    <s v="31ª) SLIC  "/>
    <x v="30"/>
    <d v="2016-11-29T18:29:00"/>
    <d v="2016-11-29T19:13:00"/>
    <s v="A pedido."/>
    <d v="1899-12-30T00:44:00"/>
    <n v="3.0555555553291924E-2"/>
  </r>
  <r>
    <s v="Secretaria de Gestão de Serviços"/>
    <s v="014040/2016 "/>
    <x v="1"/>
    <s v="32ª) CPL  "/>
    <x v="11"/>
    <d v="2016-11-29T19:13:00"/>
    <d v="2016-12-21T14:03:00"/>
    <s v="Com o Comunicado 01/2016"/>
    <d v="1900-01-20T18:50:00"/>
    <n v="21.784722222226264"/>
  </r>
  <r>
    <s v="Secretaria de Gestão de Serviços"/>
    <s v="014040/2016 "/>
    <x v="1"/>
    <s v="33ª) ASSDG  "/>
    <x v="12"/>
    <d v="2016-12-21T14:03:00"/>
    <d v="2016-12-21T15:12:00"/>
    <s v="Para análise e homologação."/>
    <d v="1899-12-30T01:09:00"/>
    <n v="4.7916666662786156E-2"/>
  </r>
  <r>
    <s v="Secretaria de Gestão de Serviços"/>
    <s v="011231/2016 "/>
    <x v="0"/>
    <s v="1ª) SMIC  "/>
    <x v="51"/>
    <d v="2016-08-30T18:44:00"/>
    <d v="2016-08-31T18:44:00"/>
    <s v="-"/>
    <d v="1899-12-31T00:00:00"/>
    <n v="1"/>
  </r>
  <r>
    <s v="Secretaria de Gestão de Serviços"/>
    <s v="011231/2016 "/>
    <x v="0"/>
    <s v="2ª) CIP  "/>
    <x v="25"/>
    <d v="2016-08-31T18:44:00"/>
    <d v="2016-09-03T16:56:00"/>
    <s v="Análise e encaminhamento"/>
    <d v="1900-01-01T22:12:00"/>
    <n v="2.9250000000029104"/>
  </r>
  <r>
    <s v="Secretaria de Gestão de Serviços"/>
    <s v="011231/2016 "/>
    <x v="0"/>
    <s v="3ª) SECGS "/>
    <x v="19"/>
    <d v="2016-09-03T16:56:00"/>
    <d v="2016-09-06T14:37:00"/>
    <s v="Para ecaminhamentos."/>
    <d v="1900-01-01T21:41:00"/>
    <n v="2.9034722222204437"/>
  </r>
  <r>
    <s v="Secretaria de Gestão de Serviços"/>
    <s v="011231/2016 "/>
    <x v="0"/>
    <s v="4ª) CLC  "/>
    <x v="8"/>
    <d v="2016-09-06T14:37:00"/>
    <d v="2016-09-14T14:26:00"/>
    <s v="Solicitamos anÃ¡lise quanto Ã  possibilidade de contrataÃ§Ã£o da empresa que apresentou a menor propo"/>
    <d v="1900-01-06T23:49:00"/>
    <n v="7.992361111115315"/>
  </r>
  <r>
    <s v="Secretaria de Gestão de Serviços"/>
    <s v="011231/2016 "/>
    <x v="0"/>
    <s v="5ª) CIP  "/>
    <x v="25"/>
    <d v="2016-09-14T14:26:00"/>
    <d v="2016-09-14T16:58:00"/>
    <s v="À CIP: conforme acordado em reunião na data de hoje."/>
    <d v="1899-12-30T02:32:00"/>
    <n v="0.10555555555038154"/>
  </r>
  <r>
    <s v="Secretaria de Gestão de Serviços"/>
    <s v="011231/2016 "/>
    <x v="0"/>
    <s v="6ª) SMIC  "/>
    <x v="51"/>
    <d v="2016-09-14T16:58:00"/>
    <d v="2016-09-16T15:36:00"/>
    <s v="Para incluir o projeto alterado."/>
    <d v="1899-12-31T22:38:00"/>
    <n v="1.9430555555591127"/>
  </r>
  <r>
    <s v="Secretaria de Gestão de Serviços"/>
    <s v="011231/2016 "/>
    <x v="0"/>
    <s v="7ª) CLC  "/>
    <x v="8"/>
    <d v="2016-09-16T15:36:00"/>
    <d v="2016-09-21T14:09:00"/>
    <s v="Para providências com as devidas adequações"/>
    <d v="1900-01-03T22:33:00"/>
    <n v="4.9395833333328483"/>
  </r>
  <r>
    <s v="Secretaria de Gestão de Serviços"/>
    <s v="011231/2016 "/>
    <x v="0"/>
    <s v="8ª) SPO  "/>
    <x v="5"/>
    <d v="2016-09-21T14:09:00"/>
    <d v="2016-09-21T17:06:00"/>
    <s v="À SPO: para informar disponibilidade orçamentária."/>
    <d v="1899-12-30T02:57:00"/>
    <n v="0.12291666666715173"/>
  </r>
  <r>
    <s v="Secretaria de Gestão de Serviços"/>
    <s v="011231/2016 "/>
    <x v="0"/>
    <s v="9ª) CO  "/>
    <x v="6"/>
    <d v="2016-09-21T17:06:00"/>
    <d v="2016-09-21T17:39:00"/>
    <s v="Com a informação de disponibilidade orçamentária."/>
    <d v="1899-12-30T00:33:00"/>
    <n v="2.2916666668606922E-2"/>
  </r>
  <r>
    <s v="Secretaria de Gestão de Serviços"/>
    <s v="011231/2016 "/>
    <x v="0"/>
    <s v="10ª) SECOFC  "/>
    <x v="7"/>
    <d v="2016-09-21T17:39:00"/>
    <d v="2016-09-21T20:46:00"/>
    <s v="Para ciência e encaminhamento."/>
    <d v="1899-12-30T03:07:00"/>
    <n v="0.12986111110512866"/>
  </r>
  <r>
    <s v="Secretaria de Gestão de Serviços"/>
    <s v="011231/2016 "/>
    <x v="0"/>
    <s v="11ª) CLC  "/>
    <x v="8"/>
    <d v="2016-09-21T20:46:00"/>
    <d v="2016-09-22T17:21:00"/>
    <s v="Com informação de disponibilidade orçamentária, para demais providências."/>
    <d v="1899-12-30T20:35:00"/>
    <n v="0.85763888889050577"/>
  </r>
  <r>
    <s v="Secretaria de Gestão de Serviços"/>
    <s v="011231/2016 "/>
    <x v="0"/>
    <s v="12ª) SECGA  "/>
    <x v="21"/>
    <d v="2016-09-22T17:21:00"/>
    <d v="2016-09-23T13:20:00"/>
    <s v="À SECGA: com informações, à apreciação superior."/>
    <d v="1899-12-30T19:59:00"/>
    <n v="0.83263888888905058"/>
  </r>
  <r>
    <s v="Secretaria de Gestão de Serviços"/>
    <s v="011231/2016 "/>
    <x v="0"/>
    <s v="13ª) CLC  "/>
    <x v="8"/>
    <d v="2016-09-23T13:20:00"/>
    <d v="2016-09-23T15:04:00"/>
    <s v="para elaborar o termo de dispensa de licitação"/>
    <d v="1899-12-30T01:44:00"/>
    <n v="7.2222222224809229E-2"/>
  </r>
  <r>
    <s v="Secretaria de Gestão de Serviços"/>
    <s v="011231/2016 "/>
    <x v="0"/>
    <s v="14ª) SC  "/>
    <x v="9"/>
    <d v="2016-09-23T15:04:00"/>
    <d v="2016-09-26T15:38:00"/>
    <s v="À SC: para elaborar Termo de Dispensa de Licitação, com fulcro no art. 24, I, da Lei 8666/93."/>
    <d v="1900-01-02T00:34:00"/>
    <n v="3.023611111108039"/>
  </r>
  <r>
    <s v="Secretaria de Gestão de Serviços"/>
    <s v="011231/2016 "/>
    <x v="0"/>
    <s v="15ª) CLC  "/>
    <x v="8"/>
    <d v="2016-09-26T15:38:00"/>
    <d v="2016-09-26T16:30:00"/>
    <s v="com termo de dispensa de licitação e demais docs"/>
    <d v="1899-12-30T00:52:00"/>
    <n v="3.6111111112404615E-2"/>
  </r>
  <r>
    <s v="Secretaria de Gestão de Serviços"/>
    <s v="011231/2016 "/>
    <x v="0"/>
    <s v="16ª) SCON  "/>
    <x v="10"/>
    <d v="2016-09-26T16:30:00"/>
    <d v="2016-09-28T15:10:00"/>
    <s v="Para elaborar a minuta do contrato."/>
    <d v="1899-12-31T22:40:00"/>
    <n v="1.9444444444452529"/>
  </r>
  <r>
    <s v="Secretaria de Gestão de Serviços"/>
    <s v="011231/2016 "/>
    <x v="0"/>
    <s v="17ª) CLC  "/>
    <x v="8"/>
    <d v="2016-09-28T15:10:00"/>
    <d v="2016-09-28T18:35:00"/>
    <s v="Elaborada a minuta do contrato, segue para análise, mediante o prévio aceite da Contratada,"/>
    <d v="1899-12-30T03:25:00"/>
    <n v="0.14236111110949423"/>
  </r>
  <r>
    <s v="Secretaria de Gestão de Serviços"/>
    <s v="011231/2016 "/>
    <x v="0"/>
    <s v="18ª) ASSDG  "/>
    <x v="12"/>
    <d v="2016-09-28T18:35:00"/>
    <d v="2016-09-30T14:58:00"/>
    <s v="À ASSDG: para análise da minuta."/>
    <d v="1899-12-31T20:23:00"/>
    <n v="1.8493055555591127"/>
  </r>
  <r>
    <s v="Secretaria de Gestão de Serviços"/>
    <s v="011875/2016"/>
    <x v="1"/>
    <s v="1ª) SOP  "/>
    <x v="52"/>
    <d v="2016-09-13T11:15:00"/>
    <d v="2016-09-14T11:15:00"/>
    <s v="-"/>
    <d v="1899-12-31T00:00:00"/>
    <n v="1"/>
  </r>
  <r>
    <s v="Secretaria de Gestão de Serviços"/>
    <s v="011875/2016"/>
    <x v="1"/>
    <s v="2ª) CIP  "/>
    <x v="25"/>
    <d v="2016-09-14T11:15:00"/>
    <d v="2016-09-15T18:55:00"/>
    <s v="Para apreciação superior"/>
    <d v="1899-12-31T07:40:00"/>
    <n v="1.3194444444452529"/>
  </r>
  <r>
    <s v="Secretaria de Gestão de Serviços"/>
    <s v="011875/2016"/>
    <x v="1"/>
    <s v="3ª) SECGS "/>
    <x v="19"/>
    <d v="2016-09-15T18:55:00"/>
    <d v="2016-09-19T10:59:00"/>
    <s v="Para encaminhamentos."/>
    <d v="1900-01-02T16:04:00"/>
    <n v="3.6694444444437977"/>
  </r>
  <r>
    <s v="Secretaria de Gestão de Serviços"/>
    <s v="011875/2016"/>
    <x v="1"/>
    <s v="4ª) SECOFC  "/>
    <x v="7"/>
    <d v="2016-09-19T10:59:00"/>
    <d v="2016-09-20T17:32:00"/>
    <s v="Encaminha-se para"/>
    <d v="1899-12-31T06:33:00"/>
    <n v="1.2729166666686069"/>
  </r>
  <r>
    <s v="Secretaria de Gestão de Serviços"/>
    <s v="011875/2016"/>
    <x v="1"/>
    <s v="5ª) CO  "/>
    <x v="6"/>
    <d v="2016-09-20T17:32:00"/>
    <d v="2016-09-20T17:38:00"/>
    <s v="Para informar disponibilidade orçamentária"/>
    <d v="1899-12-30T00:06:00"/>
    <n v="4.166666665696539E-3"/>
  </r>
  <r>
    <s v="Secretaria de Gestão de Serviços"/>
    <s v="011875/2016"/>
    <x v="1"/>
    <s v="6ª) SPO  "/>
    <x v="5"/>
    <d v="2016-09-20T17:38:00"/>
    <d v="2016-09-20T19:17:00"/>
    <s v="Para informar disponibilidade orçamentária."/>
    <d v="1899-12-30T01:39:00"/>
    <n v="6.8749999998544808E-2"/>
  </r>
  <r>
    <s v="Secretaria de Gestão de Serviços"/>
    <s v="011875/2016"/>
    <x v="1"/>
    <s v="7ª) CO  "/>
    <x v="6"/>
    <d v="2016-09-20T19:17:00"/>
    <d v="2016-09-20T20:27:00"/>
    <s v="Com a informação de disponibilidade orçamentária."/>
    <d v="1899-12-30T01:10:00"/>
    <n v="4.8611111109494232E-2"/>
  </r>
  <r>
    <s v="Secretaria de Gestão de Serviços"/>
    <s v="011875/2016"/>
    <x v="1"/>
    <s v="8ª) SECOFC  "/>
    <x v="7"/>
    <d v="2016-09-20T20:27:00"/>
    <d v="2016-09-21T16:06:00"/>
    <s v="Para ciência e encaminhamento."/>
    <d v="1899-12-30T19:39:00"/>
    <n v="0.81874999999854481"/>
  </r>
  <r>
    <s v="Secretaria de Gestão de Serviços"/>
    <s v="011875/2016"/>
    <x v="1"/>
    <s v="9ª) CLC  "/>
    <x v="8"/>
    <d v="2016-09-21T16:06:00"/>
    <d v="2016-09-23T16:30:00"/>
    <s v="Com informação de disponibilidade orçamentária, para demais providências."/>
    <d v="1900-01-01T00:24:00"/>
    <n v="2.0166666666700621"/>
  </r>
  <r>
    <s v="Secretaria de Gestão de Serviços"/>
    <s v="011875/2016"/>
    <x v="1"/>
    <s v="10ª) SC  "/>
    <x v="9"/>
    <d v="2016-09-23T16:30:00"/>
    <d v="2016-09-25T12:59:00"/>
    <s v="À SC: para emitir TAL."/>
    <d v="1899-12-31T20:29:00"/>
    <n v="1.8534722222248092"/>
  </r>
  <r>
    <s v="Secretaria de Gestão de Serviços"/>
    <s v="011875/2016"/>
    <x v="1"/>
    <s v="11ª) SOP  "/>
    <x v="52"/>
    <d v="2016-09-25T12:59:00"/>
    <d v="2016-09-27T15:44:00"/>
    <s v="A pedido"/>
    <d v="1900-01-01T02:45:00"/>
    <n v="2.1145833333284827"/>
  </r>
  <r>
    <s v="Secretaria de Gestão de Serviços"/>
    <s v="011875/2016"/>
    <x v="1"/>
    <s v="12ª) SPO  "/>
    <x v="5"/>
    <d v="2016-09-27T15:44:00"/>
    <d v="2016-09-27T17:41:00"/>
    <s v="Para anulaÃ§Ã£o"/>
    <d v="1899-12-30T01:57:00"/>
    <n v="8.1250000002910383E-2"/>
  </r>
  <r>
    <s v="Secretaria de Gestão de Serviços"/>
    <s v="011875/2016"/>
    <x v="1"/>
    <s v="13ª) CO  "/>
    <x v="6"/>
    <d v="2016-09-27T17:41:00"/>
    <d v="2016-09-27T18:20:00"/>
    <s v="Com a informação de disponibilidade."/>
    <d v="1899-12-30T00:39:00"/>
    <n v="2.7083333334303461E-2"/>
  </r>
  <r>
    <s v="Secretaria de Gestão de Serviços"/>
    <s v="011875/2016"/>
    <x v="1"/>
    <s v="14ª) SECOFC  "/>
    <x v="7"/>
    <d v="2016-09-27T18:20:00"/>
    <d v="2016-09-27T18:57:00"/>
    <s v="Para ciência e encaminhamento."/>
    <d v="1899-12-30T00:37:00"/>
    <n v="2.569444444088731E-2"/>
  </r>
  <r>
    <s v="Secretaria de Gestão de Serviços"/>
    <s v="011875/2016"/>
    <x v="1"/>
    <s v="15ª) SC  "/>
    <x v="9"/>
    <d v="2016-09-27T18:57:00"/>
    <d v="2016-09-30T17:55:00"/>
    <s v="Para continuidade do processo."/>
    <d v="1900-01-01T22:58:00"/>
    <n v="2.9569444444496185"/>
  </r>
  <r>
    <s v="Secretaria de Gestão de Serviços"/>
    <s v="011875/2016"/>
    <x v="1"/>
    <s v="16ª) CLC  "/>
    <x v="8"/>
    <d v="2016-09-30T17:55:00"/>
    <d v="2016-10-04T16:59:00"/>
    <s v="com termo de abertura de licitação"/>
    <d v="1900-01-02T23:04:00"/>
    <n v="3.961111111108039"/>
  </r>
  <r>
    <s v="Secretaria de Gestão de Serviços"/>
    <s v="011875/2016"/>
    <x v="1"/>
    <s v="17ª) SECGA  "/>
    <x v="21"/>
    <d v="2016-10-04T16:59:00"/>
    <d v="2016-10-05T18:00:00"/>
    <s v="À SECGA: para apreciação do TAL n. 159/2016, designação de fiscal/gestor e definição da modalidade."/>
    <d v="1899-12-31T01:01:00"/>
    <n v="1.0423611111109494"/>
  </r>
  <r>
    <s v="Secretaria de Gestão de Serviços"/>
    <s v="011875/2016"/>
    <x v="1"/>
    <s v="18ª) CLC  "/>
    <x v="8"/>
    <d v="2016-10-05T18:00:00"/>
    <d v="2016-10-06T18:53:00"/>
    <s v="Para continuidade da contratação."/>
    <d v="1899-12-31T00:53:00"/>
    <n v="1.0368055555591127"/>
  </r>
  <r>
    <s v="Secretaria de Gestão de Serviços"/>
    <s v="011875/2016"/>
    <x v="1"/>
    <s v="19ª) SLIC  "/>
    <x v="30"/>
    <d v="2016-10-06T18:53:00"/>
    <d v="2016-10-11T14:24:00"/>
    <s v="À SLIC: para elaborar minuta de edital."/>
    <d v="1900-01-03T19:31:00"/>
    <n v="4.8131944444394321"/>
  </r>
  <r>
    <s v="Secretaria de Gestão de Serviços"/>
    <s v="011875/2016"/>
    <x v="1"/>
    <s v="20ª) SCON  "/>
    <x v="10"/>
    <d v="2016-10-11T14:24:00"/>
    <d v="2016-10-13T18:12:00"/>
    <s v="Para elaborar a minuta do contrato (Anexo VIII)."/>
    <d v="1900-01-01T03:48:00"/>
    <n v="2.1583333333328483"/>
  </r>
  <r>
    <s v="Secretaria de Gestão de Serviços"/>
    <s v="011875/2016"/>
    <x v="1"/>
    <s v="21ª) SLIC  "/>
    <x v="30"/>
    <d v="2016-10-13T18:12:00"/>
    <d v="2016-10-14T15:16:00"/>
    <s v="Com a minuta do contrato."/>
    <d v="1899-12-30T21:04:00"/>
    <n v="0.87777777777955635"/>
  </r>
  <r>
    <s v="Secretaria de Gestão de Serviços"/>
    <s v="011875/2016"/>
    <x v="1"/>
    <s v="22ª) CLC  "/>
    <x v="8"/>
    <d v="2016-10-14T15:16:00"/>
    <d v="2016-10-14T16:28:00"/>
    <s v="Para análise da minuta do edital e seus anexos."/>
    <d v="1899-12-30T01:12:00"/>
    <n v="5.0000000002910383E-2"/>
  </r>
  <r>
    <s v="Secretaria de Gestão de Serviços"/>
    <s v="011875/2016"/>
    <x v="1"/>
    <s v="23ª) SECGA  "/>
    <x v="21"/>
    <d v="2016-10-14T16:28:00"/>
    <d v="2016-10-14T17:28:00"/>
    <s v="Submetemos à apreciação superior."/>
    <d v="1899-12-30T01:00:00"/>
    <n v="4.1666666664241347E-2"/>
  </r>
  <r>
    <s v="Secretaria de Gestão de Serviços"/>
    <s v="011875/2016"/>
    <x v="1"/>
    <s v="24ª) CPL  "/>
    <x v="11"/>
    <d v="2016-10-14T17:28:00"/>
    <d v="2016-10-14T19:16:00"/>
    <s v="De acordo com a minuta do edital e seus anexos. Segue para análise dessa CPL e demais encaminhament"/>
    <d v="1899-12-30T01:48:00"/>
    <n v="7.4999999997089617E-2"/>
  </r>
  <r>
    <s v="Secretaria de Gestão de Serviços"/>
    <s v="011875/2016"/>
    <x v="1"/>
    <s v="25ª) ASSDG  "/>
    <x v="12"/>
    <d v="2016-10-14T19:16:00"/>
    <d v="2016-10-16T11:25:00"/>
    <s v="Para análise e aprovação."/>
    <d v="1899-12-31T16:09:00"/>
    <n v="1.6729166666700621"/>
  </r>
  <r>
    <s v="Secretaria de Gestão de Serviços"/>
    <s v="011875/2016"/>
    <x v="1"/>
    <s v="26ª) DG  "/>
    <x v="1"/>
    <d v="2016-10-16T11:25:00"/>
    <d v="2016-10-17T12:28:00"/>
    <s v="Para apreciação."/>
    <d v="1899-12-31T01:03:00"/>
    <n v="1.0437499999970896"/>
  </r>
  <r>
    <s v="Secretaria de Gestão de Serviços"/>
    <s v="011875/2016"/>
    <x v="1"/>
    <s v="27ª) SLIC  "/>
    <x v="30"/>
    <d v="2016-10-17T12:28:00"/>
    <d v="2016-10-17T15:57:00"/>
    <s v="para publicação do edital"/>
    <d v="1899-12-30T03:29:00"/>
    <n v="0.14513888888905058"/>
  </r>
  <r>
    <s v="Secretaria de Gestão de Serviços"/>
    <s v="011875/2016"/>
    <x v="1"/>
    <s v="28ª) CPL  "/>
    <x v="11"/>
    <d v="2016-10-17T15:57:00"/>
    <d v="2016-10-17T16:47:00"/>
    <s v="Para assinatura."/>
    <d v="1899-12-30T00:50:00"/>
    <n v="3.4722222226264421E-2"/>
  </r>
  <r>
    <s v="Secretaria de Gestão de Serviços"/>
    <s v="011875/2016"/>
    <x v="1"/>
    <s v="29ª) SLIC  "/>
    <x v="30"/>
    <d v="2016-10-17T16:47:00"/>
    <d v="2016-10-18T15:03:00"/>
    <s v="Edital assinado."/>
    <d v="1899-12-30T22:16:00"/>
    <n v="0.92777777777519077"/>
  </r>
  <r>
    <s v="Secretaria de Gestão de Serviços"/>
    <s v="007141/2016 "/>
    <x v="1"/>
    <s v="1ª) SMOP  "/>
    <x v="31"/>
    <d v="2016-06-29T14:44:00"/>
    <d v="2016-07-04T14:44:00"/>
    <s v="-"/>
    <d v="1900-01-04T00:00:00"/>
    <n v="5"/>
  </r>
  <r>
    <s v="Secretaria de Gestão de Serviços"/>
    <s v="007141/2016 "/>
    <x v="1"/>
    <s v="2ª) CIP  "/>
    <x v="25"/>
    <d v="2016-07-04T14:44:00"/>
    <d v="2016-07-06T16:56:00"/>
    <s v="Apreciação e encaminhamento"/>
    <d v="1900-01-01T02:12:00"/>
    <n v="2.0916666666671517"/>
  </r>
  <r>
    <s v="Secretaria de Gestão de Serviços"/>
    <s v="007141/2016 "/>
    <x v="1"/>
    <s v="3ª) SMOP  "/>
    <x v="31"/>
    <d v="2016-07-06T16:56:00"/>
    <d v="2016-07-08T14:51:00"/>
    <s v="Solicito anexar o estudo preliminar, com as adequações/alterações, assim como informar se o PB está"/>
    <d v="1899-12-31T21:55:00"/>
    <n v="1.9131944444452529"/>
  </r>
  <r>
    <s v="Secretaria de Gestão de Serviços"/>
    <s v="007141/2016 "/>
    <x v="1"/>
    <s v="4ª) CIP  "/>
    <x v="25"/>
    <d v="2016-07-08T14:51:00"/>
    <d v="2016-07-08T17:09:00"/>
    <s v="Segue para análise e encaminhamento"/>
    <d v="1899-12-30T02:18:00"/>
    <n v="9.5833333332848269E-2"/>
  </r>
  <r>
    <s v="Secretaria de Gestão de Serviços"/>
    <s v="007141/2016 "/>
    <x v="1"/>
    <s v="5ª) SMOP  "/>
    <x v="31"/>
    <d v="2016-07-08T17:09:00"/>
    <d v="2016-07-29T17:09:00"/>
    <s v="Para adequações ao PB de acordo com o estudo de viabilidade."/>
    <d v="1900-01-20T00:00:00"/>
    <n v="21"/>
  </r>
  <r>
    <s v="Secretaria de Gestão de Serviços"/>
    <s v="007141/2016 "/>
    <x v="1"/>
    <s v="6ª) CIP  "/>
    <x v="25"/>
    <d v="2016-07-29T17:09:00"/>
    <d v="2016-08-09T13:38:00"/>
    <s v="Para avaliação e encaminhamentos."/>
    <d v="1900-01-09T20:29:00"/>
    <n v="10.853472222224809"/>
  </r>
  <r>
    <s v="Secretaria de Gestão de Serviços"/>
    <s v="007141/2016 "/>
    <x v="1"/>
    <s v="7ª) SECGS "/>
    <x v="19"/>
    <d v="2016-08-09T13:38:00"/>
    <d v="2016-08-09T16:59:00"/>
    <s v="Para apreciação superior."/>
    <d v="1899-12-30T03:21:00"/>
    <n v="0.13958333332993789"/>
  </r>
  <r>
    <s v="Secretaria de Gestão de Serviços"/>
    <s v="007141/2016 "/>
    <x v="1"/>
    <s v="8ª) CLC  "/>
    <x v="8"/>
    <d v="2016-08-09T16:59:00"/>
    <d v="2016-08-12T14:32:00"/>
    <s v="Feitas as alterações ao projeto básico, solicitamos encaminhamento à contratação."/>
    <d v="1900-01-01T21:33:00"/>
    <n v="2.8979166666686069"/>
  </r>
  <r>
    <s v="Secretaria de Gestão de Serviços"/>
    <s v="007141/2016 "/>
    <x v="1"/>
    <s v="9ª) SC  "/>
    <x v="9"/>
    <d v="2016-08-12T14:32:00"/>
    <d v="2016-10-04T14:41:00"/>
    <s v="Para orçar"/>
    <d v="1900-02-21T00:09:00"/>
    <n v="53.006249999998545"/>
  </r>
  <r>
    <s v="Secretaria de Gestão de Serviços"/>
    <s v="007141/2016 "/>
    <x v="1"/>
    <s v="10ª) CLC  "/>
    <x v="8"/>
    <d v="2016-10-04T14:41:00"/>
    <d v="2016-10-05T12:21:00"/>
    <s v="Com orçamento"/>
    <d v="1899-12-30T21:40:00"/>
    <n v="0.90277777777373558"/>
  </r>
  <r>
    <s v="Secretaria de Gestão de Serviços"/>
    <s v="007141/2016 "/>
    <x v="1"/>
    <s v="11ª) SPO  "/>
    <x v="5"/>
    <d v="2016-10-05T12:21:00"/>
    <d v="2016-10-05T14:51:00"/>
    <s v="Para informar disponibilidade orÃ§amentÃ¡ria."/>
    <d v="1899-12-30T02:30:00"/>
    <n v="0.10416666667151731"/>
  </r>
  <r>
    <s v="Secretaria de Gestão de Serviços"/>
    <s v="007141/2016 "/>
    <x v="1"/>
    <s v="12ª) CO  "/>
    <x v="6"/>
    <d v="2016-10-05T14:51:00"/>
    <d v="2016-10-05T15:35:00"/>
    <s v="Com a informação de disponibilidade orçamentária."/>
    <d v="1899-12-30T00:44:00"/>
    <n v="3.0555555553291924E-2"/>
  </r>
  <r>
    <s v="Secretaria de Gestão de Serviços"/>
    <s v="007141/2016 "/>
    <x v="1"/>
    <s v="13ª) SECOFC  "/>
    <x v="7"/>
    <d v="2016-10-05T15:35:00"/>
    <d v="2016-10-05T17:07:00"/>
    <s v="Para ciência e encaminhamento."/>
    <d v="1899-12-30T01:32:00"/>
    <n v="6.3888888886140194E-2"/>
  </r>
  <r>
    <s v="Secretaria de Gestão de Serviços"/>
    <s v="007141/2016 "/>
    <x v="1"/>
    <s v="14ª) CLC  "/>
    <x v="8"/>
    <d v="2016-10-05T17:07:00"/>
    <d v="2016-10-06T18:46:00"/>
    <s v="Com informação de disponibilidade orçamentária, para demais providências."/>
    <d v="1899-12-31T01:39:00"/>
    <n v="1.0687500000058208"/>
  </r>
  <r>
    <s v="Secretaria de Gestão de Serviços"/>
    <s v="007141/2016 "/>
    <x v="1"/>
    <s v="15ª) SC  "/>
    <x v="9"/>
    <d v="2016-10-06T18:46:00"/>
    <d v="2016-10-07T16:42:00"/>
    <s v="À SC: para emitir Termo de Abertura de Licitação."/>
    <d v="1899-12-30T21:56:00"/>
    <n v="0.913888888884685"/>
  </r>
  <r>
    <s v="Secretaria de Gestão de Serviços"/>
    <s v="007141/2016 "/>
    <x v="1"/>
    <s v="16ª) CLC  "/>
    <x v="8"/>
    <d v="2016-10-07T16:42:00"/>
    <d v="2016-10-11T19:47:00"/>
    <s v="Com termo de abertura de licitação"/>
    <d v="1900-01-03T03:05:00"/>
    <n v="4.1284722222262644"/>
  </r>
  <r>
    <s v="Secretaria de Gestão de Serviços"/>
    <s v="007141/2016 "/>
    <x v="1"/>
    <s v="17ª) SECGA  "/>
    <x v="21"/>
    <d v="2016-10-11T19:47:00"/>
    <d v="2016-10-13T19:05:00"/>
    <s v="Para autorizar o Termo de Abertura de Licitação nº 173/2016."/>
    <d v="1899-12-31T23:18:00"/>
    <n v="1.9708333333328483"/>
  </r>
  <r>
    <s v="Secretaria de Gestão de Serviços"/>
    <s v="007141/2016 "/>
    <x v="1"/>
    <s v="18ª) SECGS "/>
    <x v="19"/>
    <d v="2016-10-13T19:05:00"/>
    <d v="2016-10-14T16:25:00"/>
    <s v="Para informar"/>
    <d v="1899-12-30T21:20:00"/>
    <n v="0.88888888889050577"/>
  </r>
  <r>
    <s v="Secretaria de Gestão de Serviços"/>
    <s v="007141/2016 "/>
    <x v="1"/>
    <s v="19ª) SPO  "/>
    <x v="5"/>
    <d v="2016-10-14T16:25:00"/>
    <d v="2016-10-14T17:17:00"/>
    <s v="Informamos que, dadas Ã s peculiaridades do objeto nÃ£o Ã© possÃ­vel concluir a contrataÃ§Ã£o e execuÃ§Ã£o"/>
    <d v="1899-12-30T00:52:00"/>
    <n v="3.6111111105128657E-2"/>
  </r>
  <r>
    <s v="Secretaria de Gestão de Serviços"/>
    <s v="007141/2016 "/>
    <x v="1"/>
    <s v="20ª) CO  "/>
    <x v="6"/>
    <d v="2016-10-14T17:17:00"/>
    <d v="2016-10-14T17:36:00"/>
    <s v="Para conhecimento da anulaÃ§Ã£o do referido prÃ©-empenho, devido nÃ£o haver tempo hÃ¡bil para execuÃ§Ã£o da"/>
    <d v="1899-12-30T00:19:00"/>
    <n v="1.3194444443797693E-2"/>
  </r>
  <r>
    <s v="Secretaria de Gestão de Serviços"/>
    <s v="007141/2016 "/>
    <x v="1"/>
    <s v="21ª) SECGS "/>
    <x v="19"/>
    <d v="2016-10-14T17:36:00"/>
    <d v="2016-10-21T13:53:00"/>
    <s v="Em devolução, com anulação do pré-empenho."/>
    <d v="1900-01-05T20:17:00"/>
    <n v="6.8451388888934162"/>
  </r>
  <r>
    <s v="Secretaria de Gestão de Serviços"/>
    <s v="007141/2016 "/>
    <x v="1"/>
    <s v="22ª) SMIC  "/>
    <x v="51"/>
    <d v="2016-10-21T13:53:00"/>
    <d v="2017-01-28T12:07:00"/>
    <s v="Para ciência e procedimentos cabíveis"/>
    <d v="1900-04-07T22:14:00"/>
    <n v="98.926388888889051"/>
  </r>
  <r>
    <s v="Secretaria de Gestão de Serviços"/>
    <s v="007141/2016 "/>
    <x v="1"/>
    <s v="23ª) CIP  "/>
    <x v="25"/>
    <d v="2017-01-28T12:07:00"/>
    <d v="2017-01-30T17:44:00"/>
    <s v="Para análise e encaminhamentos."/>
    <d v="1900-01-01T05:37:00"/>
    <n v="2.234027777776646"/>
  </r>
  <r>
    <s v="Secretaria de Gestão de Serviços"/>
    <s v="007141/2016 "/>
    <x v="1"/>
    <s v="24ª) SECGS "/>
    <x v="19"/>
    <d v="2017-01-30T17:44:00"/>
    <d v="2017-02-01T12:17:00"/>
    <s v="Para avaliação."/>
    <d v="1899-12-31T18:33:00"/>
    <n v="1.7729166666686069"/>
  </r>
  <r>
    <s v="Secretaria de Gestão de Serviços"/>
    <s v="007141/2016 "/>
    <x v="1"/>
    <s v="25ª) SPO  "/>
    <x v="5"/>
    <d v="2017-02-01T12:17:00"/>
    <d v="2017-02-01T14:28:00"/>
    <s v="Para informar se haverÃ¡ disponibilidade orÃ§amentÃ¡ria visando dar continuidade ao processo de contrat"/>
    <d v="1899-12-30T02:11:00"/>
    <n v="9.0972222220443655E-2"/>
  </r>
  <r>
    <s v="Secretaria de Gestão de Serviços"/>
    <s v="007141/2016 "/>
    <x v="1"/>
    <s v="26ª) CO  "/>
    <x v="6"/>
    <d v="2017-02-01T14:28:00"/>
    <d v="2017-02-01T17:12:00"/>
    <s v="Com o pré-empenho."/>
    <d v="1899-12-30T02:44:00"/>
    <n v="0.11388888888905058"/>
  </r>
  <r>
    <s v="Secretaria de Gestão de Serviços"/>
    <s v="007141/2016 "/>
    <x v="1"/>
    <s v="27ª) SECOFC  "/>
    <x v="7"/>
    <d v="2017-02-01T17:12:00"/>
    <d v="2017-02-01T19:48:00"/>
    <s v="Para ciência e encaminhamento."/>
    <d v="1899-12-30T02:36:00"/>
    <n v="0.10833333332993789"/>
  </r>
  <r>
    <s v="Secretaria de Gestão de Serviços"/>
    <s v="007141/2016 "/>
    <x v="1"/>
    <s v="28ª) SECGS "/>
    <x v="19"/>
    <d v="2017-02-01T19:48:00"/>
    <d v="2017-02-07T17:56:00"/>
    <s v="Para ciência."/>
    <d v="1900-01-04T22:08:00"/>
    <n v="5.922222222223354"/>
  </r>
  <r>
    <s v="Secretaria de Gestão de Serviços"/>
    <s v="007141/2016 "/>
    <x v="1"/>
    <s v="29ª) CLC  "/>
    <x v="8"/>
    <d v="2017-02-07T17:56:00"/>
    <d v="2017-02-08T18:00:00"/>
    <s v="Para verificar a possibilidade de continuidade dos procedimentos de licitaÃ§Ã£o, haja vista informaÃ§Ã£o"/>
    <d v="1899-12-31T00:04:00"/>
    <n v="1.0027777777795563"/>
  </r>
  <r>
    <s v="Secretaria de Gestão de Serviços"/>
    <s v="007141/2016 "/>
    <x v="1"/>
    <s v="30ª) SC  "/>
    <x v="9"/>
    <d v="2017-02-08T18:00:00"/>
    <d v="2017-02-09T15:20:00"/>
    <s v="Para confirmar orÃ§amentos e emitir novo Termo de Abertura de LicitaÃ§Ã£o."/>
    <d v="1899-12-30T21:20:00"/>
    <n v="0.88888888889050577"/>
  </r>
  <r>
    <s v="Secretaria de Gestão de Serviços"/>
    <s v="007141/2016 "/>
    <x v="1"/>
    <s v="31ª) SMIC  "/>
    <x v="51"/>
    <d v="2017-02-09T15:20:00"/>
    <d v="2017-02-09T18:33:00"/>
    <s v="Para retificaÃ§Ã£o do Projeto BÃ¡sico."/>
    <d v="1899-12-30T03:13:00"/>
    <n v="0.13402777777810115"/>
  </r>
  <r>
    <s v="Secretaria de Gestão de Serviços"/>
    <s v="007141/2016 "/>
    <x v="1"/>
    <s v="32ª) SC  "/>
    <x v="9"/>
    <d v="2017-02-09T18:33:00"/>
    <d v="2017-03-07T14:41:00"/>
    <s v="Com Projeto Básico readequado"/>
    <d v="1900-01-24T20:08:00"/>
    <n v="25.838888888887595"/>
  </r>
  <r>
    <s v="Secretaria de Gestão de Serviços"/>
    <s v="007141/2016 "/>
    <x v="1"/>
    <s v="33ª) CLC  "/>
    <x v="8"/>
    <d v="2017-03-07T14:41:00"/>
    <d v="2017-03-07T16:58:00"/>
    <s v="com orçamentos"/>
    <d v="1899-12-30T02:17:00"/>
    <n v="9.5138888886140194E-2"/>
  </r>
  <r>
    <s v="Secretaria de Gestão de Serviços"/>
    <s v="007141/2016 "/>
    <x v="1"/>
    <s v="34ª) SPO  "/>
    <x v="5"/>
    <d v="2017-03-07T16:58:00"/>
    <d v="2017-03-07T17:29:00"/>
    <s v="Para complementar a informação de disponibilidade orçamentária."/>
    <d v="1899-12-30T00:31:00"/>
    <n v="2.1527777782466728E-2"/>
  </r>
  <r>
    <s v="Secretaria de Gestão de Serviços"/>
    <s v="007141/2016 "/>
    <x v="1"/>
    <s v="35ª) CO  "/>
    <x v="6"/>
    <d v="2017-03-07T17:29:00"/>
    <d v="2017-03-07T18:02:00"/>
    <s v="Com a informação de disponibilidade"/>
    <d v="1899-12-30T00:33:00"/>
    <n v="2.2916666661330964E-2"/>
  </r>
  <r>
    <s v="Secretaria de Gestão de Serviços"/>
    <s v="007141/2016 "/>
    <x v="1"/>
    <s v="36ª) SECOFC  "/>
    <x v="7"/>
    <d v="2017-03-07T18:02:00"/>
    <d v="2017-03-08T14:44:00"/>
    <s v="Para ciência e encaminhamento."/>
    <d v="1899-12-30T20:42:00"/>
    <n v="0.86250000000291038"/>
  </r>
  <r>
    <s v="Secretaria de Gestão de Serviços"/>
    <s v="007141/2016 "/>
    <x v="1"/>
    <s v="37ª) CLC  "/>
    <x v="8"/>
    <d v="2017-03-08T14:44:00"/>
    <d v="2017-03-08T15:38:00"/>
    <s v="Com informação de disponibilidade orçamentária, para demais procedimentos."/>
    <d v="1899-12-30T00:54:00"/>
    <n v="3.7499999998544808E-2"/>
  </r>
  <r>
    <s v="Secretaria de Gestão de Serviços"/>
    <s v="007141/2016 "/>
    <x v="1"/>
    <s v="38ª) SC  "/>
    <x v="9"/>
    <d v="2017-03-08T15:38:00"/>
    <d v="2017-03-08T18:04:00"/>
    <s v="Para emitir Termo de Abertura de Licitação."/>
    <d v="1899-12-30T02:26:00"/>
    <n v="0.10138888889196096"/>
  </r>
  <r>
    <s v="Secretaria de Gestão de Serviços"/>
    <s v="007141/2016 "/>
    <x v="1"/>
    <s v="39ª) CLC  "/>
    <x v="8"/>
    <d v="2017-03-08T18:04:00"/>
    <d v="2017-03-08T19:01:00"/>
    <s v="Com termo de abertura de licitação"/>
    <d v="1899-12-30T00:57:00"/>
    <n v="3.9583333331393078E-2"/>
  </r>
  <r>
    <s v="Secretaria de Gestão de Serviços"/>
    <s v="007141/2016 "/>
    <x v="1"/>
    <s v="40ª) SECGA  "/>
    <x v="21"/>
    <d v="2017-03-08T19:01:00"/>
    <d v="2017-03-09T18:12:00"/>
    <s v="Para análise e autorização."/>
    <d v="1899-12-30T23:11:00"/>
    <n v="0.96597222222044365"/>
  </r>
  <r>
    <s v="Secretaria de Gestão de Serviços"/>
    <s v="007141/2016 "/>
    <x v="1"/>
    <s v="41ª) CLC  "/>
    <x v="8"/>
    <d v="2017-03-09T18:12:00"/>
    <d v="2017-03-09T19:14:00"/>
    <s v="De acordo com o termo de abertura de licitação."/>
    <d v="1899-12-30T01:02:00"/>
    <n v="4.3055555557657499E-2"/>
  </r>
  <r>
    <s v="Secretaria de Gestão de Serviços"/>
    <s v="007141/2016 "/>
    <x v="1"/>
    <s v="42ª) SLIC  "/>
    <x v="30"/>
    <d v="2017-03-09T19:14:00"/>
    <d v="2017-03-21T18:36:00"/>
    <s v="Segue para elaborar a minuta do Edital."/>
    <d v="1900-01-10T23:22:00"/>
    <n v="11.973611111112405"/>
  </r>
  <r>
    <s v="Secretaria de Gestão de Serviços"/>
    <s v="007141/2016 "/>
    <x v="1"/>
    <s v="43ª) SCON  "/>
    <x v="10"/>
    <d v="2017-03-21T18:36:00"/>
    <d v="2017-03-28T15:16:00"/>
    <s v="Para elaborar minuta contratual"/>
    <d v="1900-01-05T20:40:00"/>
    <n v="6.8611111111094942"/>
  </r>
  <r>
    <s v="Secretaria de Gestão de Serviços"/>
    <s v="007141/2016 "/>
    <x v="1"/>
    <s v="44ª) SLIC  "/>
    <x v="30"/>
    <d v="2017-03-28T15:16:00"/>
    <d v="2017-03-28T18:32:00"/>
    <s v="Elaborada minuta do contrato."/>
    <d v="1899-12-30T03:16:00"/>
    <n v="0.13611111111094942"/>
  </r>
  <r>
    <s v="Secretaria de Gestão de Serviços"/>
    <s v="013288/2016"/>
    <x v="0"/>
    <s v="1ª) SMIN  "/>
    <x v="54"/>
    <d v="2016-10-06T13:26:00"/>
    <d v="2016-10-07T13:26:00"/>
    <s v="-"/>
    <d v="1899-12-31T00:00:00"/>
    <n v="1"/>
  </r>
  <r>
    <s v="Secretaria de Gestão de Serviços"/>
    <s v="013288/2016"/>
    <x v="0"/>
    <s v="2ª) SAEO  "/>
    <x v="14"/>
    <d v="2016-10-07T13:26:00"/>
    <d v="2016-10-07T15:11:00"/>
    <s v="Para registros."/>
    <d v="1899-12-30T01:45:00"/>
    <n v="7.2916666671517305E-2"/>
  </r>
  <r>
    <s v="Secretaria de Gestão de Serviços"/>
    <s v="013288/2016"/>
    <x v="0"/>
    <s v="3ª) SPCF  "/>
    <x v="33"/>
    <d v="2016-10-07T15:11:00"/>
    <d v="2016-10-10T12:46:00"/>
    <s v="Apr"/>
    <d v="1900-01-01T21:35:00"/>
    <n v="2.8993055555547471"/>
  </r>
  <r>
    <s v="Secretaria de Gestão de Serviços"/>
    <s v="013288/2016"/>
    <x v="0"/>
    <s v="4ª) ACFIC  "/>
    <x v="23"/>
    <d v="2016-10-10T12:46:00"/>
    <d v="2016-10-10T15:13:00"/>
    <s v="para prosseguimento"/>
    <d v="1899-12-30T02:27:00"/>
    <n v="0.10208333333139308"/>
  </r>
  <r>
    <s v="Secretaria de Gestão de Serviços"/>
    <s v="013288/2016"/>
    <x v="0"/>
    <s v="5ª) SGMC  "/>
    <x v="37"/>
    <d v="2016-10-10T15:13:00"/>
    <d v="2016-10-10T16:37:00"/>
    <s v="Para apropriar conforme doc. 13288/2016"/>
    <d v="1899-12-30T01:24:00"/>
    <n v="5.8333333334303461E-2"/>
  </r>
  <r>
    <s v="Secretaria de Gestão de Serviços"/>
    <s v="013288/2016"/>
    <x v="0"/>
    <s v="6ª) CMP  "/>
    <x v="39"/>
    <d v="2016-10-10T16:37:00"/>
    <d v="2016-10-10T19:19:00"/>
    <s v="I - À CMP, para verificação; II - À SPCF, para liquidação da parte relativa a serviços."/>
    <d v="1899-12-30T02:42:00"/>
    <n v="0.11249999999563443"/>
  </r>
  <r>
    <s v="Secretaria de Gestão de Serviços"/>
    <s v="013288/2016"/>
    <x v="0"/>
    <s v="7ª) SPCF  "/>
    <x v="33"/>
    <d v="2016-10-10T19:19:00"/>
    <d v="2016-10-11T15:14:00"/>
    <s v="Ciente, segue para pagamento"/>
    <d v="1899-12-30T19:55:00"/>
    <n v="0.82986111111677019"/>
  </r>
  <r>
    <s v="Secretaria de Gestão de Serviços"/>
    <s v="013288/2016"/>
    <x v="0"/>
    <s v="8ª) ACFIC  "/>
    <x v="23"/>
    <d v="2016-10-11T15:14:00"/>
    <d v="2016-10-11T17:25:00"/>
    <s v="01. Para retenção do ISS;"/>
    <d v="1899-12-30T02:11:00"/>
    <n v="9.0972222220443655E-2"/>
  </r>
  <r>
    <s v="Secretaria de Gestão de Serviços"/>
    <s v="013288/2016"/>
    <x v="0"/>
    <s v="9ª) CFIC  "/>
    <x v="34"/>
    <d v="2016-10-11T17:25:00"/>
    <d v="2016-10-11T17:40:00"/>
    <s v="Para pagamento NPs 2707/2717"/>
    <d v="1899-12-30T00:15:00"/>
    <n v="1.0416666664241347E-2"/>
  </r>
  <r>
    <s v="Secretaria de Gestão de Serviços"/>
    <s v="013288/2016"/>
    <x v="0"/>
    <s v="10ª) SAEF  "/>
    <x v="73"/>
    <d v="2016-10-11T17:40:00"/>
    <d v="2016-10-11T19:11:00"/>
    <s v="para pagamento"/>
    <d v="1899-12-30T01:31:00"/>
    <n v="6.3194444446708076E-2"/>
  </r>
  <r>
    <s v="Secretaria de Gestão de Serviços"/>
    <s v="013288/2016"/>
    <x v="0"/>
    <s v="11ª) SACONT  "/>
    <x v="22"/>
    <d v="2016-10-11T19:11:00"/>
    <d v="2016-10-13T21:21:00"/>
    <s v="Para atender o solicitado no doc. 205.962/2016."/>
    <d v="1900-01-01T02:10:00"/>
    <n v="2.0902777777737356"/>
  </r>
  <r>
    <s v="Secretaria de Gestão de Serviços"/>
    <s v="013288/2016"/>
    <x v="0"/>
    <s v="12ª) SAEO  "/>
    <x v="14"/>
    <d v="2016-10-13T21:21:00"/>
    <d v="2016-10-14T13:01:00"/>
    <s v="Em atenÃ§Ã£o ao disposto no documento 205962/2016 destinado a SACONT"/>
    <d v="1899-12-30T15:40:00"/>
    <n v="0.65277777778101154"/>
  </r>
  <r>
    <s v="Secretaria de Gestão de Serviços"/>
    <s v="013288/2016"/>
    <x v="0"/>
    <s v="13ª) SMIN  "/>
    <x v="54"/>
    <d v="2016-10-14T13:01:00"/>
    <d v="2016-12-06T16:55:00"/>
    <s v="Para aguardar próximo faturamento."/>
    <d v="1900-02-21T03:54:00"/>
    <n v="53.162499999998545"/>
  </r>
  <r>
    <s v="Secretaria de Gestão de Serviços"/>
    <s v="013288/2016"/>
    <x v="0"/>
    <s v="14ª) SAEO  "/>
    <x v="14"/>
    <d v="2016-12-06T16:55:00"/>
    <d v="2016-12-06T19:16:00"/>
    <s v="Para registros."/>
    <d v="1899-12-30T02:21:00"/>
    <n v="9.7916666665696539E-2"/>
  </r>
  <r>
    <s v="Secretaria de Gestão de Serviços"/>
    <s v="013288/2016"/>
    <x v="0"/>
    <s v="15ª) SPCF  "/>
    <x v="33"/>
    <d v="2016-12-06T19:16:00"/>
    <d v="2016-12-09T16:03:00"/>
    <s v="Para registros/apropriações."/>
    <d v="1900-01-01T20:47:00"/>
    <n v="2.8659722222218988"/>
  </r>
  <r>
    <s v="Secretaria de Gestão de Serviços"/>
    <s v="013288/2016"/>
    <x v="0"/>
    <s v="16ª) ACFIC  "/>
    <x v="23"/>
    <d v="2016-12-09T16:03:00"/>
    <d v="2016-12-12T16:57:00"/>
    <s v="01. Para retenção do ISS;"/>
    <d v="1900-01-02T00:54:00"/>
    <n v="3.0375000000058208"/>
  </r>
  <r>
    <s v="Secretaria de Gestão de Serviços"/>
    <s v="013288/2016"/>
    <x v="0"/>
    <s v="17ª) CFIC  "/>
    <x v="34"/>
    <d v="2016-12-12T16:57:00"/>
    <d v="2016-12-13T11:22:00"/>
    <s v="Segue para pagamento da NP 3321 ( LF 2539, 2540, 2541, 2542, 2543 )."/>
    <d v="1899-12-30T18:25:00"/>
    <n v="0.76736111110949423"/>
  </r>
  <r>
    <s v="Secretaria de Gestão de Serviços"/>
    <s v="013288/2016"/>
    <x v="0"/>
    <s v="18ª) SAEF  "/>
    <x v="73"/>
    <d v="2016-12-13T11:22:00"/>
    <d v="2016-12-13T13:34:00"/>
    <s v="para pagamento"/>
    <d v="1899-12-30T02:12:00"/>
    <n v="9.1666666667151731E-2"/>
  </r>
  <r>
    <s v="Secretaria de Gestão de Serviços"/>
    <s v="013288/2016"/>
    <x v="0"/>
    <s v="19ª) SMIN  "/>
    <x v="54"/>
    <d v="2016-12-13T13:34:00"/>
    <d v="2016-12-15T11:53:00"/>
    <s v="Para conhecimento da realização do pagamento e providências."/>
    <d v="1899-12-31T22:19:00"/>
    <n v="1.929861111108039"/>
  </r>
  <r>
    <s v="Secretaria de Gestão de Serviços"/>
    <s v="013288/2016"/>
    <x v="0"/>
    <s v="20ª) SAEO  "/>
    <x v="14"/>
    <d v="2016-12-15T11:53:00"/>
    <d v="2016-12-15T15:41:00"/>
    <s v="Para registros."/>
    <d v="1899-12-30T03:48:00"/>
    <n v="0.15833333333284827"/>
  </r>
  <r>
    <s v="Secretaria de Gestão de Serviços"/>
    <s v="013288/2016"/>
    <x v="0"/>
    <s v="21ª) SPCF  "/>
    <x v="33"/>
    <d v="2016-12-15T15:41:00"/>
    <d v="2016-12-19T18:17:00"/>
    <s v="Para registros/apropriações."/>
    <d v="1900-01-03T02:36:00"/>
    <n v="4.1083333333372138"/>
  </r>
  <r>
    <s v="Secretaria de Gestão de Serviços"/>
    <s v="013288/2016"/>
    <x v="0"/>
    <s v="22ª) ACFIC  "/>
    <x v="23"/>
    <d v="2016-12-19T18:17:00"/>
    <d v="2016-12-20T13:55:00"/>
    <s v="'"/>
    <d v="1899-12-30T19:38:00"/>
    <n v="0.81805555555183673"/>
  </r>
  <r>
    <s v="Secretaria de Gestão de Serviços"/>
    <s v="013288/2016"/>
    <x v="0"/>
    <s v="23ª) CFIC  "/>
    <x v="34"/>
    <d v="2016-12-20T13:55:00"/>
    <d v="2016-12-20T17:01:00"/>
    <s v="Segue para pagamento da NP 3531 ( LF 2790 )."/>
    <d v="1899-12-30T03:06:00"/>
    <n v="0.12916666666569654"/>
  </r>
  <r>
    <s v="Secretaria de Gestão de Serviços"/>
    <s v="013288/2016"/>
    <x v="0"/>
    <s v="24ª) SAEF  "/>
    <x v="73"/>
    <d v="2016-12-20T17:01:00"/>
    <d v="2016-12-21T15:02:00"/>
    <s v="Para pagamento."/>
    <d v="1899-12-30T22:01:00"/>
    <n v="0.91736111111094942"/>
  </r>
  <r>
    <s v="Secretaria de Gestão de Serviços"/>
    <s v="013288/2016"/>
    <x v="0"/>
    <s v="25ª) SMIN  "/>
    <x v="54"/>
    <d v="2016-12-21T15:02:00"/>
    <d v="2017-03-28T15:02:00"/>
    <s v="Para conhecimento da realização do pagamento e providências"/>
    <d v="1900-04-06T00:00:00"/>
    <n v="97"/>
  </r>
  <r>
    <s v="Secretaria de Gestão de Serviços"/>
    <s v="012682/2016"/>
    <x v="0"/>
    <s v="1ª) SOP  "/>
    <x v="52"/>
    <d v="2016-09-21T19:26:00"/>
    <d v="2016-09-22T19:26:00"/>
    <s v="-"/>
    <d v="1899-12-31T00:00:00"/>
    <n v="1"/>
  </r>
  <r>
    <s v="Secretaria de Gestão de Serviços"/>
    <s v="012682/2016"/>
    <x v="0"/>
    <s v="2ª) CIP  "/>
    <x v="25"/>
    <d v="2016-09-22T19:26:00"/>
    <d v="2016-09-26T19:38:00"/>
    <s v="Segue para apreciaÃ§Ã£o superior"/>
    <d v="1900-01-03T00:12:00"/>
    <n v="4.008333333338669"/>
  </r>
  <r>
    <s v="Secretaria de Gestão de Serviços"/>
    <s v="012682/2016"/>
    <x v="0"/>
    <s v="3ª) SECGS "/>
    <x v="19"/>
    <d v="2016-09-26T19:38:00"/>
    <d v="2016-10-03T19:08:00"/>
    <s v="Para encaminhamentos."/>
    <d v="1900-01-05T23:30:00"/>
    <n v="6.9791666666642413"/>
  </r>
  <r>
    <s v="Secretaria de Gestão de Serviços"/>
    <s v="012682/2016"/>
    <x v="0"/>
    <s v="4ª) CIP  "/>
    <x v="25"/>
    <d v="2016-10-03T19:08:00"/>
    <d v="2016-10-11T08:39:00"/>
    <s v="Verificações do Projeto Básico"/>
    <d v="1900-01-06T13:31:00"/>
    <n v="7.5631944444467081"/>
  </r>
  <r>
    <s v="Secretaria de Gestão de Serviços"/>
    <s v="012682/2016"/>
    <x v="0"/>
    <s v="5ª) SPO  "/>
    <x v="5"/>
    <d v="2016-10-11T08:39:00"/>
    <d v="2016-10-11T15:59:00"/>
    <s v="Para disponibilidade orçamentária."/>
    <d v="1899-12-30T07:20:00"/>
    <n v="0.30555555555474712"/>
  </r>
  <r>
    <s v="Secretaria de Gestão de Serviços"/>
    <s v="012682/2016"/>
    <x v="0"/>
    <s v="6ª) CO  "/>
    <x v="6"/>
    <d v="2016-10-11T15:59:00"/>
    <d v="2016-10-11T17:30:00"/>
    <s v="Com a informação de disponibilidade."/>
    <d v="1899-12-30T01:31:00"/>
    <n v="6.3194444439432118E-2"/>
  </r>
  <r>
    <s v="Secretaria de Gestão de Serviços"/>
    <s v="012682/2016"/>
    <x v="0"/>
    <s v="7ª) SECOFC  "/>
    <x v="7"/>
    <d v="2016-10-11T17:30:00"/>
    <d v="2016-10-11T18:15:00"/>
    <s v="Para ciência e encaminhamento."/>
    <d v="1899-12-30T00:45:00"/>
    <n v="3.125E-2"/>
  </r>
  <r>
    <s v="Secretaria de Gestão de Serviços"/>
    <s v="012682/2016"/>
    <x v="0"/>
    <s v="8ª) CLC  "/>
    <x v="8"/>
    <d v="2016-10-11T18:15:00"/>
    <d v="2016-10-13T19:36:00"/>
    <s v="Para demais providências"/>
    <d v="1900-01-01T01:21:00"/>
    <n v="2.0562500000014552"/>
  </r>
  <r>
    <s v="Secretaria de Gestão de Serviços"/>
    <s v="012682/2016"/>
    <x v="0"/>
    <s v="9ª) SECGA  "/>
    <x v="21"/>
    <d v="2016-10-13T19:36:00"/>
    <d v="2016-10-14T15:55:00"/>
    <s v="À apreciação superior."/>
    <d v="1899-12-30T20:19:00"/>
    <n v="0.84652777777955635"/>
  </r>
  <r>
    <s v="Secretaria de Gestão de Serviços"/>
    <s v="012682/2016"/>
    <x v="0"/>
    <s v="10ª) CLC  "/>
    <x v="8"/>
    <d v="2016-10-14T15:55:00"/>
    <d v="2016-10-17T17:11:00"/>
    <s v="Para elaboração do termo de dispensa de licitação"/>
    <d v="1900-01-02T01:16:00"/>
    <n v="3.0527777777751908"/>
  </r>
  <r>
    <s v="Secretaria de Gestão de Serviços"/>
    <s v="012682/2016"/>
    <x v="0"/>
    <s v="11ª) SC  "/>
    <x v="9"/>
    <d v="2016-10-17T17:11:00"/>
    <d v="2016-10-19T13:24:00"/>
    <s v="À SC: para elaborar Termo de Dispensa de Licitação, com fulcro no art. 24, I, da L8666/93."/>
    <d v="1899-12-31T20:13:00"/>
    <n v="1.8423611111138598"/>
  </r>
  <r>
    <s v="Secretaria de Gestão de Serviços"/>
    <s v="012682/2016"/>
    <x v="0"/>
    <s v="12ª) CLC  "/>
    <x v="8"/>
    <d v="2016-10-19T13:24:00"/>
    <d v="2016-10-20T18:46:00"/>
    <s v="Termo de Dispensa de Licitação"/>
    <d v="1899-12-31T05:22:00"/>
    <n v="1.2236111111124046"/>
  </r>
  <r>
    <s v="Secretaria de Gestão de Serviços"/>
    <s v="012682/2016"/>
    <x v="0"/>
    <s v="13ª) SC  "/>
    <x v="9"/>
    <d v="2016-10-20T18:46:00"/>
    <d v="2016-10-21T15:07:00"/>
    <s v="Para retificar clÃ¡usula de sanÃ§Ãµes."/>
    <d v="1899-12-30T20:21:00"/>
    <n v="0.84791666666569654"/>
  </r>
  <r>
    <s v="Secretaria de Gestão de Serviços"/>
    <s v="012682/2016"/>
    <x v="0"/>
    <s v="14ª) CLC  "/>
    <x v="8"/>
    <d v="2016-10-21T15:07:00"/>
    <d v="2016-10-24T17:03:00"/>
    <s v="Termo de dispensa de licitação retificado"/>
    <d v="1900-01-02T01:56:00"/>
    <n v="3.0805555555562023"/>
  </r>
  <r>
    <s v="Secretaria de Gestão de Serviços"/>
    <s v="012682/2016"/>
    <x v="0"/>
    <s v="15ª) SC  "/>
    <x v="9"/>
    <d v="2016-10-24T17:03:00"/>
    <d v="2016-10-28T15:02:00"/>
    <s v="À SC: para retificar Termo de Dispensa de Licitação n. 179/2016."/>
    <d v="1900-01-02T21:59:00"/>
    <n v="3.9159722222175333"/>
  </r>
  <r>
    <s v="Secretaria de Gestão de Serviços"/>
    <s v="012682/2016"/>
    <x v="0"/>
    <s v="16ª) CLC  "/>
    <x v="8"/>
    <d v="2016-10-28T15:02:00"/>
    <d v="2016-10-28T20:03:00"/>
    <s v="Termo de Dispensa de Licitação"/>
    <d v="1899-12-30T05:01:00"/>
    <n v="0.20902777778246673"/>
  </r>
  <r>
    <s v="Secretaria de Gestão de Serviços"/>
    <s v="012682/2016"/>
    <x v="0"/>
    <s v="17ª) SECGA  "/>
    <x v="21"/>
    <d v="2016-10-28T20:03:00"/>
    <d v="2016-10-31T15:01:00"/>
    <s v="Para autorizar o Termo de Dispensa de Licitação nº 179/2016."/>
    <d v="1900-01-01T18:58:00"/>
    <n v="2.7902777777781012"/>
  </r>
  <r>
    <s v="Secretaria de Gestão de Serviços"/>
    <s v="012682/2016"/>
    <x v="0"/>
    <s v="18ª) DG  "/>
    <x v="1"/>
    <d v="2016-10-31T15:01:00"/>
    <d v="2016-11-04T14:09:00"/>
    <s v="Para autorização."/>
    <d v="1900-01-02T23:08:00"/>
    <n v="3.96388888888759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4" cacheId="20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outline="1" outlineData="1" multipleFieldFilters="0">
  <location ref="A22:B97" firstHeaderRow="1" firstDataRow="1" firstDataCol="1"/>
  <pivotFields count="10">
    <pivotField showAll="0" defaultSubtotal="0"/>
    <pivotField showAll="0"/>
    <pivotField showAll="0"/>
    <pivotField showAll="0" defaultSubtotal="0"/>
    <pivotField axis="axisRow" showAll="0" countASubtotal="1">
      <items count="242">
        <item x="24"/>
        <item m="1" x="231"/>
        <item m="1" x="199"/>
        <item x="0"/>
        <item m="1" x="163"/>
        <item m="1" x="146"/>
        <item x="53"/>
        <item m="1" x="85"/>
        <item m="1" x="227"/>
        <item x="15"/>
        <item m="1" x="131"/>
        <item m="1" x="105"/>
        <item x="28"/>
        <item m="1" x="137"/>
        <item m="1" x="116"/>
        <item x="16"/>
        <item m="1" x="107"/>
        <item m="1" x="86"/>
        <item x="27"/>
        <item m="1" x="112"/>
        <item m="1" x="89"/>
        <item m="1" x="179"/>
        <item m="1" x="133"/>
        <item m="1" x="104"/>
        <item x="23"/>
        <item m="1" x="118"/>
        <item m="1" x="92"/>
        <item x="13"/>
        <item m="1" x="203"/>
        <item m="1" x="114"/>
        <item x="12"/>
        <item m="1" x="82"/>
        <item m="1" x="222"/>
        <item x="2"/>
        <item m="1" x="176"/>
        <item m="1" x="162"/>
        <item x="47"/>
        <item m="1" x="196"/>
        <item m="1" x="161"/>
        <item x="3"/>
        <item m="1" x="148"/>
        <item m="1" x="238"/>
        <item m="1" x="119"/>
        <item x="36"/>
        <item x="60"/>
        <item m="1" x="190"/>
        <item m="1" x="157"/>
        <item x="66"/>
        <item m="1" x="124"/>
        <item m="1" x="197"/>
        <item x="41"/>
        <item m="1" x="113"/>
        <item m="1" x="181"/>
        <item m="1" x="204"/>
        <item x="34"/>
        <item m="1" x="205"/>
        <item x="40"/>
        <item m="1" x="233"/>
        <item m="1" x="206"/>
        <item x="50"/>
        <item m="1" x="223"/>
        <item m="1" x="185"/>
        <item m="1" x="234"/>
        <item x="25"/>
        <item m="1" x="213"/>
        <item x="8"/>
        <item m="1" x="217"/>
        <item x="72"/>
        <item x="39"/>
        <item m="1" x="202"/>
        <item m="1" x="111"/>
        <item x="6"/>
        <item m="1" x="172"/>
        <item m="1" x="230"/>
        <item x="44"/>
        <item m="1" x="184"/>
        <item m="1" x="98"/>
        <item x="26"/>
        <item m="1" x="173"/>
        <item m="1" x="151"/>
        <item x="11"/>
        <item m="1" x="128"/>
        <item m="1" x="200"/>
        <item x="18"/>
        <item m="1" x="189"/>
        <item m="1" x="155"/>
        <item x="48"/>
        <item m="1" x="126"/>
        <item m="1" x="96"/>
        <item x="1"/>
        <item m="1" x="164"/>
        <item m="1" x="216"/>
        <item x="62"/>
        <item m="1" x="93"/>
        <item m="1" x="236"/>
        <item x="61"/>
        <item m="1" x="192"/>
        <item m="1" x="159"/>
        <item x="55"/>
        <item m="1" x="101"/>
        <item m="1" x="94"/>
        <item x="22"/>
        <item m="1" x="127"/>
        <item m="1" x="201"/>
        <item x="14"/>
        <item m="1" x="170"/>
        <item m="1" x="149"/>
        <item x="29"/>
        <item m="1" x="171"/>
        <item m="1" x="150"/>
        <item m="1" x="158"/>
        <item x="32"/>
        <item x="20"/>
        <item m="1" x="134"/>
        <item m="1" x="106"/>
        <item x="9"/>
        <item m="1" x="140"/>
        <item x="70"/>
        <item x="58"/>
        <item m="1" x="97"/>
        <item m="1" x="79"/>
        <item x="35"/>
        <item x="10"/>
        <item m="1" x="117"/>
        <item m="1" x="90"/>
        <item x="4"/>
        <item m="1" x="147"/>
        <item m="1" x="239"/>
        <item m="1" x="81"/>
        <item x="21"/>
        <item m="1" x="83"/>
        <item m="1" x="224"/>
        <item x="19"/>
        <item m="1" x="218"/>
        <item m="1" x="183"/>
        <item x="59"/>
        <item m="1" x="135"/>
        <item m="1" x="110"/>
        <item x="7"/>
        <item m="1" x="225"/>
        <item m="1" x="130"/>
        <item x="67"/>
        <item m="1" x="132"/>
        <item m="1" x="210"/>
        <item x="46"/>
        <item m="1" x="100"/>
        <item m="1" x="84"/>
        <item x="17"/>
        <item m="1" x="186"/>
        <item m="1" x="156"/>
        <item x="49"/>
        <item m="1" x="214"/>
        <item m="1" x="177"/>
        <item x="43"/>
        <item m="1" x="237"/>
        <item m="1" x="207"/>
        <item x="37"/>
        <item m="1" x="194"/>
        <item m="1" x="160"/>
        <item x="38"/>
        <item m="1" x="143"/>
        <item m="1" x="120"/>
        <item x="42"/>
        <item m="1" x="142"/>
        <item m="1" x="121"/>
        <item x="30"/>
        <item m="1" x="75"/>
        <item x="71"/>
        <item x="56"/>
        <item m="1" x="211"/>
        <item m="1" x="167"/>
        <item x="65"/>
        <item m="1" x="166"/>
        <item m="1" x="95"/>
        <item x="51"/>
        <item m="1" x="212"/>
        <item m="1" x="169"/>
        <item x="54"/>
        <item m="1" x="187"/>
        <item m="1" x="154"/>
        <item m="1" x="178"/>
        <item x="45"/>
        <item m="1" x="229"/>
        <item m="1" x="198"/>
        <item x="57"/>
        <item m="1" x="226"/>
        <item m="1" x="191"/>
        <item x="31"/>
        <item m="1" x="91"/>
        <item m="1" x="232"/>
        <item x="52"/>
        <item m="1" x="139"/>
        <item m="1" x="219"/>
        <item m="1" x="102"/>
        <item x="33"/>
        <item x="5"/>
        <item m="1" x="115"/>
        <item m="1" x="182"/>
        <item x="68"/>
        <item m="1" x="193"/>
        <item m="1" x="108"/>
        <item x="63"/>
        <item m="1" x="209"/>
        <item m="1" x="122"/>
        <item x="64"/>
        <item m="1" x="215"/>
        <item m="1" x="88"/>
        <item m="1" x="152"/>
        <item m="1" x="136"/>
        <item m="1" x="188"/>
        <item m="1" x="129"/>
        <item m="1" x="109"/>
        <item m="1" x="78"/>
        <item m="1" x="103"/>
        <item m="1" x="174"/>
        <item m="1" x="208"/>
        <item m="1" x="123"/>
        <item m="1" x="168"/>
        <item m="1" x="228"/>
        <item m="1" x="87"/>
        <item m="1" x="76"/>
        <item m="1" x="153"/>
        <item m="1" x="141"/>
        <item m="1" x="99"/>
        <item m="1" x="125"/>
        <item m="1" x="220"/>
        <item m="1" x="77"/>
        <item m="1" x="235"/>
        <item m="1" x="80"/>
        <item m="1" x="145"/>
        <item m="1" x="144"/>
        <item m="1" x="175"/>
        <item m="1" x="195"/>
        <item m="1" x="138"/>
        <item m="1" x="165"/>
        <item m="1" x="74"/>
        <item m="1" x="221"/>
        <item x="69"/>
        <item m="1" x="180"/>
        <item m="1" x="240"/>
        <item x="73"/>
        <item t="countA"/>
      </items>
    </pivotField>
    <pivotField showAll="0"/>
    <pivotField showAll="0"/>
    <pivotField showAll="0"/>
    <pivotField numFmtId="165" showAll="0"/>
    <pivotField dataField="1" numFmtId="166" showAll="0"/>
  </pivotFields>
  <rowFields count="1">
    <field x="4"/>
  </rowFields>
  <rowItems count="75">
    <i>
      <x/>
    </i>
    <i>
      <x v="3"/>
    </i>
    <i>
      <x v="6"/>
    </i>
    <i>
      <x v="9"/>
    </i>
    <i>
      <x v="12"/>
    </i>
    <i>
      <x v="15"/>
    </i>
    <i>
      <x v="18"/>
    </i>
    <i>
      <x v="24"/>
    </i>
    <i>
      <x v="27"/>
    </i>
    <i>
      <x v="30"/>
    </i>
    <i>
      <x v="33"/>
    </i>
    <i>
      <x v="36"/>
    </i>
    <i>
      <x v="39"/>
    </i>
    <i>
      <x v="43"/>
    </i>
    <i>
      <x v="44"/>
    </i>
    <i>
      <x v="47"/>
    </i>
    <i>
      <x v="50"/>
    </i>
    <i>
      <x v="54"/>
    </i>
    <i>
      <x v="56"/>
    </i>
    <i>
      <x v="59"/>
    </i>
    <i>
      <x v="63"/>
    </i>
    <i>
      <x v="65"/>
    </i>
    <i>
      <x v="67"/>
    </i>
    <i>
      <x v="68"/>
    </i>
    <i>
      <x v="71"/>
    </i>
    <i>
      <x v="74"/>
    </i>
    <i>
      <x v="77"/>
    </i>
    <i>
      <x v="80"/>
    </i>
    <i>
      <x v="83"/>
    </i>
    <i>
      <x v="86"/>
    </i>
    <i>
      <x v="89"/>
    </i>
    <i>
      <x v="92"/>
    </i>
    <i>
      <x v="95"/>
    </i>
    <i>
      <x v="98"/>
    </i>
    <i>
      <x v="101"/>
    </i>
    <i>
      <x v="104"/>
    </i>
    <i>
      <x v="107"/>
    </i>
    <i>
      <x v="111"/>
    </i>
    <i>
      <x v="112"/>
    </i>
    <i>
      <x v="115"/>
    </i>
    <i>
      <x v="117"/>
    </i>
    <i>
      <x v="118"/>
    </i>
    <i>
      <x v="121"/>
    </i>
    <i>
      <x v="122"/>
    </i>
    <i>
      <x v="125"/>
    </i>
    <i>
      <x v="129"/>
    </i>
    <i>
      <x v="132"/>
    </i>
    <i>
      <x v="135"/>
    </i>
    <i>
      <x v="138"/>
    </i>
    <i>
      <x v="141"/>
    </i>
    <i>
      <x v="144"/>
    </i>
    <i>
      <x v="147"/>
    </i>
    <i>
      <x v="150"/>
    </i>
    <i>
      <x v="153"/>
    </i>
    <i>
      <x v="156"/>
    </i>
    <i>
      <x v="159"/>
    </i>
    <i>
      <x v="162"/>
    </i>
    <i>
      <x v="165"/>
    </i>
    <i>
      <x v="167"/>
    </i>
    <i>
      <x v="168"/>
    </i>
    <i>
      <x v="171"/>
    </i>
    <i>
      <x v="174"/>
    </i>
    <i>
      <x v="177"/>
    </i>
    <i>
      <x v="181"/>
    </i>
    <i>
      <x v="184"/>
    </i>
    <i>
      <x v="187"/>
    </i>
    <i>
      <x v="190"/>
    </i>
    <i>
      <x v="194"/>
    </i>
    <i>
      <x v="195"/>
    </i>
    <i>
      <x v="198"/>
    </i>
    <i>
      <x v="201"/>
    </i>
    <i>
      <x v="204"/>
    </i>
    <i>
      <x v="237"/>
    </i>
    <i>
      <x v="240"/>
    </i>
    <i t="grand">
      <x/>
    </i>
  </rowItems>
  <colItems count="1">
    <i/>
  </colItems>
  <dataFields count="1">
    <dataField name="Média de TOTAL DIAS" fld="9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5" cacheId="20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outline="1" outlineData="1" multipleFieldFilters="0" chartFormat="3">
  <location ref="A3:B7" firstHeaderRow="1" firstDataRow="1" firstDataCol="1"/>
  <pivotFields count="10">
    <pivotField showAll="0" defaultSubtota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 defaultSubtotal="0"/>
    <pivotField showAll="0"/>
    <pivotField showAll="0"/>
    <pivotField showAll="0"/>
    <pivotField showAll="0"/>
    <pivotField numFmtId="165" showAll="0"/>
    <pivotField dataField="1" numFmtId="166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Média de TOTAL DIAS" fld="9" subtotal="average" baseField="7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ela13" displayName="Tabela13" ref="A1:J1699" totalsRowShown="0" headerRowDxfId="14" dataDxfId="12" headerRowBorderDxfId="13" tableBorderDxfId="11" totalsRowBorderDxfId="10">
  <autoFilter ref="A1:J1699"/>
  <tableColumns count="10">
    <tableColumn id="1" name="COORDENADORIA / SECRETARIA RESPONSAVEL" dataDxfId="9"/>
    <tableColumn id="9" name="NUMERO PAD" dataDxfId="8"/>
    <tableColumn id="8" name="FORMA DE CONTRATAÇÃO" dataDxfId="7"/>
    <tableColumn id="2" name="Tramite Original" dataDxfId="6"/>
    <tableColumn id="3" name="TRAMITE_SETOR" dataDxfId="5"/>
    <tableColumn id="4" name="DATA INICIO" dataDxfId="4"/>
    <tableColumn id="5" name="DATA FIM" dataDxfId="3"/>
    <tableColumn id="7" name="COMENTARIOS TRÂMITE" dataDxfId="2"/>
    <tableColumn id="6" name="TOTAL DE HORAS" dataDxfId="1">
      <calculatedColumnFormula>IF(OR(F2="-",G2="-"),0,G2-F2)</calculatedColumnFormula>
    </tableColumn>
    <tableColumn id="11" name="TOTAL DIAS" dataDxfId="0">
      <calculatedColumnFormula>I2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9"/>
  <sheetViews>
    <sheetView tabSelected="1" topLeftCell="C1" zoomScale="85" zoomScaleNormal="85" workbookViewId="0">
      <pane ySplit="1" topLeftCell="A1638" activePane="bottomLeft" state="frozen"/>
      <selection pane="bottomLeft" activeCell="C1640" sqref="C1640:J1640"/>
    </sheetView>
  </sheetViews>
  <sheetFormatPr defaultRowHeight="25.5" customHeight="1" x14ac:dyDescent="0.25"/>
  <cols>
    <col min="1" max="1" width="30.140625" customWidth="1"/>
    <col min="2" max="2" width="20.140625" customWidth="1"/>
    <col min="3" max="4" width="26.7109375" customWidth="1"/>
    <col min="5" max="5" width="20.42578125" customWidth="1"/>
    <col min="6" max="7" width="18.28515625" bestFit="1" customWidth="1"/>
    <col min="8" max="8" width="68.140625" customWidth="1"/>
    <col min="9" max="9" width="25.28515625" customWidth="1"/>
    <col min="10" max="10" width="12.5703125" customWidth="1"/>
    <col min="12" max="12" width="14.140625" customWidth="1"/>
    <col min="13" max="13" width="14.140625" style="25" customWidth="1"/>
  </cols>
  <sheetData>
    <row r="1" spans="1:13" s="53" customFormat="1" ht="41.25" customHeight="1" x14ac:dyDescent="0.25">
      <c r="A1" s="60" t="s">
        <v>1796</v>
      </c>
      <c r="B1" s="61" t="s">
        <v>5</v>
      </c>
      <c r="C1" s="62" t="s">
        <v>4</v>
      </c>
      <c r="D1" s="62" t="s">
        <v>1985</v>
      </c>
      <c r="E1" s="63" t="s">
        <v>1604</v>
      </c>
      <c r="F1" s="61" t="s">
        <v>0</v>
      </c>
      <c r="G1" s="61" t="s">
        <v>1</v>
      </c>
      <c r="H1" s="62" t="s">
        <v>3</v>
      </c>
      <c r="I1" s="61" t="s">
        <v>2</v>
      </c>
      <c r="J1" s="64" t="s">
        <v>1000</v>
      </c>
    </row>
    <row r="2" spans="1:13" ht="25.5" customHeight="1" x14ac:dyDescent="0.25">
      <c r="A2" s="65" t="s">
        <v>6</v>
      </c>
      <c r="B2" s="66" t="s">
        <v>9</v>
      </c>
      <c r="C2" s="55" t="s">
        <v>8</v>
      </c>
      <c r="D2" s="87"/>
      <c r="E2" s="56" t="s">
        <v>1742</v>
      </c>
      <c r="F2" s="67">
        <v>42117.563888888886</v>
      </c>
      <c r="G2" s="67">
        <v>42118.563888888886</v>
      </c>
      <c r="H2" s="66" t="s">
        <v>7</v>
      </c>
      <c r="I2" s="58">
        <f t="shared" ref="I2:I65" si="0">IF(OR(F2="-",G2="-"),0,G2-F2)</f>
        <v>1</v>
      </c>
      <c r="J2" s="59">
        <f t="shared" ref="J2:J65" si="1">I2</f>
        <v>1</v>
      </c>
      <c r="M2"/>
    </row>
    <row r="3" spans="1:13" ht="25.5" customHeight="1" x14ac:dyDescent="0.25">
      <c r="A3" s="65" t="s">
        <v>6</v>
      </c>
      <c r="B3" s="66" t="s">
        <v>9</v>
      </c>
      <c r="C3" s="55" t="s">
        <v>8</v>
      </c>
      <c r="D3" s="87"/>
      <c r="E3" s="56" t="s">
        <v>1741</v>
      </c>
      <c r="F3" s="67">
        <v>42118.563888888886</v>
      </c>
      <c r="G3" s="67">
        <v>42118.839583333334</v>
      </c>
      <c r="H3" s="66" t="s">
        <v>11</v>
      </c>
      <c r="I3" s="58">
        <f t="shared" si="0"/>
        <v>0.27569444444816327</v>
      </c>
      <c r="J3" s="59">
        <f t="shared" si="1"/>
        <v>0.27569444444816327</v>
      </c>
      <c r="M3"/>
    </row>
    <row r="4" spans="1:13" ht="25.5" customHeight="1" x14ac:dyDescent="0.25">
      <c r="A4" s="65" t="s">
        <v>6</v>
      </c>
      <c r="B4" s="66" t="s">
        <v>9</v>
      </c>
      <c r="C4" s="55" t="s">
        <v>8</v>
      </c>
      <c r="D4" s="87"/>
      <c r="E4" s="56" t="s">
        <v>1681</v>
      </c>
      <c r="F4" s="67">
        <v>42118.839583333334</v>
      </c>
      <c r="G4" s="67">
        <v>42138.801388888889</v>
      </c>
      <c r="H4" s="66" t="s">
        <v>12</v>
      </c>
      <c r="I4" s="58">
        <f t="shared" si="0"/>
        <v>19.961805555554747</v>
      </c>
      <c r="J4" s="59">
        <f t="shared" si="1"/>
        <v>19.961805555554747</v>
      </c>
      <c r="M4"/>
    </row>
    <row r="5" spans="1:13" ht="25.5" customHeight="1" x14ac:dyDescent="0.25">
      <c r="A5" s="65" t="s">
        <v>6</v>
      </c>
      <c r="B5" s="66" t="s">
        <v>9</v>
      </c>
      <c r="C5" s="55" t="s">
        <v>8</v>
      </c>
      <c r="D5" s="87"/>
      <c r="E5" s="56" t="s">
        <v>1670</v>
      </c>
      <c r="F5" s="67">
        <v>42138.801388888889</v>
      </c>
      <c r="G5" s="67">
        <v>42143.670138888891</v>
      </c>
      <c r="H5" s="66" t="s">
        <v>13</v>
      </c>
      <c r="I5" s="58">
        <f t="shared" si="0"/>
        <v>4.8687500000014552</v>
      </c>
      <c r="J5" s="59">
        <f t="shared" si="1"/>
        <v>4.8687500000014552</v>
      </c>
      <c r="M5"/>
    </row>
    <row r="6" spans="1:13" ht="25.5" customHeight="1" x14ac:dyDescent="0.25">
      <c r="A6" s="65" t="s">
        <v>6</v>
      </c>
      <c r="B6" s="66" t="s">
        <v>9</v>
      </c>
      <c r="C6" s="55" t="s">
        <v>8</v>
      </c>
      <c r="D6" s="87"/>
      <c r="E6" s="56" t="s">
        <v>1681</v>
      </c>
      <c r="F6" s="67">
        <v>42143.670138888891</v>
      </c>
      <c r="G6" s="67">
        <v>42145.717361111114</v>
      </c>
      <c r="H6" s="66" t="s">
        <v>14</v>
      </c>
      <c r="I6" s="58">
        <f t="shared" si="0"/>
        <v>2.047222222223354</v>
      </c>
      <c r="J6" s="59">
        <f t="shared" si="1"/>
        <v>2.047222222223354</v>
      </c>
      <c r="M6"/>
    </row>
    <row r="7" spans="1:13" ht="25.5" customHeight="1" x14ac:dyDescent="0.25">
      <c r="A7" s="65" t="s">
        <v>6</v>
      </c>
      <c r="B7" s="66" t="s">
        <v>9</v>
      </c>
      <c r="C7" s="55" t="s">
        <v>8</v>
      </c>
      <c r="D7" s="87"/>
      <c r="E7" s="56" t="s">
        <v>1742</v>
      </c>
      <c r="F7" s="67">
        <v>42145.717361111114</v>
      </c>
      <c r="G7" s="67">
        <v>42149.511111111111</v>
      </c>
      <c r="H7" s="66" t="s">
        <v>16</v>
      </c>
      <c r="I7" s="58">
        <f t="shared" si="0"/>
        <v>3.7937499999970896</v>
      </c>
      <c r="J7" s="59">
        <f t="shared" si="1"/>
        <v>3.7937499999970896</v>
      </c>
      <c r="M7"/>
    </row>
    <row r="8" spans="1:13" ht="25.5" customHeight="1" x14ac:dyDescent="0.25">
      <c r="A8" s="65" t="s">
        <v>6</v>
      </c>
      <c r="B8" s="66" t="s">
        <v>9</v>
      </c>
      <c r="C8" s="55" t="s">
        <v>8</v>
      </c>
      <c r="D8" s="87"/>
      <c r="E8" s="56" t="s">
        <v>1681</v>
      </c>
      <c r="F8" s="67">
        <v>42149.511111111111</v>
      </c>
      <c r="G8" s="67">
        <v>42158.679166666669</v>
      </c>
      <c r="H8" s="66" t="s">
        <v>17</v>
      </c>
      <c r="I8" s="58">
        <f t="shared" si="0"/>
        <v>9.1680555555576575</v>
      </c>
      <c r="J8" s="59">
        <f t="shared" si="1"/>
        <v>9.1680555555576575</v>
      </c>
      <c r="M8"/>
    </row>
    <row r="9" spans="1:13" ht="25.5" customHeight="1" x14ac:dyDescent="0.25">
      <c r="A9" s="65" t="s">
        <v>6</v>
      </c>
      <c r="B9" s="66" t="s">
        <v>9</v>
      </c>
      <c r="C9" s="55" t="s">
        <v>8</v>
      </c>
      <c r="D9" s="87"/>
      <c r="E9" s="56" t="s">
        <v>1670</v>
      </c>
      <c r="F9" s="67">
        <v>42158.679166666669</v>
      </c>
      <c r="G9" s="67">
        <v>42163.584027777775</v>
      </c>
      <c r="H9" s="66" t="s">
        <v>18</v>
      </c>
      <c r="I9" s="58">
        <f t="shared" si="0"/>
        <v>4.9048611111065838</v>
      </c>
      <c r="J9" s="59">
        <f t="shared" si="1"/>
        <v>4.9048611111065838</v>
      </c>
      <c r="M9"/>
    </row>
    <row r="10" spans="1:13" ht="25.5" customHeight="1" x14ac:dyDescent="0.25">
      <c r="A10" s="65" t="s">
        <v>6</v>
      </c>
      <c r="B10" s="66" t="s">
        <v>9</v>
      </c>
      <c r="C10" s="55" t="s">
        <v>8</v>
      </c>
      <c r="D10" s="87"/>
      <c r="E10" s="56" t="s">
        <v>1743</v>
      </c>
      <c r="F10" s="67">
        <v>42163.584027777775</v>
      </c>
      <c r="G10" s="67">
        <v>42163.695833333331</v>
      </c>
      <c r="H10" s="66" t="s">
        <v>20</v>
      </c>
      <c r="I10" s="58">
        <f t="shared" si="0"/>
        <v>0.11180555555620231</v>
      </c>
      <c r="J10" s="59">
        <f t="shared" si="1"/>
        <v>0.11180555555620231</v>
      </c>
      <c r="M10"/>
    </row>
    <row r="11" spans="1:13" ht="25.5" customHeight="1" x14ac:dyDescent="0.25">
      <c r="A11" s="65" t="s">
        <v>6</v>
      </c>
      <c r="B11" s="66" t="s">
        <v>9</v>
      </c>
      <c r="C11" s="55" t="s">
        <v>8</v>
      </c>
      <c r="D11" s="87"/>
      <c r="E11" s="56" t="s">
        <v>1744</v>
      </c>
      <c r="F11" s="67">
        <v>42163.695833333331</v>
      </c>
      <c r="G11" s="67">
        <v>42163.852083333331</v>
      </c>
      <c r="H11" s="66" t="s">
        <v>22</v>
      </c>
      <c r="I11" s="58">
        <f t="shared" si="0"/>
        <v>0.15625</v>
      </c>
      <c r="J11" s="59">
        <f t="shared" si="1"/>
        <v>0.15625</v>
      </c>
      <c r="M11"/>
    </row>
    <row r="12" spans="1:13" ht="25.5" customHeight="1" x14ac:dyDescent="0.25">
      <c r="A12" s="65" t="s">
        <v>6</v>
      </c>
      <c r="B12" s="66" t="s">
        <v>9</v>
      </c>
      <c r="C12" s="55" t="s">
        <v>8</v>
      </c>
      <c r="D12" s="87"/>
      <c r="E12" s="56" t="s">
        <v>1745</v>
      </c>
      <c r="F12" s="67">
        <v>42163.852083333331</v>
      </c>
      <c r="G12" s="67">
        <v>42164.565972222219</v>
      </c>
      <c r="H12" s="66" t="s">
        <v>24</v>
      </c>
      <c r="I12" s="58">
        <f t="shared" si="0"/>
        <v>0.71388888888759539</v>
      </c>
      <c r="J12" s="59">
        <f t="shared" si="1"/>
        <v>0.71388888888759539</v>
      </c>
      <c r="M12"/>
    </row>
    <row r="13" spans="1:13" ht="25.5" customHeight="1" x14ac:dyDescent="0.25">
      <c r="A13" s="65" t="s">
        <v>6</v>
      </c>
      <c r="B13" s="66" t="s">
        <v>9</v>
      </c>
      <c r="C13" s="55" t="s">
        <v>8</v>
      </c>
      <c r="D13" s="87"/>
      <c r="E13" s="56" t="s">
        <v>1746</v>
      </c>
      <c r="F13" s="67">
        <v>42164.565972222219</v>
      </c>
      <c r="G13" s="67">
        <v>42164.632638888892</v>
      </c>
      <c r="H13" s="66" t="s">
        <v>26</v>
      </c>
      <c r="I13" s="58">
        <f t="shared" si="0"/>
        <v>6.6666666672972497E-2</v>
      </c>
      <c r="J13" s="59">
        <f t="shared" si="1"/>
        <v>6.6666666672972497E-2</v>
      </c>
      <c r="M13"/>
    </row>
    <row r="14" spans="1:13" ht="25.5" customHeight="1" x14ac:dyDescent="0.25">
      <c r="A14" s="65" t="s">
        <v>6</v>
      </c>
      <c r="B14" s="66" t="s">
        <v>9</v>
      </c>
      <c r="C14" s="55" t="s">
        <v>8</v>
      </c>
      <c r="D14" s="87"/>
      <c r="E14" s="56" t="s">
        <v>1747</v>
      </c>
      <c r="F14" s="67">
        <v>42164.632638888892</v>
      </c>
      <c r="G14" s="67">
        <v>42164.70416666667</v>
      </c>
      <c r="H14" s="66" t="s">
        <v>28</v>
      </c>
      <c r="I14" s="58">
        <f t="shared" si="0"/>
        <v>7.1527777778101154E-2</v>
      </c>
      <c r="J14" s="59">
        <f t="shared" si="1"/>
        <v>7.1527777778101154E-2</v>
      </c>
      <c r="M14"/>
    </row>
    <row r="15" spans="1:13" ht="25.5" customHeight="1" x14ac:dyDescent="0.25">
      <c r="A15" s="65" t="s">
        <v>6</v>
      </c>
      <c r="B15" s="66" t="s">
        <v>9</v>
      </c>
      <c r="C15" s="55" t="s">
        <v>8</v>
      </c>
      <c r="D15" s="87"/>
      <c r="E15" s="56" t="s">
        <v>1748</v>
      </c>
      <c r="F15" s="67">
        <v>42164.70416666667</v>
      </c>
      <c r="G15" s="67">
        <v>42170.758333333331</v>
      </c>
      <c r="H15" s="66" t="s">
        <v>30</v>
      </c>
      <c r="I15" s="58">
        <f t="shared" si="0"/>
        <v>6.054166666661331</v>
      </c>
      <c r="J15" s="59">
        <f t="shared" si="1"/>
        <v>6.054166666661331</v>
      </c>
      <c r="M15"/>
    </row>
    <row r="16" spans="1:13" ht="25.5" customHeight="1" x14ac:dyDescent="0.25">
      <c r="A16" s="65" t="s">
        <v>6</v>
      </c>
      <c r="B16" s="66" t="s">
        <v>9</v>
      </c>
      <c r="C16" s="55" t="s">
        <v>8</v>
      </c>
      <c r="D16" s="87"/>
      <c r="E16" s="56" t="s">
        <v>1747</v>
      </c>
      <c r="F16" s="67">
        <v>42170.758333333331</v>
      </c>
      <c r="G16" s="67">
        <v>42171.644444444442</v>
      </c>
      <c r="H16" s="66" t="s">
        <v>32</v>
      </c>
      <c r="I16" s="58">
        <f t="shared" si="0"/>
        <v>0.88611111111094942</v>
      </c>
      <c r="J16" s="59">
        <f t="shared" si="1"/>
        <v>0.88611111111094942</v>
      </c>
      <c r="M16"/>
    </row>
    <row r="17" spans="1:13" ht="25.5" customHeight="1" x14ac:dyDescent="0.25">
      <c r="A17" s="65" t="s">
        <v>6</v>
      </c>
      <c r="B17" s="66" t="s">
        <v>9</v>
      </c>
      <c r="C17" s="55" t="s">
        <v>8</v>
      </c>
      <c r="D17" s="87"/>
      <c r="E17" s="56" t="s">
        <v>1749</v>
      </c>
      <c r="F17" s="67">
        <v>42171.644444444442</v>
      </c>
      <c r="G17" s="67">
        <v>42172.765972222223</v>
      </c>
      <c r="H17" s="66" t="s">
        <v>34</v>
      </c>
      <c r="I17" s="58">
        <f t="shared" si="0"/>
        <v>1.1215277777810115</v>
      </c>
      <c r="J17" s="59">
        <f t="shared" si="1"/>
        <v>1.1215277777810115</v>
      </c>
      <c r="M17"/>
    </row>
    <row r="18" spans="1:13" ht="25.5" customHeight="1" x14ac:dyDescent="0.25">
      <c r="A18" s="65" t="s">
        <v>6</v>
      </c>
      <c r="B18" s="66" t="s">
        <v>9</v>
      </c>
      <c r="C18" s="55" t="s">
        <v>8</v>
      </c>
      <c r="D18" s="87"/>
      <c r="E18" s="56" t="s">
        <v>1670</v>
      </c>
      <c r="F18" s="67">
        <v>42172.765972222223</v>
      </c>
      <c r="G18" s="67">
        <v>42173.723611111112</v>
      </c>
      <c r="H18" s="66" t="s">
        <v>35</v>
      </c>
      <c r="I18" s="58">
        <f t="shared" si="0"/>
        <v>0.95763888888905058</v>
      </c>
      <c r="J18" s="59">
        <f t="shared" si="1"/>
        <v>0.95763888888905058</v>
      </c>
      <c r="M18"/>
    </row>
    <row r="19" spans="1:13" ht="25.5" customHeight="1" x14ac:dyDescent="0.25">
      <c r="A19" s="65" t="s">
        <v>6</v>
      </c>
      <c r="B19" s="66" t="s">
        <v>9</v>
      </c>
      <c r="C19" s="55" t="s">
        <v>8</v>
      </c>
      <c r="D19" s="87"/>
      <c r="E19" s="56" t="s">
        <v>1744</v>
      </c>
      <c r="F19" s="67">
        <v>42173.723611111112</v>
      </c>
      <c r="G19" s="67">
        <v>42173.806944444441</v>
      </c>
      <c r="H19" s="66" t="s">
        <v>37</v>
      </c>
      <c r="I19" s="58">
        <f t="shared" si="0"/>
        <v>8.3333333328482695E-2</v>
      </c>
      <c r="J19" s="59">
        <f t="shared" si="1"/>
        <v>8.3333333328482695E-2</v>
      </c>
      <c r="M19"/>
    </row>
    <row r="20" spans="1:13" ht="25.5" customHeight="1" x14ac:dyDescent="0.25">
      <c r="A20" s="65" t="s">
        <v>6</v>
      </c>
      <c r="B20" s="66" t="s">
        <v>9</v>
      </c>
      <c r="C20" s="55" t="s">
        <v>8</v>
      </c>
      <c r="D20" s="87"/>
      <c r="E20" s="56" t="s">
        <v>1745</v>
      </c>
      <c r="F20" s="67">
        <v>42173.806944444441</v>
      </c>
      <c r="G20" s="67">
        <v>42174.541666666664</v>
      </c>
      <c r="H20" s="66" t="s">
        <v>39</v>
      </c>
      <c r="I20" s="58">
        <f t="shared" si="0"/>
        <v>0.73472222222335404</v>
      </c>
      <c r="J20" s="59">
        <f t="shared" si="1"/>
        <v>0.73472222222335404</v>
      </c>
      <c r="M20"/>
    </row>
    <row r="21" spans="1:13" ht="25.5" customHeight="1" x14ac:dyDescent="0.25">
      <c r="A21" s="65" t="s">
        <v>6</v>
      </c>
      <c r="B21" s="66" t="s">
        <v>9</v>
      </c>
      <c r="C21" s="55" t="s">
        <v>8</v>
      </c>
      <c r="D21" s="87"/>
      <c r="E21" s="56" t="s">
        <v>1746</v>
      </c>
      <c r="F21" s="67">
        <v>42174.541666666664</v>
      </c>
      <c r="G21" s="67">
        <v>42174.590277777781</v>
      </c>
      <c r="H21" s="66" t="s">
        <v>26</v>
      </c>
      <c r="I21" s="58">
        <f t="shared" si="0"/>
        <v>4.8611111116770189E-2</v>
      </c>
      <c r="J21" s="59">
        <f t="shared" si="1"/>
        <v>4.8611111116770189E-2</v>
      </c>
      <c r="M21"/>
    </row>
    <row r="22" spans="1:13" ht="25.5" customHeight="1" x14ac:dyDescent="0.25">
      <c r="A22" s="65" t="s">
        <v>6</v>
      </c>
      <c r="B22" s="66" t="s">
        <v>9</v>
      </c>
      <c r="C22" s="55" t="s">
        <v>8</v>
      </c>
      <c r="D22" s="87"/>
      <c r="E22" s="56" t="s">
        <v>1747</v>
      </c>
      <c r="F22" s="67">
        <v>42174.590277777781</v>
      </c>
      <c r="G22" s="67">
        <v>42174.665972222225</v>
      </c>
      <c r="H22" s="66" t="s">
        <v>28</v>
      </c>
      <c r="I22" s="58">
        <f t="shared" si="0"/>
        <v>7.5694444443797693E-2</v>
      </c>
      <c r="J22" s="59">
        <f t="shared" si="1"/>
        <v>7.5694444443797693E-2</v>
      </c>
      <c r="M22"/>
    </row>
    <row r="23" spans="1:13" ht="25.5" customHeight="1" x14ac:dyDescent="0.25">
      <c r="A23" s="65" t="s">
        <v>6</v>
      </c>
      <c r="B23" s="66" t="s">
        <v>9</v>
      </c>
      <c r="C23" s="55" t="s">
        <v>8</v>
      </c>
      <c r="D23" s="87"/>
      <c r="E23" s="56" t="s">
        <v>1748</v>
      </c>
      <c r="F23" s="67">
        <v>42174.665972222225</v>
      </c>
      <c r="G23" s="67">
        <v>42186.616666666669</v>
      </c>
      <c r="H23" s="66" t="s">
        <v>43</v>
      </c>
      <c r="I23" s="58">
        <f t="shared" si="0"/>
        <v>11.950694444443798</v>
      </c>
      <c r="J23" s="59">
        <f t="shared" si="1"/>
        <v>11.950694444443798</v>
      </c>
      <c r="M23"/>
    </row>
    <row r="24" spans="1:13" ht="25.5" customHeight="1" x14ac:dyDescent="0.25">
      <c r="A24" s="65" t="s">
        <v>6</v>
      </c>
      <c r="B24" s="66" t="s">
        <v>9</v>
      </c>
      <c r="C24" s="55" t="s">
        <v>8</v>
      </c>
      <c r="D24" s="87"/>
      <c r="E24" s="56" t="s">
        <v>1747</v>
      </c>
      <c r="F24" s="67">
        <v>42186.616666666669</v>
      </c>
      <c r="G24" s="67">
        <v>42186.783333333333</v>
      </c>
      <c r="H24" s="66" t="s">
        <v>45</v>
      </c>
      <c r="I24" s="58">
        <f t="shared" si="0"/>
        <v>0.16666666666424135</v>
      </c>
      <c r="J24" s="59">
        <f t="shared" si="1"/>
        <v>0.16666666666424135</v>
      </c>
      <c r="M24"/>
    </row>
    <row r="25" spans="1:13" ht="25.5" customHeight="1" x14ac:dyDescent="0.25">
      <c r="A25" s="65" t="s">
        <v>6</v>
      </c>
      <c r="B25" s="66" t="s">
        <v>9</v>
      </c>
      <c r="C25" s="55" t="s">
        <v>8</v>
      </c>
      <c r="D25" s="87"/>
      <c r="E25" s="56" t="s">
        <v>1749</v>
      </c>
      <c r="F25" s="67">
        <v>42186.783333333333</v>
      </c>
      <c r="G25" s="67">
        <v>42193.611111111109</v>
      </c>
      <c r="H25" s="66" t="s">
        <v>47</v>
      </c>
      <c r="I25" s="58">
        <f t="shared" si="0"/>
        <v>6.827777777776646</v>
      </c>
      <c r="J25" s="59">
        <f t="shared" si="1"/>
        <v>6.827777777776646</v>
      </c>
      <c r="M25"/>
    </row>
    <row r="26" spans="1:13" ht="25.5" customHeight="1" x14ac:dyDescent="0.25">
      <c r="A26" s="65" t="s">
        <v>6</v>
      </c>
      <c r="B26" s="66" t="s">
        <v>9</v>
      </c>
      <c r="C26" s="55" t="s">
        <v>8</v>
      </c>
      <c r="D26" s="87"/>
      <c r="E26" s="56" t="s">
        <v>1747</v>
      </c>
      <c r="F26" s="67">
        <v>42193.611111111109</v>
      </c>
      <c r="G26" s="67">
        <v>42194.566666666666</v>
      </c>
      <c r="H26" s="66" t="s">
        <v>49</v>
      </c>
      <c r="I26" s="58">
        <f t="shared" si="0"/>
        <v>0.95555555555620231</v>
      </c>
      <c r="J26" s="59">
        <f t="shared" si="1"/>
        <v>0.95555555555620231</v>
      </c>
      <c r="M26"/>
    </row>
    <row r="27" spans="1:13" ht="25.5" customHeight="1" x14ac:dyDescent="0.25">
      <c r="A27" s="65" t="s">
        <v>6</v>
      </c>
      <c r="B27" s="66" t="s">
        <v>9</v>
      </c>
      <c r="C27" s="55" t="s">
        <v>8</v>
      </c>
      <c r="D27" s="87"/>
      <c r="E27" s="56" t="s">
        <v>1743</v>
      </c>
      <c r="F27" s="67">
        <v>42194.566666666666</v>
      </c>
      <c r="G27" s="67">
        <v>42194.676388888889</v>
      </c>
      <c r="H27" s="66" t="s">
        <v>51</v>
      </c>
      <c r="I27" s="58">
        <f t="shared" si="0"/>
        <v>0.10972222222335404</v>
      </c>
      <c r="J27" s="59">
        <f t="shared" si="1"/>
        <v>0.10972222222335404</v>
      </c>
      <c r="M27"/>
    </row>
    <row r="28" spans="1:13" ht="25.5" customHeight="1" x14ac:dyDescent="0.25">
      <c r="A28" s="65" t="s">
        <v>6</v>
      </c>
      <c r="B28" s="66" t="s">
        <v>9</v>
      </c>
      <c r="C28" s="55" t="s">
        <v>8</v>
      </c>
      <c r="D28" s="87"/>
      <c r="E28" s="56" t="s">
        <v>1749</v>
      </c>
      <c r="F28" s="67">
        <v>42194.676388888889</v>
      </c>
      <c r="G28" s="67">
        <v>42195.614583333336</v>
      </c>
      <c r="H28" s="66" t="s">
        <v>53</v>
      </c>
      <c r="I28" s="58">
        <f t="shared" si="0"/>
        <v>0.93819444444670808</v>
      </c>
      <c r="J28" s="59">
        <f t="shared" si="1"/>
        <v>0.93819444444670808</v>
      </c>
      <c r="M28"/>
    </row>
    <row r="29" spans="1:13" ht="25.5" customHeight="1" x14ac:dyDescent="0.25">
      <c r="A29" s="65" t="s">
        <v>6</v>
      </c>
      <c r="B29" s="66" t="s">
        <v>9</v>
      </c>
      <c r="C29" s="55" t="s">
        <v>8</v>
      </c>
      <c r="D29" s="87"/>
      <c r="E29" s="56" t="s">
        <v>1743</v>
      </c>
      <c r="F29" s="67">
        <v>42195.614583333336</v>
      </c>
      <c r="G29" s="67">
        <v>42195.734027777777</v>
      </c>
      <c r="H29" s="66" t="s">
        <v>53</v>
      </c>
      <c r="I29" s="58">
        <f t="shared" si="0"/>
        <v>0.11944444444088731</v>
      </c>
      <c r="J29" s="59">
        <f t="shared" si="1"/>
        <v>0.11944444444088731</v>
      </c>
      <c r="M29"/>
    </row>
    <row r="30" spans="1:13" ht="25.5" customHeight="1" x14ac:dyDescent="0.25">
      <c r="A30" s="65" t="s">
        <v>6</v>
      </c>
      <c r="B30" s="66" t="s">
        <v>9</v>
      </c>
      <c r="C30" s="55" t="s">
        <v>8</v>
      </c>
      <c r="D30" s="87"/>
      <c r="E30" s="56" t="s">
        <v>1750</v>
      </c>
      <c r="F30" s="67">
        <v>42195.734027777777</v>
      </c>
      <c r="G30" s="67">
        <v>42198.743055555555</v>
      </c>
      <c r="H30" s="66" t="s">
        <v>56</v>
      </c>
      <c r="I30" s="58">
        <f t="shared" si="0"/>
        <v>3.0090277777781012</v>
      </c>
      <c r="J30" s="59">
        <f t="shared" si="1"/>
        <v>3.0090277777781012</v>
      </c>
      <c r="M30"/>
    </row>
    <row r="31" spans="1:13" ht="25.5" customHeight="1" x14ac:dyDescent="0.25">
      <c r="A31" s="65" t="s">
        <v>6</v>
      </c>
      <c r="B31" s="66" t="s">
        <v>9</v>
      </c>
      <c r="C31" s="55" t="s">
        <v>8</v>
      </c>
      <c r="D31" s="87"/>
      <c r="E31" s="56" t="s">
        <v>1751</v>
      </c>
      <c r="F31" s="67">
        <v>42198.743055555555</v>
      </c>
      <c r="G31" s="67">
        <v>42198.818055555559</v>
      </c>
      <c r="H31" s="66" t="s">
        <v>58</v>
      </c>
      <c r="I31" s="58">
        <f t="shared" si="0"/>
        <v>7.5000000004365575E-2</v>
      </c>
      <c r="J31" s="59">
        <f t="shared" si="1"/>
        <v>7.5000000004365575E-2</v>
      </c>
      <c r="M31"/>
    </row>
    <row r="32" spans="1:13" ht="25.5" customHeight="1" x14ac:dyDescent="0.25">
      <c r="A32" s="65" t="s">
        <v>6</v>
      </c>
      <c r="B32" s="66" t="s">
        <v>9</v>
      </c>
      <c r="C32" s="55" t="s">
        <v>8</v>
      </c>
      <c r="D32" s="87"/>
      <c r="E32" s="56" t="s">
        <v>1743</v>
      </c>
      <c r="F32" s="67">
        <v>42198.818055555559</v>
      </c>
      <c r="G32" s="67">
        <v>42199.743750000001</v>
      </c>
      <c r="H32" s="66" t="s">
        <v>60</v>
      </c>
      <c r="I32" s="58">
        <f t="shared" si="0"/>
        <v>0.9256944444423425</v>
      </c>
      <c r="J32" s="59">
        <f t="shared" si="1"/>
        <v>0.9256944444423425</v>
      </c>
      <c r="M32"/>
    </row>
    <row r="33" spans="1:14" ht="25.5" customHeight="1" x14ac:dyDescent="0.25">
      <c r="A33" s="65" t="s">
        <v>6</v>
      </c>
      <c r="B33" s="66" t="s">
        <v>9</v>
      </c>
      <c r="C33" s="55" t="s">
        <v>8</v>
      </c>
      <c r="D33" s="87"/>
      <c r="E33" s="56" t="s">
        <v>1751</v>
      </c>
      <c r="F33" s="67">
        <v>42199.743750000001</v>
      </c>
      <c r="G33" s="67">
        <v>42206.700694444444</v>
      </c>
      <c r="H33" s="66" t="s">
        <v>62</v>
      </c>
      <c r="I33" s="58">
        <f t="shared" si="0"/>
        <v>6.9569444444423425</v>
      </c>
      <c r="J33" s="59">
        <f t="shared" si="1"/>
        <v>6.9569444444423425</v>
      </c>
      <c r="M33"/>
    </row>
    <row r="34" spans="1:14" ht="25.5" customHeight="1" x14ac:dyDescent="0.25">
      <c r="A34" s="65" t="s">
        <v>6</v>
      </c>
      <c r="B34" s="66" t="s">
        <v>9</v>
      </c>
      <c r="C34" s="55" t="s">
        <v>8</v>
      </c>
      <c r="D34" s="87"/>
      <c r="E34" s="56" t="s">
        <v>1741</v>
      </c>
      <c r="F34" s="67">
        <v>42206.700694444444</v>
      </c>
      <c r="G34" s="67">
        <v>42206.811111111114</v>
      </c>
      <c r="H34" s="66" t="s">
        <v>64</v>
      </c>
      <c r="I34" s="58">
        <f t="shared" si="0"/>
        <v>0.11041666667006211</v>
      </c>
      <c r="J34" s="59">
        <f t="shared" si="1"/>
        <v>0.11041666667006211</v>
      </c>
      <c r="M34"/>
    </row>
    <row r="35" spans="1:14" ht="25.5" customHeight="1" x14ac:dyDescent="0.25">
      <c r="A35" s="65" t="s">
        <v>6</v>
      </c>
      <c r="B35" s="66" t="s">
        <v>9</v>
      </c>
      <c r="C35" s="55" t="s">
        <v>8</v>
      </c>
      <c r="D35" s="87"/>
      <c r="E35" s="56" t="s">
        <v>1745</v>
      </c>
      <c r="F35" s="67">
        <v>42206.811111111114</v>
      </c>
      <c r="G35" s="67">
        <v>42207.61041666667</v>
      </c>
      <c r="H35" s="66" t="s">
        <v>66</v>
      </c>
      <c r="I35" s="58">
        <f t="shared" si="0"/>
        <v>0.79930555555620231</v>
      </c>
      <c r="J35" s="59">
        <f t="shared" si="1"/>
        <v>0.79930555555620231</v>
      </c>
      <c r="M35"/>
    </row>
    <row r="36" spans="1:14" ht="25.5" customHeight="1" x14ac:dyDescent="0.25">
      <c r="A36" s="65" t="s">
        <v>6</v>
      </c>
      <c r="B36" s="66" t="s">
        <v>9</v>
      </c>
      <c r="C36" s="55" t="s">
        <v>8</v>
      </c>
      <c r="D36" s="87"/>
      <c r="E36" s="56" t="s">
        <v>1752</v>
      </c>
      <c r="F36" s="67">
        <v>42207.61041666667</v>
      </c>
      <c r="G36" s="67">
        <v>42208.634722222225</v>
      </c>
      <c r="H36" s="66" t="s">
        <v>68</v>
      </c>
      <c r="I36" s="58">
        <f t="shared" si="0"/>
        <v>1.0243055555547471</v>
      </c>
      <c r="J36" s="59">
        <f t="shared" si="1"/>
        <v>1.0243055555547471</v>
      </c>
      <c r="M36"/>
    </row>
    <row r="37" spans="1:14" ht="25.5" customHeight="1" x14ac:dyDescent="0.25">
      <c r="A37" s="65" t="s">
        <v>6</v>
      </c>
      <c r="B37" s="66" t="s">
        <v>9</v>
      </c>
      <c r="C37" s="55" t="s">
        <v>8</v>
      </c>
      <c r="D37" s="87"/>
      <c r="E37" s="56" t="s">
        <v>1746</v>
      </c>
      <c r="F37" s="67">
        <v>42208.634722222225</v>
      </c>
      <c r="G37" s="67">
        <v>42208.697222222225</v>
      </c>
      <c r="H37" s="66" t="s">
        <v>7</v>
      </c>
      <c r="I37" s="58">
        <f t="shared" si="0"/>
        <v>6.25E-2</v>
      </c>
      <c r="J37" s="59">
        <f t="shared" si="1"/>
        <v>6.25E-2</v>
      </c>
      <c r="M37"/>
    </row>
    <row r="38" spans="1:14" ht="25.5" customHeight="1" x14ac:dyDescent="0.25">
      <c r="A38" s="65" t="s">
        <v>6</v>
      </c>
      <c r="B38" s="66" t="s">
        <v>9</v>
      </c>
      <c r="C38" s="55" t="s">
        <v>8</v>
      </c>
      <c r="D38" s="87"/>
      <c r="E38" s="56" t="s">
        <v>1741</v>
      </c>
      <c r="F38" s="67">
        <v>42208.634722222225</v>
      </c>
      <c r="G38" s="67">
        <v>42208.807638888888</v>
      </c>
      <c r="H38" s="66" t="s">
        <v>7</v>
      </c>
      <c r="I38" s="58">
        <f t="shared" si="0"/>
        <v>0.17291666666278616</v>
      </c>
      <c r="J38" s="59">
        <f t="shared" si="1"/>
        <v>0.17291666666278616</v>
      </c>
      <c r="M38"/>
    </row>
    <row r="39" spans="1:14" ht="25.5" customHeight="1" x14ac:dyDescent="0.25">
      <c r="A39" s="65" t="s">
        <v>6</v>
      </c>
      <c r="B39" s="66" t="s">
        <v>9</v>
      </c>
      <c r="C39" s="55" t="s">
        <v>8</v>
      </c>
      <c r="D39" s="87"/>
      <c r="E39" s="56" t="s">
        <v>1752</v>
      </c>
      <c r="F39" s="67">
        <v>42208.807638888888</v>
      </c>
      <c r="G39" s="67">
        <v>42209.598611111112</v>
      </c>
      <c r="H39" s="66" t="s">
        <v>72</v>
      </c>
      <c r="I39" s="58">
        <f t="shared" si="0"/>
        <v>0.79097222222480923</v>
      </c>
      <c r="J39" s="59">
        <f t="shared" si="1"/>
        <v>0.79097222222480923</v>
      </c>
      <c r="M39"/>
    </row>
    <row r="40" spans="1:14" ht="25.5" customHeight="1" x14ac:dyDescent="0.25">
      <c r="A40" s="65" t="s">
        <v>6</v>
      </c>
      <c r="B40" s="66" t="s">
        <v>9</v>
      </c>
      <c r="C40" s="55" t="s">
        <v>8</v>
      </c>
      <c r="D40" s="87"/>
      <c r="E40" s="56" t="s">
        <v>1753</v>
      </c>
      <c r="F40" s="67">
        <v>42209.598611111112</v>
      </c>
      <c r="G40" s="67">
        <v>42209.738194444442</v>
      </c>
      <c r="H40" s="66" t="s">
        <v>74</v>
      </c>
      <c r="I40" s="58">
        <f t="shared" si="0"/>
        <v>0.13958333332993789</v>
      </c>
      <c r="J40" s="59">
        <f t="shared" si="1"/>
        <v>0.13958333332993789</v>
      </c>
      <c r="M40"/>
    </row>
    <row r="41" spans="1:14" ht="25.5" customHeight="1" x14ac:dyDescent="0.25">
      <c r="A41" s="65" t="s">
        <v>6</v>
      </c>
      <c r="B41" s="66" t="s">
        <v>9</v>
      </c>
      <c r="C41" s="55" t="s">
        <v>8</v>
      </c>
      <c r="D41" s="87"/>
      <c r="E41" s="56" t="s">
        <v>1747</v>
      </c>
      <c r="F41" s="67">
        <v>42209.738194444442</v>
      </c>
      <c r="G41" s="67">
        <v>42209.818749999999</v>
      </c>
      <c r="H41" s="66" t="s">
        <v>76</v>
      </c>
      <c r="I41" s="58">
        <f t="shared" si="0"/>
        <v>8.0555555556202307E-2</v>
      </c>
      <c r="J41" s="59">
        <f t="shared" si="1"/>
        <v>8.0555555556202307E-2</v>
      </c>
      <c r="M41"/>
    </row>
    <row r="42" spans="1:14" ht="25.5" customHeight="1" x14ac:dyDescent="0.25">
      <c r="A42" s="65" t="s">
        <v>6</v>
      </c>
      <c r="B42" s="66" t="s">
        <v>9</v>
      </c>
      <c r="C42" s="55" t="s">
        <v>8</v>
      </c>
      <c r="D42" s="87"/>
      <c r="E42" s="56" t="s">
        <v>1749</v>
      </c>
      <c r="F42" s="67">
        <v>42209.818749999999</v>
      </c>
      <c r="G42" s="67">
        <v>42220.671527777777</v>
      </c>
      <c r="H42" s="66" t="s">
        <v>78</v>
      </c>
      <c r="I42" s="58">
        <f t="shared" si="0"/>
        <v>10.852777777778101</v>
      </c>
      <c r="J42" s="59">
        <f t="shared" si="1"/>
        <v>10.852777777778101</v>
      </c>
      <c r="M42"/>
    </row>
    <row r="43" spans="1:14" ht="25.5" customHeight="1" x14ac:dyDescent="0.25">
      <c r="A43" s="65" t="s">
        <v>6</v>
      </c>
      <c r="B43" s="66" t="s">
        <v>9</v>
      </c>
      <c r="C43" s="55" t="s">
        <v>8</v>
      </c>
      <c r="D43" s="87"/>
      <c r="E43" s="56" t="s">
        <v>1747</v>
      </c>
      <c r="F43" s="67">
        <v>42220.671527777777</v>
      </c>
      <c r="G43" s="67">
        <v>42221.597916666666</v>
      </c>
      <c r="H43" s="66" t="s">
        <v>80</v>
      </c>
      <c r="I43" s="58">
        <f t="shared" si="0"/>
        <v>0.92638888888905058</v>
      </c>
      <c r="J43" s="59">
        <f t="shared" si="1"/>
        <v>0.92638888888905058</v>
      </c>
      <c r="M43"/>
    </row>
    <row r="44" spans="1:14" ht="25.5" customHeight="1" x14ac:dyDescent="0.25">
      <c r="A44" s="65" t="s">
        <v>6</v>
      </c>
      <c r="B44" s="66" t="s">
        <v>82</v>
      </c>
      <c r="C44" s="55" t="s">
        <v>8</v>
      </c>
      <c r="D44" s="87"/>
      <c r="E44" s="56" t="s">
        <v>1754</v>
      </c>
      <c r="F44" s="67" t="s">
        <v>7</v>
      </c>
      <c r="G44" s="67">
        <v>42263.649305555555</v>
      </c>
      <c r="H44" s="66" t="s">
        <v>7</v>
      </c>
      <c r="I44" s="58">
        <f t="shared" si="0"/>
        <v>0</v>
      </c>
      <c r="J44" s="59">
        <f t="shared" si="1"/>
        <v>0</v>
      </c>
      <c r="M44"/>
    </row>
    <row r="45" spans="1:14" ht="25.5" customHeight="1" x14ac:dyDescent="0.25">
      <c r="A45" s="65" t="s">
        <v>6</v>
      </c>
      <c r="B45" s="66" t="s">
        <v>82</v>
      </c>
      <c r="C45" s="55" t="s">
        <v>8</v>
      </c>
      <c r="D45" s="87"/>
      <c r="E45" s="56" t="s">
        <v>1681</v>
      </c>
      <c r="F45" s="67">
        <v>42263.649305555555</v>
      </c>
      <c r="G45" s="67">
        <v>42264.536805555559</v>
      </c>
      <c r="H45" s="66" t="s">
        <v>83</v>
      </c>
      <c r="I45" s="58">
        <f t="shared" si="0"/>
        <v>0.88750000000436557</v>
      </c>
      <c r="J45" s="59">
        <f t="shared" si="1"/>
        <v>0.88750000000436557</v>
      </c>
      <c r="M45"/>
    </row>
    <row r="46" spans="1:14" ht="25.5" customHeight="1" x14ac:dyDescent="0.25">
      <c r="A46" s="65" t="s">
        <v>6</v>
      </c>
      <c r="B46" s="66" t="s">
        <v>82</v>
      </c>
      <c r="C46" s="55" t="s">
        <v>8</v>
      </c>
      <c r="D46" s="87"/>
      <c r="E46" s="56" t="s">
        <v>1754</v>
      </c>
      <c r="F46" s="67">
        <v>42264.536805555559</v>
      </c>
      <c r="G46" s="67">
        <v>42268.714583333334</v>
      </c>
      <c r="H46" s="66" t="s">
        <v>16</v>
      </c>
      <c r="I46" s="58">
        <f t="shared" si="0"/>
        <v>4.1777777777751908</v>
      </c>
      <c r="J46" s="59">
        <f t="shared" si="1"/>
        <v>4.1777777777751908</v>
      </c>
      <c r="M46"/>
    </row>
    <row r="47" spans="1:14" ht="25.5" customHeight="1" x14ac:dyDescent="0.25">
      <c r="A47" s="65" t="s">
        <v>6</v>
      </c>
      <c r="B47" s="66" t="s">
        <v>82</v>
      </c>
      <c r="C47" s="55" t="s">
        <v>8</v>
      </c>
      <c r="D47" s="87"/>
      <c r="E47" s="56" t="s">
        <v>1681</v>
      </c>
      <c r="F47" s="67">
        <v>42268.714583333334</v>
      </c>
      <c r="G47" s="67">
        <v>42272.772916666669</v>
      </c>
      <c r="H47" s="66" t="s">
        <v>85</v>
      </c>
      <c r="I47" s="58">
        <f t="shared" si="0"/>
        <v>4.0583333333343035</v>
      </c>
      <c r="J47" s="59">
        <f t="shared" si="1"/>
        <v>4.0583333333343035</v>
      </c>
      <c r="M47"/>
    </row>
    <row r="48" spans="1:14" ht="25.5" customHeight="1" x14ac:dyDescent="0.25">
      <c r="A48" s="65" t="s">
        <v>6</v>
      </c>
      <c r="B48" s="66" t="s">
        <v>82</v>
      </c>
      <c r="C48" s="55" t="s">
        <v>8</v>
      </c>
      <c r="D48" s="87"/>
      <c r="E48" s="56" t="s">
        <v>1670</v>
      </c>
      <c r="F48" s="67">
        <v>42272.772916666669</v>
      </c>
      <c r="G48" s="67">
        <v>42278.686805555553</v>
      </c>
      <c r="H48" s="66" t="s">
        <v>13</v>
      </c>
      <c r="I48" s="58">
        <f t="shared" si="0"/>
        <v>5.913888888884685</v>
      </c>
      <c r="J48" s="59">
        <f t="shared" si="1"/>
        <v>5.913888888884685</v>
      </c>
      <c r="M48"/>
      <c r="N48" s="24"/>
    </row>
    <row r="49" spans="1:13" ht="25.5" customHeight="1" x14ac:dyDescent="0.25">
      <c r="A49" s="65" t="s">
        <v>6</v>
      </c>
      <c r="B49" s="66" t="s">
        <v>82</v>
      </c>
      <c r="C49" s="55" t="s">
        <v>8</v>
      </c>
      <c r="D49" s="87"/>
      <c r="E49" s="56" t="s">
        <v>1743</v>
      </c>
      <c r="F49" s="67">
        <v>42278.686805555553</v>
      </c>
      <c r="G49" s="67">
        <v>42278.768750000003</v>
      </c>
      <c r="H49" s="66" t="s">
        <v>20</v>
      </c>
      <c r="I49" s="58">
        <f t="shared" si="0"/>
        <v>8.1944444449618459E-2</v>
      </c>
      <c r="J49" s="59">
        <f t="shared" si="1"/>
        <v>8.1944444449618459E-2</v>
      </c>
      <c r="M49"/>
    </row>
    <row r="50" spans="1:13" ht="25.5" customHeight="1" x14ac:dyDescent="0.25">
      <c r="A50" s="65" t="s">
        <v>6</v>
      </c>
      <c r="B50" s="66" t="s">
        <v>82</v>
      </c>
      <c r="C50" s="55" t="s">
        <v>8</v>
      </c>
      <c r="D50" s="87"/>
      <c r="E50" s="56" t="s">
        <v>1744</v>
      </c>
      <c r="F50" s="67">
        <v>42278.768750000003</v>
      </c>
      <c r="G50" s="67">
        <v>42279.600694444445</v>
      </c>
      <c r="H50" s="66" t="s">
        <v>88</v>
      </c>
      <c r="I50" s="58">
        <f t="shared" si="0"/>
        <v>0.8319444444423425</v>
      </c>
      <c r="J50" s="59">
        <f t="shared" si="1"/>
        <v>0.8319444444423425</v>
      </c>
      <c r="M50"/>
    </row>
    <row r="51" spans="1:13" ht="25.5" customHeight="1" x14ac:dyDescent="0.25">
      <c r="A51" s="65" t="s">
        <v>6</v>
      </c>
      <c r="B51" s="66" t="s">
        <v>82</v>
      </c>
      <c r="C51" s="55" t="s">
        <v>8</v>
      </c>
      <c r="D51" s="87"/>
      <c r="E51" s="56" t="s">
        <v>1745</v>
      </c>
      <c r="F51" s="67">
        <v>42279.600694444445</v>
      </c>
      <c r="G51" s="67">
        <v>42279.647222222222</v>
      </c>
      <c r="H51" s="66" t="s">
        <v>39</v>
      </c>
      <c r="I51" s="58">
        <f t="shared" si="0"/>
        <v>4.6527777776645962E-2</v>
      </c>
      <c r="J51" s="59">
        <f t="shared" si="1"/>
        <v>4.6527777776645962E-2</v>
      </c>
      <c r="M51"/>
    </row>
    <row r="52" spans="1:13" ht="25.5" customHeight="1" x14ac:dyDescent="0.25">
      <c r="A52" s="65" t="s">
        <v>6</v>
      </c>
      <c r="B52" s="66" t="s">
        <v>82</v>
      </c>
      <c r="C52" s="55" t="s">
        <v>8</v>
      </c>
      <c r="D52" s="87"/>
      <c r="E52" s="56" t="s">
        <v>1746</v>
      </c>
      <c r="F52" s="67">
        <v>42279.647222222222</v>
      </c>
      <c r="G52" s="67">
        <v>42279.782638888886</v>
      </c>
      <c r="H52" s="66" t="s">
        <v>26</v>
      </c>
      <c r="I52" s="58">
        <f t="shared" si="0"/>
        <v>0.13541666666424135</v>
      </c>
      <c r="J52" s="59">
        <f t="shared" si="1"/>
        <v>0.13541666666424135</v>
      </c>
      <c r="M52"/>
    </row>
    <row r="53" spans="1:13" ht="25.5" customHeight="1" x14ac:dyDescent="0.25">
      <c r="A53" s="65" t="s">
        <v>6</v>
      </c>
      <c r="B53" s="66" t="s">
        <v>82</v>
      </c>
      <c r="C53" s="55" t="s">
        <v>8</v>
      </c>
      <c r="D53" s="87"/>
      <c r="E53" s="56" t="s">
        <v>1747</v>
      </c>
      <c r="F53" s="67">
        <v>42279.782638888886</v>
      </c>
      <c r="G53" s="67">
        <v>42282.523611111108</v>
      </c>
      <c r="H53" s="66" t="s">
        <v>92</v>
      </c>
      <c r="I53" s="58">
        <f t="shared" si="0"/>
        <v>2.7409722222218988</v>
      </c>
      <c r="J53" s="59">
        <f t="shared" si="1"/>
        <v>2.7409722222218988</v>
      </c>
      <c r="M53"/>
    </row>
    <row r="54" spans="1:13" ht="25.5" customHeight="1" x14ac:dyDescent="0.25">
      <c r="A54" s="65" t="s">
        <v>6</v>
      </c>
      <c r="B54" s="66" t="s">
        <v>82</v>
      </c>
      <c r="C54" s="55" t="s">
        <v>8</v>
      </c>
      <c r="D54" s="87"/>
      <c r="E54" s="56" t="s">
        <v>1748</v>
      </c>
      <c r="F54" s="67">
        <v>42282.523611111108</v>
      </c>
      <c r="G54" s="67">
        <v>42293.708333333336</v>
      </c>
      <c r="H54" s="66" t="s">
        <v>94</v>
      </c>
      <c r="I54" s="58">
        <f t="shared" si="0"/>
        <v>11.18472222222772</v>
      </c>
      <c r="J54" s="59">
        <f t="shared" si="1"/>
        <v>11.18472222222772</v>
      </c>
      <c r="M54"/>
    </row>
    <row r="55" spans="1:13" ht="25.5" customHeight="1" x14ac:dyDescent="0.25">
      <c r="A55" s="65" t="s">
        <v>6</v>
      </c>
      <c r="B55" s="66" t="s">
        <v>82</v>
      </c>
      <c r="C55" s="55" t="s">
        <v>8</v>
      </c>
      <c r="D55" s="87"/>
      <c r="E55" s="56" t="s">
        <v>1747</v>
      </c>
      <c r="F55" s="67">
        <v>42293.708333333336</v>
      </c>
      <c r="G55" s="67">
        <v>42293.802083333336</v>
      </c>
      <c r="H55" s="66" t="s">
        <v>32</v>
      </c>
      <c r="I55" s="58">
        <f t="shared" si="0"/>
        <v>9.375E-2</v>
      </c>
      <c r="J55" s="59">
        <f t="shared" si="1"/>
        <v>9.375E-2</v>
      </c>
      <c r="M55"/>
    </row>
    <row r="56" spans="1:13" ht="25.5" customHeight="1" x14ac:dyDescent="0.25">
      <c r="A56" s="65" t="s">
        <v>6</v>
      </c>
      <c r="B56" s="66" t="s">
        <v>82</v>
      </c>
      <c r="C56" s="55" t="s">
        <v>8</v>
      </c>
      <c r="D56" s="87"/>
      <c r="E56" s="56" t="s">
        <v>1749</v>
      </c>
      <c r="F56" s="67">
        <v>42293.802083333336</v>
      </c>
      <c r="G56" s="67">
        <v>42304.566666666666</v>
      </c>
      <c r="H56" s="66" t="s">
        <v>97</v>
      </c>
      <c r="I56" s="58">
        <f t="shared" si="0"/>
        <v>10.764583333329938</v>
      </c>
      <c r="J56" s="59">
        <f t="shared" si="1"/>
        <v>10.764583333329938</v>
      </c>
      <c r="M56"/>
    </row>
    <row r="57" spans="1:13" ht="25.5" customHeight="1" x14ac:dyDescent="0.25">
      <c r="A57" s="65" t="s">
        <v>6</v>
      </c>
      <c r="B57" s="66" t="s">
        <v>82</v>
      </c>
      <c r="C57" s="55" t="s">
        <v>8</v>
      </c>
      <c r="D57" s="87"/>
      <c r="E57" s="56" t="s">
        <v>1747</v>
      </c>
      <c r="F57" s="67">
        <v>42304.566666666666</v>
      </c>
      <c r="G57" s="67">
        <v>42304.65</v>
      </c>
      <c r="H57" s="66" t="s">
        <v>99</v>
      </c>
      <c r="I57" s="58">
        <f t="shared" si="0"/>
        <v>8.3333333335758653E-2</v>
      </c>
      <c r="J57" s="59">
        <f t="shared" si="1"/>
        <v>8.3333333335758653E-2</v>
      </c>
      <c r="M57"/>
    </row>
    <row r="58" spans="1:13" ht="25.5" customHeight="1" x14ac:dyDescent="0.25">
      <c r="A58" s="65" t="s">
        <v>6</v>
      </c>
      <c r="B58" s="66" t="s">
        <v>82</v>
      </c>
      <c r="C58" s="55" t="s">
        <v>8</v>
      </c>
      <c r="D58" s="87"/>
      <c r="E58" s="56" t="s">
        <v>1743</v>
      </c>
      <c r="F58" s="67">
        <v>42304.65</v>
      </c>
      <c r="G58" s="67">
        <v>42305.525000000001</v>
      </c>
      <c r="H58" s="66" t="s">
        <v>101</v>
      </c>
      <c r="I58" s="58">
        <f t="shared" si="0"/>
        <v>0.875</v>
      </c>
      <c r="J58" s="59">
        <f t="shared" si="1"/>
        <v>0.875</v>
      </c>
      <c r="M58"/>
    </row>
    <row r="59" spans="1:13" ht="25.5" customHeight="1" x14ac:dyDescent="0.25">
      <c r="A59" s="65" t="s">
        <v>6</v>
      </c>
      <c r="B59" s="66" t="s">
        <v>82</v>
      </c>
      <c r="C59" s="55" t="s">
        <v>8</v>
      </c>
      <c r="D59" s="87"/>
      <c r="E59" s="56" t="s">
        <v>1751</v>
      </c>
      <c r="F59" s="67">
        <v>42305.525000000001</v>
      </c>
      <c r="G59" s="67">
        <v>42311.760416666664</v>
      </c>
      <c r="H59" s="66" t="s">
        <v>103</v>
      </c>
      <c r="I59" s="58">
        <f t="shared" si="0"/>
        <v>6.2354166666627862</v>
      </c>
      <c r="J59" s="59">
        <f t="shared" si="1"/>
        <v>6.2354166666627862</v>
      </c>
      <c r="M59"/>
    </row>
    <row r="60" spans="1:13" ht="25.5" customHeight="1" x14ac:dyDescent="0.25">
      <c r="A60" s="65" t="s">
        <v>6</v>
      </c>
      <c r="B60" s="66" t="s">
        <v>82</v>
      </c>
      <c r="C60" s="55" t="s">
        <v>8</v>
      </c>
      <c r="D60" s="87"/>
      <c r="E60" s="56" t="s">
        <v>1741</v>
      </c>
      <c r="F60" s="67">
        <v>42311.760416666664</v>
      </c>
      <c r="G60" s="67">
        <v>42311.763888888891</v>
      </c>
      <c r="H60" s="66" t="s">
        <v>105</v>
      </c>
      <c r="I60" s="58">
        <f t="shared" si="0"/>
        <v>3.4722222262644209E-3</v>
      </c>
      <c r="J60" s="59">
        <f t="shared" si="1"/>
        <v>3.4722222262644209E-3</v>
      </c>
      <c r="M60"/>
    </row>
    <row r="61" spans="1:13" ht="25.5" customHeight="1" x14ac:dyDescent="0.25">
      <c r="A61" s="65" t="s">
        <v>6</v>
      </c>
      <c r="B61" s="66" t="s">
        <v>82</v>
      </c>
      <c r="C61" s="55" t="s">
        <v>8</v>
      </c>
      <c r="D61" s="87"/>
      <c r="E61" s="56" t="s">
        <v>1745</v>
      </c>
      <c r="F61" s="67">
        <v>42311.763888888891</v>
      </c>
      <c r="G61" s="67">
        <v>42311.788888888892</v>
      </c>
      <c r="H61" s="66" t="s">
        <v>107</v>
      </c>
      <c r="I61" s="58">
        <f t="shared" si="0"/>
        <v>2.5000000001455192E-2</v>
      </c>
      <c r="J61" s="59">
        <f t="shared" si="1"/>
        <v>2.5000000001455192E-2</v>
      </c>
      <c r="M61"/>
    </row>
    <row r="62" spans="1:13" ht="25.5" customHeight="1" x14ac:dyDescent="0.25">
      <c r="A62" s="65" t="s">
        <v>6</v>
      </c>
      <c r="B62" s="66" t="s">
        <v>82</v>
      </c>
      <c r="C62" s="55" t="s">
        <v>8</v>
      </c>
      <c r="D62" s="87"/>
      <c r="E62" s="56" t="s">
        <v>1752</v>
      </c>
      <c r="F62" s="67">
        <v>42311.788888888892</v>
      </c>
      <c r="G62" s="67">
        <v>42313.586805555555</v>
      </c>
      <c r="H62" s="66" t="s">
        <v>68</v>
      </c>
      <c r="I62" s="58">
        <f t="shared" si="0"/>
        <v>1.7979166666627862</v>
      </c>
      <c r="J62" s="59">
        <f t="shared" si="1"/>
        <v>1.7979166666627862</v>
      </c>
      <c r="M62"/>
    </row>
    <row r="63" spans="1:13" ht="25.5" customHeight="1" x14ac:dyDescent="0.25">
      <c r="A63" s="65" t="s">
        <v>6</v>
      </c>
      <c r="B63" s="66" t="s">
        <v>82</v>
      </c>
      <c r="C63" s="55" t="s">
        <v>8</v>
      </c>
      <c r="D63" s="87"/>
      <c r="E63" s="56" t="s">
        <v>1741</v>
      </c>
      <c r="F63" s="67">
        <v>42313.586805555555</v>
      </c>
      <c r="G63" s="67">
        <v>42313.615277777775</v>
      </c>
      <c r="H63" s="66" t="s">
        <v>7</v>
      </c>
      <c r="I63" s="58">
        <f t="shared" si="0"/>
        <v>2.8472222220443655E-2</v>
      </c>
      <c r="J63" s="59">
        <f t="shared" si="1"/>
        <v>2.8472222220443655E-2</v>
      </c>
      <c r="M63"/>
    </row>
    <row r="64" spans="1:13" ht="25.5" customHeight="1" x14ac:dyDescent="0.25">
      <c r="A64" s="65" t="s">
        <v>6</v>
      </c>
      <c r="B64" s="66" t="s">
        <v>82</v>
      </c>
      <c r="C64" s="55" t="s">
        <v>8</v>
      </c>
      <c r="D64" s="87"/>
      <c r="E64" s="56" t="s">
        <v>1746</v>
      </c>
      <c r="F64" s="67">
        <v>42313.586805555555</v>
      </c>
      <c r="G64" s="67">
        <v>42313.654861111114</v>
      </c>
      <c r="H64" s="66" t="s">
        <v>7</v>
      </c>
      <c r="I64" s="58">
        <f t="shared" si="0"/>
        <v>6.805555555911269E-2</v>
      </c>
      <c r="J64" s="59">
        <f t="shared" si="1"/>
        <v>6.805555555911269E-2</v>
      </c>
      <c r="M64"/>
    </row>
    <row r="65" spans="1:13" ht="25.5" customHeight="1" x14ac:dyDescent="0.25">
      <c r="A65" s="65" t="s">
        <v>6</v>
      </c>
      <c r="B65" s="66" t="s">
        <v>82</v>
      </c>
      <c r="C65" s="55" t="s">
        <v>8</v>
      </c>
      <c r="D65" s="87"/>
      <c r="E65" s="56" t="s">
        <v>1752</v>
      </c>
      <c r="F65" s="67">
        <v>42313.654861111114</v>
      </c>
      <c r="G65" s="67">
        <v>42313.65625</v>
      </c>
      <c r="H65" s="66" t="s">
        <v>72</v>
      </c>
      <c r="I65" s="58">
        <f t="shared" si="0"/>
        <v>1.3888888861401938E-3</v>
      </c>
      <c r="J65" s="59">
        <f t="shared" si="1"/>
        <v>1.3888888861401938E-3</v>
      </c>
      <c r="M65"/>
    </row>
    <row r="66" spans="1:13" ht="25.5" customHeight="1" x14ac:dyDescent="0.25">
      <c r="A66" s="65" t="s">
        <v>6</v>
      </c>
      <c r="B66" s="66" t="s">
        <v>82</v>
      </c>
      <c r="C66" s="55" t="s">
        <v>8</v>
      </c>
      <c r="D66" s="87"/>
      <c r="E66" s="56" t="s">
        <v>1753</v>
      </c>
      <c r="F66" s="67">
        <v>42313.65625</v>
      </c>
      <c r="G66" s="67">
        <v>42313.7</v>
      </c>
      <c r="H66" s="66" t="s">
        <v>74</v>
      </c>
      <c r="I66" s="58">
        <f t="shared" ref="I66:I129" si="2">IF(OR(F66="-",G66="-"),0,G66-F66)</f>
        <v>4.3749999997089617E-2</v>
      </c>
      <c r="J66" s="59">
        <f t="shared" ref="J66:J129" si="3">I66</f>
        <v>4.3749999997089617E-2</v>
      </c>
      <c r="M66"/>
    </row>
    <row r="67" spans="1:13" ht="25.5" customHeight="1" x14ac:dyDescent="0.25">
      <c r="A67" s="65" t="s">
        <v>6</v>
      </c>
      <c r="B67" s="66" t="s">
        <v>82</v>
      </c>
      <c r="C67" s="55" t="s">
        <v>8</v>
      </c>
      <c r="D67" s="87"/>
      <c r="E67" s="56" t="s">
        <v>1747</v>
      </c>
      <c r="F67" s="67">
        <v>42313.7</v>
      </c>
      <c r="G67" s="67">
        <v>42313.794444444444</v>
      </c>
      <c r="H67" s="66" t="s">
        <v>114</v>
      </c>
      <c r="I67" s="58">
        <f t="shared" si="2"/>
        <v>9.4444444446708076E-2</v>
      </c>
      <c r="J67" s="59">
        <f t="shared" si="3"/>
        <v>9.4444444446708076E-2</v>
      </c>
      <c r="M67"/>
    </row>
    <row r="68" spans="1:13" ht="25.5" customHeight="1" x14ac:dyDescent="0.25">
      <c r="A68" s="65" t="s">
        <v>6</v>
      </c>
      <c r="B68" s="66" t="s">
        <v>82</v>
      </c>
      <c r="C68" s="55" t="s">
        <v>8</v>
      </c>
      <c r="D68" s="87"/>
      <c r="E68" s="56" t="s">
        <v>1748</v>
      </c>
      <c r="F68" s="67">
        <v>42313.794444444444</v>
      </c>
      <c r="G68" s="67">
        <v>42317.768055555556</v>
      </c>
      <c r="H68" s="66" t="s">
        <v>116</v>
      </c>
      <c r="I68" s="58">
        <f t="shared" si="2"/>
        <v>3.9736111111124046</v>
      </c>
      <c r="J68" s="59">
        <f t="shared" si="3"/>
        <v>3.9736111111124046</v>
      </c>
      <c r="M68"/>
    </row>
    <row r="69" spans="1:13" ht="25.5" customHeight="1" x14ac:dyDescent="0.25">
      <c r="A69" s="65" t="s">
        <v>6</v>
      </c>
      <c r="B69" s="66" t="s">
        <v>82</v>
      </c>
      <c r="C69" s="55" t="s">
        <v>8</v>
      </c>
      <c r="D69" s="87"/>
      <c r="E69" s="56" t="s">
        <v>1744</v>
      </c>
      <c r="F69" s="67">
        <v>42317.768055555556</v>
      </c>
      <c r="G69" s="67">
        <v>42317.822916666664</v>
      </c>
      <c r="H69" s="66" t="s">
        <v>118</v>
      </c>
      <c r="I69" s="58">
        <f t="shared" si="2"/>
        <v>5.486111110803904E-2</v>
      </c>
      <c r="J69" s="59">
        <f t="shared" si="3"/>
        <v>5.486111110803904E-2</v>
      </c>
      <c r="M69"/>
    </row>
    <row r="70" spans="1:13" ht="25.5" customHeight="1" x14ac:dyDescent="0.25">
      <c r="A70" s="65" t="s">
        <v>6</v>
      </c>
      <c r="B70" s="66" t="s">
        <v>82</v>
      </c>
      <c r="C70" s="55" t="s">
        <v>8</v>
      </c>
      <c r="D70" s="87"/>
      <c r="E70" s="56" t="s">
        <v>1747</v>
      </c>
      <c r="F70" s="67">
        <v>42317.822916666664</v>
      </c>
      <c r="G70" s="67">
        <v>42318.672222222223</v>
      </c>
      <c r="H70" s="66" t="s">
        <v>74</v>
      </c>
      <c r="I70" s="58">
        <f t="shared" si="2"/>
        <v>0.84930555555911269</v>
      </c>
      <c r="J70" s="59">
        <f t="shared" si="3"/>
        <v>0.84930555555911269</v>
      </c>
      <c r="M70"/>
    </row>
    <row r="71" spans="1:13" ht="25.5" customHeight="1" x14ac:dyDescent="0.25">
      <c r="A71" s="65" t="s">
        <v>6</v>
      </c>
      <c r="B71" s="66" t="s">
        <v>82</v>
      </c>
      <c r="C71" s="55" t="s">
        <v>8</v>
      </c>
      <c r="D71" s="87"/>
      <c r="E71" s="56" t="s">
        <v>1748</v>
      </c>
      <c r="F71" s="67">
        <v>42318.672222222223</v>
      </c>
      <c r="G71" s="67">
        <v>42318.727083333331</v>
      </c>
      <c r="H71" s="66" t="s">
        <v>121</v>
      </c>
      <c r="I71" s="58">
        <f t="shared" si="2"/>
        <v>5.486111110803904E-2</v>
      </c>
      <c r="J71" s="59">
        <f t="shared" si="3"/>
        <v>5.486111110803904E-2</v>
      </c>
      <c r="M71"/>
    </row>
    <row r="72" spans="1:13" ht="25.5" customHeight="1" x14ac:dyDescent="0.25">
      <c r="A72" s="65" t="s">
        <v>6</v>
      </c>
      <c r="B72" s="66" t="s">
        <v>82</v>
      </c>
      <c r="C72" s="55" t="s">
        <v>8</v>
      </c>
      <c r="D72" s="87"/>
      <c r="E72" s="56" t="s">
        <v>1747</v>
      </c>
      <c r="F72" s="67">
        <v>42318.727083333331</v>
      </c>
      <c r="G72" s="67">
        <v>42318.75</v>
      </c>
      <c r="H72" s="66" t="s">
        <v>118</v>
      </c>
      <c r="I72" s="58">
        <f t="shared" si="2"/>
        <v>2.2916666668606922E-2</v>
      </c>
      <c r="J72" s="59">
        <f t="shared" si="3"/>
        <v>2.2916666668606922E-2</v>
      </c>
      <c r="M72"/>
    </row>
    <row r="73" spans="1:13" ht="25.5" customHeight="1" x14ac:dyDescent="0.25">
      <c r="A73" s="65" t="s">
        <v>6</v>
      </c>
      <c r="B73" s="66" t="s">
        <v>82</v>
      </c>
      <c r="C73" s="55" t="s">
        <v>8</v>
      </c>
      <c r="D73" s="87"/>
      <c r="E73" s="56" t="s">
        <v>1749</v>
      </c>
      <c r="F73" s="67">
        <v>42318.75</v>
      </c>
      <c r="G73" s="67">
        <v>42341.706944444442</v>
      </c>
      <c r="H73" s="66" t="s">
        <v>124</v>
      </c>
      <c r="I73" s="58">
        <f t="shared" si="2"/>
        <v>22.956944444442343</v>
      </c>
      <c r="J73" s="59">
        <f t="shared" si="3"/>
        <v>22.956944444442343</v>
      </c>
      <c r="M73"/>
    </row>
    <row r="74" spans="1:13" ht="25.5" customHeight="1" x14ac:dyDescent="0.25">
      <c r="A74" s="65" t="s">
        <v>6</v>
      </c>
      <c r="B74" s="66" t="s">
        <v>82</v>
      </c>
      <c r="C74" s="55" t="s">
        <v>8</v>
      </c>
      <c r="D74" s="87"/>
      <c r="E74" s="56" t="s">
        <v>1747</v>
      </c>
      <c r="F74" s="67">
        <v>42341.706944444442</v>
      </c>
      <c r="G74" s="67">
        <v>42341.792361111111</v>
      </c>
      <c r="H74" s="66" t="s">
        <v>126</v>
      </c>
      <c r="I74" s="58">
        <f t="shared" si="2"/>
        <v>8.5416666668606922E-2</v>
      </c>
      <c r="J74" s="59">
        <f t="shared" si="3"/>
        <v>8.5416666668606922E-2</v>
      </c>
      <c r="M74"/>
    </row>
    <row r="75" spans="1:13" ht="25.5" customHeight="1" x14ac:dyDescent="0.25">
      <c r="A75" s="65" t="s">
        <v>6</v>
      </c>
      <c r="B75" s="66" t="s">
        <v>82</v>
      </c>
      <c r="C75" s="55" t="s">
        <v>8</v>
      </c>
      <c r="D75" s="87"/>
      <c r="E75" s="56" t="s">
        <v>1753</v>
      </c>
      <c r="F75" s="67">
        <v>42341.792361111111</v>
      </c>
      <c r="G75" s="67">
        <v>42342.666666666664</v>
      </c>
      <c r="H75" s="66" t="s">
        <v>128</v>
      </c>
      <c r="I75" s="58">
        <f t="shared" si="2"/>
        <v>0.87430555555329192</v>
      </c>
      <c r="J75" s="59">
        <f t="shared" si="3"/>
        <v>0.87430555555329192</v>
      </c>
      <c r="M75"/>
    </row>
    <row r="76" spans="1:13" ht="25.5" customHeight="1" x14ac:dyDescent="0.25">
      <c r="A76" s="65" t="s">
        <v>6</v>
      </c>
      <c r="B76" s="66" t="s">
        <v>130</v>
      </c>
      <c r="C76" s="55" t="s">
        <v>8</v>
      </c>
      <c r="D76" s="87"/>
      <c r="E76" s="56" t="s">
        <v>1755</v>
      </c>
      <c r="F76" s="67" t="s">
        <v>7</v>
      </c>
      <c r="G76" s="67">
        <v>42633.781944444447</v>
      </c>
      <c r="H76" s="66" t="s">
        <v>7</v>
      </c>
      <c r="I76" s="58">
        <f t="shared" si="2"/>
        <v>0</v>
      </c>
      <c r="J76" s="59">
        <f t="shared" si="3"/>
        <v>0</v>
      </c>
      <c r="M76"/>
    </row>
    <row r="77" spans="1:13" ht="25.5" customHeight="1" x14ac:dyDescent="0.25">
      <c r="A77" s="65" t="s">
        <v>6</v>
      </c>
      <c r="B77" s="66" t="s">
        <v>130</v>
      </c>
      <c r="C77" s="55" t="s">
        <v>8</v>
      </c>
      <c r="D77" s="87"/>
      <c r="E77" s="56" t="s">
        <v>1682</v>
      </c>
      <c r="F77" s="67">
        <v>42633.781944444447</v>
      </c>
      <c r="G77" s="67">
        <v>42635.567361111112</v>
      </c>
      <c r="H77" s="66" t="s">
        <v>20</v>
      </c>
      <c r="I77" s="58">
        <f t="shared" si="2"/>
        <v>1.7854166666656965</v>
      </c>
      <c r="J77" s="59">
        <f t="shared" si="3"/>
        <v>1.7854166666656965</v>
      </c>
      <c r="M77"/>
    </row>
    <row r="78" spans="1:13" ht="25.5" customHeight="1" x14ac:dyDescent="0.25">
      <c r="A78" s="65" t="s">
        <v>6</v>
      </c>
      <c r="B78" s="66" t="s">
        <v>130</v>
      </c>
      <c r="C78" s="55" t="s">
        <v>8</v>
      </c>
      <c r="D78" s="87"/>
      <c r="E78" s="56" t="s">
        <v>1678</v>
      </c>
      <c r="F78" s="67">
        <v>42635.567361111112</v>
      </c>
      <c r="G78" s="67">
        <v>42639.605555555558</v>
      </c>
      <c r="H78" s="66" t="s">
        <v>13</v>
      </c>
      <c r="I78" s="58">
        <f t="shared" si="2"/>
        <v>4.0381944444452529</v>
      </c>
      <c r="J78" s="59">
        <f t="shared" si="3"/>
        <v>4.0381944444452529</v>
      </c>
      <c r="M78"/>
    </row>
    <row r="79" spans="1:13" ht="25.5" customHeight="1" x14ac:dyDescent="0.25">
      <c r="A79" s="65" t="s">
        <v>6</v>
      </c>
      <c r="B79" s="66" t="s">
        <v>130</v>
      </c>
      <c r="C79" s="55" t="s">
        <v>8</v>
      </c>
      <c r="D79" s="87"/>
      <c r="E79" s="56" t="s">
        <v>1667</v>
      </c>
      <c r="F79" s="67">
        <v>42639.605555555558</v>
      </c>
      <c r="G79" s="67">
        <v>42639.698611111111</v>
      </c>
      <c r="H79" s="66" t="s">
        <v>133</v>
      </c>
      <c r="I79" s="58">
        <f t="shared" si="2"/>
        <v>9.3055555553291924E-2</v>
      </c>
      <c r="J79" s="59">
        <f t="shared" si="3"/>
        <v>9.3055555553291924E-2</v>
      </c>
      <c r="M79"/>
    </row>
    <row r="80" spans="1:13" ht="25.5" customHeight="1" x14ac:dyDescent="0.25">
      <c r="A80" s="65" t="s">
        <v>6</v>
      </c>
      <c r="B80" s="66" t="s">
        <v>130</v>
      </c>
      <c r="C80" s="55" t="s">
        <v>8</v>
      </c>
      <c r="D80" s="87"/>
      <c r="E80" s="56" t="s">
        <v>1746</v>
      </c>
      <c r="F80" s="67">
        <v>42639.698611111111</v>
      </c>
      <c r="G80" s="67">
        <v>42639.731944444444</v>
      </c>
      <c r="H80" s="66" t="s">
        <v>135</v>
      </c>
      <c r="I80" s="58">
        <f t="shared" si="2"/>
        <v>3.3333333332848269E-2</v>
      </c>
      <c r="J80" s="59">
        <f t="shared" si="3"/>
        <v>3.3333333332848269E-2</v>
      </c>
      <c r="M80"/>
    </row>
    <row r="81" spans="1:13" ht="25.5" customHeight="1" x14ac:dyDescent="0.25">
      <c r="A81" s="65" t="s">
        <v>6</v>
      </c>
      <c r="B81" s="66" t="s">
        <v>130</v>
      </c>
      <c r="C81" s="55" t="s">
        <v>8</v>
      </c>
      <c r="D81" s="87"/>
      <c r="E81" s="56" t="s">
        <v>1745</v>
      </c>
      <c r="F81" s="67">
        <v>42639.731944444444</v>
      </c>
      <c r="G81" s="67">
        <v>42639.753472222219</v>
      </c>
      <c r="H81" s="66" t="s">
        <v>22</v>
      </c>
      <c r="I81" s="58">
        <f t="shared" si="2"/>
        <v>2.1527777775190771E-2</v>
      </c>
      <c r="J81" s="59">
        <f t="shared" si="3"/>
        <v>2.1527777775190771E-2</v>
      </c>
      <c r="M81"/>
    </row>
    <row r="82" spans="1:13" ht="25.5" customHeight="1" x14ac:dyDescent="0.25">
      <c r="A82" s="65" t="s">
        <v>6</v>
      </c>
      <c r="B82" s="66" t="s">
        <v>130</v>
      </c>
      <c r="C82" s="55" t="s">
        <v>8</v>
      </c>
      <c r="D82" s="87"/>
      <c r="E82" s="56" t="s">
        <v>1744</v>
      </c>
      <c r="F82" s="67">
        <v>42639.753472222219</v>
      </c>
      <c r="G82" s="67">
        <v>42640.544444444444</v>
      </c>
      <c r="H82" s="66" t="s">
        <v>22</v>
      </c>
      <c r="I82" s="58">
        <f t="shared" si="2"/>
        <v>0.79097222222480923</v>
      </c>
      <c r="J82" s="59">
        <f t="shared" si="3"/>
        <v>0.79097222222480923</v>
      </c>
      <c r="M82"/>
    </row>
    <row r="83" spans="1:13" ht="25.5" customHeight="1" x14ac:dyDescent="0.25">
      <c r="A83" s="65" t="s">
        <v>6</v>
      </c>
      <c r="B83" s="66" t="s">
        <v>130</v>
      </c>
      <c r="C83" s="55" t="s">
        <v>8</v>
      </c>
      <c r="D83" s="87"/>
      <c r="E83" s="56" t="s">
        <v>1745</v>
      </c>
      <c r="F83" s="67">
        <v>42640.544444444444</v>
      </c>
      <c r="G83" s="67">
        <v>42640.609722222223</v>
      </c>
      <c r="H83" s="66" t="s">
        <v>137</v>
      </c>
      <c r="I83" s="58">
        <f t="shared" si="2"/>
        <v>6.5277777779556345E-2</v>
      </c>
      <c r="J83" s="59">
        <f t="shared" si="3"/>
        <v>6.5277777779556345E-2</v>
      </c>
      <c r="M83"/>
    </row>
    <row r="84" spans="1:13" ht="25.5" customHeight="1" x14ac:dyDescent="0.25">
      <c r="A84" s="65" t="s">
        <v>6</v>
      </c>
      <c r="B84" s="66" t="s">
        <v>130</v>
      </c>
      <c r="C84" s="55" t="s">
        <v>8</v>
      </c>
      <c r="D84" s="87"/>
      <c r="E84" s="56" t="s">
        <v>1746</v>
      </c>
      <c r="F84" s="67">
        <v>42640.609722222223</v>
      </c>
      <c r="G84" s="67">
        <v>42640.67083333333</v>
      </c>
      <c r="H84" s="66" t="s">
        <v>26</v>
      </c>
      <c r="I84" s="58">
        <f t="shared" si="2"/>
        <v>6.1111111106583849E-2</v>
      </c>
      <c r="J84" s="59">
        <f t="shared" si="3"/>
        <v>6.1111111106583849E-2</v>
      </c>
      <c r="M84"/>
    </row>
    <row r="85" spans="1:13" ht="25.5" customHeight="1" x14ac:dyDescent="0.25">
      <c r="A85" s="65" t="s">
        <v>6</v>
      </c>
      <c r="B85" s="66" t="s">
        <v>130</v>
      </c>
      <c r="C85" s="55" t="s">
        <v>8</v>
      </c>
      <c r="D85" s="87"/>
      <c r="E85" s="56" t="s">
        <v>1747</v>
      </c>
      <c r="F85" s="67">
        <v>42640.67083333333</v>
      </c>
      <c r="G85" s="67">
        <v>42641.780555555553</v>
      </c>
      <c r="H85" s="66" t="s">
        <v>28</v>
      </c>
      <c r="I85" s="58">
        <f t="shared" si="2"/>
        <v>1.109722222223354</v>
      </c>
      <c r="J85" s="59">
        <f t="shared" si="3"/>
        <v>1.109722222223354</v>
      </c>
      <c r="M85"/>
    </row>
    <row r="86" spans="1:13" ht="25.5" customHeight="1" x14ac:dyDescent="0.25">
      <c r="A86" s="65" t="s">
        <v>6</v>
      </c>
      <c r="B86" s="66" t="s">
        <v>130</v>
      </c>
      <c r="C86" s="55" t="s">
        <v>8</v>
      </c>
      <c r="D86" s="87"/>
      <c r="E86" s="56" t="s">
        <v>1756</v>
      </c>
      <c r="F86" s="67">
        <v>42641.780555555553</v>
      </c>
      <c r="G86" s="67">
        <v>42642.476388888892</v>
      </c>
      <c r="H86" s="66" t="s">
        <v>7</v>
      </c>
      <c r="I86" s="58">
        <f t="shared" si="2"/>
        <v>0.69583333333866904</v>
      </c>
      <c r="J86" s="59">
        <f t="shared" si="3"/>
        <v>0.69583333333866904</v>
      </c>
      <c r="M86"/>
    </row>
    <row r="87" spans="1:13" ht="25.5" customHeight="1" x14ac:dyDescent="0.25">
      <c r="A87" s="65" t="s">
        <v>6</v>
      </c>
      <c r="B87" s="66" t="s">
        <v>130</v>
      </c>
      <c r="C87" s="55" t="s">
        <v>8</v>
      </c>
      <c r="D87" s="87"/>
      <c r="E87" s="56" t="s">
        <v>1748</v>
      </c>
      <c r="F87" s="67">
        <v>42641.780555555553</v>
      </c>
      <c r="G87" s="67">
        <v>42643.626388888886</v>
      </c>
      <c r="H87" s="66" t="s">
        <v>7</v>
      </c>
      <c r="I87" s="58">
        <f t="shared" si="2"/>
        <v>1.8458333333328483</v>
      </c>
      <c r="J87" s="59">
        <f t="shared" si="3"/>
        <v>1.8458333333328483</v>
      </c>
      <c r="M87"/>
    </row>
    <row r="88" spans="1:13" ht="25.5" customHeight="1" x14ac:dyDescent="0.25">
      <c r="A88" s="65" t="s">
        <v>6</v>
      </c>
      <c r="B88" s="66" t="s">
        <v>130</v>
      </c>
      <c r="C88" s="55" t="s">
        <v>8</v>
      </c>
      <c r="D88" s="87"/>
      <c r="E88" s="56" t="s">
        <v>1747</v>
      </c>
      <c r="F88" s="67">
        <v>42643.626388888886</v>
      </c>
      <c r="G88" s="67">
        <v>42646.794444444444</v>
      </c>
      <c r="H88" s="66" t="s">
        <v>72</v>
      </c>
      <c r="I88" s="58">
        <f t="shared" si="2"/>
        <v>3.1680555555576575</v>
      </c>
      <c r="J88" s="59">
        <f t="shared" si="3"/>
        <v>3.1680555555576575</v>
      </c>
      <c r="M88"/>
    </row>
    <row r="89" spans="1:13" ht="25.5" customHeight="1" x14ac:dyDescent="0.25">
      <c r="A89" s="65" t="s">
        <v>6</v>
      </c>
      <c r="B89" s="66" t="s">
        <v>130</v>
      </c>
      <c r="C89" s="55" t="s">
        <v>8</v>
      </c>
      <c r="D89" s="87"/>
      <c r="E89" s="56" t="s">
        <v>1749</v>
      </c>
      <c r="F89" s="67">
        <v>42646.794444444444</v>
      </c>
      <c r="G89" s="67">
        <v>42653.765277777777</v>
      </c>
      <c r="H89" s="66" t="s">
        <v>141</v>
      </c>
      <c r="I89" s="58">
        <f t="shared" si="2"/>
        <v>6.9708333333328483</v>
      </c>
      <c r="J89" s="59">
        <f t="shared" si="3"/>
        <v>6.9708333333328483</v>
      </c>
      <c r="M89"/>
    </row>
    <row r="90" spans="1:13" ht="25.5" customHeight="1" x14ac:dyDescent="0.25">
      <c r="A90" s="65" t="s">
        <v>6</v>
      </c>
      <c r="B90" s="66" t="s">
        <v>130</v>
      </c>
      <c r="C90" s="55" t="s">
        <v>8</v>
      </c>
      <c r="D90" s="87"/>
      <c r="E90" s="56" t="s">
        <v>1747</v>
      </c>
      <c r="F90" s="67">
        <v>42653.765277777777</v>
      </c>
      <c r="G90" s="67">
        <v>42656.819444444445</v>
      </c>
      <c r="H90" s="66" t="s">
        <v>20</v>
      </c>
      <c r="I90" s="58">
        <f t="shared" si="2"/>
        <v>3.0541666666686069</v>
      </c>
      <c r="J90" s="59">
        <f t="shared" si="3"/>
        <v>3.0541666666686069</v>
      </c>
      <c r="M90"/>
    </row>
    <row r="91" spans="1:13" ht="25.5" customHeight="1" x14ac:dyDescent="0.25">
      <c r="A91" s="65" t="s">
        <v>6</v>
      </c>
      <c r="B91" s="66" t="s">
        <v>130</v>
      </c>
      <c r="C91" s="55" t="s">
        <v>8</v>
      </c>
      <c r="D91" s="87"/>
      <c r="E91" s="56" t="s">
        <v>1602</v>
      </c>
      <c r="F91" s="67">
        <v>42656.819444444445</v>
      </c>
      <c r="G91" s="67">
        <v>42657.69027777778</v>
      </c>
      <c r="H91" s="66" t="s">
        <v>143</v>
      </c>
      <c r="I91" s="58">
        <f t="shared" si="2"/>
        <v>0.87083333333430346</v>
      </c>
      <c r="J91" s="59">
        <f t="shared" si="3"/>
        <v>0.87083333333430346</v>
      </c>
      <c r="M91"/>
    </row>
    <row r="92" spans="1:13" ht="25.5" customHeight="1" x14ac:dyDescent="0.25">
      <c r="A92" s="65" t="s">
        <v>6</v>
      </c>
      <c r="B92" s="66" t="s">
        <v>130</v>
      </c>
      <c r="C92" s="55" t="s">
        <v>8</v>
      </c>
      <c r="D92" s="87"/>
      <c r="E92" s="56" t="s">
        <v>1756</v>
      </c>
      <c r="F92" s="67">
        <v>42657.69027777778</v>
      </c>
      <c r="G92" s="67">
        <v>42663.504166666666</v>
      </c>
      <c r="H92" s="66" t="s">
        <v>145</v>
      </c>
      <c r="I92" s="58">
        <f t="shared" si="2"/>
        <v>5.8138888888861402</v>
      </c>
      <c r="J92" s="59">
        <f t="shared" si="3"/>
        <v>5.8138888888861402</v>
      </c>
      <c r="M92"/>
    </row>
    <row r="93" spans="1:13" ht="25.5" customHeight="1" x14ac:dyDescent="0.25">
      <c r="A93" s="65" t="s">
        <v>6</v>
      </c>
      <c r="B93" s="66" t="s">
        <v>130</v>
      </c>
      <c r="C93" s="55" t="s">
        <v>8</v>
      </c>
      <c r="D93" s="87"/>
      <c r="E93" s="56" t="s">
        <v>1747</v>
      </c>
      <c r="F93" s="67">
        <v>42663.504166666666</v>
      </c>
      <c r="G93" s="67">
        <v>42663.669444444444</v>
      </c>
      <c r="H93" s="66" t="s">
        <v>147</v>
      </c>
      <c r="I93" s="58">
        <f t="shared" si="2"/>
        <v>0.16527777777810115</v>
      </c>
      <c r="J93" s="59">
        <f t="shared" si="3"/>
        <v>0.16527777777810115</v>
      </c>
      <c r="M93"/>
    </row>
    <row r="94" spans="1:13" ht="25.5" customHeight="1" x14ac:dyDescent="0.25">
      <c r="A94" s="65" t="s">
        <v>6</v>
      </c>
      <c r="B94" s="66" t="s">
        <v>130</v>
      </c>
      <c r="C94" s="55" t="s">
        <v>8</v>
      </c>
      <c r="D94" s="87"/>
      <c r="E94" s="56" t="s">
        <v>1602</v>
      </c>
      <c r="F94" s="67">
        <v>42663.669444444444</v>
      </c>
      <c r="G94" s="67">
        <v>42663.74722222222</v>
      </c>
      <c r="H94" s="66" t="s">
        <v>149</v>
      </c>
      <c r="I94" s="58">
        <f t="shared" si="2"/>
        <v>7.7777777776645962E-2</v>
      </c>
      <c r="J94" s="59">
        <f t="shared" si="3"/>
        <v>7.7777777776645962E-2</v>
      </c>
      <c r="M94"/>
    </row>
    <row r="95" spans="1:13" ht="25.5" customHeight="1" x14ac:dyDescent="0.25">
      <c r="A95" s="65" t="s">
        <v>6</v>
      </c>
      <c r="B95" s="66" t="s">
        <v>130</v>
      </c>
      <c r="C95" s="55" t="s">
        <v>8</v>
      </c>
      <c r="D95" s="87"/>
      <c r="E95" s="56" t="s">
        <v>1751</v>
      </c>
      <c r="F95" s="67">
        <v>42663.74722222222</v>
      </c>
      <c r="G95" s="67">
        <v>42664.765277777777</v>
      </c>
      <c r="H95" s="66" t="s">
        <v>151</v>
      </c>
      <c r="I95" s="58">
        <f t="shared" si="2"/>
        <v>1.0180555555562023</v>
      </c>
      <c r="J95" s="59">
        <f t="shared" si="3"/>
        <v>1.0180555555562023</v>
      </c>
      <c r="M95"/>
    </row>
    <row r="96" spans="1:13" ht="25.5" customHeight="1" x14ac:dyDescent="0.25">
      <c r="A96" s="65" t="s">
        <v>6</v>
      </c>
      <c r="B96" s="66" t="s">
        <v>130</v>
      </c>
      <c r="C96" s="55" t="s">
        <v>8</v>
      </c>
      <c r="D96" s="87"/>
      <c r="E96" s="56" t="s">
        <v>1741</v>
      </c>
      <c r="F96" s="67">
        <v>42664.765277777777</v>
      </c>
      <c r="G96" s="67">
        <v>42667.788194444445</v>
      </c>
      <c r="H96" s="66" t="s">
        <v>105</v>
      </c>
      <c r="I96" s="58">
        <f t="shared" si="2"/>
        <v>3.0229166666686069</v>
      </c>
      <c r="J96" s="59">
        <f t="shared" si="3"/>
        <v>3.0229166666686069</v>
      </c>
      <c r="M96"/>
    </row>
    <row r="97" spans="1:13" ht="25.5" customHeight="1" x14ac:dyDescent="0.25">
      <c r="A97" s="65" t="s">
        <v>6</v>
      </c>
      <c r="B97" s="66" t="s">
        <v>130</v>
      </c>
      <c r="C97" s="55" t="s">
        <v>8</v>
      </c>
      <c r="D97" s="87"/>
      <c r="E97" s="56" t="s">
        <v>1745</v>
      </c>
      <c r="F97" s="67">
        <v>42667.788194444445</v>
      </c>
      <c r="G97" s="67">
        <v>42667.791666666664</v>
      </c>
      <c r="H97" s="66" t="s">
        <v>66</v>
      </c>
      <c r="I97" s="58">
        <f t="shared" si="2"/>
        <v>3.4722222189884633E-3</v>
      </c>
      <c r="J97" s="59">
        <f t="shared" si="3"/>
        <v>3.4722222189884633E-3</v>
      </c>
      <c r="M97"/>
    </row>
    <row r="98" spans="1:13" ht="25.5" customHeight="1" x14ac:dyDescent="0.25">
      <c r="A98" s="65" t="s">
        <v>6</v>
      </c>
      <c r="B98" s="66" t="s">
        <v>130</v>
      </c>
      <c r="C98" s="55" t="s">
        <v>8</v>
      </c>
      <c r="D98" s="87"/>
      <c r="E98" s="56" t="s">
        <v>1752</v>
      </c>
      <c r="F98" s="67">
        <v>42667.791666666664</v>
      </c>
      <c r="G98" s="67">
        <v>42668.65347222222</v>
      </c>
      <c r="H98" s="66" t="s">
        <v>155</v>
      </c>
      <c r="I98" s="58">
        <f t="shared" si="2"/>
        <v>0.86180555555620231</v>
      </c>
      <c r="J98" s="59">
        <f t="shared" si="3"/>
        <v>0.86180555555620231</v>
      </c>
      <c r="M98"/>
    </row>
    <row r="99" spans="1:13" ht="25.5" customHeight="1" x14ac:dyDescent="0.25">
      <c r="A99" s="65" t="s">
        <v>6</v>
      </c>
      <c r="B99" s="66" t="s">
        <v>130</v>
      </c>
      <c r="C99" s="55" t="s">
        <v>8</v>
      </c>
      <c r="D99" s="87"/>
      <c r="E99" s="56" t="s">
        <v>1746</v>
      </c>
      <c r="F99" s="67">
        <v>42668.65347222222</v>
      </c>
      <c r="G99" s="67">
        <v>42668.656944444447</v>
      </c>
      <c r="H99" s="66" t="s">
        <v>7</v>
      </c>
      <c r="I99" s="58">
        <f t="shared" si="2"/>
        <v>3.4722222262644209E-3</v>
      </c>
      <c r="J99" s="59">
        <f t="shared" si="3"/>
        <v>3.4722222262644209E-3</v>
      </c>
      <c r="M99"/>
    </row>
    <row r="100" spans="1:13" ht="25.5" customHeight="1" x14ac:dyDescent="0.25">
      <c r="A100" s="65" t="s">
        <v>6</v>
      </c>
      <c r="B100" s="66" t="s">
        <v>130</v>
      </c>
      <c r="C100" s="55" t="s">
        <v>8</v>
      </c>
      <c r="D100" s="87"/>
      <c r="E100" s="56" t="s">
        <v>1752</v>
      </c>
      <c r="F100" s="67">
        <v>42668.656944444447</v>
      </c>
      <c r="G100" s="67">
        <v>42668.65902777778</v>
      </c>
      <c r="H100" s="66" t="s">
        <v>72</v>
      </c>
      <c r="I100" s="58">
        <f t="shared" si="2"/>
        <v>2.0833333328482695E-3</v>
      </c>
      <c r="J100" s="59">
        <f t="shared" si="3"/>
        <v>2.0833333328482695E-3</v>
      </c>
      <c r="M100"/>
    </row>
    <row r="101" spans="1:13" ht="25.5" customHeight="1" x14ac:dyDescent="0.25">
      <c r="A101" s="65" t="s">
        <v>6</v>
      </c>
      <c r="B101" s="66" t="s">
        <v>130</v>
      </c>
      <c r="C101" s="55" t="s">
        <v>8</v>
      </c>
      <c r="D101" s="87"/>
      <c r="E101" s="56" t="s">
        <v>1741</v>
      </c>
      <c r="F101" s="67">
        <v>42668.65902777778</v>
      </c>
      <c r="G101" s="67">
        <v>42668.73541666667</v>
      </c>
      <c r="H101" s="66" t="s">
        <v>7</v>
      </c>
      <c r="I101" s="58">
        <f t="shared" si="2"/>
        <v>7.6388888890505768E-2</v>
      </c>
      <c r="J101" s="59">
        <f t="shared" si="3"/>
        <v>7.6388888890505768E-2</v>
      </c>
      <c r="M101"/>
    </row>
    <row r="102" spans="1:13" ht="25.5" customHeight="1" x14ac:dyDescent="0.25">
      <c r="A102" s="65" t="s">
        <v>6</v>
      </c>
      <c r="B102" s="66" t="s">
        <v>130</v>
      </c>
      <c r="C102" s="55" t="s">
        <v>8</v>
      </c>
      <c r="D102" s="87"/>
      <c r="E102" s="56" t="s">
        <v>1752</v>
      </c>
      <c r="F102" s="67">
        <v>42668.73541666667</v>
      </c>
      <c r="G102" s="67">
        <v>42668.737500000003</v>
      </c>
      <c r="H102" s="66" t="s">
        <v>72</v>
      </c>
      <c r="I102" s="58">
        <f t="shared" si="2"/>
        <v>2.0833333328482695E-3</v>
      </c>
      <c r="J102" s="59">
        <f t="shared" si="3"/>
        <v>2.0833333328482695E-3</v>
      </c>
      <c r="M102"/>
    </row>
    <row r="103" spans="1:13" ht="25.5" customHeight="1" x14ac:dyDescent="0.25">
      <c r="A103" s="65" t="s">
        <v>6</v>
      </c>
      <c r="B103" s="66" t="s">
        <v>130</v>
      </c>
      <c r="C103" s="55" t="s">
        <v>8</v>
      </c>
      <c r="D103" s="87"/>
      <c r="E103" s="56" t="s">
        <v>1753</v>
      </c>
      <c r="F103" s="67">
        <v>42668.737500000003</v>
      </c>
      <c r="G103" s="67">
        <v>42669.668749999997</v>
      </c>
      <c r="H103" s="66" t="s">
        <v>74</v>
      </c>
      <c r="I103" s="58">
        <f t="shared" si="2"/>
        <v>0.93124999999417923</v>
      </c>
      <c r="J103" s="59">
        <f t="shared" si="3"/>
        <v>0.93124999999417923</v>
      </c>
      <c r="M103"/>
    </row>
    <row r="104" spans="1:13" ht="25.5" customHeight="1" x14ac:dyDescent="0.25">
      <c r="A104" s="65" t="s">
        <v>6</v>
      </c>
      <c r="B104" s="66" t="s">
        <v>130</v>
      </c>
      <c r="C104" s="55" t="s">
        <v>8</v>
      </c>
      <c r="D104" s="87"/>
      <c r="E104" s="56" t="s">
        <v>1747</v>
      </c>
      <c r="F104" s="67">
        <v>42669.668749999997</v>
      </c>
      <c r="G104" s="67">
        <v>42669.815972222219</v>
      </c>
      <c r="H104" s="66" t="s">
        <v>74</v>
      </c>
      <c r="I104" s="58">
        <f t="shared" si="2"/>
        <v>0.14722222222189885</v>
      </c>
      <c r="J104" s="59">
        <f t="shared" si="3"/>
        <v>0.14722222222189885</v>
      </c>
      <c r="M104"/>
    </row>
    <row r="105" spans="1:13" ht="25.5" customHeight="1" x14ac:dyDescent="0.25">
      <c r="A105" s="65" t="s">
        <v>6</v>
      </c>
      <c r="B105" s="66" t="s">
        <v>130</v>
      </c>
      <c r="C105" s="55" t="s">
        <v>8</v>
      </c>
      <c r="D105" s="87"/>
      <c r="E105" s="56" t="s">
        <v>1748</v>
      </c>
      <c r="F105" s="67">
        <v>42669.815972222219</v>
      </c>
      <c r="G105" s="67">
        <v>42670.625</v>
      </c>
      <c r="H105" s="66" t="s">
        <v>162</v>
      </c>
      <c r="I105" s="58">
        <f t="shared" si="2"/>
        <v>0.80902777778101154</v>
      </c>
      <c r="J105" s="59">
        <f t="shared" si="3"/>
        <v>0.80902777778101154</v>
      </c>
      <c r="M105"/>
    </row>
    <row r="106" spans="1:13" ht="25.5" customHeight="1" x14ac:dyDescent="0.25">
      <c r="A106" s="65" t="s">
        <v>6</v>
      </c>
      <c r="B106" s="66" t="s">
        <v>130</v>
      </c>
      <c r="C106" s="55" t="s">
        <v>8</v>
      </c>
      <c r="D106" s="87"/>
      <c r="E106" s="56" t="s">
        <v>1747</v>
      </c>
      <c r="F106" s="67">
        <v>42670.625</v>
      </c>
      <c r="G106" s="67">
        <v>42670.86041666667</v>
      </c>
      <c r="H106" s="66" t="s">
        <v>163</v>
      </c>
      <c r="I106" s="58">
        <f t="shared" si="2"/>
        <v>0.23541666667006211</v>
      </c>
      <c r="J106" s="59">
        <f t="shared" si="3"/>
        <v>0.23541666667006211</v>
      </c>
      <c r="M106"/>
    </row>
    <row r="107" spans="1:13" ht="25.5" customHeight="1" x14ac:dyDescent="0.25">
      <c r="A107" s="65" t="s">
        <v>6</v>
      </c>
      <c r="B107" s="66" t="s">
        <v>130</v>
      </c>
      <c r="C107" s="55" t="s">
        <v>8</v>
      </c>
      <c r="D107" s="87"/>
      <c r="E107" s="56" t="s">
        <v>1749</v>
      </c>
      <c r="F107" s="67">
        <v>42670.86041666667</v>
      </c>
      <c r="G107" s="67">
        <v>42691.760416666664</v>
      </c>
      <c r="H107" s="66" t="s">
        <v>165</v>
      </c>
      <c r="I107" s="58">
        <f t="shared" si="2"/>
        <v>20.899999999994179</v>
      </c>
      <c r="J107" s="59">
        <f t="shared" si="3"/>
        <v>20.899999999994179</v>
      </c>
      <c r="M107"/>
    </row>
    <row r="108" spans="1:13" ht="25.5" customHeight="1" x14ac:dyDescent="0.25">
      <c r="A108" s="65" t="s">
        <v>6</v>
      </c>
      <c r="B108" s="66" t="s">
        <v>130</v>
      </c>
      <c r="C108" s="55" t="s">
        <v>8</v>
      </c>
      <c r="D108" s="87"/>
      <c r="E108" s="56" t="s">
        <v>1747</v>
      </c>
      <c r="F108" s="67">
        <v>42691.760416666664</v>
      </c>
      <c r="G108" s="67">
        <v>42692.78125</v>
      </c>
      <c r="H108" s="66" t="s">
        <v>167</v>
      </c>
      <c r="I108" s="58">
        <f t="shared" si="2"/>
        <v>1.0208333333357587</v>
      </c>
      <c r="J108" s="59">
        <f t="shared" si="3"/>
        <v>1.0208333333357587</v>
      </c>
      <c r="M108"/>
    </row>
    <row r="109" spans="1:13" ht="25.5" customHeight="1" x14ac:dyDescent="0.25">
      <c r="A109" s="65" t="s">
        <v>6</v>
      </c>
      <c r="B109" s="66" t="s">
        <v>130</v>
      </c>
      <c r="C109" s="55" t="s">
        <v>8</v>
      </c>
      <c r="D109" s="87"/>
      <c r="E109" s="56" t="s">
        <v>1753</v>
      </c>
      <c r="F109" s="67">
        <v>42692.78125</v>
      </c>
      <c r="G109" s="67">
        <v>42695.609722222223</v>
      </c>
      <c r="H109" s="66" t="s">
        <v>169</v>
      </c>
      <c r="I109" s="58">
        <f t="shared" si="2"/>
        <v>2.828472222223354</v>
      </c>
      <c r="J109" s="59">
        <f t="shared" si="3"/>
        <v>2.828472222223354</v>
      </c>
      <c r="M109"/>
    </row>
    <row r="110" spans="1:13" ht="25.5" customHeight="1" x14ac:dyDescent="0.25">
      <c r="A110" s="65" t="s">
        <v>6</v>
      </c>
      <c r="B110" s="66" t="s">
        <v>130</v>
      </c>
      <c r="C110" s="55" t="s">
        <v>8</v>
      </c>
      <c r="D110" s="87"/>
      <c r="E110" s="56" t="s">
        <v>1757</v>
      </c>
      <c r="F110" s="67">
        <v>42695.609722222223</v>
      </c>
      <c r="G110" s="67">
        <v>42695.705555555556</v>
      </c>
      <c r="H110" s="66" t="s">
        <v>74</v>
      </c>
      <c r="I110" s="58">
        <f t="shared" si="2"/>
        <v>9.5833333332848269E-2</v>
      </c>
      <c r="J110" s="59">
        <f t="shared" si="3"/>
        <v>9.5833333332848269E-2</v>
      </c>
      <c r="M110"/>
    </row>
    <row r="111" spans="1:13" ht="25.5" customHeight="1" x14ac:dyDescent="0.25">
      <c r="A111" s="65" t="s">
        <v>6</v>
      </c>
      <c r="B111" s="66" t="s">
        <v>130</v>
      </c>
      <c r="C111" s="55" t="s">
        <v>8</v>
      </c>
      <c r="D111" s="87"/>
      <c r="E111" s="56" t="s">
        <v>1758</v>
      </c>
      <c r="F111" s="67">
        <v>42695.705555555556</v>
      </c>
      <c r="G111" s="67" t="s">
        <v>7</v>
      </c>
      <c r="H111" s="66" t="s">
        <v>172</v>
      </c>
      <c r="I111" s="58">
        <f t="shared" si="2"/>
        <v>0</v>
      </c>
      <c r="J111" s="59">
        <f t="shared" si="3"/>
        <v>0</v>
      </c>
      <c r="M111"/>
    </row>
    <row r="112" spans="1:13" ht="25.5" customHeight="1" x14ac:dyDescent="0.25">
      <c r="A112" s="65" t="s">
        <v>6</v>
      </c>
      <c r="B112" s="66" t="s">
        <v>174</v>
      </c>
      <c r="C112" s="55" t="s">
        <v>8</v>
      </c>
      <c r="D112" s="87"/>
      <c r="E112" s="56" t="s">
        <v>1759</v>
      </c>
      <c r="F112" s="67" t="s">
        <v>7</v>
      </c>
      <c r="G112" s="67">
        <v>42422.759027777778</v>
      </c>
      <c r="H112" s="66" t="s">
        <v>7</v>
      </c>
      <c r="I112" s="58">
        <f t="shared" si="2"/>
        <v>0</v>
      </c>
      <c r="J112" s="59">
        <f t="shared" si="3"/>
        <v>0</v>
      </c>
      <c r="M112"/>
    </row>
    <row r="113" spans="1:13" ht="25.5" customHeight="1" x14ac:dyDescent="0.25">
      <c r="A113" s="65" t="s">
        <v>6</v>
      </c>
      <c r="B113" s="66" t="s">
        <v>174</v>
      </c>
      <c r="C113" s="55" t="s">
        <v>8</v>
      </c>
      <c r="D113" s="87"/>
      <c r="E113" s="56" t="s">
        <v>1681</v>
      </c>
      <c r="F113" s="67">
        <v>42422.759027777778</v>
      </c>
      <c r="G113" s="67">
        <v>42425.688888888886</v>
      </c>
      <c r="H113" s="66" t="s">
        <v>175</v>
      </c>
      <c r="I113" s="58">
        <f t="shared" si="2"/>
        <v>2.929861111108039</v>
      </c>
      <c r="J113" s="59">
        <f t="shared" si="3"/>
        <v>2.929861111108039</v>
      </c>
      <c r="M113"/>
    </row>
    <row r="114" spans="1:13" ht="25.5" customHeight="1" x14ac:dyDescent="0.25">
      <c r="A114" s="65" t="s">
        <v>6</v>
      </c>
      <c r="B114" s="66" t="s">
        <v>174</v>
      </c>
      <c r="C114" s="55" t="s">
        <v>8</v>
      </c>
      <c r="D114" s="87"/>
      <c r="E114" s="56" t="s">
        <v>1665</v>
      </c>
      <c r="F114" s="67">
        <v>42425.688888888886</v>
      </c>
      <c r="G114" s="67">
        <v>42426.713888888888</v>
      </c>
      <c r="H114" s="66" t="s">
        <v>13</v>
      </c>
      <c r="I114" s="58">
        <f t="shared" si="2"/>
        <v>1.0250000000014552</v>
      </c>
      <c r="J114" s="59">
        <f t="shared" si="3"/>
        <v>1.0250000000014552</v>
      </c>
      <c r="M114"/>
    </row>
    <row r="115" spans="1:13" ht="25.5" customHeight="1" x14ac:dyDescent="0.25">
      <c r="A115" s="65" t="s">
        <v>6</v>
      </c>
      <c r="B115" s="66" t="s">
        <v>174</v>
      </c>
      <c r="C115" s="55" t="s">
        <v>8</v>
      </c>
      <c r="D115" s="87"/>
      <c r="E115" s="56" t="s">
        <v>1681</v>
      </c>
      <c r="F115" s="67">
        <v>42426.713888888888</v>
      </c>
      <c r="G115" s="67">
        <v>42431.676388888889</v>
      </c>
      <c r="H115" s="66" t="s">
        <v>176</v>
      </c>
      <c r="I115" s="58">
        <f t="shared" si="2"/>
        <v>4.9625000000014552</v>
      </c>
      <c r="J115" s="59">
        <f t="shared" si="3"/>
        <v>4.9625000000014552</v>
      </c>
      <c r="M115"/>
    </row>
    <row r="116" spans="1:13" ht="25.5" customHeight="1" x14ac:dyDescent="0.25">
      <c r="A116" s="65" t="s">
        <v>6</v>
      </c>
      <c r="B116" s="66" t="s">
        <v>174</v>
      </c>
      <c r="C116" s="55" t="s">
        <v>8</v>
      </c>
      <c r="D116" s="87"/>
      <c r="E116" s="56" t="s">
        <v>1665</v>
      </c>
      <c r="F116" s="67">
        <v>42431.676388888889</v>
      </c>
      <c r="G116" s="67">
        <v>42431.738194444442</v>
      </c>
      <c r="H116" s="66" t="s">
        <v>177</v>
      </c>
      <c r="I116" s="58">
        <f t="shared" si="2"/>
        <v>6.1805555553291924E-2</v>
      </c>
      <c r="J116" s="59">
        <f t="shared" si="3"/>
        <v>6.1805555553291924E-2</v>
      </c>
      <c r="M116"/>
    </row>
    <row r="117" spans="1:13" ht="25.5" customHeight="1" x14ac:dyDescent="0.25">
      <c r="A117" s="65" t="s">
        <v>6</v>
      </c>
      <c r="B117" s="66" t="s">
        <v>174</v>
      </c>
      <c r="C117" s="55" t="s">
        <v>8</v>
      </c>
      <c r="D117" s="87"/>
      <c r="E117" s="56" t="s">
        <v>1681</v>
      </c>
      <c r="F117" s="67">
        <v>42431.738194444442</v>
      </c>
      <c r="G117" s="67">
        <v>42443.53125</v>
      </c>
      <c r="H117" s="66" t="s">
        <v>178</v>
      </c>
      <c r="I117" s="58">
        <f t="shared" si="2"/>
        <v>11.793055555557657</v>
      </c>
      <c r="J117" s="59">
        <f t="shared" si="3"/>
        <v>11.793055555557657</v>
      </c>
      <c r="M117"/>
    </row>
    <row r="118" spans="1:13" ht="25.5" customHeight="1" x14ac:dyDescent="0.25">
      <c r="A118" s="65" t="s">
        <v>6</v>
      </c>
      <c r="B118" s="66" t="s">
        <v>174</v>
      </c>
      <c r="C118" s="55" t="s">
        <v>8</v>
      </c>
      <c r="D118" s="87"/>
      <c r="E118" s="56" t="s">
        <v>1665</v>
      </c>
      <c r="F118" s="67">
        <v>42443.53125</v>
      </c>
      <c r="G118" s="67">
        <v>42450.716666666667</v>
      </c>
      <c r="H118" s="66" t="s">
        <v>179</v>
      </c>
      <c r="I118" s="58">
        <f t="shared" si="2"/>
        <v>7.1854166666671517</v>
      </c>
      <c r="J118" s="59">
        <f t="shared" si="3"/>
        <v>7.1854166666671517</v>
      </c>
      <c r="M118"/>
    </row>
    <row r="119" spans="1:13" ht="25.5" customHeight="1" x14ac:dyDescent="0.25">
      <c r="A119" s="65" t="s">
        <v>6</v>
      </c>
      <c r="B119" s="66" t="s">
        <v>174</v>
      </c>
      <c r="C119" s="55" t="s">
        <v>8</v>
      </c>
      <c r="D119" s="87"/>
      <c r="E119" s="56" t="s">
        <v>1681</v>
      </c>
      <c r="F119" s="67">
        <v>42450.716666666667</v>
      </c>
      <c r="G119" s="67">
        <v>42474.62777777778</v>
      </c>
      <c r="H119" s="66" t="s">
        <v>180</v>
      </c>
      <c r="I119" s="58">
        <f t="shared" si="2"/>
        <v>23.911111111112405</v>
      </c>
      <c r="J119" s="59">
        <f t="shared" si="3"/>
        <v>23.911111111112405</v>
      </c>
      <c r="M119"/>
    </row>
    <row r="120" spans="1:13" ht="25.5" customHeight="1" x14ac:dyDescent="0.25">
      <c r="A120" s="65" t="s">
        <v>6</v>
      </c>
      <c r="B120" s="66" t="s">
        <v>174</v>
      </c>
      <c r="C120" s="55" t="s">
        <v>8</v>
      </c>
      <c r="D120" s="87"/>
      <c r="E120" s="56" t="s">
        <v>1687</v>
      </c>
      <c r="F120" s="67">
        <v>42474.62777777778</v>
      </c>
      <c r="G120" s="67">
        <v>42479.556944444441</v>
      </c>
      <c r="H120" s="66" t="s">
        <v>182</v>
      </c>
      <c r="I120" s="58">
        <f t="shared" si="2"/>
        <v>4.929166666661331</v>
      </c>
      <c r="J120" s="59">
        <f t="shared" si="3"/>
        <v>4.929166666661331</v>
      </c>
      <c r="M120"/>
    </row>
    <row r="121" spans="1:13" ht="25.5" customHeight="1" x14ac:dyDescent="0.25">
      <c r="A121" s="65" t="s">
        <v>6</v>
      </c>
      <c r="B121" s="66" t="s">
        <v>174</v>
      </c>
      <c r="C121" s="55" t="s">
        <v>8</v>
      </c>
      <c r="D121" s="87"/>
      <c r="E121" s="56" t="s">
        <v>1743</v>
      </c>
      <c r="F121" s="67">
        <v>42479.556944444441</v>
      </c>
      <c r="G121" s="67">
        <v>42479.667361111111</v>
      </c>
      <c r="H121" s="66" t="s">
        <v>184</v>
      </c>
      <c r="I121" s="58">
        <f t="shared" si="2"/>
        <v>0.11041666667006211</v>
      </c>
      <c r="J121" s="59">
        <f t="shared" si="3"/>
        <v>0.11041666667006211</v>
      </c>
      <c r="M121"/>
    </row>
    <row r="122" spans="1:13" ht="25.5" customHeight="1" x14ac:dyDescent="0.25">
      <c r="A122" s="65" t="s">
        <v>6</v>
      </c>
      <c r="B122" s="66" t="s">
        <v>174</v>
      </c>
      <c r="C122" s="55" t="s">
        <v>8</v>
      </c>
      <c r="D122" s="87"/>
      <c r="E122" s="56" t="s">
        <v>1687</v>
      </c>
      <c r="F122" s="67">
        <v>42479.667361111111</v>
      </c>
      <c r="G122" s="67">
        <v>42479.788888888892</v>
      </c>
      <c r="H122" s="66" t="s">
        <v>186</v>
      </c>
      <c r="I122" s="58">
        <f t="shared" si="2"/>
        <v>0.12152777778101154</v>
      </c>
      <c r="J122" s="59">
        <f t="shared" si="3"/>
        <v>0.12152777778101154</v>
      </c>
      <c r="M122"/>
    </row>
    <row r="123" spans="1:13" ht="25.5" customHeight="1" x14ac:dyDescent="0.25">
      <c r="A123" s="65" t="s">
        <v>6</v>
      </c>
      <c r="B123" s="66" t="s">
        <v>174</v>
      </c>
      <c r="C123" s="55" t="s">
        <v>8</v>
      </c>
      <c r="D123" s="87"/>
      <c r="E123" s="56" t="s">
        <v>1681</v>
      </c>
      <c r="F123" s="67">
        <v>42479.788888888892</v>
      </c>
      <c r="G123" s="67">
        <v>42548.595138888886</v>
      </c>
      <c r="H123" s="66" t="s">
        <v>187</v>
      </c>
      <c r="I123" s="58">
        <f t="shared" si="2"/>
        <v>68.806249999994179</v>
      </c>
      <c r="J123" s="59">
        <f t="shared" si="3"/>
        <v>68.806249999994179</v>
      </c>
      <c r="M123"/>
    </row>
    <row r="124" spans="1:13" ht="25.5" customHeight="1" x14ac:dyDescent="0.25">
      <c r="A124" s="65" t="s">
        <v>6</v>
      </c>
      <c r="B124" s="66" t="s">
        <v>174</v>
      </c>
      <c r="C124" s="55" t="s">
        <v>8</v>
      </c>
      <c r="D124" s="87"/>
      <c r="E124" s="56" t="s">
        <v>1759</v>
      </c>
      <c r="F124" s="67">
        <v>42548.595138888886</v>
      </c>
      <c r="G124" s="67">
        <v>42548.693055555559</v>
      </c>
      <c r="H124" s="66" t="s">
        <v>189</v>
      </c>
      <c r="I124" s="58">
        <f t="shared" si="2"/>
        <v>9.7916666672972497E-2</v>
      </c>
      <c r="J124" s="59">
        <f t="shared" si="3"/>
        <v>9.7916666672972497E-2</v>
      </c>
      <c r="M124"/>
    </row>
    <row r="125" spans="1:13" ht="25.5" customHeight="1" x14ac:dyDescent="0.25">
      <c r="A125" s="65" t="s">
        <v>6</v>
      </c>
      <c r="B125" s="66" t="s">
        <v>174</v>
      </c>
      <c r="C125" s="55" t="s">
        <v>8</v>
      </c>
      <c r="D125" s="87"/>
      <c r="E125" s="56" t="s">
        <v>1681</v>
      </c>
      <c r="F125" s="67">
        <v>42548.693055555559</v>
      </c>
      <c r="G125" s="67">
        <v>42556.783333333333</v>
      </c>
      <c r="H125" s="66" t="s">
        <v>190</v>
      </c>
      <c r="I125" s="58">
        <f t="shared" si="2"/>
        <v>8.0902777777737356</v>
      </c>
      <c r="J125" s="59">
        <f t="shared" si="3"/>
        <v>8.0902777777737356</v>
      </c>
      <c r="M125"/>
    </row>
    <row r="126" spans="1:13" ht="25.5" customHeight="1" x14ac:dyDescent="0.25">
      <c r="A126" s="65" t="s">
        <v>6</v>
      </c>
      <c r="B126" s="66" t="s">
        <v>174</v>
      </c>
      <c r="C126" s="55" t="s">
        <v>8</v>
      </c>
      <c r="D126" s="87"/>
      <c r="E126" s="56" t="s">
        <v>1687</v>
      </c>
      <c r="F126" s="67">
        <v>42556.783333333333</v>
      </c>
      <c r="G126" s="67">
        <v>42572.609722222223</v>
      </c>
      <c r="H126" s="66" t="s">
        <v>13</v>
      </c>
      <c r="I126" s="58">
        <f t="shared" si="2"/>
        <v>15.826388888890506</v>
      </c>
      <c r="J126" s="59">
        <f t="shared" si="3"/>
        <v>15.826388888890506</v>
      </c>
      <c r="M126"/>
    </row>
    <row r="127" spans="1:13" ht="25.5" customHeight="1" x14ac:dyDescent="0.25">
      <c r="A127" s="65" t="s">
        <v>6</v>
      </c>
      <c r="B127" s="66" t="s">
        <v>174</v>
      </c>
      <c r="C127" s="55" t="s">
        <v>8</v>
      </c>
      <c r="D127" s="87"/>
      <c r="E127" s="56" t="s">
        <v>1681</v>
      </c>
      <c r="F127" s="67">
        <v>42572.609722222223</v>
      </c>
      <c r="G127" s="67">
        <v>42577.802083333336</v>
      </c>
      <c r="H127" s="66" t="s">
        <v>192</v>
      </c>
      <c r="I127" s="58">
        <f t="shared" si="2"/>
        <v>5.1923611111124046</v>
      </c>
      <c r="J127" s="59">
        <f t="shared" si="3"/>
        <v>5.1923611111124046</v>
      </c>
      <c r="M127"/>
    </row>
    <row r="128" spans="1:13" ht="25.5" customHeight="1" x14ac:dyDescent="0.25">
      <c r="A128" s="65" t="s">
        <v>6</v>
      </c>
      <c r="B128" s="66" t="s">
        <v>174</v>
      </c>
      <c r="C128" s="55" t="s">
        <v>8</v>
      </c>
      <c r="D128" s="87"/>
      <c r="E128" s="56" t="s">
        <v>1678</v>
      </c>
      <c r="F128" s="67">
        <v>42577.802083333336</v>
      </c>
      <c r="G128" s="67">
        <v>42581.492361111108</v>
      </c>
      <c r="H128" s="66" t="s">
        <v>193</v>
      </c>
      <c r="I128" s="58">
        <f t="shared" si="2"/>
        <v>3.6902777777722804</v>
      </c>
      <c r="J128" s="59">
        <f t="shared" si="3"/>
        <v>3.6902777777722804</v>
      </c>
      <c r="M128"/>
    </row>
    <row r="129" spans="1:13" ht="25.5" customHeight="1" x14ac:dyDescent="0.25">
      <c r="A129" s="65" t="s">
        <v>6</v>
      </c>
      <c r="B129" s="66" t="s">
        <v>174</v>
      </c>
      <c r="C129" s="55" t="s">
        <v>8</v>
      </c>
      <c r="D129" s="87"/>
      <c r="E129" s="56" t="s">
        <v>1747</v>
      </c>
      <c r="F129" s="67">
        <v>42581.492361111108</v>
      </c>
      <c r="G129" s="67">
        <v>42583.768750000003</v>
      </c>
      <c r="H129" s="66" t="s">
        <v>133</v>
      </c>
      <c r="I129" s="58">
        <f t="shared" si="2"/>
        <v>2.2763888888948713</v>
      </c>
      <c r="J129" s="59">
        <f t="shared" si="3"/>
        <v>2.2763888888948713</v>
      </c>
      <c r="M129"/>
    </row>
    <row r="130" spans="1:13" ht="25.5" customHeight="1" x14ac:dyDescent="0.25">
      <c r="A130" s="65" t="s">
        <v>6</v>
      </c>
      <c r="B130" s="66" t="s">
        <v>174</v>
      </c>
      <c r="C130" s="55" t="s">
        <v>8</v>
      </c>
      <c r="D130" s="87"/>
      <c r="E130" s="56" t="s">
        <v>1744</v>
      </c>
      <c r="F130" s="67">
        <v>42583.768750000003</v>
      </c>
      <c r="G130" s="67">
        <v>42584.591666666667</v>
      </c>
      <c r="H130" s="66" t="s">
        <v>22</v>
      </c>
      <c r="I130" s="58">
        <f t="shared" ref="I130:I193" si="4">IF(OR(F130="-",G130="-"),0,G130-F130)</f>
        <v>0.82291666666424135</v>
      </c>
      <c r="J130" s="59">
        <f t="shared" ref="J130:J193" si="5">I130</f>
        <v>0.82291666666424135</v>
      </c>
      <c r="M130"/>
    </row>
    <row r="131" spans="1:13" ht="25.5" customHeight="1" x14ac:dyDescent="0.25">
      <c r="A131" s="65" t="s">
        <v>6</v>
      </c>
      <c r="B131" s="66" t="s">
        <v>174</v>
      </c>
      <c r="C131" s="55" t="s">
        <v>8</v>
      </c>
      <c r="D131" s="87"/>
      <c r="E131" s="56" t="s">
        <v>1745</v>
      </c>
      <c r="F131" s="67">
        <v>42584.591666666667</v>
      </c>
      <c r="G131" s="67">
        <v>42584.605555555558</v>
      </c>
      <c r="H131" s="66" t="s">
        <v>196</v>
      </c>
      <c r="I131" s="58">
        <f t="shared" si="4"/>
        <v>1.3888888890505768E-2</v>
      </c>
      <c r="J131" s="59">
        <f t="shared" si="5"/>
        <v>1.3888888890505768E-2</v>
      </c>
      <c r="M131"/>
    </row>
    <row r="132" spans="1:13" ht="25.5" customHeight="1" x14ac:dyDescent="0.25">
      <c r="A132" s="65" t="s">
        <v>6</v>
      </c>
      <c r="B132" s="66" t="s">
        <v>174</v>
      </c>
      <c r="C132" s="55" t="s">
        <v>8</v>
      </c>
      <c r="D132" s="87"/>
      <c r="E132" s="56" t="s">
        <v>1746</v>
      </c>
      <c r="F132" s="67">
        <v>42584.605555555558</v>
      </c>
      <c r="G132" s="67">
        <v>42584.651388888888</v>
      </c>
      <c r="H132" s="66" t="s">
        <v>197</v>
      </c>
      <c r="I132" s="58">
        <f t="shared" si="4"/>
        <v>4.5833333329937886E-2</v>
      </c>
      <c r="J132" s="59">
        <f t="shared" si="5"/>
        <v>4.5833333329937886E-2</v>
      </c>
      <c r="M132"/>
    </row>
    <row r="133" spans="1:13" ht="25.5" customHeight="1" x14ac:dyDescent="0.25">
      <c r="A133" s="65" t="s">
        <v>6</v>
      </c>
      <c r="B133" s="66" t="s">
        <v>174</v>
      </c>
      <c r="C133" s="55" t="s">
        <v>8</v>
      </c>
      <c r="D133" s="87"/>
      <c r="E133" s="56" t="s">
        <v>1747</v>
      </c>
      <c r="F133" s="67">
        <v>42584.651388888888</v>
      </c>
      <c r="G133" s="67">
        <v>42584.785416666666</v>
      </c>
      <c r="H133" s="66" t="s">
        <v>199</v>
      </c>
      <c r="I133" s="58">
        <f t="shared" si="4"/>
        <v>0.13402777777810115</v>
      </c>
      <c r="J133" s="59">
        <f t="shared" si="5"/>
        <v>0.13402777777810115</v>
      </c>
      <c r="M133"/>
    </row>
    <row r="134" spans="1:13" ht="25.5" customHeight="1" x14ac:dyDescent="0.25">
      <c r="A134" s="65" t="s">
        <v>6</v>
      </c>
      <c r="B134" s="66" t="s">
        <v>174</v>
      </c>
      <c r="C134" s="55" t="s">
        <v>8</v>
      </c>
      <c r="D134" s="87"/>
      <c r="E134" s="56" t="s">
        <v>1748</v>
      </c>
      <c r="F134" s="67">
        <v>42584.785416666666</v>
      </c>
      <c r="G134" s="67">
        <v>42591.706250000003</v>
      </c>
      <c r="H134" s="66" t="s">
        <v>201</v>
      </c>
      <c r="I134" s="58">
        <f t="shared" si="4"/>
        <v>6.9208333333372138</v>
      </c>
      <c r="J134" s="59">
        <f t="shared" si="5"/>
        <v>6.9208333333372138</v>
      </c>
      <c r="M134"/>
    </row>
    <row r="135" spans="1:13" ht="25.5" customHeight="1" x14ac:dyDescent="0.25">
      <c r="A135" s="65" t="s">
        <v>6</v>
      </c>
      <c r="B135" s="66" t="s">
        <v>174</v>
      </c>
      <c r="C135" s="55" t="s">
        <v>8</v>
      </c>
      <c r="D135" s="87"/>
      <c r="E135" s="56" t="s">
        <v>1747</v>
      </c>
      <c r="F135" s="67">
        <v>42591.706250000003</v>
      </c>
      <c r="G135" s="67">
        <v>42592.780555555553</v>
      </c>
      <c r="H135" s="66" t="s">
        <v>202</v>
      </c>
      <c r="I135" s="58">
        <f t="shared" si="4"/>
        <v>1.0743055555503815</v>
      </c>
      <c r="J135" s="59">
        <f t="shared" si="5"/>
        <v>1.0743055555503815</v>
      </c>
      <c r="M135"/>
    </row>
    <row r="136" spans="1:13" ht="25.5" customHeight="1" x14ac:dyDescent="0.25">
      <c r="A136" s="65" t="s">
        <v>6</v>
      </c>
      <c r="B136" s="66" t="s">
        <v>174</v>
      </c>
      <c r="C136" s="55" t="s">
        <v>8</v>
      </c>
      <c r="D136" s="87"/>
      <c r="E136" s="56" t="s">
        <v>1749</v>
      </c>
      <c r="F136" s="67">
        <v>42592.780555555553</v>
      </c>
      <c r="G136" s="67">
        <v>42611.652777777781</v>
      </c>
      <c r="H136" s="66" t="s">
        <v>204</v>
      </c>
      <c r="I136" s="58">
        <f t="shared" si="4"/>
        <v>18.87222222222772</v>
      </c>
      <c r="J136" s="59">
        <f t="shared" si="5"/>
        <v>18.87222222222772</v>
      </c>
      <c r="M136"/>
    </row>
    <row r="137" spans="1:13" ht="25.5" customHeight="1" x14ac:dyDescent="0.25">
      <c r="A137" s="65" t="s">
        <v>6</v>
      </c>
      <c r="B137" s="66" t="s">
        <v>174</v>
      </c>
      <c r="C137" s="55" t="s">
        <v>8</v>
      </c>
      <c r="D137" s="87"/>
      <c r="E137" s="56" t="s">
        <v>1747</v>
      </c>
      <c r="F137" s="67">
        <v>42611.652777777781</v>
      </c>
      <c r="G137" s="67">
        <v>42613.79791666667</v>
      </c>
      <c r="H137" s="66" t="s">
        <v>206</v>
      </c>
      <c r="I137" s="58">
        <f t="shared" si="4"/>
        <v>2.1451388888890506</v>
      </c>
      <c r="J137" s="59">
        <f t="shared" si="5"/>
        <v>2.1451388888890506</v>
      </c>
      <c r="M137"/>
    </row>
    <row r="138" spans="1:13" ht="25.5" customHeight="1" x14ac:dyDescent="0.25">
      <c r="A138" s="65" t="s">
        <v>6</v>
      </c>
      <c r="B138" s="66" t="s">
        <v>174</v>
      </c>
      <c r="C138" s="55" t="s">
        <v>8</v>
      </c>
      <c r="D138" s="87"/>
      <c r="E138" s="56" t="s">
        <v>1602</v>
      </c>
      <c r="F138" s="67">
        <v>42613.79791666667</v>
      </c>
      <c r="G138" s="67">
        <v>42615.753472222219</v>
      </c>
      <c r="H138" s="66" t="s">
        <v>208</v>
      </c>
      <c r="I138" s="58">
        <f t="shared" si="4"/>
        <v>1.9555555555489263</v>
      </c>
      <c r="J138" s="59">
        <f t="shared" si="5"/>
        <v>1.9555555555489263</v>
      </c>
      <c r="M138"/>
    </row>
    <row r="139" spans="1:13" ht="25.5" customHeight="1" x14ac:dyDescent="0.25">
      <c r="A139" s="65" t="s">
        <v>6</v>
      </c>
      <c r="B139" s="66" t="s">
        <v>174</v>
      </c>
      <c r="C139" s="55" t="s">
        <v>8</v>
      </c>
      <c r="D139" s="87"/>
      <c r="E139" s="56" t="s">
        <v>1751</v>
      </c>
      <c r="F139" s="67">
        <v>42615.753472222219</v>
      </c>
      <c r="G139" s="67">
        <v>42617.65</v>
      </c>
      <c r="H139" s="66" t="s">
        <v>210</v>
      </c>
      <c r="I139" s="58">
        <f t="shared" si="4"/>
        <v>1.8965277777824667</v>
      </c>
      <c r="J139" s="59">
        <f t="shared" si="5"/>
        <v>1.8965277777824667</v>
      </c>
      <c r="M139"/>
    </row>
    <row r="140" spans="1:13" ht="25.5" customHeight="1" x14ac:dyDescent="0.25">
      <c r="A140" s="65" t="s">
        <v>6</v>
      </c>
      <c r="B140" s="66" t="s">
        <v>174</v>
      </c>
      <c r="C140" s="55" t="s">
        <v>8</v>
      </c>
      <c r="D140" s="87"/>
      <c r="E140" s="56" t="s">
        <v>1741</v>
      </c>
      <c r="F140" s="67">
        <v>42617.65</v>
      </c>
      <c r="G140" s="67">
        <v>42619.698611111111</v>
      </c>
      <c r="H140" s="66" t="s">
        <v>212</v>
      </c>
      <c r="I140" s="58">
        <f t="shared" si="4"/>
        <v>2.0486111111094942</v>
      </c>
      <c r="J140" s="59">
        <f t="shared" si="5"/>
        <v>2.0486111111094942</v>
      </c>
      <c r="M140"/>
    </row>
    <row r="141" spans="1:13" ht="25.5" customHeight="1" x14ac:dyDescent="0.25">
      <c r="A141" s="65" t="s">
        <v>6</v>
      </c>
      <c r="B141" s="66" t="s">
        <v>174</v>
      </c>
      <c r="C141" s="55" t="s">
        <v>8</v>
      </c>
      <c r="D141" s="87"/>
      <c r="E141" s="56" t="s">
        <v>1745</v>
      </c>
      <c r="F141" s="67">
        <v>42619.698611111111</v>
      </c>
      <c r="G141" s="67">
        <v>42619.709027777775</v>
      </c>
      <c r="H141" s="66" t="s">
        <v>107</v>
      </c>
      <c r="I141" s="58">
        <f t="shared" si="4"/>
        <v>1.0416666664241347E-2</v>
      </c>
      <c r="J141" s="59">
        <f t="shared" si="5"/>
        <v>1.0416666664241347E-2</v>
      </c>
      <c r="M141"/>
    </row>
    <row r="142" spans="1:13" ht="25.5" customHeight="1" x14ac:dyDescent="0.25">
      <c r="A142" s="65" t="s">
        <v>6</v>
      </c>
      <c r="B142" s="66" t="s">
        <v>174</v>
      </c>
      <c r="C142" s="55" t="s">
        <v>8</v>
      </c>
      <c r="D142" s="87"/>
      <c r="E142" s="56" t="s">
        <v>1752</v>
      </c>
      <c r="F142" s="67">
        <v>42619.709027777775</v>
      </c>
      <c r="G142" s="67">
        <v>42621.702777777777</v>
      </c>
      <c r="H142" s="66" t="s">
        <v>215</v>
      </c>
      <c r="I142" s="58">
        <f t="shared" si="4"/>
        <v>1.9937500000014552</v>
      </c>
      <c r="J142" s="59">
        <f t="shared" si="5"/>
        <v>1.9937500000014552</v>
      </c>
      <c r="M142"/>
    </row>
    <row r="143" spans="1:13" ht="25.5" customHeight="1" x14ac:dyDescent="0.25">
      <c r="A143" s="65" t="s">
        <v>6</v>
      </c>
      <c r="B143" s="66" t="s">
        <v>174</v>
      </c>
      <c r="C143" s="55" t="s">
        <v>8</v>
      </c>
      <c r="D143" s="87"/>
      <c r="E143" s="56" t="s">
        <v>1746</v>
      </c>
      <c r="F143" s="67">
        <v>42621.702777777777</v>
      </c>
      <c r="G143" s="67">
        <v>42621.742361111108</v>
      </c>
      <c r="H143" s="66" t="s">
        <v>7</v>
      </c>
      <c r="I143" s="58">
        <f t="shared" si="4"/>
        <v>3.9583333331393078E-2</v>
      </c>
      <c r="J143" s="59">
        <f t="shared" si="5"/>
        <v>3.9583333331393078E-2</v>
      </c>
      <c r="M143"/>
    </row>
    <row r="144" spans="1:13" ht="25.5" customHeight="1" x14ac:dyDescent="0.25">
      <c r="A144" s="65" t="s">
        <v>6</v>
      </c>
      <c r="B144" s="66" t="s">
        <v>174</v>
      </c>
      <c r="C144" s="55" t="s">
        <v>8</v>
      </c>
      <c r="D144" s="87"/>
      <c r="E144" s="56" t="s">
        <v>1741</v>
      </c>
      <c r="F144" s="67">
        <v>42621.702777777777</v>
      </c>
      <c r="G144" s="67">
        <v>42622.576388888891</v>
      </c>
      <c r="H144" s="66" t="s">
        <v>7</v>
      </c>
      <c r="I144" s="58">
        <f t="shared" si="4"/>
        <v>0.87361111111385981</v>
      </c>
      <c r="J144" s="59">
        <f t="shared" si="5"/>
        <v>0.87361111111385981</v>
      </c>
      <c r="M144"/>
    </row>
    <row r="145" spans="1:13" ht="25.5" customHeight="1" x14ac:dyDescent="0.25">
      <c r="A145" s="65" t="s">
        <v>6</v>
      </c>
      <c r="B145" s="66" t="s">
        <v>174</v>
      </c>
      <c r="C145" s="55" t="s">
        <v>8</v>
      </c>
      <c r="D145" s="87"/>
      <c r="E145" s="56" t="s">
        <v>1752</v>
      </c>
      <c r="F145" s="67">
        <v>42622.576388888891</v>
      </c>
      <c r="G145" s="67">
        <v>42622.599305555559</v>
      </c>
      <c r="H145" s="66" t="s">
        <v>72</v>
      </c>
      <c r="I145" s="58">
        <f t="shared" si="4"/>
        <v>2.2916666668606922E-2</v>
      </c>
      <c r="J145" s="59">
        <f t="shared" si="5"/>
        <v>2.2916666668606922E-2</v>
      </c>
      <c r="M145"/>
    </row>
    <row r="146" spans="1:13" ht="25.5" customHeight="1" x14ac:dyDescent="0.25">
      <c r="A146" s="65" t="s">
        <v>6</v>
      </c>
      <c r="B146" s="66" t="s">
        <v>174</v>
      </c>
      <c r="C146" s="55" t="s">
        <v>8</v>
      </c>
      <c r="D146" s="87"/>
      <c r="E146" s="56" t="s">
        <v>1753</v>
      </c>
      <c r="F146" s="67">
        <v>42622.599305555559</v>
      </c>
      <c r="G146" s="67">
        <v>42622.67083333333</v>
      </c>
      <c r="H146" s="66" t="s">
        <v>74</v>
      </c>
      <c r="I146" s="58">
        <f t="shared" si="4"/>
        <v>7.1527777770825196E-2</v>
      </c>
      <c r="J146" s="59">
        <f t="shared" si="5"/>
        <v>7.1527777770825196E-2</v>
      </c>
      <c r="M146"/>
    </row>
    <row r="147" spans="1:13" ht="25.5" customHeight="1" x14ac:dyDescent="0.25">
      <c r="A147" s="65" t="s">
        <v>6</v>
      </c>
      <c r="B147" s="66" t="s">
        <v>174</v>
      </c>
      <c r="C147" s="55" t="s">
        <v>8</v>
      </c>
      <c r="D147" s="87"/>
      <c r="E147" s="56" t="s">
        <v>1747</v>
      </c>
      <c r="F147" s="67">
        <v>42622.67083333333</v>
      </c>
      <c r="G147" s="67">
        <v>42622.859027777777</v>
      </c>
      <c r="H147" s="66" t="s">
        <v>220</v>
      </c>
      <c r="I147" s="58">
        <f t="shared" si="4"/>
        <v>0.18819444444670808</v>
      </c>
      <c r="J147" s="59">
        <f t="shared" si="5"/>
        <v>0.18819444444670808</v>
      </c>
      <c r="M147"/>
    </row>
    <row r="148" spans="1:13" ht="25.5" customHeight="1" x14ac:dyDescent="0.25">
      <c r="A148" s="65" t="s">
        <v>6</v>
      </c>
      <c r="B148" s="66" t="s">
        <v>174</v>
      </c>
      <c r="C148" s="55" t="s">
        <v>8</v>
      </c>
      <c r="D148" s="87"/>
      <c r="E148" s="56" t="s">
        <v>1748</v>
      </c>
      <c r="F148" s="67">
        <v>42622.859027777777</v>
      </c>
      <c r="G148" s="67">
        <v>42626.651388888888</v>
      </c>
      <c r="H148" s="66" t="s">
        <v>162</v>
      </c>
      <c r="I148" s="58">
        <f t="shared" si="4"/>
        <v>3.7923611111109494</v>
      </c>
      <c r="J148" s="59">
        <f t="shared" si="5"/>
        <v>3.7923611111109494</v>
      </c>
      <c r="M148"/>
    </row>
    <row r="149" spans="1:13" ht="25.5" customHeight="1" x14ac:dyDescent="0.25">
      <c r="A149" s="65" t="s">
        <v>6</v>
      </c>
      <c r="B149" s="66" t="s">
        <v>174</v>
      </c>
      <c r="C149" s="55" t="s">
        <v>8</v>
      </c>
      <c r="D149" s="87"/>
      <c r="E149" s="56" t="s">
        <v>1747</v>
      </c>
      <c r="F149" s="67">
        <v>42626.651388888888</v>
      </c>
      <c r="G149" s="67">
        <v>42627.797222222223</v>
      </c>
      <c r="H149" s="66" t="s">
        <v>223</v>
      </c>
      <c r="I149" s="58">
        <f t="shared" si="4"/>
        <v>1.1458333333357587</v>
      </c>
      <c r="J149" s="59">
        <f t="shared" si="5"/>
        <v>1.1458333333357587</v>
      </c>
      <c r="M149"/>
    </row>
    <row r="150" spans="1:13" ht="25.5" customHeight="1" x14ac:dyDescent="0.25">
      <c r="A150" s="65" t="s">
        <v>6</v>
      </c>
      <c r="B150" s="66" t="s">
        <v>174</v>
      </c>
      <c r="C150" s="55" t="s">
        <v>8</v>
      </c>
      <c r="D150" s="87"/>
      <c r="E150" s="56" t="s">
        <v>1749</v>
      </c>
      <c r="F150" s="67">
        <v>42627.797222222223</v>
      </c>
      <c r="G150" s="67">
        <v>42641.635416666664</v>
      </c>
      <c r="H150" s="66" t="s">
        <v>225</v>
      </c>
      <c r="I150" s="58">
        <f t="shared" si="4"/>
        <v>13.838194444440887</v>
      </c>
      <c r="J150" s="59">
        <f t="shared" si="5"/>
        <v>13.838194444440887</v>
      </c>
      <c r="M150"/>
    </row>
    <row r="151" spans="1:13" ht="25.5" customHeight="1" x14ac:dyDescent="0.25">
      <c r="A151" s="65" t="s">
        <v>6</v>
      </c>
      <c r="B151" s="66" t="s">
        <v>174</v>
      </c>
      <c r="C151" s="55" t="s">
        <v>8</v>
      </c>
      <c r="D151" s="87"/>
      <c r="E151" s="56" t="s">
        <v>1747</v>
      </c>
      <c r="F151" s="67">
        <v>42641.635416666664</v>
      </c>
      <c r="G151" s="67">
        <v>42643.696527777778</v>
      </c>
      <c r="H151" s="66" t="s">
        <v>226</v>
      </c>
      <c r="I151" s="58">
        <f t="shared" si="4"/>
        <v>2.0611111111138598</v>
      </c>
      <c r="J151" s="59">
        <f t="shared" si="5"/>
        <v>2.0611111111138598</v>
      </c>
      <c r="M151"/>
    </row>
    <row r="152" spans="1:13" ht="25.5" customHeight="1" x14ac:dyDescent="0.25">
      <c r="A152" s="65" t="s">
        <v>6</v>
      </c>
      <c r="B152" s="66" t="s">
        <v>228</v>
      </c>
      <c r="C152" s="55" t="s">
        <v>8</v>
      </c>
      <c r="D152" s="87"/>
      <c r="E152" s="56" t="s">
        <v>1760</v>
      </c>
      <c r="F152" s="66" t="s">
        <v>7</v>
      </c>
      <c r="G152" s="67">
        <v>41955.558333333334</v>
      </c>
      <c r="H152" s="66" t="s">
        <v>7</v>
      </c>
      <c r="I152" s="58">
        <f t="shared" si="4"/>
        <v>0</v>
      </c>
      <c r="J152" s="59">
        <f t="shared" si="5"/>
        <v>0</v>
      </c>
      <c r="M152"/>
    </row>
    <row r="153" spans="1:13" ht="25.5" customHeight="1" x14ac:dyDescent="0.25">
      <c r="A153" s="65" t="s">
        <v>6</v>
      </c>
      <c r="B153" s="66" t="s">
        <v>228</v>
      </c>
      <c r="C153" s="55" t="s">
        <v>8</v>
      </c>
      <c r="D153" s="87"/>
      <c r="E153" s="56" t="s">
        <v>1681</v>
      </c>
      <c r="F153" s="67">
        <v>41955.558333333334</v>
      </c>
      <c r="G153" s="67">
        <v>41987.454861111109</v>
      </c>
      <c r="H153" s="66" t="s">
        <v>229</v>
      </c>
      <c r="I153" s="58">
        <f t="shared" si="4"/>
        <v>31.896527777775191</v>
      </c>
      <c r="J153" s="59">
        <f t="shared" si="5"/>
        <v>31.896527777775191</v>
      </c>
      <c r="M153"/>
    </row>
    <row r="154" spans="1:13" ht="25.5" customHeight="1" x14ac:dyDescent="0.25">
      <c r="A154" s="65" t="s">
        <v>6</v>
      </c>
      <c r="B154" s="66" t="s">
        <v>228</v>
      </c>
      <c r="C154" s="55" t="s">
        <v>8</v>
      </c>
      <c r="D154" s="87"/>
      <c r="E154" s="56" t="s">
        <v>1760</v>
      </c>
      <c r="F154" s="67">
        <v>41987.454861111109</v>
      </c>
      <c r="G154" s="67">
        <v>42037.607638888891</v>
      </c>
      <c r="H154" s="66" t="s">
        <v>231</v>
      </c>
      <c r="I154" s="58">
        <f t="shared" si="4"/>
        <v>50.152777777781012</v>
      </c>
      <c r="J154" s="59">
        <f t="shared" si="5"/>
        <v>50.152777777781012</v>
      </c>
      <c r="M154"/>
    </row>
    <row r="155" spans="1:13" ht="25.5" customHeight="1" x14ac:dyDescent="0.25">
      <c r="A155" s="65" t="s">
        <v>6</v>
      </c>
      <c r="B155" s="66" t="s">
        <v>228</v>
      </c>
      <c r="C155" s="55" t="s">
        <v>8</v>
      </c>
      <c r="D155" s="87"/>
      <c r="E155" s="56" t="s">
        <v>1681</v>
      </c>
      <c r="F155" s="67">
        <v>42037.607638888891</v>
      </c>
      <c r="G155" s="67">
        <v>42039.730555555558</v>
      </c>
      <c r="H155" s="66" t="s">
        <v>232</v>
      </c>
      <c r="I155" s="58">
        <f t="shared" si="4"/>
        <v>2.1229166666671517</v>
      </c>
      <c r="J155" s="59">
        <f t="shared" si="5"/>
        <v>2.1229166666671517</v>
      </c>
      <c r="M155"/>
    </row>
    <row r="156" spans="1:13" ht="25.5" customHeight="1" x14ac:dyDescent="0.25">
      <c r="A156" s="65" t="s">
        <v>6</v>
      </c>
      <c r="B156" s="66" t="s">
        <v>228</v>
      </c>
      <c r="C156" s="55" t="s">
        <v>8</v>
      </c>
      <c r="D156" s="87"/>
      <c r="E156" s="56" t="s">
        <v>1670</v>
      </c>
      <c r="F156" s="67">
        <v>42039.730555555558</v>
      </c>
      <c r="G156" s="67">
        <v>42041.745833333334</v>
      </c>
      <c r="H156" s="66" t="s">
        <v>233</v>
      </c>
      <c r="I156" s="58">
        <f t="shared" si="4"/>
        <v>2.015277777776646</v>
      </c>
      <c r="J156" s="59">
        <f t="shared" si="5"/>
        <v>2.015277777776646</v>
      </c>
      <c r="M156"/>
    </row>
    <row r="157" spans="1:13" ht="25.5" customHeight="1" x14ac:dyDescent="0.25">
      <c r="A157" s="65" t="s">
        <v>6</v>
      </c>
      <c r="B157" s="66" t="s">
        <v>228</v>
      </c>
      <c r="C157" s="55" t="s">
        <v>8</v>
      </c>
      <c r="D157" s="87"/>
      <c r="E157" s="56" t="s">
        <v>1681</v>
      </c>
      <c r="F157" s="67">
        <v>42041.745833333334</v>
      </c>
      <c r="G157" s="67">
        <v>42041.784722222219</v>
      </c>
      <c r="H157" s="66" t="s">
        <v>234</v>
      </c>
      <c r="I157" s="58">
        <f t="shared" si="4"/>
        <v>3.8888888884685002E-2</v>
      </c>
      <c r="J157" s="59">
        <f t="shared" si="5"/>
        <v>3.8888888884685002E-2</v>
      </c>
      <c r="M157"/>
    </row>
    <row r="158" spans="1:13" ht="25.5" customHeight="1" x14ac:dyDescent="0.25">
      <c r="A158" s="65" t="s">
        <v>6</v>
      </c>
      <c r="B158" s="66" t="s">
        <v>228</v>
      </c>
      <c r="C158" s="55" t="s">
        <v>8</v>
      </c>
      <c r="D158" s="87"/>
      <c r="E158" s="56" t="s">
        <v>1760</v>
      </c>
      <c r="F158" s="67">
        <v>42041.784722222219</v>
      </c>
      <c r="G158" s="67">
        <v>42053.768750000003</v>
      </c>
      <c r="H158" s="66" t="s">
        <v>236</v>
      </c>
      <c r="I158" s="58">
        <f t="shared" si="4"/>
        <v>11.984027777783922</v>
      </c>
      <c r="J158" s="59">
        <f t="shared" si="5"/>
        <v>11.984027777783922</v>
      </c>
      <c r="M158"/>
    </row>
    <row r="159" spans="1:13" ht="25.5" customHeight="1" x14ac:dyDescent="0.25">
      <c r="A159" s="65" t="s">
        <v>6</v>
      </c>
      <c r="B159" s="66" t="s">
        <v>228</v>
      </c>
      <c r="C159" s="55" t="s">
        <v>8</v>
      </c>
      <c r="D159" s="87"/>
      <c r="E159" s="56" t="s">
        <v>1681</v>
      </c>
      <c r="F159" s="67">
        <v>42053.768750000003</v>
      </c>
      <c r="G159" s="67">
        <v>42055.758333333331</v>
      </c>
      <c r="H159" s="66" t="s">
        <v>237</v>
      </c>
      <c r="I159" s="58">
        <f t="shared" si="4"/>
        <v>1.9895833333284827</v>
      </c>
      <c r="J159" s="59">
        <f t="shared" si="5"/>
        <v>1.9895833333284827</v>
      </c>
      <c r="M159"/>
    </row>
    <row r="160" spans="1:13" ht="25.5" customHeight="1" x14ac:dyDescent="0.25">
      <c r="A160" s="65" t="s">
        <v>6</v>
      </c>
      <c r="B160" s="66" t="s">
        <v>228</v>
      </c>
      <c r="C160" s="55" t="s">
        <v>8</v>
      </c>
      <c r="D160" s="87"/>
      <c r="E160" s="56" t="s">
        <v>1760</v>
      </c>
      <c r="F160" s="67">
        <v>42055.758333333331</v>
      </c>
      <c r="G160" s="67">
        <v>42075.640972222223</v>
      </c>
      <c r="H160" s="66" t="s">
        <v>239</v>
      </c>
      <c r="I160" s="58">
        <f t="shared" si="4"/>
        <v>19.882638888891961</v>
      </c>
      <c r="J160" s="59">
        <f t="shared" si="5"/>
        <v>19.882638888891961</v>
      </c>
      <c r="M160"/>
    </row>
    <row r="161" spans="1:13" ht="25.5" customHeight="1" x14ac:dyDescent="0.25">
      <c r="A161" s="65" t="s">
        <v>6</v>
      </c>
      <c r="B161" s="66" t="s">
        <v>228</v>
      </c>
      <c r="C161" s="55" t="s">
        <v>8</v>
      </c>
      <c r="D161" s="87"/>
      <c r="E161" s="56" t="s">
        <v>1681</v>
      </c>
      <c r="F161" s="67">
        <v>42075.640972222223</v>
      </c>
      <c r="G161" s="67">
        <v>42079.722222222219</v>
      </c>
      <c r="H161" s="66" t="s">
        <v>240</v>
      </c>
      <c r="I161" s="58">
        <f t="shared" si="4"/>
        <v>4.0812499999956344</v>
      </c>
      <c r="J161" s="59">
        <f t="shared" si="5"/>
        <v>4.0812499999956344</v>
      </c>
      <c r="M161"/>
    </row>
    <row r="162" spans="1:13" ht="25.5" customHeight="1" x14ac:dyDescent="0.25">
      <c r="A162" s="65" t="s">
        <v>6</v>
      </c>
      <c r="B162" s="66" t="s">
        <v>228</v>
      </c>
      <c r="C162" s="55" t="s">
        <v>8</v>
      </c>
      <c r="D162" s="87"/>
      <c r="E162" s="56" t="s">
        <v>1760</v>
      </c>
      <c r="F162" s="67">
        <v>42079.722222222219</v>
      </c>
      <c r="G162" s="67">
        <v>42083.561111111114</v>
      </c>
      <c r="H162" s="66" t="s">
        <v>242</v>
      </c>
      <c r="I162" s="58">
        <f t="shared" si="4"/>
        <v>3.8388888888948713</v>
      </c>
      <c r="J162" s="59">
        <f t="shared" si="5"/>
        <v>3.8388888888948713</v>
      </c>
      <c r="M162"/>
    </row>
    <row r="163" spans="1:13" ht="25.5" customHeight="1" x14ac:dyDescent="0.25">
      <c r="A163" s="65" t="s">
        <v>6</v>
      </c>
      <c r="B163" s="66" t="s">
        <v>228</v>
      </c>
      <c r="C163" s="55" t="s">
        <v>8</v>
      </c>
      <c r="D163" s="87"/>
      <c r="E163" s="56" t="s">
        <v>1681</v>
      </c>
      <c r="F163" s="67">
        <v>42083.561111111114</v>
      </c>
      <c r="G163" s="67">
        <v>42094.765972222223</v>
      </c>
      <c r="H163" s="66" t="s">
        <v>243</v>
      </c>
      <c r="I163" s="58">
        <f t="shared" si="4"/>
        <v>11.204861111109494</v>
      </c>
      <c r="J163" s="59">
        <f t="shared" si="5"/>
        <v>11.204861111109494</v>
      </c>
      <c r="M163"/>
    </row>
    <row r="164" spans="1:13" ht="25.5" customHeight="1" x14ac:dyDescent="0.25">
      <c r="A164" s="65" t="s">
        <v>6</v>
      </c>
      <c r="B164" s="66" t="s">
        <v>228</v>
      </c>
      <c r="C164" s="55" t="s">
        <v>8</v>
      </c>
      <c r="D164" s="87"/>
      <c r="E164" s="56" t="s">
        <v>1670</v>
      </c>
      <c r="F164" s="67">
        <v>42094.765972222223</v>
      </c>
      <c r="G164" s="67">
        <v>42101.602777777778</v>
      </c>
      <c r="H164" s="66" t="s">
        <v>13</v>
      </c>
      <c r="I164" s="58">
        <f t="shared" si="4"/>
        <v>6.8368055555547471</v>
      </c>
      <c r="J164" s="59">
        <f t="shared" si="5"/>
        <v>6.8368055555547471</v>
      </c>
      <c r="M164"/>
    </row>
    <row r="165" spans="1:13" ht="25.5" customHeight="1" x14ac:dyDescent="0.25">
      <c r="A165" s="65" t="s">
        <v>6</v>
      </c>
      <c r="B165" s="66" t="s">
        <v>228</v>
      </c>
      <c r="C165" s="55" t="s">
        <v>8</v>
      </c>
      <c r="D165" s="87"/>
      <c r="E165" s="56" t="s">
        <v>1743</v>
      </c>
      <c r="F165" s="67">
        <v>42101.602777777778</v>
      </c>
      <c r="G165" s="67">
        <v>42101.808333333334</v>
      </c>
      <c r="H165" s="66" t="s">
        <v>20</v>
      </c>
      <c r="I165" s="58">
        <f t="shared" si="4"/>
        <v>0.20555555555620231</v>
      </c>
      <c r="J165" s="59">
        <f t="shared" si="5"/>
        <v>0.20555555555620231</v>
      </c>
      <c r="M165"/>
    </row>
    <row r="166" spans="1:13" ht="25.5" customHeight="1" x14ac:dyDescent="0.25">
      <c r="A166" s="65" t="s">
        <v>6</v>
      </c>
      <c r="B166" s="66" t="s">
        <v>228</v>
      </c>
      <c r="C166" s="55" t="s">
        <v>8</v>
      </c>
      <c r="D166" s="87"/>
      <c r="E166" s="56" t="s">
        <v>1744</v>
      </c>
      <c r="F166" s="67">
        <v>42101.808333333334</v>
      </c>
      <c r="G166" s="67">
        <v>42104.84375</v>
      </c>
      <c r="H166" s="66" t="s">
        <v>246</v>
      </c>
      <c r="I166" s="58">
        <f t="shared" si="4"/>
        <v>3.0354166666656965</v>
      </c>
      <c r="J166" s="59">
        <f t="shared" si="5"/>
        <v>3.0354166666656965</v>
      </c>
      <c r="M166"/>
    </row>
    <row r="167" spans="1:13" ht="25.5" customHeight="1" x14ac:dyDescent="0.25">
      <c r="A167" s="65" t="s">
        <v>6</v>
      </c>
      <c r="B167" s="66" t="s">
        <v>228</v>
      </c>
      <c r="C167" s="55" t="s">
        <v>8</v>
      </c>
      <c r="D167" s="87"/>
      <c r="E167" s="56" t="s">
        <v>1745</v>
      </c>
      <c r="F167" s="67">
        <v>42104.84375</v>
      </c>
      <c r="G167" s="67">
        <v>42107.571527777778</v>
      </c>
      <c r="H167" s="66" t="s">
        <v>39</v>
      </c>
      <c r="I167" s="58">
        <f t="shared" si="4"/>
        <v>2.7277777777781012</v>
      </c>
      <c r="J167" s="59">
        <f t="shared" si="5"/>
        <v>2.7277777777781012</v>
      </c>
      <c r="M167"/>
    </row>
    <row r="168" spans="1:13" ht="25.5" customHeight="1" x14ac:dyDescent="0.25">
      <c r="A168" s="65" t="s">
        <v>6</v>
      </c>
      <c r="B168" s="66" t="s">
        <v>228</v>
      </c>
      <c r="C168" s="55" t="s">
        <v>8</v>
      </c>
      <c r="D168" s="87"/>
      <c r="E168" s="56" t="s">
        <v>1746</v>
      </c>
      <c r="F168" s="67">
        <v>42107.571527777778</v>
      </c>
      <c r="G168" s="67">
        <v>42107.626388888886</v>
      </c>
      <c r="H168" s="66" t="s">
        <v>249</v>
      </c>
      <c r="I168" s="58">
        <f t="shared" si="4"/>
        <v>5.486111110803904E-2</v>
      </c>
      <c r="J168" s="59">
        <f t="shared" si="5"/>
        <v>5.486111110803904E-2</v>
      </c>
      <c r="M168"/>
    </row>
    <row r="169" spans="1:13" ht="25.5" customHeight="1" x14ac:dyDescent="0.25">
      <c r="A169" s="65" t="s">
        <v>6</v>
      </c>
      <c r="B169" s="66" t="s">
        <v>228</v>
      </c>
      <c r="C169" s="55" t="s">
        <v>8</v>
      </c>
      <c r="D169" s="87"/>
      <c r="E169" s="56" t="s">
        <v>1747</v>
      </c>
      <c r="F169" s="67">
        <v>42107.626388888886</v>
      </c>
      <c r="G169" s="67">
        <v>42108.65347222222</v>
      </c>
      <c r="H169" s="66" t="s">
        <v>250</v>
      </c>
      <c r="I169" s="58">
        <f t="shared" si="4"/>
        <v>1.0270833333343035</v>
      </c>
      <c r="J169" s="59">
        <f t="shared" si="5"/>
        <v>1.0270833333343035</v>
      </c>
      <c r="M169"/>
    </row>
    <row r="170" spans="1:13" ht="25.5" customHeight="1" x14ac:dyDescent="0.25">
      <c r="A170" s="65" t="s">
        <v>6</v>
      </c>
      <c r="B170" s="66" t="s">
        <v>228</v>
      </c>
      <c r="C170" s="55" t="s">
        <v>8</v>
      </c>
      <c r="D170" s="87"/>
      <c r="E170" s="56" t="s">
        <v>1748</v>
      </c>
      <c r="F170" s="67">
        <v>42108.65347222222</v>
      </c>
      <c r="G170" s="67">
        <v>42132.73333333333</v>
      </c>
      <c r="H170" s="66" t="s">
        <v>252</v>
      </c>
      <c r="I170" s="58">
        <f t="shared" si="4"/>
        <v>24.079861111109494</v>
      </c>
      <c r="J170" s="59">
        <f t="shared" si="5"/>
        <v>24.079861111109494</v>
      </c>
      <c r="M170"/>
    </row>
    <row r="171" spans="1:13" ht="25.5" customHeight="1" x14ac:dyDescent="0.25">
      <c r="A171" s="65" t="s">
        <v>6</v>
      </c>
      <c r="B171" s="66" t="s">
        <v>228</v>
      </c>
      <c r="C171" s="55" t="s">
        <v>8</v>
      </c>
      <c r="D171" s="87"/>
      <c r="E171" s="56" t="s">
        <v>1747</v>
      </c>
      <c r="F171" s="67">
        <v>42132.73333333333</v>
      </c>
      <c r="G171" s="67">
        <v>42136.65347222222</v>
      </c>
      <c r="H171" s="66" t="s">
        <v>39</v>
      </c>
      <c r="I171" s="58">
        <f t="shared" si="4"/>
        <v>3.9201388888905058</v>
      </c>
      <c r="J171" s="59">
        <f t="shared" si="5"/>
        <v>3.9201388888905058</v>
      </c>
      <c r="M171"/>
    </row>
    <row r="172" spans="1:13" ht="25.5" customHeight="1" x14ac:dyDescent="0.25">
      <c r="A172" s="65" t="s">
        <v>6</v>
      </c>
      <c r="B172" s="66" t="s">
        <v>228</v>
      </c>
      <c r="C172" s="55" t="s">
        <v>8</v>
      </c>
      <c r="D172" s="87"/>
      <c r="E172" s="56" t="s">
        <v>1748</v>
      </c>
      <c r="F172" s="67">
        <v>42136.65347222222</v>
      </c>
      <c r="G172" s="67">
        <v>42138.775694444441</v>
      </c>
      <c r="H172" s="66" t="s">
        <v>255</v>
      </c>
      <c r="I172" s="58">
        <f t="shared" si="4"/>
        <v>2.1222222222204437</v>
      </c>
      <c r="J172" s="59">
        <f t="shared" si="5"/>
        <v>2.1222222222204437</v>
      </c>
      <c r="M172"/>
    </row>
    <row r="173" spans="1:13" ht="25.5" customHeight="1" x14ac:dyDescent="0.25">
      <c r="A173" s="65" t="s">
        <v>6</v>
      </c>
      <c r="B173" s="66" t="s">
        <v>228</v>
      </c>
      <c r="C173" s="55" t="s">
        <v>8</v>
      </c>
      <c r="D173" s="87"/>
      <c r="E173" s="56" t="s">
        <v>1747</v>
      </c>
      <c r="F173" s="67">
        <v>42138.775694444441</v>
      </c>
      <c r="G173" s="67">
        <v>42138.863194444442</v>
      </c>
      <c r="H173" s="66" t="s">
        <v>39</v>
      </c>
      <c r="I173" s="58">
        <f t="shared" si="4"/>
        <v>8.7500000001455192E-2</v>
      </c>
      <c r="J173" s="59">
        <f t="shared" si="5"/>
        <v>8.7500000001455192E-2</v>
      </c>
      <c r="M173"/>
    </row>
    <row r="174" spans="1:13" ht="25.5" customHeight="1" x14ac:dyDescent="0.25">
      <c r="A174" s="65" t="s">
        <v>6</v>
      </c>
      <c r="B174" s="66" t="s">
        <v>228</v>
      </c>
      <c r="C174" s="55" t="s">
        <v>8</v>
      </c>
      <c r="D174" s="87"/>
      <c r="E174" s="56" t="s">
        <v>1749</v>
      </c>
      <c r="F174" s="67">
        <v>42138.863194444442</v>
      </c>
      <c r="G174" s="67">
        <v>42144.679166666669</v>
      </c>
      <c r="H174" s="66" t="s">
        <v>47</v>
      </c>
      <c r="I174" s="58">
        <f t="shared" si="4"/>
        <v>5.8159722222262644</v>
      </c>
      <c r="J174" s="59">
        <f t="shared" si="5"/>
        <v>5.8159722222262644</v>
      </c>
      <c r="M174"/>
    </row>
    <row r="175" spans="1:13" ht="25.5" customHeight="1" x14ac:dyDescent="0.25">
      <c r="A175" s="65" t="s">
        <v>6</v>
      </c>
      <c r="B175" s="66" t="s">
        <v>228</v>
      </c>
      <c r="C175" s="55" t="s">
        <v>8</v>
      </c>
      <c r="D175" s="87"/>
      <c r="E175" s="56" t="s">
        <v>1747</v>
      </c>
      <c r="F175" s="67">
        <v>42144.679166666669</v>
      </c>
      <c r="G175" s="67">
        <v>42146.831944444442</v>
      </c>
      <c r="H175" s="66" t="s">
        <v>257</v>
      </c>
      <c r="I175" s="58">
        <f t="shared" si="4"/>
        <v>2.1527777777737356</v>
      </c>
      <c r="J175" s="59">
        <f t="shared" si="5"/>
        <v>2.1527777777737356</v>
      </c>
      <c r="M175"/>
    </row>
    <row r="176" spans="1:13" ht="25.5" customHeight="1" x14ac:dyDescent="0.25">
      <c r="A176" s="65" t="s">
        <v>6</v>
      </c>
      <c r="B176" s="66" t="s">
        <v>228</v>
      </c>
      <c r="C176" s="55" t="s">
        <v>8</v>
      </c>
      <c r="D176" s="87"/>
      <c r="E176" s="56" t="s">
        <v>1743</v>
      </c>
      <c r="F176" s="67">
        <v>42146.831944444442</v>
      </c>
      <c r="G176" s="67">
        <v>42149.791666666664</v>
      </c>
      <c r="H176" s="66" t="s">
        <v>259</v>
      </c>
      <c r="I176" s="58">
        <f t="shared" si="4"/>
        <v>2.9597222222218988</v>
      </c>
      <c r="J176" s="59">
        <f t="shared" si="5"/>
        <v>2.9597222222218988</v>
      </c>
      <c r="M176"/>
    </row>
    <row r="177" spans="1:13" ht="25.5" customHeight="1" x14ac:dyDescent="0.25">
      <c r="A177" s="65" t="s">
        <v>6</v>
      </c>
      <c r="B177" s="66" t="s">
        <v>228</v>
      </c>
      <c r="C177" s="55" t="s">
        <v>8</v>
      </c>
      <c r="D177" s="87"/>
      <c r="E177" s="56" t="s">
        <v>1751</v>
      </c>
      <c r="F177" s="67">
        <v>42149.791666666664</v>
      </c>
      <c r="G177" s="67">
        <v>42153.640972222223</v>
      </c>
      <c r="H177" s="66" t="s">
        <v>261</v>
      </c>
      <c r="I177" s="58">
        <f t="shared" si="4"/>
        <v>3.8493055555591127</v>
      </c>
      <c r="J177" s="59">
        <f t="shared" si="5"/>
        <v>3.8493055555591127</v>
      </c>
      <c r="M177"/>
    </row>
    <row r="178" spans="1:13" ht="25.5" customHeight="1" x14ac:dyDescent="0.25">
      <c r="A178" s="65" t="s">
        <v>6</v>
      </c>
      <c r="B178" s="66" t="s">
        <v>228</v>
      </c>
      <c r="C178" s="55" t="s">
        <v>8</v>
      </c>
      <c r="D178" s="87"/>
      <c r="E178" s="56" t="s">
        <v>1741</v>
      </c>
      <c r="F178" s="67">
        <v>42153.640972222223</v>
      </c>
      <c r="G178" s="67">
        <v>42153.80972222222</v>
      </c>
      <c r="H178" s="66" t="s">
        <v>105</v>
      </c>
      <c r="I178" s="58">
        <f t="shared" si="4"/>
        <v>0.16874999999708962</v>
      </c>
      <c r="J178" s="59">
        <f t="shared" si="5"/>
        <v>0.16874999999708962</v>
      </c>
      <c r="M178"/>
    </row>
    <row r="179" spans="1:13" ht="25.5" customHeight="1" x14ac:dyDescent="0.25">
      <c r="A179" s="65" t="s">
        <v>6</v>
      </c>
      <c r="B179" s="66" t="s">
        <v>228</v>
      </c>
      <c r="C179" s="55" t="s">
        <v>8</v>
      </c>
      <c r="D179" s="87"/>
      <c r="E179" s="56" t="s">
        <v>1745</v>
      </c>
      <c r="F179" s="67">
        <v>42153.80972222222</v>
      </c>
      <c r="G179" s="67">
        <v>42153.828472222223</v>
      </c>
      <c r="H179" s="66" t="s">
        <v>66</v>
      </c>
      <c r="I179" s="58">
        <f t="shared" si="4"/>
        <v>1.8750000002910383E-2</v>
      </c>
      <c r="J179" s="59">
        <f t="shared" si="5"/>
        <v>1.8750000002910383E-2</v>
      </c>
      <c r="M179"/>
    </row>
    <row r="180" spans="1:13" ht="25.5" customHeight="1" x14ac:dyDescent="0.25">
      <c r="A180" s="65" t="s">
        <v>6</v>
      </c>
      <c r="B180" s="66" t="s">
        <v>228</v>
      </c>
      <c r="C180" s="55" t="s">
        <v>8</v>
      </c>
      <c r="D180" s="87"/>
      <c r="E180" s="56" t="s">
        <v>1752</v>
      </c>
      <c r="F180" s="67">
        <v>42153.828472222223</v>
      </c>
      <c r="G180" s="67">
        <v>42157.731249999997</v>
      </c>
      <c r="H180" s="66" t="s">
        <v>265</v>
      </c>
      <c r="I180" s="58">
        <f t="shared" si="4"/>
        <v>3.9027777777737356</v>
      </c>
      <c r="J180" s="59">
        <f t="shared" si="5"/>
        <v>3.9027777777737356</v>
      </c>
      <c r="M180"/>
    </row>
    <row r="181" spans="1:13" ht="25.5" customHeight="1" x14ac:dyDescent="0.25">
      <c r="A181" s="65" t="s">
        <v>6</v>
      </c>
      <c r="B181" s="66" t="s">
        <v>228</v>
      </c>
      <c r="C181" s="55" t="s">
        <v>8</v>
      </c>
      <c r="D181" s="87"/>
      <c r="E181" s="56" t="s">
        <v>1746</v>
      </c>
      <c r="F181" s="67">
        <v>42157.731249999997</v>
      </c>
      <c r="G181" s="67">
        <v>42157.759722222225</v>
      </c>
      <c r="H181" s="66" t="s">
        <v>7</v>
      </c>
      <c r="I181" s="58">
        <f t="shared" si="4"/>
        <v>2.8472222227719612E-2</v>
      </c>
      <c r="J181" s="59">
        <f t="shared" si="5"/>
        <v>2.8472222227719612E-2</v>
      </c>
      <c r="M181"/>
    </row>
    <row r="182" spans="1:13" ht="25.5" customHeight="1" x14ac:dyDescent="0.25">
      <c r="A182" s="65" t="s">
        <v>6</v>
      </c>
      <c r="B182" s="66" t="s">
        <v>228</v>
      </c>
      <c r="C182" s="55" t="s">
        <v>8</v>
      </c>
      <c r="D182" s="87"/>
      <c r="E182" s="56" t="s">
        <v>1741</v>
      </c>
      <c r="F182" s="67">
        <v>42157.731249999997</v>
      </c>
      <c r="G182" s="67">
        <v>42157.76458333333</v>
      </c>
      <c r="H182" s="66" t="s">
        <v>7</v>
      </c>
      <c r="I182" s="58">
        <f t="shared" si="4"/>
        <v>3.3333333332848269E-2</v>
      </c>
      <c r="J182" s="59">
        <f t="shared" si="5"/>
        <v>3.3333333332848269E-2</v>
      </c>
      <c r="M182"/>
    </row>
    <row r="183" spans="1:13" ht="25.5" customHeight="1" x14ac:dyDescent="0.25">
      <c r="A183" s="65" t="s">
        <v>6</v>
      </c>
      <c r="B183" s="66" t="s">
        <v>228</v>
      </c>
      <c r="C183" s="55" t="s">
        <v>8</v>
      </c>
      <c r="D183" s="87"/>
      <c r="E183" s="56" t="s">
        <v>1752</v>
      </c>
      <c r="F183" s="67">
        <v>42157.76458333333</v>
      </c>
      <c r="G183" s="67">
        <v>42157.776388888888</v>
      </c>
      <c r="H183" s="66" t="s">
        <v>72</v>
      </c>
      <c r="I183" s="58">
        <f t="shared" si="4"/>
        <v>1.1805555557657499E-2</v>
      </c>
      <c r="J183" s="59">
        <f t="shared" si="5"/>
        <v>1.1805555557657499E-2</v>
      </c>
      <c r="M183"/>
    </row>
    <row r="184" spans="1:13" ht="25.5" customHeight="1" x14ac:dyDescent="0.25">
      <c r="A184" s="65" t="s">
        <v>6</v>
      </c>
      <c r="B184" s="66" t="s">
        <v>228</v>
      </c>
      <c r="C184" s="55" t="s">
        <v>8</v>
      </c>
      <c r="D184" s="87"/>
      <c r="E184" s="56" t="s">
        <v>1753</v>
      </c>
      <c r="F184" s="67">
        <v>42157.776388888888</v>
      </c>
      <c r="G184" s="67">
        <v>42157.800694444442</v>
      </c>
      <c r="H184" s="66" t="s">
        <v>74</v>
      </c>
      <c r="I184" s="58">
        <f t="shared" si="4"/>
        <v>2.4305555554747116E-2</v>
      </c>
      <c r="J184" s="59">
        <f t="shared" si="5"/>
        <v>2.4305555554747116E-2</v>
      </c>
      <c r="M184"/>
    </row>
    <row r="185" spans="1:13" ht="25.5" customHeight="1" x14ac:dyDescent="0.25">
      <c r="A185" s="65" t="s">
        <v>6</v>
      </c>
      <c r="B185" s="66" t="s">
        <v>228</v>
      </c>
      <c r="C185" s="55" t="s">
        <v>8</v>
      </c>
      <c r="D185" s="87"/>
      <c r="E185" s="56" t="s">
        <v>1747</v>
      </c>
      <c r="F185" s="67">
        <v>42157.800694444442</v>
      </c>
      <c r="G185" s="67">
        <v>42158.632638888892</v>
      </c>
      <c r="H185" s="66" t="s">
        <v>271</v>
      </c>
      <c r="I185" s="58">
        <f t="shared" si="4"/>
        <v>0.83194444444961846</v>
      </c>
      <c r="J185" s="59">
        <f t="shared" si="5"/>
        <v>0.83194444444961846</v>
      </c>
      <c r="M185"/>
    </row>
    <row r="186" spans="1:13" ht="25.5" customHeight="1" x14ac:dyDescent="0.25">
      <c r="A186" s="65" t="s">
        <v>6</v>
      </c>
      <c r="B186" s="66" t="s">
        <v>228</v>
      </c>
      <c r="C186" s="55" t="s">
        <v>8</v>
      </c>
      <c r="D186" s="87"/>
      <c r="E186" s="56" t="s">
        <v>1748</v>
      </c>
      <c r="F186" s="67">
        <v>42158.632638888892</v>
      </c>
      <c r="G186" s="67">
        <v>42158.665277777778</v>
      </c>
      <c r="H186" s="66" t="s">
        <v>162</v>
      </c>
      <c r="I186" s="58">
        <f t="shared" si="4"/>
        <v>3.2638888886140194E-2</v>
      </c>
      <c r="J186" s="59">
        <f t="shared" si="5"/>
        <v>3.2638888886140194E-2</v>
      </c>
      <c r="M186"/>
    </row>
    <row r="187" spans="1:13" ht="25.5" customHeight="1" x14ac:dyDescent="0.25">
      <c r="A187" s="65" t="s">
        <v>6</v>
      </c>
      <c r="B187" s="66" t="s">
        <v>228</v>
      </c>
      <c r="C187" s="55" t="s">
        <v>8</v>
      </c>
      <c r="D187" s="87"/>
      <c r="E187" s="56" t="s">
        <v>1747</v>
      </c>
      <c r="F187" s="67">
        <v>42158.665277777778</v>
      </c>
      <c r="G187" s="67">
        <v>42158.813888888886</v>
      </c>
      <c r="H187" s="66" t="s">
        <v>39</v>
      </c>
      <c r="I187" s="58">
        <f t="shared" si="4"/>
        <v>0.14861111110803904</v>
      </c>
      <c r="J187" s="59">
        <f t="shared" si="5"/>
        <v>0.14861111110803904</v>
      </c>
      <c r="M187"/>
    </row>
    <row r="188" spans="1:13" ht="25.5" customHeight="1" x14ac:dyDescent="0.25">
      <c r="A188" s="65" t="s">
        <v>6</v>
      </c>
      <c r="B188" s="66" t="s">
        <v>228</v>
      </c>
      <c r="C188" s="55" t="s">
        <v>8</v>
      </c>
      <c r="D188" s="87"/>
      <c r="E188" s="56" t="s">
        <v>1749</v>
      </c>
      <c r="F188" s="67">
        <v>42158.813888888886</v>
      </c>
      <c r="G188" s="67">
        <v>42178.786111111112</v>
      </c>
      <c r="H188" s="66" t="s">
        <v>225</v>
      </c>
      <c r="I188" s="58">
        <f t="shared" si="4"/>
        <v>19.972222222226264</v>
      </c>
      <c r="J188" s="59">
        <f t="shared" si="5"/>
        <v>19.972222222226264</v>
      </c>
      <c r="M188"/>
    </row>
    <row r="189" spans="1:13" ht="25.5" customHeight="1" x14ac:dyDescent="0.25">
      <c r="A189" s="65" t="s">
        <v>6</v>
      </c>
      <c r="B189" s="66" t="s">
        <v>228</v>
      </c>
      <c r="C189" s="55" t="s">
        <v>8</v>
      </c>
      <c r="D189" s="87"/>
      <c r="E189" s="56" t="s">
        <v>1747</v>
      </c>
      <c r="F189" s="67">
        <v>42178.786111111112</v>
      </c>
      <c r="G189" s="67">
        <v>42179.640972222223</v>
      </c>
      <c r="H189" s="66" t="s">
        <v>274</v>
      </c>
      <c r="I189" s="58">
        <f t="shared" si="4"/>
        <v>0.85486111111094942</v>
      </c>
      <c r="J189" s="59">
        <f t="shared" si="5"/>
        <v>0.85486111111094942</v>
      </c>
      <c r="M189"/>
    </row>
    <row r="190" spans="1:13" ht="25.5" customHeight="1" x14ac:dyDescent="0.25">
      <c r="A190" s="65" t="s">
        <v>6</v>
      </c>
      <c r="B190" s="66" t="s">
        <v>228</v>
      </c>
      <c r="C190" s="55" t="s">
        <v>8</v>
      </c>
      <c r="D190" s="87"/>
      <c r="E190" s="56" t="s">
        <v>1753</v>
      </c>
      <c r="F190" s="67">
        <v>42179.640972222223</v>
      </c>
      <c r="G190" s="67">
        <v>42179.70208333333</v>
      </c>
      <c r="H190" s="66" t="s">
        <v>128</v>
      </c>
      <c r="I190" s="58">
        <f t="shared" si="4"/>
        <v>6.1111111106583849E-2</v>
      </c>
      <c r="J190" s="59">
        <f t="shared" si="5"/>
        <v>6.1111111106583849E-2</v>
      </c>
      <c r="M190"/>
    </row>
    <row r="191" spans="1:13" ht="25.5" customHeight="1" x14ac:dyDescent="0.25">
      <c r="A191" s="65" t="s">
        <v>6</v>
      </c>
      <c r="B191" s="54" t="s">
        <v>311</v>
      </c>
      <c r="C191" s="55" t="s">
        <v>8</v>
      </c>
      <c r="D191" s="87"/>
      <c r="E191" s="56" t="s">
        <v>1761</v>
      </c>
      <c r="F191" s="66" t="s">
        <v>7</v>
      </c>
      <c r="G191" s="67">
        <v>41738.680555555555</v>
      </c>
      <c r="H191" s="66" t="s">
        <v>7</v>
      </c>
      <c r="I191" s="58">
        <f t="shared" si="4"/>
        <v>0</v>
      </c>
      <c r="J191" s="59">
        <f t="shared" si="5"/>
        <v>0</v>
      </c>
      <c r="M191"/>
    </row>
    <row r="192" spans="1:13" ht="25.5" customHeight="1" x14ac:dyDescent="0.25">
      <c r="A192" s="65" t="s">
        <v>6</v>
      </c>
      <c r="B192" s="54" t="s">
        <v>311</v>
      </c>
      <c r="C192" s="55" t="s">
        <v>8</v>
      </c>
      <c r="D192" s="87"/>
      <c r="E192" s="56" t="s">
        <v>1681</v>
      </c>
      <c r="F192" s="67">
        <v>41738.680555555555</v>
      </c>
      <c r="G192" s="67">
        <v>41752.581250000003</v>
      </c>
      <c r="H192" s="66" t="s">
        <v>105</v>
      </c>
      <c r="I192" s="58">
        <f t="shared" si="4"/>
        <v>13.900694444448163</v>
      </c>
      <c r="J192" s="59">
        <f t="shared" si="5"/>
        <v>13.900694444448163</v>
      </c>
      <c r="M192"/>
    </row>
    <row r="193" spans="1:13" ht="25.5" customHeight="1" x14ac:dyDescent="0.25">
      <c r="A193" s="65" t="s">
        <v>6</v>
      </c>
      <c r="B193" s="54" t="s">
        <v>311</v>
      </c>
      <c r="C193" s="55" t="s">
        <v>8</v>
      </c>
      <c r="D193" s="87"/>
      <c r="E193" s="56" t="s">
        <v>1761</v>
      </c>
      <c r="F193" s="67">
        <v>41752.581250000003</v>
      </c>
      <c r="G193" s="67">
        <v>41757.807638888888</v>
      </c>
      <c r="H193" s="66" t="s">
        <v>277</v>
      </c>
      <c r="I193" s="58">
        <f t="shared" si="4"/>
        <v>5.226388888884685</v>
      </c>
      <c r="J193" s="59">
        <f t="shared" si="5"/>
        <v>5.226388888884685</v>
      </c>
      <c r="M193"/>
    </row>
    <row r="194" spans="1:13" ht="25.5" customHeight="1" x14ac:dyDescent="0.25">
      <c r="A194" s="65" t="s">
        <v>6</v>
      </c>
      <c r="B194" s="54" t="s">
        <v>311</v>
      </c>
      <c r="C194" s="55" t="s">
        <v>8</v>
      </c>
      <c r="D194" s="87"/>
      <c r="E194" s="56" t="s">
        <v>1681</v>
      </c>
      <c r="F194" s="67">
        <v>41757.807638888888</v>
      </c>
      <c r="G194" s="67">
        <v>41778.486805555556</v>
      </c>
      <c r="H194" s="66" t="s">
        <v>278</v>
      </c>
      <c r="I194" s="58">
        <f t="shared" ref="I194:I257" si="6">IF(OR(F194="-",G194="-"),0,G194-F194)</f>
        <v>20.679166666668607</v>
      </c>
      <c r="J194" s="59">
        <f t="shared" ref="J194:J257" si="7">I194</f>
        <v>20.679166666668607</v>
      </c>
      <c r="M194"/>
    </row>
    <row r="195" spans="1:13" ht="25.5" customHeight="1" x14ac:dyDescent="0.25">
      <c r="A195" s="65" t="s">
        <v>6</v>
      </c>
      <c r="B195" s="54" t="s">
        <v>311</v>
      </c>
      <c r="C195" s="55" t="s">
        <v>8</v>
      </c>
      <c r="D195" s="87"/>
      <c r="E195" s="56" t="s">
        <v>1670</v>
      </c>
      <c r="F195" s="67">
        <v>41778.486805555556</v>
      </c>
      <c r="G195" s="67">
        <v>41779.678472222222</v>
      </c>
      <c r="H195" s="66" t="s">
        <v>13</v>
      </c>
      <c r="I195" s="58">
        <f t="shared" si="6"/>
        <v>1.1916666666656965</v>
      </c>
      <c r="J195" s="59">
        <f t="shared" si="7"/>
        <v>1.1916666666656965</v>
      </c>
      <c r="M195"/>
    </row>
    <row r="196" spans="1:13" ht="25.5" customHeight="1" x14ac:dyDescent="0.25">
      <c r="A196" s="65" t="s">
        <v>6</v>
      </c>
      <c r="B196" s="54" t="s">
        <v>311</v>
      </c>
      <c r="C196" s="55" t="s">
        <v>8</v>
      </c>
      <c r="D196" s="87"/>
      <c r="E196" s="56" t="s">
        <v>1681</v>
      </c>
      <c r="F196" s="67">
        <v>41779.678472222222</v>
      </c>
      <c r="G196" s="67">
        <v>41780.625</v>
      </c>
      <c r="H196" s="66" t="s">
        <v>37</v>
      </c>
      <c r="I196" s="58">
        <f t="shared" si="6"/>
        <v>0.94652777777810115</v>
      </c>
      <c r="J196" s="59">
        <f t="shared" si="7"/>
        <v>0.94652777777810115</v>
      </c>
      <c r="M196"/>
    </row>
    <row r="197" spans="1:13" ht="25.5" customHeight="1" x14ac:dyDescent="0.25">
      <c r="A197" s="65" t="s">
        <v>6</v>
      </c>
      <c r="B197" s="54" t="s">
        <v>311</v>
      </c>
      <c r="C197" s="55" t="s">
        <v>8</v>
      </c>
      <c r="D197" s="87"/>
      <c r="E197" s="56" t="s">
        <v>1670</v>
      </c>
      <c r="F197" s="67">
        <v>41780.625</v>
      </c>
      <c r="G197" s="67">
        <v>41781.62777777778</v>
      </c>
      <c r="H197" s="66" t="s">
        <v>143</v>
      </c>
      <c r="I197" s="58">
        <f t="shared" si="6"/>
        <v>1.0027777777795563</v>
      </c>
      <c r="J197" s="59">
        <f t="shared" si="7"/>
        <v>1.0027777777795563</v>
      </c>
      <c r="M197"/>
    </row>
    <row r="198" spans="1:13" ht="25.5" customHeight="1" x14ac:dyDescent="0.25">
      <c r="A198" s="65" t="s">
        <v>6</v>
      </c>
      <c r="B198" s="54" t="s">
        <v>311</v>
      </c>
      <c r="C198" s="55" t="s">
        <v>8</v>
      </c>
      <c r="D198" s="87"/>
      <c r="E198" s="56" t="s">
        <v>1743</v>
      </c>
      <c r="F198" s="67">
        <v>41781.62777777778</v>
      </c>
      <c r="G198" s="67">
        <v>41781.803472222222</v>
      </c>
      <c r="H198" s="66" t="s">
        <v>280</v>
      </c>
      <c r="I198" s="58">
        <f t="shared" si="6"/>
        <v>0.1756944444423425</v>
      </c>
      <c r="J198" s="59">
        <f t="shared" si="7"/>
        <v>0.1756944444423425</v>
      </c>
      <c r="M198"/>
    </row>
    <row r="199" spans="1:13" ht="25.5" customHeight="1" x14ac:dyDescent="0.25">
      <c r="A199" s="65" t="s">
        <v>6</v>
      </c>
      <c r="B199" s="54" t="s">
        <v>311</v>
      </c>
      <c r="C199" s="55" t="s">
        <v>8</v>
      </c>
      <c r="D199" s="87"/>
      <c r="E199" s="56" t="s">
        <v>1744</v>
      </c>
      <c r="F199" s="67">
        <v>41781.803472222222</v>
      </c>
      <c r="G199" s="67">
        <v>41782.811111111114</v>
      </c>
      <c r="H199" s="66" t="s">
        <v>88</v>
      </c>
      <c r="I199" s="58">
        <f t="shared" si="6"/>
        <v>1.007638888891961</v>
      </c>
      <c r="J199" s="59">
        <f t="shared" si="7"/>
        <v>1.007638888891961</v>
      </c>
      <c r="M199"/>
    </row>
    <row r="200" spans="1:13" ht="25.5" customHeight="1" x14ac:dyDescent="0.25">
      <c r="A200" s="65" t="s">
        <v>6</v>
      </c>
      <c r="B200" s="54" t="s">
        <v>311</v>
      </c>
      <c r="C200" s="55" t="s">
        <v>8</v>
      </c>
      <c r="D200" s="87"/>
      <c r="E200" s="56" t="s">
        <v>1745</v>
      </c>
      <c r="F200" s="67">
        <v>41782.811111111114</v>
      </c>
      <c r="G200" s="67">
        <v>41785.556944444441</v>
      </c>
      <c r="H200" s="66" t="s">
        <v>24</v>
      </c>
      <c r="I200" s="58">
        <f t="shared" si="6"/>
        <v>2.7458333333270275</v>
      </c>
      <c r="J200" s="59">
        <f t="shared" si="7"/>
        <v>2.7458333333270275</v>
      </c>
      <c r="M200"/>
    </row>
    <row r="201" spans="1:13" ht="25.5" customHeight="1" x14ac:dyDescent="0.25">
      <c r="A201" s="65" t="s">
        <v>6</v>
      </c>
      <c r="B201" s="54" t="s">
        <v>311</v>
      </c>
      <c r="C201" s="55" t="s">
        <v>8</v>
      </c>
      <c r="D201" s="87"/>
      <c r="E201" s="56" t="s">
        <v>1746</v>
      </c>
      <c r="F201" s="67">
        <v>41785.556944444441</v>
      </c>
      <c r="G201" s="67">
        <v>41785.603472222225</v>
      </c>
      <c r="H201" s="66" t="s">
        <v>26</v>
      </c>
      <c r="I201" s="58">
        <f t="shared" si="6"/>
        <v>4.652777778392192E-2</v>
      </c>
      <c r="J201" s="59">
        <f t="shared" si="7"/>
        <v>4.652777778392192E-2</v>
      </c>
      <c r="M201"/>
    </row>
    <row r="202" spans="1:13" ht="25.5" customHeight="1" x14ac:dyDescent="0.25">
      <c r="A202" s="65" t="s">
        <v>6</v>
      </c>
      <c r="B202" s="54" t="s">
        <v>311</v>
      </c>
      <c r="C202" s="55" t="s">
        <v>8</v>
      </c>
      <c r="D202" s="87"/>
      <c r="E202" s="56" t="s">
        <v>1747</v>
      </c>
      <c r="F202" s="67">
        <v>41785.603472222225</v>
      </c>
      <c r="G202" s="67">
        <v>41794.770833333336</v>
      </c>
      <c r="H202" s="66" t="s">
        <v>284</v>
      </c>
      <c r="I202" s="58">
        <f t="shared" si="6"/>
        <v>9.1673611111109494</v>
      </c>
      <c r="J202" s="59">
        <f t="shared" si="7"/>
        <v>9.1673611111109494</v>
      </c>
      <c r="M202"/>
    </row>
    <row r="203" spans="1:13" ht="25.5" customHeight="1" x14ac:dyDescent="0.25">
      <c r="A203" s="65" t="s">
        <v>6</v>
      </c>
      <c r="B203" s="54" t="s">
        <v>311</v>
      </c>
      <c r="C203" s="55" t="s">
        <v>8</v>
      </c>
      <c r="D203" s="87"/>
      <c r="E203" s="56" t="s">
        <v>1748</v>
      </c>
      <c r="F203" s="67">
        <v>41794.770833333336</v>
      </c>
      <c r="G203" s="67">
        <v>41803.513888888891</v>
      </c>
      <c r="H203" s="66" t="s">
        <v>286</v>
      </c>
      <c r="I203" s="58">
        <f t="shared" si="6"/>
        <v>8.7430555555547471</v>
      </c>
      <c r="J203" s="59">
        <f t="shared" si="7"/>
        <v>8.7430555555547471</v>
      </c>
      <c r="M203"/>
    </row>
    <row r="204" spans="1:13" ht="25.5" customHeight="1" x14ac:dyDescent="0.25">
      <c r="A204" s="65" t="s">
        <v>6</v>
      </c>
      <c r="B204" s="54" t="s">
        <v>311</v>
      </c>
      <c r="C204" s="55" t="s">
        <v>8</v>
      </c>
      <c r="D204" s="87"/>
      <c r="E204" s="56" t="s">
        <v>1747</v>
      </c>
      <c r="F204" s="67">
        <v>41803.513888888891</v>
      </c>
      <c r="G204" s="67">
        <v>41808.767361111109</v>
      </c>
      <c r="H204" s="66" t="s">
        <v>287</v>
      </c>
      <c r="I204" s="58">
        <f t="shared" si="6"/>
        <v>5.2534722222189885</v>
      </c>
      <c r="J204" s="59">
        <f t="shared" si="7"/>
        <v>5.2534722222189885</v>
      </c>
      <c r="M204"/>
    </row>
    <row r="205" spans="1:13" ht="25.5" customHeight="1" x14ac:dyDescent="0.25">
      <c r="A205" s="65" t="s">
        <v>6</v>
      </c>
      <c r="B205" s="54" t="s">
        <v>311</v>
      </c>
      <c r="C205" s="55" t="s">
        <v>8</v>
      </c>
      <c r="D205" s="87"/>
      <c r="E205" s="56" t="s">
        <v>1749</v>
      </c>
      <c r="F205" s="67">
        <v>41808.767361111109</v>
      </c>
      <c r="G205" s="67">
        <v>41816.545138888891</v>
      </c>
      <c r="H205" s="66" t="s">
        <v>289</v>
      </c>
      <c r="I205" s="58">
        <f t="shared" si="6"/>
        <v>7.7777777777810115</v>
      </c>
      <c r="J205" s="59">
        <f t="shared" si="7"/>
        <v>7.7777777777810115</v>
      </c>
      <c r="M205"/>
    </row>
    <row r="206" spans="1:13" ht="25.5" customHeight="1" x14ac:dyDescent="0.25">
      <c r="A206" s="65" t="s">
        <v>6</v>
      </c>
      <c r="B206" s="54" t="s">
        <v>311</v>
      </c>
      <c r="C206" s="55" t="s">
        <v>8</v>
      </c>
      <c r="D206" s="87"/>
      <c r="E206" s="56" t="s">
        <v>1747</v>
      </c>
      <c r="F206" s="67">
        <v>41816.545138888891</v>
      </c>
      <c r="G206" s="67">
        <v>41817.665277777778</v>
      </c>
      <c r="H206" s="66" t="s">
        <v>291</v>
      </c>
      <c r="I206" s="58">
        <f t="shared" si="6"/>
        <v>1.1201388888875954</v>
      </c>
      <c r="J206" s="59">
        <f t="shared" si="7"/>
        <v>1.1201388888875954</v>
      </c>
      <c r="M206"/>
    </row>
    <row r="207" spans="1:13" ht="25.5" customHeight="1" x14ac:dyDescent="0.25">
      <c r="A207" s="65" t="s">
        <v>6</v>
      </c>
      <c r="B207" s="54" t="s">
        <v>311</v>
      </c>
      <c r="C207" s="55" t="s">
        <v>8</v>
      </c>
      <c r="D207" s="87"/>
      <c r="E207" s="56" t="s">
        <v>1748</v>
      </c>
      <c r="F207" s="67">
        <v>41817.665277777778</v>
      </c>
      <c r="G207" s="67">
        <v>41817.789583333331</v>
      </c>
      <c r="H207" s="66" t="s">
        <v>293</v>
      </c>
      <c r="I207" s="58">
        <f t="shared" si="6"/>
        <v>0.12430555555329192</v>
      </c>
      <c r="J207" s="59">
        <f t="shared" si="7"/>
        <v>0.12430555555329192</v>
      </c>
      <c r="M207"/>
    </row>
    <row r="208" spans="1:13" ht="25.5" customHeight="1" x14ac:dyDescent="0.25">
      <c r="A208" s="65" t="s">
        <v>6</v>
      </c>
      <c r="B208" s="54" t="s">
        <v>311</v>
      </c>
      <c r="C208" s="55" t="s">
        <v>8</v>
      </c>
      <c r="D208" s="87"/>
      <c r="E208" s="56" t="s">
        <v>1747</v>
      </c>
      <c r="F208" s="67">
        <v>41817.789583333331</v>
      </c>
      <c r="G208" s="67">
        <v>41820.818749999999</v>
      </c>
      <c r="H208" s="66" t="s">
        <v>294</v>
      </c>
      <c r="I208" s="58">
        <f t="shared" si="6"/>
        <v>3.0291666666671517</v>
      </c>
      <c r="J208" s="59">
        <f t="shared" si="7"/>
        <v>3.0291666666671517</v>
      </c>
      <c r="M208"/>
    </row>
    <row r="209" spans="1:13" ht="25.5" customHeight="1" x14ac:dyDescent="0.25">
      <c r="A209" s="65" t="s">
        <v>6</v>
      </c>
      <c r="B209" s="54" t="s">
        <v>311</v>
      </c>
      <c r="C209" s="55" t="s">
        <v>8</v>
      </c>
      <c r="D209" s="87"/>
      <c r="E209" s="56" t="s">
        <v>1743</v>
      </c>
      <c r="F209" s="67">
        <v>41820.818749999999</v>
      </c>
      <c r="G209" s="67">
        <v>41821.824305555558</v>
      </c>
      <c r="H209" s="66" t="s">
        <v>296</v>
      </c>
      <c r="I209" s="58">
        <f t="shared" si="6"/>
        <v>1.0055555555591127</v>
      </c>
      <c r="J209" s="59">
        <f t="shared" si="7"/>
        <v>1.0055555555591127</v>
      </c>
      <c r="M209"/>
    </row>
    <row r="210" spans="1:13" ht="25.5" customHeight="1" x14ac:dyDescent="0.25">
      <c r="A210" s="65" t="s">
        <v>6</v>
      </c>
      <c r="B210" s="54" t="s">
        <v>311</v>
      </c>
      <c r="C210" s="55" t="s">
        <v>8</v>
      </c>
      <c r="D210" s="87"/>
      <c r="E210" s="56" t="s">
        <v>1751</v>
      </c>
      <c r="F210" s="67">
        <v>41821.824305555558</v>
      </c>
      <c r="G210" s="67">
        <v>41825.682638888888</v>
      </c>
      <c r="H210" s="66" t="s">
        <v>297</v>
      </c>
      <c r="I210" s="58">
        <f t="shared" si="6"/>
        <v>3.8583333333299379</v>
      </c>
      <c r="J210" s="59">
        <f t="shared" si="7"/>
        <v>3.8583333333299379</v>
      </c>
      <c r="M210"/>
    </row>
    <row r="211" spans="1:13" ht="25.5" customHeight="1" x14ac:dyDescent="0.25">
      <c r="A211" s="65" t="s">
        <v>6</v>
      </c>
      <c r="B211" s="54" t="s">
        <v>311</v>
      </c>
      <c r="C211" s="55" t="s">
        <v>8</v>
      </c>
      <c r="D211" s="87"/>
      <c r="E211" s="56" t="s">
        <v>1741</v>
      </c>
      <c r="F211" s="67">
        <v>41825.682638888888</v>
      </c>
      <c r="G211" s="67">
        <v>41827.727777777778</v>
      </c>
      <c r="H211" s="66" t="s">
        <v>105</v>
      </c>
      <c r="I211" s="58">
        <f t="shared" si="6"/>
        <v>2.0451388888905058</v>
      </c>
      <c r="J211" s="59">
        <f t="shared" si="7"/>
        <v>2.0451388888905058</v>
      </c>
      <c r="M211"/>
    </row>
    <row r="212" spans="1:13" ht="25.5" customHeight="1" x14ac:dyDescent="0.25">
      <c r="A212" s="65" t="s">
        <v>6</v>
      </c>
      <c r="B212" s="54" t="s">
        <v>311</v>
      </c>
      <c r="C212" s="55" t="s">
        <v>8</v>
      </c>
      <c r="D212" s="87"/>
      <c r="E212" s="56" t="s">
        <v>1747</v>
      </c>
      <c r="F212" s="67">
        <v>41827.727777777778</v>
      </c>
      <c r="G212" s="67">
        <v>41827.745138888888</v>
      </c>
      <c r="H212" s="66" t="s">
        <v>298</v>
      </c>
      <c r="I212" s="58">
        <f t="shared" si="6"/>
        <v>1.7361111109494232E-2</v>
      </c>
      <c r="J212" s="59">
        <f t="shared" si="7"/>
        <v>1.7361111109494232E-2</v>
      </c>
      <c r="M212"/>
    </row>
    <row r="213" spans="1:13" ht="25.5" customHeight="1" x14ac:dyDescent="0.25">
      <c r="A213" s="65" t="s">
        <v>6</v>
      </c>
      <c r="B213" s="54" t="s">
        <v>311</v>
      </c>
      <c r="C213" s="55" t="s">
        <v>8</v>
      </c>
      <c r="D213" s="87"/>
      <c r="E213" s="56" t="s">
        <v>1745</v>
      </c>
      <c r="F213" s="67">
        <v>41827.745138888888</v>
      </c>
      <c r="G213" s="67">
        <v>41827.777083333334</v>
      </c>
      <c r="H213" s="66" t="s">
        <v>300</v>
      </c>
      <c r="I213" s="58">
        <f t="shared" si="6"/>
        <v>3.1944444446708076E-2</v>
      </c>
      <c r="J213" s="59">
        <f t="shared" si="7"/>
        <v>3.1944444446708076E-2</v>
      </c>
      <c r="M213"/>
    </row>
    <row r="214" spans="1:13" ht="25.5" customHeight="1" x14ac:dyDescent="0.25">
      <c r="A214" s="65" t="s">
        <v>6</v>
      </c>
      <c r="B214" s="54" t="s">
        <v>311</v>
      </c>
      <c r="C214" s="55" t="s">
        <v>8</v>
      </c>
      <c r="D214" s="87"/>
      <c r="E214" s="56" t="s">
        <v>1752</v>
      </c>
      <c r="F214" s="67">
        <v>41827.777083333334</v>
      </c>
      <c r="G214" s="67">
        <v>41828.488888888889</v>
      </c>
      <c r="H214" s="66" t="s">
        <v>302</v>
      </c>
      <c r="I214" s="58">
        <f t="shared" si="6"/>
        <v>0.71180555555474712</v>
      </c>
      <c r="J214" s="59">
        <f t="shared" si="7"/>
        <v>0.71180555555474712</v>
      </c>
      <c r="M214"/>
    </row>
    <row r="215" spans="1:13" ht="25.5" customHeight="1" x14ac:dyDescent="0.25">
      <c r="A215" s="65" t="s">
        <v>6</v>
      </c>
      <c r="B215" s="54" t="s">
        <v>311</v>
      </c>
      <c r="C215" s="55" t="s">
        <v>8</v>
      </c>
      <c r="D215" s="87"/>
      <c r="E215" s="56" t="s">
        <v>1746</v>
      </c>
      <c r="F215" s="67">
        <v>41828.488888888889</v>
      </c>
      <c r="G215" s="67">
        <v>41828.548611111109</v>
      </c>
      <c r="H215" s="66" t="s">
        <v>7</v>
      </c>
      <c r="I215" s="58">
        <f t="shared" si="6"/>
        <v>5.9722222220443655E-2</v>
      </c>
      <c r="J215" s="59">
        <f t="shared" si="7"/>
        <v>5.9722222220443655E-2</v>
      </c>
      <c r="M215"/>
    </row>
    <row r="216" spans="1:13" ht="25.5" customHeight="1" x14ac:dyDescent="0.25">
      <c r="A216" s="65" t="s">
        <v>6</v>
      </c>
      <c r="B216" s="54" t="s">
        <v>311</v>
      </c>
      <c r="C216" s="55" t="s">
        <v>8</v>
      </c>
      <c r="D216" s="87"/>
      <c r="E216" s="56" t="s">
        <v>1741</v>
      </c>
      <c r="F216" s="67">
        <v>41828.488888888889</v>
      </c>
      <c r="G216" s="67">
        <v>41829.59097222222</v>
      </c>
      <c r="H216" s="66" t="s">
        <v>7</v>
      </c>
      <c r="I216" s="58">
        <f t="shared" si="6"/>
        <v>1.1020833333313931</v>
      </c>
      <c r="J216" s="59">
        <f t="shared" si="7"/>
        <v>1.1020833333313931</v>
      </c>
      <c r="M216"/>
    </row>
    <row r="217" spans="1:13" ht="25.5" customHeight="1" x14ac:dyDescent="0.25">
      <c r="A217" s="65" t="s">
        <v>6</v>
      </c>
      <c r="B217" s="54" t="s">
        <v>311</v>
      </c>
      <c r="C217" s="55" t="s">
        <v>8</v>
      </c>
      <c r="D217" s="87"/>
      <c r="E217" s="56" t="s">
        <v>1752</v>
      </c>
      <c r="F217" s="67">
        <v>41829.59097222222</v>
      </c>
      <c r="G217" s="67">
        <v>41829.597916666666</v>
      </c>
      <c r="H217" s="66" t="s">
        <v>72</v>
      </c>
      <c r="I217" s="58">
        <f t="shared" si="6"/>
        <v>6.9444444452528842E-3</v>
      </c>
      <c r="J217" s="59">
        <f t="shared" si="7"/>
        <v>6.9444444452528842E-3</v>
      </c>
      <c r="M217"/>
    </row>
    <row r="218" spans="1:13" ht="25.5" customHeight="1" x14ac:dyDescent="0.25">
      <c r="A218" s="65" t="s">
        <v>6</v>
      </c>
      <c r="B218" s="54" t="s">
        <v>311</v>
      </c>
      <c r="C218" s="55" t="s">
        <v>8</v>
      </c>
      <c r="D218" s="87"/>
      <c r="E218" s="56" t="s">
        <v>1753</v>
      </c>
      <c r="F218" s="67">
        <v>41829.597916666666</v>
      </c>
      <c r="G218" s="67">
        <v>41829.706250000003</v>
      </c>
      <c r="H218" s="66" t="s">
        <v>74</v>
      </c>
      <c r="I218" s="58">
        <f t="shared" si="6"/>
        <v>0.10833333333721384</v>
      </c>
      <c r="J218" s="59">
        <f t="shared" si="7"/>
        <v>0.10833333333721384</v>
      </c>
      <c r="M218"/>
    </row>
    <row r="219" spans="1:13" ht="25.5" customHeight="1" x14ac:dyDescent="0.25">
      <c r="A219" s="65" t="s">
        <v>6</v>
      </c>
      <c r="B219" s="54" t="s">
        <v>311</v>
      </c>
      <c r="C219" s="55" t="s">
        <v>8</v>
      </c>
      <c r="D219" s="87"/>
      <c r="E219" s="56" t="s">
        <v>1747</v>
      </c>
      <c r="F219" s="67">
        <v>41829.706250000003</v>
      </c>
      <c r="G219" s="67">
        <v>41830.613888888889</v>
      </c>
      <c r="H219" s="66" t="s">
        <v>304</v>
      </c>
      <c r="I219" s="58">
        <f t="shared" si="6"/>
        <v>0.90763888888614019</v>
      </c>
      <c r="J219" s="59">
        <f t="shared" si="7"/>
        <v>0.90763888888614019</v>
      </c>
      <c r="M219"/>
    </row>
    <row r="220" spans="1:13" ht="25.5" customHeight="1" x14ac:dyDescent="0.25">
      <c r="A220" s="65" t="s">
        <v>6</v>
      </c>
      <c r="B220" s="54" t="s">
        <v>311</v>
      </c>
      <c r="C220" s="55" t="s">
        <v>8</v>
      </c>
      <c r="D220" s="87"/>
      <c r="E220" s="56" t="s">
        <v>1748</v>
      </c>
      <c r="F220" s="67">
        <v>41830.613888888889</v>
      </c>
      <c r="G220" s="67">
        <v>41835.542361111111</v>
      </c>
      <c r="H220" s="66" t="s">
        <v>305</v>
      </c>
      <c r="I220" s="58">
        <f t="shared" si="6"/>
        <v>4.9284722222218988</v>
      </c>
      <c r="J220" s="59">
        <f t="shared" si="7"/>
        <v>4.9284722222218988</v>
      </c>
      <c r="M220"/>
    </row>
    <row r="221" spans="1:13" ht="25.5" customHeight="1" x14ac:dyDescent="0.25">
      <c r="A221" s="65" t="s">
        <v>6</v>
      </c>
      <c r="B221" s="54" t="s">
        <v>311</v>
      </c>
      <c r="C221" s="55" t="s">
        <v>8</v>
      </c>
      <c r="D221" s="87"/>
      <c r="E221" s="56" t="s">
        <v>1749</v>
      </c>
      <c r="F221" s="67">
        <v>41835.542361111111</v>
      </c>
      <c r="G221" s="67">
        <v>41848.751388888886</v>
      </c>
      <c r="H221" s="66" t="s">
        <v>307</v>
      </c>
      <c r="I221" s="58">
        <f t="shared" si="6"/>
        <v>13.209027777775191</v>
      </c>
      <c r="J221" s="59">
        <f t="shared" si="7"/>
        <v>13.209027777775191</v>
      </c>
      <c r="M221"/>
    </row>
    <row r="222" spans="1:13" ht="25.5" customHeight="1" x14ac:dyDescent="0.25">
      <c r="A222" s="65" t="s">
        <v>6</v>
      </c>
      <c r="B222" s="54" t="s">
        <v>311</v>
      </c>
      <c r="C222" s="55" t="s">
        <v>8</v>
      </c>
      <c r="D222" s="87"/>
      <c r="E222" s="56" t="s">
        <v>1747</v>
      </c>
      <c r="F222" s="67">
        <v>41848.751388888886</v>
      </c>
      <c r="G222" s="67">
        <v>41849.804166666669</v>
      </c>
      <c r="H222" s="66" t="s">
        <v>309</v>
      </c>
      <c r="I222" s="58">
        <f t="shared" si="6"/>
        <v>1.0527777777824667</v>
      </c>
      <c r="J222" s="59">
        <f t="shared" si="7"/>
        <v>1.0527777777824667</v>
      </c>
      <c r="M222"/>
    </row>
    <row r="223" spans="1:13" ht="25.5" customHeight="1" x14ac:dyDescent="0.25">
      <c r="A223" s="65" t="s">
        <v>6</v>
      </c>
      <c r="B223" s="54" t="s">
        <v>311</v>
      </c>
      <c r="C223" s="55" t="s">
        <v>8</v>
      </c>
      <c r="D223" s="87"/>
      <c r="E223" s="56" t="s">
        <v>1753</v>
      </c>
      <c r="F223" s="67">
        <v>41849.804166666669</v>
      </c>
      <c r="G223" s="67">
        <v>41850.62777777778</v>
      </c>
      <c r="H223" s="66" t="s">
        <v>310</v>
      </c>
      <c r="I223" s="58">
        <f t="shared" si="6"/>
        <v>0.82361111111094942</v>
      </c>
      <c r="J223" s="59">
        <f t="shared" si="7"/>
        <v>0.82361111111094942</v>
      </c>
      <c r="M223"/>
    </row>
    <row r="224" spans="1:13" ht="25.5" customHeight="1" x14ac:dyDescent="0.25">
      <c r="A224" s="12" t="s">
        <v>562</v>
      </c>
      <c r="B224" s="54" t="s">
        <v>561</v>
      </c>
      <c r="C224" s="55" t="s">
        <v>553</v>
      </c>
      <c r="D224" s="87"/>
      <c r="E224" s="56" t="s">
        <v>1762</v>
      </c>
      <c r="F224" s="68" t="s">
        <v>7</v>
      </c>
      <c r="G224" s="57">
        <v>42020.709027777775</v>
      </c>
      <c r="H224" s="5" t="s">
        <v>7</v>
      </c>
      <c r="I224" s="58">
        <f t="shared" si="6"/>
        <v>0</v>
      </c>
      <c r="J224" s="59">
        <f t="shared" si="7"/>
        <v>0</v>
      </c>
      <c r="M224"/>
    </row>
    <row r="225" spans="1:13" ht="25.5" customHeight="1" x14ac:dyDescent="0.25">
      <c r="A225" s="12" t="s">
        <v>562</v>
      </c>
      <c r="B225" s="54" t="s">
        <v>561</v>
      </c>
      <c r="C225" s="55" t="s">
        <v>553</v>
      </c>
      <c r="D225" s="87"/>
      <c r="E225" s="56" t="s">
        <v>1670</v>
      </c>
      <c r="F225" s="57">
        <v>42020.709027777775</v>
      </c>
      <c r="G225" s="57">
        <v>42028.700694444444</v>
      </c>
      <c r="H225" s="5" t="s">
        <v>313</v>
      </c>
      <c r="I225" s="58">
        <f t="shared" si="6"/>
        <v>7.9916666666686069</v>
      </c>
      <c r="J225" s="59">
        <f t="shared" si="7"/>
        <v>7.9916666666686069</v>
      </c>
      <c r="M225"/>
    </row>
    <row r="226" spans="1:13" ht="25.5" customHeight="1" x14ac:dyDescent="0.25">
      <c r="A226" s="12" t="s">
        <v>562</v>
      </c>
      <c r="B226" s="54" t="s">
        <v>561</v>
      </c>
      <c r="C226" s="55" t="s">
        <v>553</v>
      </c>
      <c r="D226" s="87"/>
      <c r="E226" s="56" t="s">
        <v>1762</v>
      </c>
      <c r="F226" s="57">
        <v>42028.700694444444</v>
      </c>
      <c r="G226" s="57">
        <v>42054.691666666666</v>
      </c>
      <c r="H226" s="5" t="s">
        <v>315</v>
      </c>
      <c r="I226" s="58">
        <f t="shared" si="6"/>
        <v>25.990972222221899</v>
      </c>
      <c r="J226" s="59">
        <f t="shared" si="7"/>
        <v>25.990972222221899</v>
      </c>
      <c r="M226"/>
    </row>
    <row r="227" spans="1:13" ht="25.5" customHeight="1" x14ac:dyDescent="0.25">
      <c r="A227" s="12" t="s">
        <v>562</v>
      </c>
      <c r="B227" s="54" t="s">
        <v>561</v>
      </c>
      <c r="C227" s="55" t="s">
        <v>553</v>
      </c>
      <c r="D227" s="87"/>
      <c r="E227" s="56" t="s">
        <v>1670</v>
      </c>
      <c r="F227" s="57">
        <v>42054.691666666666</v>
      </c>
      <c r="G227" s="57">
        <v>42059.606944444444</v>
      </c>
      <c r="H227" s="5" t="s">
        <v>316</v>
      </c>
      <c r="I227" s="58">
        <f t="shared" si="6"/>
        <v>4.9152777777781012</v>
      </c>
      <c r="J227" s="59">
        <f t="shared" si="7"/>
        <v>4.9152777777781012</v>
      </c>
      <c r="M227"/>
    </row>
    <row r="228" spans="1:13" ht="25.5" customHeight="1" x14ac:dyDescent="0.25">
      <c r="A228" s="12" t="s">
        <v>562</v>
      </c>
      <c r="B228" s="54" t="s">
        <v>561</v>
      </c>
      <c r="C228" s="55" t="s">
        <v>553</v>
      </c>
      <c r="D228" s="87"/>
      <c r="E228" s="56" t="s">
        <v>1762</v>
      </c>
      <c r="F228" s="57">
        <v>42059.606944444444</v>
      </c>
      <c r="G228" s="57">
        <v>42069.744444444441</v>
      </c>
      <c r="H228" s="5" t="s">
        <v>318</v>
      </c>
      <c r="I228" s="58">
        <f t="shared" si="6"/>
        <v>10.13749999999709</v>
      </c>
      <c r="J228" s="59">
        <f t="shared" si="7"/>
        <v>10.13749999999709</v>
      </c>
      <c r="M228"/>
    </row>
    <row r="229" spans="1:13" ht="25.5" customHeight="1" x14ac:dyDescent="0.25">
      <c r="A229" s="12" t="s">
        <v>562</v>
      </c>
      <c r="B229" s="54" t="s">
        <v>561</v>
      </c>
      <c r="C229" s="55" t="s">
        <v>553</v>
      </c>
      <c r="D229" s="87"/>
      <c r="E229" s="56" t="s">
        <v>1670</v>
      </c>
      <c r="F229" s="57">
        <v>42069.744444444441</v>
      </c>
      <c r="G229" s="57">
        <v>42075.662499999999</v>
      </c>
      <c r="H229" s="5" t="s">
        <v>319</v>
      </c>
      <c r="I229" s="58">
        <f t="shared" si="6"/>
        <v>5.9180555555576575</v>
      </c>
      <c r="J229" s="59">
        <f t="shared" si="7"/>
        <v>5.9180555555576575</v>
      </c>
      <c r="M229"/>
    </row>
    <row r="230" spans="1:13" ht="25.5" customHeight="1" x14ac:dyDescent="0.25">
      <c r="A230" s="12" t="s">
        <v>562</v>
      </c>
      <c r="B230" s="54" t="s">
        <v>561</v>
      </c>
      <c r="C230" s="55" t="s">
        <v>553</v>
      </c>
      <c r="D230" s="87"/>
      <c r="E230" s="56" t="s">
        <v>1762</v>
      </c>
      <c r="F230" s="57">
        <v>42075.662499999999</v>
      </c>
      <c r="G230" s="57">
        <v>42081.771527777775</v>
      </c>
      <c r="H230" s="5" t="s">
        <v>37</v>
      </c>
      <c r="I230" s="58">
        <f t="shared" si="6"/>
        <v>6.109027777776646</v>
      </c>
      <c r="J230" s="59">
        <f t="shared" si="7"/>
        <v>6.109027777776646</v>
      </c>
      <c r="M230"/>
    </row>
    <row r="231" spans="1:13" ht="25.5" customHeight="1" x14ac:dyDescent="0.25">
      <c r="A231" s="12" t="s">
        <v>562</v>
      </c>
      <c r="B231" s="54" t="s">
        <v>561</v>
      </c>
      <c r="C231" s="55" t="s">
        <v>553</v>
      </c>
      <c r="D231" s="87"/>
      <c r="E231" s="56" t="s">
        <v>1670</v>
      </c>
      <c r="F231" s="57">
        <v>42081.771527777775</v>
      </c>
      <c r="G231" s="57">
        <v>42086.669444444444</v>
      </c>
      <c r="H231" s="5" t="s">
        <v>233</v>
      </c>
      <c r="I231" s="58">
        <f t="shared" si="6"/>
        <v>4.8979166666686069</v>
      </c>
      <c r="J231" s="59">
        <f t="shared" si="7"/>
        <v>4.8979166666686069</v>
      </c>
      <c r="M231"/>
    </row>
    <row r="232" spans="1:13" ht="25.5" customHeight="1" x14ac:dyDescent="0.25">
      <c r="A232" s="12" t="s">
        <v>562</v>
      </c>
      <c r="B232" s="54" t="s">
        <v>561</v>
      </c>
      <c r="C232" s="55" t="s">
        <v>553</v>
      </c>
      <c r="D232" s="87"/>
      <c r="E232" s="56" t="s">
        <v>1743</v>
      </c>
      <c r="F232" s="57">
        <v>42086.669444444444</v>
      </c>
      <c r="G232" s="57">
        <v>42086.832638888889</v>
      </c>
      <c r="H232" s="5" t="s">
        <v>321</v>
      </c>
      <c r="I232" s="58">
        <f t="shared" si="6"/>
        <v>0.16319444444525288</v>
      </c>
      <c r="J232" s="59">
        <f t="shared" si="7"/>
        <v>0.16319444444525288</v>
      </c>
      <c r="M232"/>
    </row>
    <row r="233" spans="1:13" ht="25.5" customHeight="1" x14ac:dyDescent="0.25">
      <c r="A233" s="12" t="s">
        <v>562</v>
      </c>
      <c r="B233" s="54" t="s">
        <v>561</v>
      </c>
      <c r="C233" s="55" t="s">
        <v>553</v>
      </c>
      <c r="D233" s="87"/>
      <c r="E233" s="56" t="s">
        <v>1747</v>
      </c>
      <c r="F233" s="57">
        <v>42086.832638888889</v>
      </c>
      <c r="G233" s="57">
        <v>42087.581944444442</v>
      </c>
      <c r="H233" s="5" t="s">
        <v>322</v>
      </c>
      <c r="I233" s="58">
        <f t="shared" si="6"/>
        <v>0.74930555555329192</v>
      </c>
      <c r="J233" s="59">
        <f t="shared" si="7"/>
        <v>0.74930555555329192</v>
      </c>
      <c r="M233"/>
    </row>
    <row r="234" spans="1:13" ht="25.5" customHeight="1" x14ac:dyDescent="0.25">
      <c r="A234" s="12" t="s">
        <v>562</v>
      </c>
      <c r="B234" s="54" t="s">
        <v>561</v>
      </c>
      <c r="C234" s="55" t="s">
        <v>553</v>
      </c>
      <c r="D234" s="87"/>
      <c r="E234" s="56" t="s">
        <v>1748</v>
      </c>
      <c r="F234" s="57">
        <v>42087.581944444442</v>
      </c>
      <c r="G234" s="57">
        <v>42137.51458333333</v>
      </c>
      <c r="H234" s="5" t="s">
        <v>323</v>
      </c>
      <c r="I234" s="58">
        <f t="shared" si="6"/>
        <v>49.932638888887595</v>
      </c>
      <c r="J234" s="59">
        <f t="shared" si="7"/>
        <v>49.932638888887595</v>
      </c>
      <c r="M234"/>
    </row>
    <row r="235" spans="1:13" ht="25.5" customHeight="1" x14ac:dyDescent="0.25">
      <c r="A235" s="12" t="s">
        <v>562</v>
      </c>
      <c r="B235" s="54" t="s">
        <v>561</v>
      </c>
      <c r="C235" s="55" t="s">
        <v>553</v>
      </c>
      <c r="D235" s="87"/>
      <c r="E235" s="56" t="s">
        <v>1747</v>
      </c>
      <c r="F235" s="57">
        <v>42137.51458333333</v>
      </c>
      <c r="G235" s="57">
        <v>42137.661111111112</v>
      </c>
      <c r="H235" s="5" t="s">
        <v>324</v>
      </c>
      <c r="I235" s="58">
        <f t="shared" si="6"/>
        <v>0.14652777778246673</v>
      </c>
      <c r="J235" s="59">
        <f t="shared" si="7"/>
        <v>0.14652777778246673</v>
      </c>
      <c r="M235"/>
    </row>
    <row r="236" spans="1:13" ht="25.5" customHeight="1" x14ac:dyDescent="0.25">
      <c r="A236" s="12" t="s">
        <v>562</v>
      </c>
      <c r="B236" s="54" t="s">
        <v>561</v>
      </c>
      <c r="C236" s="55" t="s">
        <v>553</v>
      </c>
      <c r="D236" s="87"/>
      <c r="E236" s="56" t="s">
        <v>1744</v>
      </c>
      <c r="F236" s="57">
        <v>42137.661111111112</v>
      </c>
      <c r="G236" s="57">
        <v>42137.761805555558</v>
      </c>
      <c r="H236" s="5" t="s">
        <v>22</v>
      </c>
      <c r="I236" s="58">
        <f t="shared" si="6"/>
        <v>0.10069444444525288</v>
      </c>
      <c r="J236" s="59">
        <f t="shared" si="7"/>
        <v>0.10069444444525288</v>
      </c>
      <c r="M236"/>
    </row>
    <row r="237" spans="1:13" ht="25.5" customHeight="1" x14ac:dyDescent="0.25">
      <c r="A237" s="12" t="s">
        <v>562</v>
      </c>
      <c r="B237" s="54" t="s">
        <v>561</v>
      </c>
      <c r="C237" s="55" t="s">
        <v>553</v>
      </c>
      <c r="D237" s="87"/>
      <c r="E237" s="56" t="s">
        <v>1762</v>
      </c>
      <c r="F237" s="57">
        <v>42137.761805555558</v>
      </c>
      <c r="G237" s="57">
        <v>42138.749305555553</v>
      </c>
      <c r="H237" s="5" t="s">
        <v>327</v>
      </c>
      <c r="I237" s="58">
        <f t="shared" si="6"/>
        <v>0.98749999999563443</v>
      </c>
      <c r="J237" s="59">
        <f t="shared" si="7"/>
        <v>0.98749999999563443</v>
      </c>
      <c r="M237"/>
    </row>
    <row r="238" spans="1:13" ht="25.5" customHeight="1" x14ac:dyDescent="0.25">
      <c r="A238" s="12" t="s">
        <v>562</v>
      </c>
      <c r="B238" s="54" t="s">
        <v>561</v>
      </c>
      <c r="C238" s="55" t="s">
        <v>553</v>
      </c>
      <c r="D238" s="87"/>
      <c r="E238" s="56" t="s">
        <v>1744</v>
      </c>
      <c r="F238" s="57">
        <v>42138.749305555553</v>
      </c>
      <c r="G238" s="57">
        <v>42138.788888888892</v>
      </c>
      <c r="H238" s="5" t="s">
        <v>39</v>
      </c>
      <c r="I238" s="58">
        <f t="shared" si="6"/>
        <v>3.9583333338669036E-2</v>
      </c>
      <c r="J238" s="59">
        <f t="shared" si="7"/>
        <v>3.9583333338669036E-2</v>
      </c>
      <c r="M238"/>
    </row>
    <row r="239" spans="1:13" ht="25.5" customHeight="1" x14ac:dyDescent="0.25">
      <c r="A239" s="12" t="s">
        <v>562</v>
      </c>
      <c r="B239" s="54" t="s">
        <v>561</v>
      </c>
      <c r="C239" s="55" t="s">
        <v>553</v>
      </c>
      <c r="D239" s="87"/>
      <c r="E239" s="56" t="s">
        <v>1745</v>
      </c>
      <c r="F239" s="57">
        <v>42138.788888888892</v>
      </c>
      <c r="G239" s="57">
        <v>42138.814583333333</v>
      </c>
      <c r="H239" s="5" t="s">
        <v>39</v>
      </c>
      <c r="I239" s="58">
        <f t="shared" si="6"/>
        <v>2.569444444088731E-2</v>
      </c>
      <c r="J239" s="59">
        <f t="shared" si="7"/>
        <v>2.569444444088731E-2</v>
      </c>
      <c r="M239"/>
    </row>
    <row r="240" spans="1:13" ht="25.5" customHeight="1" x14ac:dyDescent="0.25">
      <c r="A240" s="12" t="s">
        <v>562</v>
      </c>
      <c r="B240" s="54" t="s">
        <v>561</v>
      </c>
      <c r="C240" s="55" t="s">
        <v>553</v>
      </c>
      <c r="D240" s="87"/>
      <c r="E240" s="56" t="s">
        <v>1746</v>
      </c>
      <c r="F240" s="57">
        <v>42138.814583333333</v>
      </c>
      <c r="G240" s="57">
        <v>42139.703472222223</v>
      </c>
      <c r="H240" s="5" t="s">
        <v>26</v>
      </c>
      <c r="I240" s="58">
        <f t="shared" si="6"/>
        <v>0.88888888889050577</v>
      </c>
      <c r="J240" s="59">
        <f t="shared" si="7"/>
        <v>0.88888888889050577</v>
      </c>
      <c r="M240"/>
    </row>
    <row r="241" spans="1:13" ht="25.5" customHeight="1" x14ac:dyDescent="0.25">
      <c r="A241" s="12" t="s">
        <v>562</v>
      </c>
      <c r="B241" s="54" t="s">
        <v>561</v>
      </c>
      <c r="C241" s="55" t="s">
        <v>553</v>
      </c>
      <c r="D241" s="87"/>
      <c r="E241" s="56" t="s">
        <v>1747</v>
      </c>
      <c r="F241" s="57">
        <v>42139.703472222223</v>
      </c>
      <c r="G241" s="57">
        <v>42139.811805555553</v>
      </c>
      <c r="H241" s="5" t="s">
        <v>284</v>
      </c>
      <c r="I241" s="58">
        <f t="shared" si="6"/>
        <v>0.10833333332993789</v>
      </c>
      <c r="J241" s="59">
        <f t="shared" si="7"/>
        <v>0.10833333332993789</v>
      </c>
      <c r="M241"/>
    </row>
    <row r="242" spans="1:13" ht="25.5" customHeight="1" x14ac:dyDescent="0.25">
      <c r="A242" s="12" t="s">
        <v>562</v>
      </c>
      <c r="B242" s="54" t="s">
        <v>561</v>
      </c>
      <c r="C242" s="55" t="s">
        <v>553</v>
      </c>
      <c r="D242" s="87"/>
      <c r="E242" s="56" t="s">
        <v>1748</v>
      </c>
      <c r="F242" s="57">
        <v>42139.811805555553</v>
      </c>
      <c r="G242" s="57">
        <v>42144.68472222222</v>
      </c>
      <c r="H242" s="5" t="s">
        <v>328</v>
      </c>
      <c r="I242" s="58">
        <f t="shared" si="6"/>
        <v>4.8729166666671517</v>
      </c>
      <c r="J242" s="59">
        <f t="shared" si="7"/>
        <v>4.8729166666671517</v>
      </c>
      <c r="M242"/>
    </row>
    <row r="243" spans="1:13" ht="25.5" customHeight="1" x14ac:dyDescent="0.25">
      <c r="A243" s="12" t="s">
        <v>562</v>
      </c>
      <c r="B243" s="54" t="s">
        <v>561</v>
      </c>
      <c r="C243" s="55" t="s">
        <v>553</v>
      </c>
      <c r="D243" s="87"/>
      <c r="E243" s="56" t="s">
        <v>1747</v>
      </c>
      <c r="F243" s="57">
        <v>42144.68472222222</v>
      </c>
      <c r="G243" s="57">
        <v>42144.771527777775</v>
      </c>
      <c r="H243" s="5" t="s">
        <v>329</v>
      </c>
      <c r="I243" s="58">
        <f t="shared" si="6"/>
        <v>8.6805555554747116E-2</v>
      </c>
      <c r="J243" s="59">
        <f t="shared" si="7"/>
        <v>8.6805555554747116E-2</v>
      </c>
      <c r="M243"/>
    </row>
    <row r="244" spans="1:13" ht="25.5" customHeight="1" x14ac:dyDescent="0.25">
      <c r="A244" s="12" t="s">
        <v>562</v>
      </c>
      <c r="B244" s="54" t="s">
        <v>561</v>
      </c>
      <c r="C244" s="55" t="s">
        <v>553</v>
      </c>
      <c r="D244" s="87"/>
      <c r="E244" s="56" t="s">
        <v>1743</v>
      </c>
      <c r="F244" s="57">
        <v>42144.771527777775</v>
      </c>
      <c r="G244" s="57">
        <v>42144.857638888891</v>
      </c>
      <c r="H244" s="5" t="s">
        <v>331</v>
      </c>
      <c r="I244" s="58">
        <f t="shared" si="6"/>
        <v>8.6111111115314998E-2</v>
      </c>
      <c r="J244" s="59">
        <f t="shared" si="7"/>
        <v>8.6111111115314998E-2</v>
      </c>
      <c r="M244"/>
    </row>
    <row r="245" spans="1:13" ht="25.5" customHeight="1" x14ac:dyDescent="0.25">
      <c r="A245" s="12" t="s">
        <v>562</v>
      </c>
      <c r="B245" s="54" t="s">
        <v>561</v>
      </c>
      <c r="C245" s="55" t="s">
        <v>553</v>
      </c>
      <c r="D245" s="87"/>
      <c r="E245" s="56" t="s">
        <v>1747</v>
      </c>
      <c r="F245" s="57">
        <v>42144.857638888891</v>
      </c>
      <c r="G245" s="57">
        <v>42145.621527777781</v>
      </c>
      <c r="H245" s="5" t="s">
        <v>332</v>
      </c>
      <c r="I245" s="58">
        <f t="shared" si="6"/>
        <v>0.76388888889050577</v>
      </c>
      <c r="J245" s="59">
        <f t="shared" si="7"/>
        <v>0.76388888889050577</v>
      </c>
      <c r="M245"/>
    </row>
    <row r="246" spans="1:13" ht="25.5" customHeight="1" x14ac:dyDescent="0.25">
      <c r="A246" s="12" t="s">
        <v>562</v>
      </c>
      <c r="B246" s="54" t="s">
        <v>561</v>
      </c>
      <c r="C246" s="55" t="s">
        <v>553</v>
      </c>
      <c r="D246" s="87"/>
      <c r="E246" s="56" t="s">
        <v>1763</v>
      </c>
      <c r="F246" s="57">
        <v>42145.621527777781</v>
      </c>
      <c r="G246" s="57">
        <v>42150.731249999997</v>
      </c>
      <c r="H246" s="5" t="s">
        <v>334</v>
      </c>
      <c r="I246" s="58">
        <f t="shared" si="6"/>
        <v>5.1097222222160781</v>
      </c>
      <c r="J246" s="59">
        <f t="shared" si="7"/>
        <v>5.1097222222160781</v>
      </c>
      <c r="M246"/>
    </row>
    <row r="247" spans="1:13" ht="25.5" customHeight="1" x14ac:dyDescent="0.25">
      <c r="A247" s="12" t="s">
        <v>562</v>
      </c>
      <c r="B247" s="54" t="s">
        <v>561</v>
      </c>
      <c r="C247" s="55" t="s">
        <v>553</v>
      </c>
      <c r="D247" s="87"/>
      <c r="E247" s="56" t="s">
        <v>1749</v>
      </c>
      <c r="F247" s="57">
        <v>42150.731249999997</v>
      </c>
      <c r="G247" s="57">
        <v>42151.698611111111</v>
      </c>
      <c r="H247" s="5" t="s">
        <v>335</v>
      </c>
      <c r="I247" s="58">
        <f t="shared" si="6"/>
        <v>0.96736111111385981</v>
      </c>
      <c r="J247" s="59">
        <f t="shared" si="7"/>
        <v>0.96736111111385981</v>
      </c>
      <c r="M247"/>
    </row>
    <row r="248" spans="1:13" ht="25.5" customHeight="1" x14ac:dyDescent="0.25">
      <c r="A248" s="12" t="s">
        <v>562</v>
      </c>
      <c r="B248" s="54" t="s">
        <v>561</v>
      </c>
      <c r="C248" s="55" t="s">
        <v>553</v>
      </c>
      <c r="D248" s="87"/>
      <c r="E248" s="56" t="s">
        <v>1763</v>
      </c>
      <c r="F248" s="57">
        <v>42151.698611111111</v>
      </c>
      <c r="G248" s="57">
        <v>42151.77847222222</v>
      </c>
      <c r="H248" s="5" t="s">
        <v>337</v>
      </c>
      <c r="I248" s="58">
        <f t="shared" si="6"/>
        <v>7.9861111109494232E-2</v>
      </c>
      <c r="J248" s="59">
        <f t="shared" si="7"/>
        <v>7.9861111109494232E-2</v>
      </c>
      <c r="M248"/>
    </row>
    <row r="249" spans="1:13" ht="25.5" customHeight="1" x14ac:dyDescent="0.25">
      <c r="A249" s="12" t="s">
        <v>562</v>
      </c>
      <c r="B249" s="54" t="s">
        <v>561</v>
      </c>
      <c r="C249" s="55" t="s">
        <v>553</v>
      </c>
      <c r="D249" s="87"/>
      <c r="E249" s="56" t="s">
        <v>1747</v>
      </c>
      <c r="F249" s="57">
        <v>42151.77847222222</v>
      </c>
      <c r="G249" s="57">
        <v>42151.824999999997</v>
      </c>
      <c r="H249" s="5" t="s">
        <v>143</v>
      </c>
      <c r="I249" s="58">
        <f t="shared" si="6"/>
        <v>4.6527777776645962E-2</v>
      </c>
      <c r="J249" s="59">
        <f t="shared" si="7"/>
        <v>4.6527777776645962E-2</v>
      </c>
      <c r="M249"/>
    </row>
    <row r="250" spans="1:13" ht="25.5" customHeight="1" x14ac:dyDescent="0.25">
      <c r="A250" s="12" t="s">
        <v>562</v>
      </c>
      <c r="B250" s="54" t="s">
        <v>561</v>
      </c>
      <c r="C250" s="55" t="s">
        <v>553</v>
      </c>
      <c r="D250" s="87"/>
      <c r="E250" s="56" t="s">
        <v>1743</v>
      </c>
      <c r="F250" s="57">
        <v>42151.824999999997</v>
      </c>
      <c r="G250" s="57">
        <v>42152.802777777775</v>
      </c>
      <c r="H250" s="5" t="s">
        <v>339</v>
      </c>
      <c r="I250" s="58">
        <f t="shared" si="6"/>
        <v>0.97777777777810115</v>
      </c>
      <c r="J250" s="59">
        <f t="shared" si="7"/>
        <v>0.97777777777810115</v>
      </c>
      <c r="M250"/>
    </row>
    <row r="251" spans="1:13" ht="25.5" customHeight="1" x14ac:dyDescent="0.25">
      <c r="A251" s="12" t="s">
        <v>562</v>
      </c>
      <c r="B251" s="54" t="s">
        <v>561</v>
      </c>
      <c r="C251" s="55" t="s">
        <v>553</v>
      </c>
      <c r="D251" s="87"/>
      <c r="E251" s="56" t="s">
        <v>1670</v>
      </c>
      <c r="F251" s="57">
        <v>42152.802777777775</v>
      </c>
      <c r="G251" s="57">
        <v>42153.430555555555</v>
      </c>
      <c r="H251" s="5" t="s">
        <v>340</v>
      </c>
      <c r="I251" s="58">
        <f t="shared" si="6"/>
        <v>0.62777777777955635</v>
      </c>
      <c r="J251" s="59">
        <f t="shared" si="7"/>
        <v>0.62777777777955635</v>
      </c>
      <c r="M251"/>
    </row>
    <row r="252" spans="1:13" ht="25.5" customHeight="1" x14ac:dyDescent="0.25">
      <c r="A252" s="12" t="s">
        <v>562</v>
      </c>
      <c r="B252" s="54" t="s">
        <v>561</v>
      </c>
      <c r="C252" s="55" t="s">
        <v>553</v>
      </c>
      <c r="D252" s="87"/>
      <c r="E252" s="56" t="s">
        <v>1762</v>
      </c>
      <c r="F252" s="57">
        <v>42153.430555555555</v>
      </c>
      <c r="G252" s="57">
        <v>42153.549305555556</v>
      </c>
      <c r="H252" s="5" t="s">
        <v>342</v>
      </c>
      <c r="I252" s="58">
        <f t="shared" si="6"/>
        <v>0.11875000000145519</v>
      </c>
      <c r="J252" s="59">
        <f t="shared" si="7"/>
        <v>0.11875000000145519</v>
      </c>
      <c r="M252"/>
    </row>
    <row r="253" spans="1:13" ht="25.5" customHeight="1" x14ac:dyDescent="0.25">
      <c r="A253" s="12" t="s">
        <v>562</v>
      </c>
      <c r="B253" s="54" t="s">
        <v>561</v>
      </c>
      <c r="C253" s="55" t="s">
        <v>553</v>
      </c>
      <c r="D253" s="87"/>
      <c r="E253" s="56" t="s">
        <v>1763</v>
      </c>
      <c r="F253" s="57">
        <v>42153.549305555556</v>
      </c>
      <c r="G253" s="57">
        <v>42156.777777777781</v>
      </c>
      <c r="H253" s="5" t="s">
        <v>344</v>
      </c>
      <c r="I253" s="58">
        <f t="shared" si="6"/>
        <v>3.2284722222248092</v>
      </c>
      <c r="J253" s="59">
        <f t="shared" si="7"/>
        <v>3.2284722222248092</v>
      </c>
      <c r="M253"/>
    </row>
    <row r="254" spans="1:13" ht="25.5" customHeight="1" x14ac:dyDescent="0.25">
      <c r="A254" s="12" t="s">
        <v>562</v>
      </c>
      <c r="B254" s="54" t="s">
        <v>561</v>
      </c>
      <c r="C254" s="55" t="s">
        <v>553</v>
      </c>
      <c r="D254" s="87"/>
      <c r="E254" s="56" t="s">
        <v>1747</v>
      </c>
      <c r="F254" s="57">
        <v>42156.777777777781</v>
      </c>
      <c r="G254" s="57">
        <v>42156.847222222219</v>
      </c>
      <c r="H254" s="5" t="s">
        <v>143</v>
      </c>
      <c r="I254" s="58">
        <f t="shared" si="6"/>
        <v>6.9444444437976927E-2</v>
      </c>
      <c r="J254" s="59">
        <f t="shared" si="7"/>
        <v>6.9444444437976927E-2</v>
      </c>
      <c r="M254"/>
    </row>
    <row r="255" spans="1:13" ht="25.5" customHeight="1" x14ac:dyDescent="0.25">
      <c r="A255" s="12" t="s">
        <v>562</v>
      </c>
      <c r="B255" s="54" t="s">
        <v>561</v>
      </c>
      <c r="C255" s="55" t="s">
        <v>553</v>
      </c>
      <c r="D255" s="87"/>
      <c r="E255" s="56" t="s">
        <v>1743</v>
      </c>
      <c r="F255" s="57">
        <v>42156.847222222219</v>
      </c>
      <c r="G255" s="57">
        <v>42158.827777777777</v>
      </c>
      <c r="H255" s="5" t="s">
        <v>339</v>
      </c>
      <c r="I255" s="58">
        <f t="shared" si="6"/>
        <v>1.9805555555576575</v>
      </c>
      <c r="J255" s="59">
        <f t="shared" si="7"/>
        <v>1.9805555555576575</v>
      </c>
      <c r="M255"/>
    </row>
    <row r="256" spans="1:13" ht="25.5" customHeight="1" x14ac:dyDescent="0.25">
      <c r="A256" s="12" t="s">
        <v>562</v>
      </c>
      <c r="B256" s="54" t="s">
        <v>561</v>
      </c>
      <c r="C256" s="55" t="s">
        <v>553</v>
      </c>
      <c r="D256" s="87"/>
      <c r="E256" s="56" t="s">
        <v>1750</v>
      </c>
      <c r="F256" s="57">
        <v>42158.827777777777</v>
      </c>
      <c r="G256" s="57">
        <v>42160.645833333336</v>
      </c>
      <c r="H256" s="5" t="s">
        <v>261</v>
      </c>
      <c r="I256" s="58">
        <f t="shared" si="6"/>
        <v>1.8180555555591127</v>
      </c>
      <c r="J256" s="59">
        <f t="shared" si="7"/>
        <v>1.8180555555591127</v>
      </c>
      <c r="M256"/>
    </row>
    <row r="257" spans="1:13" ht="25.5" customHeight="1" x14ac:dyDescent="0.25">
      <c r="A257" s="12" t="s">
        <v>562</v>
      </c>
      <c r="B257" s="54" t="s">
        <v>561</v>
      </c>
      <c r="C257" s="55" t="s">
        <v>553</v>
      </c>
      <c r="D257" s="87"/>
      <c r="E257" s="56" t="s">
        <v>1751</v>
      </c>
      <c r="F257" s="57">
        <v>42160.645833333336</v>
      </c>
      <c r="G257" s="57">
        <v>42167.644444444442</v>
      </c>
      <c r="H257" s="5" t="s">
        <v>348</v>
      </c>
      <c r="I257" s="58">
        <f t="shared" si="6"/>
        <v>6.9986111111065838</v>
      </c>
      <c r="J257" s="59">
        <f t="shared" si="7"/>
        <v>6.9986111111065838</v>
      </c>
      <c r="M257"/>
    </row>
    <row r="258" spans="1:13" ht="25.5" customHeight="1" x14ac:dyDescent="0.25">
      <c r="A258" s="12" t="s">
        <v>562</v>
      </c>
      <c r="B258" s="54" t="s">
        <v>561</v>
      </c>
      <c r="C258" s="55" t="s">
        <v>553</v>
      </c>
      <c r="D258" s="87"/>
      <c r="E258" s="56" t="s">
        <v>1741</v>
      </c>
      <c r="F258" s="57">
        <v>42167.644444444442</v>
      </c>
      <c r="G258" s="57">
        <v>42167.7</v>
      </c>
      <c r="H258" s="5" t="s">
        <v>105</v>
      </c>
      <c r="I258" s="58">
        <f t="shared" ref="I258:I321" si="8">IF(OR(F258="-",G258="-"),0,G258-F258)</f>
        <v>5.5555555554747116E-2</v>
      </c>
      <c r="J258" s="59">
        <f t="shared" ref="J258:J321" si="9">I258</f>
        <v>5.5555555554747116E-2</v>
      </c>
      <c r="M258"/>
    </row>
    <row r="259" spans="1:13" ht="25.5" customHeight="1" x14ac:dyDescent="0.25">
      <c r="A259" s="12" t="s">
        <v>562</v>
      </c>
      <c r="B259" s="54" t="s">
        <v>561</v>
      </c>
      <c r="C259" s="55" t="s">
        <v>553</v>
      </c>
      <c r="D259" s="87"/>
      <c r="E259" s="56" t="s">
        <v>1763</v>
      </c>
      <c r="F259" s="57">
        <v>42167.7</v>
      </c>
      <c r="G259" s="57">
        <v>42172.623611111114</v>
      </c>
      <c r="H259" s="5" t="s">
        <v>351</v>
      </c>
      <c r="I259" s="58">
        <f t="shared" si="8"/>
        <v>4.9236111111167702</v>
      </c>
      <c r="J259" s="59">
        <f t="shared" si="9"/>
        <v>4.9236111111167702</v>
      </c>
      <c r="M259"/>
    </row>
    <row r="260" spans="1:13" ht="25.5" customHeight="1" x14ac:dyDescent="0.25">
      <c r="A260" s="12" t="s">
        <v>562</v>
      </c>
      <c r="B260" s="54" t="s">
        <v>561</v>
      </c>
      <c r="C260" s="55" t="s">
        <v>553</v>
      </c>
      <c r="D260" s="87"/>
      <c r="E260" s="56" t="s">
        <v>1750</v>
      </c>
      <c r="F260" s="57">
        <v>42172.623611111114</v>
      </c>
      <c r="G260" s="57">
        <v>42172.763888888891</v>
      </c>
      <c r="H260" s="5" t="s">
        <v>353</v>
      </c>
      <c r="I260" s="58">
        <f t="shared" si="8"/>
        <v>0.14027777777664596</v>
      </c>
      <c r="J260" s="59">
        <f t="shared" si="9"/>
        <v>0.14027777777664596</v>
      </c>
      <c r="M260"/>
    </row>
    <row r="261" spans="1:13" ht="25.5" customHeight="1" x14ac:dyDescent="0.25">
      <c r="A261" s="12" t="s">
        <v>562</v>
      </c>
      <c r="B261" s="54" t="s">
        <v>561</v>
      </c>
      <c r="C261" s="55" t="s">
        <v>553</v>
      </c>
      <c r="D261" s="87"/>
      <c r="E261" s="56" t="s">
        <v>1763</v>
      </c>
      <c r="F261" s="57">
        <v>42172.763888888891</v>
      </c>
      <c r="G261" s="57">
        <v>42173.643750000003</v>
      </c>
      <c r="H261" s="5" t="s">
        <v>355</v>
      </c>
      <c r="I261" s="58">
        <f t="shared" si="8"/>
        <v>0.87986111111240461</v>
      </c>
      <c r="J261" s="59">
        <f t="shared" si="9"/>
        <v>0.87986111111240461</v>
      </c>
      <c r="M261"/>
    </row>
    <row r="262" spans="1:13" ht="25.5" customHeight="1" x14ac:dyDescent="0.25">
      <c r="A262" s="12" t="s">
        <v>562</v>
      </c>
      <c r="B262" s="54" t="s">
        <v>561</v>
      </c>
      <c r="C262" s="55" t="s">
        <v>553</v>
      </c>
      <c r="D262" s="87"/>
      <c r="E262" s="56" t="s">
        <v>1750</v>
      </c>
      <c r="F262" s="57">
        <v>42173.643750000003</v>
      </c>
      <c r="G262" s="57">
        <v>42179.638194444444</v>
      </c>
      <c r="H262" s="5" t="s">
        <v>357</v>
      </c>
      <c r="I262" s="58">
        <f t="shared" si="8"/>
        <v>5.9944444444408873</v>
      </c>
      <c r="J262" s="59">
        <f t="shared" si="9"/>
        <v>5.9944444444408873</v>
      </c>
      <c r="M262"/>
    </row>
    <row r="263" spans="1:13" ht="25.5" customHeight="1" x14ac:dyDescent="0.25">
      <c r="A263" s="12" t="s">
        <v>562</v>
      </c>
      <c r="B263" s="54" t="s">
        <v>561</v>
      </c>
      <c r="C263" s="55" t="s">
        <v>553</v>
      </c>
      <c r="D263" s="87"/>
      <c r="E263" s="56" t="s">
        <v>1670</v>
      </c>
      <c r="F263" s="57">
        <v>42179.638194444444</v>
      </c>
      <c r="G263" s="57">
        <v>42180.6875</v>
      </c>
      <c r="H263" s="5" t="s">
        <v>358</v>
      </c>
      <c r="I263" s="58">
        <f t="shared" si="8"/>
        <v>1.0493055555562023</v>
      </c>
      <c r="J263" s="59">
        <f t="shared" si="9"/>
        <v>1.0493055555562023</v>
      </c>
      <c r="M263"/>
    </row>
    <row r="264" spans="1:13" ht="25.5" customHeight="1" x14ac:dyDescent="0.25">
      <c r="A264" s="12" t="s">
        <v>562</v>
      </c>
      <c r="B264" s="54" t="s">
        <v>561</v>
      </c>
      <c r="C264" s="55" t="s">
        <v>553</v>
      </c>
      <c r="D264" s="87"/>
      <c r="E264" s="56" t="s">
        <v>1762</v>
      </c>
      <c r="F264" s="57">
        <v>42180.6875</v>
      </c>
      <c r="G264" s="57">
        <v>42180.790972222225</v>
      </c>
      <c r="H264" s="5" t="s">
        <v>360</v>
      </c>
      <c r="I264" s="58">
        <f t="shared" si="8"/>
        <v>0.10347222222480923</v>
      </c>
      <c r="J264" s="59">
        <f t="shared" si="9"/>
        <v>0.10347222222480923</v>
      </c>
      <c r="M264"/>
    </row>
    <row r="265" spans="1:13" ht="25.5" customHeight="1" x14ac:dyDescent="0.25">
      <c r="A265" s="12" t="s">
        <v>562</v>
      </c>
      <c r="B265" s="54" t="s">
        <v>561</v>
      </c>
      <c r="C265" s="55" t="s">
        <v>553</v>
      </c>
      <c r="D265" s="87"/>
      <c r="E265" s="56" t="s">
        <v>1750</v>
      </c>
      <c r="F265" s="57">
        <v>42180.790972222225</v>
      </c>
      <c r="G265" s="57">
        <v>42180.801388888889</v>
      </c>
      <c r="H265" s="5" t="s">
        <v>362</v>
      </c>
      <c r="I265" s="58">
        <f t="shared" si="8"/>
        <v>1.0416666664241347E-2</v>
      </c>
      <c r="J265" s="59">
        <f t="shared" si="9"/>
        <v>1.0416666664241347E-2</v>
      </c>
      <c r="M265"/>
    </row>
    <row r="266" spans="1:13" ht="25.5" customHeight="1" x14ac:dyDescent="0.25">
      <c r="A266" s="12" t="s">
        <v>562</v>
      </c>
      <c r="B266" s="54" t="s">
        <v>561</v>
      </c>
      <c r="C266" s="55" t="s">
        <v>553</v>
      </c>
      <c r="D266" s="87"/>
      <c r="E266" s="56" t="s">
        <v>1762</v>
      </c>
      <c r="F266" s="57">
        <v>42180.801388888889</v>
      </c>
      <c r="G266" s="57">
        <v>42181.57916666667</v>
      </c>
      <c r="H266" s="5" t="s">
        <v>364</v>
      </c>
      <c r="I266" s="58">
        <f t="shared" si="8"/>
        <v>0.77777777778101154</v>
      </c>
      <c r="J266" s="59">
        <f t="shared" si="9"/>
        <v>0.77777777778101154</v>
      </c>
      <c r="M266"/>
    </row>
    <row r="267" spans="1:13" ht="25.5" customHeight="1" x14ac:dyDescent="0.25">
      <c r="A267" s="12" t="s">
        <v>562</v>
      </c>
      <c r="B267" s="54" t="s">
        <v>561</v>
      </c>
      <c r="C267" s="55" t="s">
        <v>553</v>
      </c>
      <c r="D267" s="87"/>
      <c r="E267" s="56" t="s">
        <v>1670</v>
      </c>
      <c r="F267" s="57">
        <v>42181.57916666667</v>
      </c>
      <c r="G267" s="57">
        <v>42181.599999999999</v>
      </c>
      <c r="H267" s="5" t="s">
        <v>365</v>
      </c>
      <c r="I267" s="58">
        <f t="shared" si="8"/>
        <v>2.0833333328482695E-2</v>
      </c>
      <c r="J267" s="59">
        <f t="shared" si="9"/>
        <v>2.0833333328482695E-2</v>
      </c>
      <c r="M267"/>
    </row>
    <row r="268" spans="1:13" ht="25.5" customHeight="1" x14ac:dyDescent="0.25">
      <c r="A268" s="12" t="s">
        <v>562</v>
      </c>
      <c r="B268" s="54" t="s">
        <v>561</v>
      </c>
      <c r="C268" s="55" t="s">
        <v>553</v>
      </c>
      <c r="D268" s="87"/>
      <c r="E268" s="56" t="s">
        <v>1750</v>
      </c>
      <c r="F268" s="57">
        <v>42181.599999999999</v>
      </c>
      <c r="G268" s="57">
        <v>42181.606249999997</v>
      </c>
      <c r="H268" s="5" t="s">
        <v>367</v>
      </c>
      <c r="I268" s="58">
        <f t="shared" si="8"/>
        <v>6.2499999985448085E-3</v>
      </c>
      <c r="J268" s="59">
        <f t="shared" si="9"/>
        <v>6.2499999985448085E-3</v>
      </c>
      <c r="M268"/>
    </row>
    <row r="269" spans="1:13" ht="25.5" customHeight="1" x14ac:dyDescent="0.25">
      <c r="A269" s="12" t="s">
        <v>562</v>
      </c>
      <c r="B269" s="54" t="s">
        <v>561</v>
      </c>
      <c r="C269" s="55" t="s">
        <v>553</v>
      </c>
      <c r="D269" s="87"/>
      <c r="E269" s="56" t="s">
        <v>1763</v>
      </c>
      <c r="F269" s="57">
        <v>42181.606249999997</v>
      </c>
      <c r="G269" s="57">
        <v>42185.404166666667</v>
      </c>
      <c r="H269" s="5" t="s">
        <v>369</v>
      </c>
      <c r="I269" s="58">
        <f t="shared" si="8"/>
        <v>3.7979166666700621</v>
      </c>
      <c r="J269" s="59">
        <f t="shared" si="9"/>
        <v>3.7979166666700621</v>
      </c>
      <c r="M269"/>
    </row>
    <row r="270" spans="1:13" ht="25.5" customHeight="1" x14ac:dyDescent="0.25">
      <c r="A270" s="12" t="s">
        <v>562</v>
      </c>
      <c r="B270" s="54" t="s">
        <v>561</v>
      </c>
      <c r="C270" s="55" t="s">
        <v>553</v>
      </c>
      <c r="D270" s="87"/>
      <c r="E270" s="56" t="s">
        <v>1750</v>
      </c>
      <c r="F270" s="57">
        <v>42185.404166666667</v>
      </c>
      <c r="G270" s="57">
        <v>42185.672222222223</v>
      </c>
      <c r="H270" s="5" t="s">
        <v>371</v>
      </c>
      <c r="I270" s="58">
        <f t="shared" si="8"/>
        <v>0.26805555555620231</v>
      </c>
      <c r="J270" s="59">
        <f t="shared" si="9"/>
        <v>0.26805555555620231</v>
      </c>
      <c r="M270"/>
    </row>
    <row r="271" spans="1:13" ht="25.5" customHeight="1" x14ac:dyDescent="0.25">
      <c r="A271" s="12" t="s">
        <v>562</v>
      </c>
      <c r="B271" s="54" t="s">
        <v>561</v>
      </c>
      <c r="C271" s="55" t="s">
        <v>553</v>
      </c>
      <c r="D271" s="87"/>
      <c r="E271" s="56" t="s">
        <v>1670</v>
      </c>
      <c r="F271" s="57">
        <v>42185.672222222223</v>
      </c>
      <c r="G271" s="57">
        <v>42186.623611111114</v>
      </c>
      <c r="H271" s="5" t="s">
        <v>372</v>
      </c>
      <c r="I271" s="58">
        <f t="shared" si="8"/>
        <v>0.95138888889050577</v>
      </c>
      <c r="J271" s="59">
        <f t="shared" si="9"/>
        <v>0.95138888889050577</v>
      </c>
      <c r="M271"/>
    </row>
    <row r="272" spans="1:13" ht="25.5" customHeight="1" x14ac:dyDescent="0.25">
      <c r="A272" s="12" t="s">
        <v>562</v>
      </c>
      <c r="B272" s="54" t="s">
        <v>561</v>
      </c>
      <c r="C272" s="55" t="s">
        <v>553</v>
      </c>
      <c r="D272" s="87"/>
      <c r="E272" s="56" t="s">
        <v>1762</v>
      </c>
      <c r="F272" s="57">
        <v>42186.623611111114</v>
      </c>
      <c r="G272" s="57">
        <v>42195.722916666666</v>
      </c>
      <c r="H272" s="5" t="s">
        <v>374</v>
      </c>
      <c r="I272" s="58">
        <f t="shared" si="8"/>
        <v>9.0993055555518367</v>
      </c>
      <c r="J272" s="59">
        <f t="shared" si="9"/>
        <v>9.0993055555518367</v>
      </c>
      <c r="M272"/>
    </row>
    <row r="273" spans="1:13" ht="25.5" customHeight="1" x14ac:dyDescent="0.25">
      <c r="A273" s="12" t="s">
        <v>562</v>
      </c>
      <c r="B273" s="54" t="s">
        <v>561</v>
      </c>
      <c r="C273" s="55" t="s">
        <v>553</v>
      </c>
      <c r="D273" s="87"/>
      <c r="E273" s="56" t="s">
        <v>1670</v>
      </c>
      <c r="F273" s="57">
        <v>42195.722916666666</v>
      </c>
      <c r="G273" s="57">
        <v>42198.70416666667</v>
      </c>
      <c r="H273" s="5" t="s">
        <v>375</v>
      </c>
      <c r="I273" s="58">
        <f t="shared" si="8"/>
        <v>2.9812500000043656</v>
      </c>
      <c r="J273" s="59">
        <f t="shared" si="9"/>
        <v>2.9812500000043656</v>
      </c>
      <c r="M273"/>
    </row>
    <row r="274" spans="1:13" ht="25.5" customHeight="1" x14ac:dyDescent="0.25">
      <c r="A274" s="12" t="s">
        <v>562</v>
      </c>
      <c r="B274" s="54" t="s">
        <v>561</v>
      </c>
      <c r="C274" s="55" t="s">
        <v>553</v>
      </c>
      <c r="D274" s="87"/>
      <c r="E274" s="56" t="s">
        <v>1762</v>
      </c>
      <c r="F274" s="57">
        <v>42198.70416666667</v>
      </c>
      <c r="G274" s="57">
        <v>42199.624305555553</v>
      </c>
      <c r="H274" s="5" t="s">
        <v>377</v>
      </c>
      <c r="I274" s="58">
        <f t="shared" si="8"/>
        <v>0.92013888888322981</v>
      </c>
      <c r="J274" s="59">
        <f t="shared" si="9"/>
        <v>0.92013888888322981</v>
      </c>
      <c r="M274"/>
    </row>
    <row r="275" spans="1:13" ht="25.5" customHeight="1" x14ac:dyDescent="0.25">
      <c r="A275" s="12" t="s">
        <v>562</v>
      </c>
      <c r="B275" s="54" t="s">
        <v>561</v>
      </c>
      <c r="C275" s="55" t="s">
        <v>553</v>
      </c>
      <c r="D275" s="87"/>
      <c r="E275" s="56" t="s">
        <v>1670</v>
      </c>
      <c r="F275" s="57">
        <v>42199.624305555553</v>
      </c>
      <c r="G275" s="57">
        <v>42200.565972222219</v>
      </c>
      <c r="H275" s="5" t="s">
        <v>365</v>
      </c>
      <c r="I275" s="58">
        <f t="shared" si="8"/>
        <v>0.94166666666569654</v>
      </c>
      <c r="J275" s="59">
        <f t="shared" si="9"/>
        <v>0.94166666666569654</v>
      </c>
      <c r="M275"/>
    </row>
    <row r="276" spans="1:13" ht="25.5" customHeight="1" x14ac:dyDescent="0.25">
      <c r="A276" s="12" t="s">
        <v>562</v>
      </c>
      <c r="B276" s="54" t="s">
        <v>561</v>
      </c>
      <c r="C276" s="55" t="s">
        <v>553</v>
      </c>
      <c r="D276" s="87"/>
      <c r="E276" s="56" t="s">
        <v>1762</v>
      </c>
      <c r="F276" s="57">
        <v>42200.565972222219</v>
      </c>
      <c r="G276" s="57">
        <v>42237.756249999999</v>
      </c>
      <c r="H276" s="5" t="s">
        <v>379</v>
      </c>
      <c r="I276" s="58">
        <f t="shared" si="8"/>
        <v>37.190277777779556</v>
      </c>
      <c r="J276" s="59">
        <f t="shared" si="9"/>
        <v>37.190277777779556</v>
      </c>
      <c r="M276"/>
    </row>
    <row r="277" spans="1:13" ht="25.5" customHeight="1" x14ac:dyDescent="0.25">
      <c r="A277" s="12" t="s">
        <v>562</v>
      </c>
      <c r="B277" s="54" t="s">
        <v>561</v>
      </c>
      <c r="C277" s="55" t="s">
        <v>553</v>
      </c>
      <c r="D277" s="87"/>
      <c r="E277" s="56" t="s">
        <v>1670</v>
      </c>
      <c r="F277" s="57">
        <v>42237.756249999999</v>
      </c>
      <c r="G277" s="57">
        <v>42241.70208333333</v>
      </c>
      <c r="H277" s="5" t="s">
        <v>380</v>
      </c>
      <c r="I277" s="58">
        <f t="shared" si="8"/>
        <v>3.9458333333313931</v>
      </c>
      <c r="J277" s="59">
        <f t="shared" si="9"/>
        <v>3.9458333333313931</v>
      </c>
      <c r="M277"/>
    </row>
    <row r="278" spans="1:13" ht="25.5" customHeight="1" x14ac:dyDescent="0.25">
      <c r="A278" s="12" t="s">
        <v>562</v>
      </c>
      <c r="B278" s="54" t="s">
        <v>561</v>
      </c>
      <c r="C278" s="55" t="s">
        <v>553</v>
      </c>
      <c r="D278" s="87"/>
      <c r="E278" s="56" t="s">
        <v>1762</v>
      </c>
      <c r="F278" s="57">
        <v>42241.70208333333</v>
      </c>
      <c r="G278" s="57">
        <v>42247.625694444447</v>
      </c>
      <c r="H278" s="5" t="s">
        <v>234</v>
      </c>
      <c r="I278" s="58">
        <f t="shared" si="8"/>
        <v>5.9236111111167702</v>
      </c>
      <c r="J278" s="59">
        <f t="shared" si="9"/>
        <v>5.9236111111167702</v>
      </c>
      <c r="M278"/>
    </row>
    <row r="279" spans="1:13" ht="25.5" customHeight="1" x14ac:dyDescent="0.25">
      <c r="A279" s="12" t="s">
        <v>562</v>
      </c>
      <c r="B279" s="54" t="s">
        <v>561</v>
      </c>
      <c r="C279" s="55" t="s">
        <v>553</v>
      </c>
      <c r="D279" s="87"/>
      <c r="E279" s="56" t="s">
        <v>1670</v>
      </c>
      <c r="F279" s="57">
        <v>42247.625694444447</v>
      </c>
      <c r="G279" s="57">
        <v>42248.611805555556</v>
      </c>
      <c r="H279" s="5" t="s">
        <v>382</v>
      </c>
      <c r="I279" s="58">
        <f t="shared" si="8"/>
        <v>0.98611111110949423</v>
      </c>
      <c r="J279" s="59">
        <f t="shared" si="9"/>
        <v>0.98611111110949423</v>
      </c>
      <c r="M279"/>
    </row>
    <row r="280" spans="1:13" ht="25.5" customHeight="1" x14ac:dyDescent="0.25">
      <c r="A280" s="12" t="s">
        <v>562</v>
      </c>
      <c r="B280" s="54" t="s">
        <v>561</v>
      </c>
      <c r="C280" s="55" t="s">
        <v>553</v>
      </c>
      <c r="D280" s="87"/>
      <c r="E280" s="56" t="s">
        <v>1743</v>
      </c>
      <c r="F280" s="57">
        <v>42248.611805555556</v>
      </c>
      <c r="G280" s="57">
        <v>42248.763194444444</v>
      </c>
      <c r="H280" s="5" t="s">
        <v>384</v>
      </c>
      <c r="I280" s="58">
        <f t="shared" si="8"/>
        <v>0.15138888888759539</v>
      </c>
      <c r="J280" s="59">
        <f t="shared" si="9"/>
        <v>0.15138888888759539</v>
      </c>
      <c r="M280"/>
    </row>
    <row r="281" spans="1:13" ht="25.5" customHeight="1" x14ac:dyDescent="0.25">
      <c r="A281" s="12" t="s">
        <v>562</v>
      </c>
      <c r="B281" s="54" t="s">
        <v>561</v>
      </c>
      <c r="C281" s="55" t="s">
        <v>553</v>
      </c>
      <c r="D281" s="87"/>
      <c r="E281" s="56" t="s">
        <v>1670</v>
      </c>
      <c r="F281" s="57">
        <v>42248.763194444444</v>
      </c>
      <c r="G281" s="57">
        <v>42249.539583333331</v>
      </c>
      <c r="H281" s="5" t="s">
        <v>385</v>
      </c>
      <c r="I281" s="58">
        <f t="shared" si="8"/>
        <v>0.77638888888759539</v>
      </c>
      <c r="J281" s="59">
        <f t="shared" si="9"/>
        <v>0.77638888888759539</v>
      </c>
      <c r="M281"/>
    </row>
    <row r="282" spans="1:13" ht="25.5" customHeight="1" x14ac:dyDescent="0.25">
      <c r="A282" s="12" t="s">
        <v>562</v>
      </c>
      <c r="B282" s="54" t="s">
        <v>561</v>
      </c>
      <c r="C282" s="55" t="s">
        <v>553</v>
      </c>
      <c r="D282" s="87"/>
      <c r="E282" s="56" t="s">
        <v>1743</v>
      </c>
      <c r="F282" s="57">
        <v>42249.539583333331</v>
      </c>
      <c r="G282" s="57">
        <v>42250.806250000001</v>
      </c>
      <c r="H282" s="5" t="s">
        <v>387</v>
      </c>
      <c r="I282" s="58">
        <f t="shared" si="8"/>
        <v>1.2666666666700621</v>
      </c>
      <c r="J282" s="59">
        <f t="shared" si="9"/>
        <v>1.2666666666700621</v>
      </c>
      <c r="M282"/>
    </row>
    <row r="283" spans="1:13" ht="25.5" customHeight="1" x14ac:dyDescent="0.25">
      <c r="A283" s="12" t="s">
        <v>562</v>
      </c>
      <c r="B283" s="54" t="s">
        <v>561</v>
      </c>
      <c r="C283" s="55" t="s">
        <v>553</v>
      </c>
      <c r="D283" s="87"/>
      <c r="E283" s="56" t="s">
        <v>1750</v>
      </c>
      <c r="F283" s="57">
        <v>42250.806250000001</v>
      </c>
      <c r="G283" s="57">
        <v>42250.834027777775</v>
      </c>
      <c r="H283" s="5" t="s">
        <v>389</v>
      </c>
      <c r="I283" s="58">
        <f t="shared" si="8"/>
        <v>2.7777777773735579E-2</v>
      </c>
      <c r="J283" s="59">
        <f t="shared" si="9"/>
        <v>2.7777777773735579E-2</v>
      </c>
      <c r="M283"/>
    </row>
    <row r="284" spans="1:13" ht="25.5" customHeight="1" x14ac:dyDescent="0.25">
      <c r="A284" s="12" t="s">
        <v>562</v>
      </c>
      <c r="B284" s="54" t="s">
        <v>561</v>
      </c>
      <c r="C284" s="55" t="s">
        <v>553</v>
      </c>
      <c r="D284" s="87"/>
      <c r="E284" s="56" t="s">
        <v>1763</v>
      </c>
      <c r="F284" s="57">
        <v>42250.834027777775</v>
      </c>
      <c r="G284" s="57">
        <v>42258.726388888892</v>
      </c>
      <c r="H284" s="5" t="s">
        <v>391</v>
      </c>
      <c r="I284" s="58">
        <f t="shared" si="8"/>
        <v>7.8923611111167702</v>
      </c>
      <c r="J284" s="59">
        <f t="shared" si="9"/>
        <v>7.8923611111167702</v>
      </c>
      <c r="M284"/>
    </row>
    <row r="285" spans="1:13" ht="25.5" customHeight="1" x14ac:dyDescent="0.25">
      <c r="A285" s="12" t="s">
        <v>562</v>
      </c>
      <c r="B285" s="54" t="s">
        <v>561</v>
      </c>
      <c r="C285" s="55" t="s">
        <v>553</v>
      </c>
      <c r="D285" s="87"/>
      <c r="E285" s="56" t="s">
        <v>1747</v>
      </c>
      <c r="F285" s="57">
        <v>42258.726388888892</v>
      </c>
      <c r="G285" s="57">
        <v>42262.771527777775</v>
      </c>
      <c r="H285" s="5" t="s">
        <v>393</v>
      </c>
      <c r="I285" s="58">
        <f t="shared" si="8"/>
        <v>4.0451388888832298</v>
      </c>
      <c r="J285" s="59">
        <f t="shared" si="9"/>
        <v>4.0451388888832298</v>
      </c>
      <c r="M285"/>
    </row>
    <row r="286" spans="1:13" ht="25.5" customHeight="1" x14ac:dyDescent="0.25">
      <c r="A286" s="12" t="s">
        <v>562</v>
      </c>
      <c r="B286" s="54" t="s">
        <v>561</v>
      </c>
      <c r="C286" s="55" t="s">
        <v>553</v>
      </c>
      <c r="D286" s="87"/>
      <c r="E286" s="56" t="s">
        <v>1743</v>
      </c>
      <c r="F286" s="57">
        <v>42262.771527777775</v>
      </c>
      <c r="G286" s="57">
        <v>42262.824999999997</v>
      </c>
      <c r="H286" s="5" t="s">
        <v>395</v>
      </c>
      <c r="I286" s="58">
        <f t="shared" si="8"/>
        <v>5.3472222221898846E-2</v>
      </c>
      <c r="J286" s="59">
        <f t="shared" si="9"/>
        <v>5.3472222221898846E-2</v>
      </c>
      <c r="M286"/>
    </row>
    <row r="287" spans="1:13" ht="25.5" customHeight="1" x14ac:dyDescent="0.25">
      <c r="A287" s="12" t="s">
        <v>562</v>
      </c>
      <c r="B287" s="54" t="s">
        <v>561</v>
      </c>
      <c r="C287" s="55" t="s">
        <v>553</v>
      </c>
      <c r="D287" s="87"/>
      <c r="E287" s="56" t="s">
        <v>1670</v>
      </c>
      <c r="F287" s="57">
        <v>42262.824999999997</v>
      </c>
      <c r="G287" s="57">
        <v>42268.742361111108</v>
      </c>
      <c r="H287" s="5" t="s">
        <v>396</v>
      </c>
      <c r="I287" s="58">
        <f t="shared" si="8"/>
        <v>5.9173611111109494</v>
      </c>
      <c r="J287" s="59">
        <f t="shared" si="9"/>
        <v>5.9173611111109494</v>
      </c>
      <c r="M287"/>
    </row>
    <row r="288" spans="1:13" ht="25.5" customHeight="1" x14ac:dyDescent="0.25">
      <c r="A288" s="12" t="s">
        <v>562</v>
      </c>
      <c r="B288" s="54" t="s">
        <v>561</v>
      </c>
      <c r="C288" s="55" t="s">
        <v>553</v>
      </c>
      <c r="D288" s="87"/>
      <c r="E288" s="56" t="s">
        <v>1762</v>
      </c>
      <c r="F288" s="57">
        <v>42268.742361111108</v>
      </c>
      <c r="G288" s="57">
        <v>42278.743055555555</v>
      </c>
      <c r="H288" s="5" t="s">
        <v>398</v>
      </c>
      <c r="I288" s="58">
        <f t="shared" si="8"/>
        <v>10.000694444446708</v>
      </c>
      <c r="J288" s="59">
        <f t="shared" si="9"/>
        <v>10.000694444446708</v>
      </c>
      <c r="M288"/>
    </row>
    <row r="289" spans="1:13" ht="25.5" customHeight="1" x14ac:dyDescent="0.25">
      <c r="A289" s="12" t="s">
        <v>562</v>
      </c>
      <c r="B289" s="54" t="s">
        <v>561</v>
      </c>
      <c r="C289" s="55" t="s">
        <v>553</v>
      </c>
      <c r="D289" s="87"/>
      <c r="E289" s="56" t="s">
        <v>1670</v>
      </c>
      <c r="F289" s="57">
        <v>42278.743055555555</v>
      </c>
      <c r="G289" s="57">
        <v>42283.576388888891</v>
      </c>
      <c r="H289" s="5" t="s">
        <v>399</v>
      </c>
      <c r="I289" s="58">
        <f t="shared" si="8"/>
        <v>4.8333333333357587</v>
      </c>
      <c r="J289" s="59">
        <f t="shared" si="9"/>
        <v>4.8333333333357587</v>
      </c>
      <c r="M289"/>
    </row>
    <row r="290" spans="1:13" ht="25.5" customHeight="1" x14ac:dyDescent="0.25">
      <c r="A290" s="12" t="s">
        <v>562</v>
      </c>
      <c r="B290" s="54" t="s">
        <v>561</v>
      </c>
      <c r="C290" s="55" t="s">
        <v>553</v>
      </c>
      <c r="D290" s="87"/>
      <c r="E290" s="56" t="s">
        <v>1743</v>
      </c>
      <c r="F290" s="57">
        <v>42283.576388888891</v>
      </c>
      <c r="G290" s="57">
        <v>42285.701388888891</v>
      </c>
      <c r="H290" s="5" t="s">
        <v>20</v>
      </c>
      <c r="I290" s="58">
        <f t="shared" si="8"/>
        <v>2.125</v>
      </c>
      <c r="J290" s="59">
        <f t="shared" si="9"/>
        <v>2.125</v>
      </c>
      <c r="M290"/>
    </row>
    <row r="291" spans="1:13" ht="25.5" customHeight="1" x14ac:dyDescent="0.25">
      <c r="A291" s="12" t="s">
        <v>562</v>
      </c>
      <c r="B291" s="54" t="s">
        <v>561</v>
      </c>
      <c r="C291" s="55" t="s">
        <v>553</v>
      </c>
      <c r="D291" s="87"/>
      <c r="E291" s="56" t="s">
        <v>1747</v>
      </c>
      <c r="F291" s="57">
        <v>42285.701388888891</v>
      </c>
      <c r="G291" s="57">
        <v>42285.753472222219</v>
      </c>
      <c r="H291" s="5" t="s">
        <v>402</v>
      </c>
      <c r="I291" s="58">
        <f t="shared" si="8"/>
        <v>5.2083333328482695E-2</v>
      </c>
      <c r="J291" s="59">
        <f t="shared" si="9"/>
        <v>5.2083333328482695E-2</v>
      </c>
      <c r="M291"/>
    </row>
    <row r="292" spans="1:13" ht="25.5" customHeight="1" x14ac:dyDescent="0.25">
      <c r="A292" s="12" t="s">
        <v>562</v>
      </c>
      <c r="B292" s="54" t="s">
        <v>561</v>
      </c>
      <c r="C292" s="55" t="s">
        <v>553</v>
      </c>
      <c r="D292" s="87"/>
      <c r="E292" s="56" t="s">
        <v>1763</v>
      </c>
      <c r="F292" s="57">
        <v>42285.753472222219</v>
      </c>
      <c r="G292" s="57">
        <v>42293.67291666667</v>
      </c>
      <c r="H292" s="5" t="s">
        <v>404</v>
      </c>
      <c r="I292" s="58">
        <f t="shared" si="8"/>
        <v>7.9194444444510737</v>
      </c>
      <c r="J292" s="59">
        <f t="shared" si="9"/>
        <v>7.9194444444510737</v>
      </c>
      <c r="M292"/>
    </row>
    <row r="293" spans="1:13" ht="25.5" customHeight="1" x14ac:dyDescent="0.25">
      <c r="A293" s="12" t="s">
        <v>562</v>
      </c>
      <c r="B293" s="54" t="s">
        <v>561</v>
      </c>
      <c r="C293" s="55" t="s">
        <v>553</v>
      </c>
      <c r="D293" s="87"/>
      <c r="E293" s="56" t="s">
        <v>1749</v>
      </c>
      <c r="F293" s="57">
        <v>42293.67291666667</v>
      </c>
      <c r="G293" s="57">
        <v>42297.71875</v>
      </c>
      <c r="H293" s="5" t="s">
        <v>406</v>
      </c>
      <c r="I293" s="58">
        <f t="shared" si="8"/>
        <v>4.0458333333299379</v>
      </c>
      <c r="J293" s="59">
        <f t="shared" si="9"/>
        <v>4.0458333333299379</v>
      </c>
      <c r="M293"/>
    </row>
    <row r="294" spans="1:13" ht="25.5" customHeight="1" x14ac:dyDescent="0.25">
      <c r="A294" s="12" t="s">
        <v>562</v>
      </c>
      <c r="B294" s="54" t="s">
        <v>561</v>
      </c>
      <c r="C294" s="55" t="s">
        <v>553</v>
      </c>
      <c r="D294" s="87"/>
      <c r="E294" s="56" t="s">
        <v>1763</v>
      </c>
      <c r="F294" s="57">
        <v>42297.71875</v>
      </c>
      <c r="G294" s="57">
        <v>42297.82916666667</v>
      </c>
      <c r="H294" s="5" t="s">
        <v>408</v>
      </c>
      <c r="I294" s="58">
        <f t="shared" si="8"/>
        <v>0.11041666667006211</v>
      </c>
      <c r="J294" s="59">
        <f t="shared" si="9"/>
        <v>0.11041666667006211</v>
      </c>
      <c r="M294"/>
    </row>
    <row r="295" spans="1:13" ht="25.5" customHeight="1" x14ac:dyDescent="0.25">
      <c r="A295" s="12" t="s">
        <v>562</v>
      </c>
      <c r="B295" s="54" t="s">
        <v>561</v>
      </c>
      <c r="C295" s="55" t="s">
        <v>553</v>
      </c>
      <c r="D295" s="87"/>
      <c r="E295" s="56" t="s">
        <v>1747</v>
      </c>
      <c r="F295" s="57">
        <v>42297.82916666667</v>
      </c>
      <c r="G295" s="57">
        <v>42298.826388888891</v>
      </c>
      <c r="H295" s="5" t="s">
        <v>410</v>
      </c>
      <c r="I295" s="58">
        <f t="shared" si="8"/>
        <v>0.99722222222044365</v>
      </c>
      <c r="J295" s="59">
        <f t="shared" si="9"/>
        <v>0.99722222222044365</v>
      </c>
      <c r="M295"/>
    </row>
    <row r="296" spans="1:13" ht="25.5" customHeight="1" x14ac:dyDescent="0.25">
      <c r="A296" s="12" t="s">
        <v>562</v>
      </c>
      <c r="B296" s="54" t="s">
        <v>561</v>
      </c>
      <c r="C296" s="55" t="s">
        <v>553</v>
      </c>
      <c r="D296" s="87"/>
      <c r="E296" s="56" t="s">
        <v>1743</v>
      </c>
      <c r="F296" s="57">
        <v>42298.826388888891</v>
      </c>
      <c r="G296" s="57">
        <v>42298.857638888891</v>
      </c>
      <c r="H296" s="5" t="s">
        <v>20</v>
      </c>
      <c r="I296" s="58">
        <f t="shared" si="8"/>
        <v>3.125E-2</v>
      </c>
      <c r="J296" s="59">
        <f t="shared" si="9"/>
        <v>3.125E-2</v>
      </c>
      <c r="M296"/>
    </row>
    <row r="297" spans="1:13" ht="25.5" customHeight="1" x14ac:dyDescent="0.25">
      <c r="A297" s="12" t="s">
        <v>562</v>
      </c>
      <c r="B297" s="54" t="s">
        <v>561</v>
      </c>
      <c r="C297" s="55" t="s">
        <v>553</v>
      </c>
      <c r="D297" s="87"/>
      <c r="E297" s="56" t="s">
        <v>1750</v>
      </c>
      <c r="F297" s="57">
        <v>42298.857638888891</v>
      </c>
      <c r="G297" s="57">
        <v>42299.811805555553</v>
      </c>
      <c r="H297" s="5" t="s">
        <v>413</v>
      </c>
      <c r="I297" s="58">
        <f t="shared" si="8"/>
        <v>0.95416666666278616</v>
      </c>
      <c r="J297" s="59">
        <f t="shared" si="9"/>
        <v>0.95416666666278616</v>
      </c>
      <c r="M297"/>
    </row>
    <row r="298" spans="1:13" ht="25.5" customHeight="1" x14ac:dyDescent="0.25">
      <c r="A298" s="12" t="s">
        <v>562</v>
      </c>
      <c r="B298" s="54" t="s">
        <v>561</v>
      </c>
      <c r="C298" s="55" t="s">
        <v>553</v>
      </c>
      <c r="D298" s="87"/>
      <c r="E298" s="56" t="s">
        <v>1751</v>
      </c>
      <c r="F298" s="57">
        <v>42299.811805555553</v>
      </c>
      <c r="G298" s="57">
        <v>42300.681250000001</v>
      </c>
      <c r="H298" s="5" t="s">
        <v>415</v>
      </c>
      <c r="I298" s="58">
        <f t="shared" si="8"/>
        <v>0.86944444444816327</v>
      </c>
      <c r="J298" s="59">
        <f t="shared" si="9"/>
        <v>0.86944444444816327</v>
      </c>
      <c r="M298"/>
    </row>
    <row r="299" spans="1:13" ht="25.5" customHeight="1" x14ac:dyDescent="0.25">
      <c r="A299" s="12" t="s">
        <v>562</v>
      </c>
      <c r="B299" s="54" t="s">
        <v>561</v>
      </c>
      <c r="C299" s="55" t="s">
        <v>553</v>
      </c>
      <c r="D299" s="87"/>
      <c r="E299" s="56" t="s">
        <v>1763</v>
      </c>
      <c r="F299" s="57">
        <v>42300.681250000001</v>
      </c>
      <c r="G299" s="57">
        <v>42303.686111111114</v>
      </c>
      <c r="H299" s="5" t="s">
        <v>393</v>
      </c>
      <c r="I299" s="58">
        <f t="shared" si="8"/>
        <v>3.0048611111124046</v>
      </c>
      <c r="J299" s="59">
        <f t="shared" si="9"/>
        <v>3.0048611111124046</v>
      </c>
      <c r="M299"/>
    </row>
    <row r="300" spans="1:13" ht="25.5" customHeight="1" x14ac:dyDescent="0.25">
      <c r="A300" s="12" t="s">
        <v>562</v>
      </c>
      <c r="B300" s="54" t="s">
        <v>561</v>
      </c>
      <c r="C300" s="55" t="s">
        <v>553</v>
      </c>
      <c r="D300" s="87"/>
      <c r="E300" s="56" t="s">
        <v>1751</v>
      </c>
      <c r="F300" s="57">
        <v>42303.686111111114</v>
      </c>
      <c r="G300" s="57">
        <v>42304.675000000003</v>
      </c>
      <c r="H300" s="5" t="s">
        <v>371</v>
      </c>
      <c r="I300" s="58">
        <f t="shared" si="8"/>
        <v>0.98888888888905058</v>
      </c>
      <c r="J300" s="59">
        <f t="shared" si="9"/>
        <v>0.98888888888905058</v>
      </c>
      <c r="M300"/>
    </row>
    <row r="301" spans="1:13" ht="25.5" customHeight="1" x14ac:dyDescent="0.25">
      <c r="A301" s="12" t="s">
        <v>562</v>
      </c>
      <c r="B301" s="54" t="s">
        <v>561</v>
      </c>
      <c r="C301" s="55" t="s">
        <v>553</v>
      </c>
      <c r="D301" s="87"/>
      <c r="E301" s="56" t="s">
        <v>1741</v>
      </c>
      <c r="F301" s="57">
        <v>42304.675000000003</v>
      </c>
      <c r="G301" s="57">
        <v>42304.77847222222</v>
      </c>
      <c r="H301" s="5" t="s">
        <v>419</v>
      </c>
      <c r="I301" s="58">
        <f t="shared" si="8"/>
        <v>0.10347222221753327</v>
      </c>
      <c r="J301" s="59">
        <f t="shared" si="9"/>
        <v>0.10347222221753327</v>
      </c>
      <c r="M301"/>
    </row>
    <row r="302" spans="1:13" ht="25.5" customHeight="1" x14ac:dyDescent="0.25">
      <c r="A302" s="12" t="s">
        <v>562</v>
      </c>
      <c r="B302" s="54" t="s">
        <v>561</v>
      </c>
      <c r="C302" s="55" t="s">
        <v>553</v>
      </c>
      <c r="D302" s="87"/>
      <c r="E302" s="56" t="s">
        <v>1763</v>
      </c>
      <c r="F302" s="57">
        <v>42304.77847222222</v>
      </c>
      <c r="G302" s="57">
        <v>42305.468055555553</v>
      </c>
      <c r="H302" s="5" t="s">
        <v>421</v>
      </c>
      <c r="I302" s="58">
        <f t="shared" si="8"/>
        <v>0.68958333333284827</v>
      </c>
      <c r="J302" s="59">
        <f t="shared" si="9"/>
        <v>0.68958333333284827</v>
      </c>
      <c r="M302"/>
    </row>
    <row r="303" spans="1:13" ht="25.5" customHeight="1" x14ac:dyDescent="0.25">
      <c r="A303" s="12" t="s">
        <v>562</v>
      </c>
      <c r="B303" s="54" t="s">
        <v>561</v>
      </c>
      <c r="C303" s="55" t="s">
        <v>553</v>
      </c>
      <c r="D303" s="87"/>
      <c r="E303" s="56" t="s">
        <v>1750</v>
      </c>
      <c r="F303" s="57">
        <v>42305.468055555553</v>
      </c>
      <c r="G303" s="57">
        <v>42305.589583333334</v>
      </c>
      <c r="H303" s="5" t="s">
        <v>423</v>
      </c>
      <c r="I303" s="58">
        <f t="shared" si="8"/>
        <v>0.12152777778101154</v>
      </c>
      <c r="J303" s="59">
        <f t="shared" si="9"/>
        <v>0.12152777778101154</v>
      </c>
      <c r="M303"/>
    </row>
    <row r="304" spans="1:13" ht="25.5" customHeight="1" x14ac:dyDescent="0.25">
      <c r="A304" s="12" t="s">
        <v>562</v>
      </c>
      <c r="B304" s="54" t="s">
        <v>561</v>
      </c>
      <c r="C304" s="55" t="s">
        <v>553</v>
      </c>
      <c r="D304" s="87"/>
      <c r="E304" s="56" t="s">
        <v>1763</v>
      </c>
      <c r="F304" s="57">
        <v>42305.589583333334</v>
      </c>
      <c r="G304" s="57">
        <v>42311.688888888886</v>
      </c>
      <c r="H304" s="5" t="s">
        <v>355</v>
      </c>
      <c r="I304" s="58">
        <f t="shared" si="8"/>
        <v>6.0993055555518367</v>
      </c>
      <c r="J304" s="59">
        <f t="shared" si="9"/>
        <v>6.0993055555518367</v>
      </c>
      <c r="M304"/>
    </row>
    <row r="305" spans="1:13" ht="25.5" customHeight="1" x14ac:dyDescent="0.25">
      <c r="A305" s="12" t="s">
        <v>562</v>
      </c>
      <c r="B305" s="54" t="s">
        <v>561</v>
      </c>
      <c r="C305" s="55" t="s">
        <v>553</v>
      </c>
      <c r="D305" s="87"/>
      <c r="E305" s="56" t="s">
        <v>1750</v>
      </c>
      <c r="F305" s="57">
        <v>42311.688888888886</v>
      </c>
      <c r="G305" s="57">
        <v>42318.744444444441</v>
      </c>
      <c r="H305" s="5" t="s">
        <v>426</v>
      </c>
      <c r="I305" s="58">
        <f t="shared" si="8"/>
        <v>7.0555555555547471</v>
      </c>
      <c r="J305" s="59">
        <f t="shared" si="9"/>
        <v>7.0555555555547471</v>
      </c>
      <c r="M305"/>
    </row>
    <row r="306" spans="1:13" ht="25.5" customHeight="1" x14ac:dyDescent="0.25">
      <c r="A306" s="12" t="s">
        <v>562</v>
      </c>
      <c r="B306" s="54" t="s">
        <v>561</v>
      </c>
      <c r="C306" s="55" t="s">
        <v>553</v>
      </c>
      <c r="D306" s="87"/>
      <c r="E306" s="56" t="s">
        <v>1670</v>
      </c>
      <c r="F306" s="57">
        <v>42318.744444444441</v>
      </c>
      <c r="G306" s="57">
        <v>42319.698611111111</v>
      </c>
      <c r="H306" s="5" t="s">
        <v>60</v>
      </c>
      <c r="I306" s="58">
        <f t="shared" si="8"/>
        <v>0.95416666667006211</v>
      </c>
      <c r="J306" s="59">
        <f t="shared" si="9"/>
        <v>0.95416666667006211</v>
      </c>
      <c r="M306"/>
    </row>
    <row r="307" spans="1:13" ht="25.5" customHeight="1" x14ac:dyDescent="0.25">
      <c r="A307" s="12" t="s">
        <v>562</v>
      </c>
      <c r="B307" s="54" t="s">
        <v>561</v>
      </c>
      <c r="C307" s="55" t="s">
        <v>553</v>
      </c>
      <c r="D307" s="87"/>
      <c r="E307" s="56" t="s">
        <v>1750</v>
      </c>
      <c r="F307" s="57">
        <v>42319.698611111111</v>
      </c>
      <c r="G307" s="57">
        <v>42320.713888888888</v>
      </c>
      <c r="H307" s="5" t="s">
        <v>180</v>
      </c>
      <c r="I307" s="58">
        <f t="shared" si="8"/>
        <v>1.015277777776646</v>
      </c>
      <c r="J307" s="59">
        <f t="shared" si="9"/>
        <v>1.015277777776646</v>
      </c>
      <c r="M307"/>
    </row>
    <row r="308" spans="1:13" ht="25.5" customHeight="1" x14ac:dyDescent="0.25">
      <c r="A308" s="12" t="s">
        <v>562</v>
      </c>
      <c r="B308" s="54" t="s">
        <v>561</v>
      </c>
      <c r="C308" s="55" t="s">
        <v>553</v>
      </c>
      <c r="D308" s="87"/>
      <c r="E308" s="56" t="s">
        <v>1751</v>
      </c>
      <c r="F308" s="57">
        <v>42320.713888888888</v>
      </c>
      <c r="G308" s="57">
        <v>42320.770138888889</v>
      </c>
      <c r="H308" s="5" t="s">
        <v>429</v>
      </c>
      <c r="I308" s="58">
        <f t="shared" si="8"/>
        <v>5.6250000001455192E-2</v>
      </c>
      <c r="J308" s="59">
        <f t="shared" si="9"/>
        <v>5.6250000001455192E-2</v>
      </c>
      <c r="M308"/>
    </row>
    <row r="309" spans="1:13" ht="25.5" customHeight="1" x14ac:dyDescent="0.25">
      <c r="A309" s="12" t="s">
        <v>562</v>
      </c>
      <c r="B309" s="54" t="s">
        <v>561</v>
      </c>
      <c r="C309" s="55" t="s">
        <v>553</v>
      </c>
      <c r="D309" s="87"/>
      <c r="E309" s="56" t="s">
        <v>1741</v>
      </c>
      <c r="F309" s="57">
        <v>42320.770138888889</v>
      </c>
      <c r="G309" s="57">
        <v>42320.774305555555</v>
      </c>
      <c r="H309" s="5" t="s">
        <v>105</v>
      </c>
      <c r="I309" s="58">
        <f t="shared" si="8"/>
        <v>4.166666665696539E-3</v>
      </c>
      <c r="J309" s="59">
        <f t="shared" si="9"/>
        <v>4.166666665696539E-3</v>
      </c>
      <c r="M309"/>
    </row>
    <row r="310" spans="1:13" ht="25.5" customHeight="1" x14ac:dyDescent="0.25">
      <c r="A310" s="12" t="s">
        <v>562</v>
      </c>
      <c r="B310" s="54" t="s">
        <v>561</v>
      </c>
      <c r="C310" s="55" t="s">
        <v>553</v>
      </c>
      <c r="D310" s="87"/>
      <c r="E310" s="56" t="s">
        <v>1750</v>
      </c>
      <c r="F310" s="57">
        <v>42320.774305555555</v>
      </c>
      <c r="G310" s="57">
        <v>42320.813888888886</v>
      </c>
      <c r="H310" s="5" t="s">
        <v>432</v>
      </c>
      <c r="I310" s="58">
        <f t="shared" si="8"/>
        <v>3.9583333331393078E-2</v>
      </c>
      <c r="J310" s="59">
        <f t="shared" si="9"/>
        <v>3.9583333331393078E-2</v>
      </c>
      <c r="M310"/>
    </row>
    <row r="311" spans="1:13" ht="25.5" customHeight="1" x14ac:dyDescent="0.25">
      <c r="A311" s="12" t="s">
        <v>562</v>
      </c>
      <c r="B311" s="54" t="s">
        <v>561</v>
      </c>
      <c r="C311" s="55" t="s">
        <v>553</v>
      </c>
      <c r="D311" s="87"/>
      <c r="E311" s="56" t="s">
        <v>1763</v>
      </c>
      <c r="F311" s="57">
        <v>42320.813888888886</v>
      </c>
      <c r="G311" s="57">
        <v>42321.597222222219</v>
      </c>
      <c r="H311" s="5" t="s">
        <v>434</v>
      </c>
      <c r="I311" s="58">
        <f t="shared" si="8"/>
        <v>0.78333333333284827</v>
      </c>
      <c r="J311" s="59">
        <f t="shared" si="9"/>
        <v>0.78333333333284827</v>
      </c>
      <c r="M311"/>
    </row>
    <row r="312" spans="1:13" ht="25.5" customHeight="1" x14ac:dyDescent="0.25">
      <c r="A312" s="12" t="s">
        <v>562</v>
      </c>
      <c r="B312" s="54" t="s">
        <v>561</v>
      </c>
      <c r="C312" s="55" t="s">
        <v>553</v>
      </c>
      <c r="D312" s="87"/>
      <c r="E312" s="56" t="s">
        <v>1750</v>
      </c>
      <c r="F312" s="57">
        <v>42321.597222222219</v>
      </c>
      <c r="G312" s="57">
        <v>42321.640972222223</v>
      </c>
      <c r="H312" s="5" t="s">
        <v>436</v>
      </c>
      <c r="I312" s="58">
        <f t="shared" si="8"/>
        <v>4.3750000004365575E-2</v>
      </c>
      <c r="J312" s="59">
        <f t="shared" si="9"/>
        <v>4.3750000004365575E-2</v>
      </c>
      <c r="M312"/>
    </row>
    <row r="313" spans="1:13" ht="25.5" customHeight="1" x14ac:dyDescent="0.25">
      <c r="A313" s="12" t="s">
        <v>562</v>
      </c>
      <c r="B313" s="54" t="s">
        <v>561</v>
      </c>
      <c r="C313" s="55" t="s">
        <v>553</v>
      </c>
      <c r="D313" s="87"/>
      <c r="E313" s="56" t="s">
        <v>1763</v>
      </c>
      <c r="F313" s="57">
        <v>42321.640972222223</v>
      </c>
      <c r="G313" s="57">
        <v>42324.747916666667</v>
      </c>
      <c r="H313" s="5" t="s">
        <v>355</v>
      </c>
      <c r="I313" s="58">
        <f t="shared" si="8"/>
        <v>3.1069444444437977</v>
      </c>
      <c r="J313" s="59">
        <f t="shared" si="9"/>
        <v>3.1069444444437977</v>
      </c>
      <c r="M313"/>
    </row>
    <row r="314" spans="1:13" ht="25.5" customHeight="1" x14ac:dyDescent="0.25">
      <c r="A314" s="12" t="s">
        <v>562</v>
      </c>
      <c r="B314" s="54" t="s">
        <v>561</v>
      </c>
      <c r="C314" s="55" t="s">
        <v>553</v>
      </c>
      <c r="D314" s="87"/>
      <c r="E314" s="56" t="s">
        <v>1750</v>
      </c>
      <c r="F314" s="57">
        <v>42324.747916666667</v>
      </c>
      <c r="G314" s="57">
        <v>42355.612500000003</v>
      </c>
      <c r="H314" s="5" t="s">
        <v>439</v>
      </c>
      <c r="I314" s="58">
        <f t="shared" si="8"/>
        <v>30.864583333335759</v>
      </c>
      <c r="J314" s="59">
        <f t="shared" si="9"/>
        <v>30.864583333335759</v>
      </c>
      <c r="M314"/>
    </row>
    <row r="315" spans="1:13" ht="25.5" customHeight="1" x14ac:dyDescent="0.25">
      <c r="A315" s="12" t="s">
        <v>562</v>
      </c>
      <c r="B315" s="54" t="s">
        <v>561</v>
      </c>
      <c r="C315" s="55" t="s">
        <v>553</v>
      </c>
      <c r="D315" s="87"/>
      <c r="E315" s="56" t="s">
        <v>1751</v>
      </c>
      <c r="F315" s="57">
        <v>42355.612500000003</v>
      </c>
      <c r="G315" s="57">
        <v>42355.78125</v>
      </c>
      <c r="H315" s="5" t="s">
        <v>441</v>
      </c>
      <c r="I315" s="58">
        <f t="shared" si="8"/>
        <v>0.16874999999708962</v>
      </c>
      <c r="J315" s="59">
        <f t="shared" si="9"/>
        <v>0.16874999999708962</v>
      </c>
      <c r="M315"/>
    </row>
    <row r="316" spans="1:13" ht="25.5" customHeight="1" x14ac:dyDescent="0.25">
      <c r="A316" s="12" t="s">
        <v>562</v>
      </c>
      <c r="B316" s="54" t="s">
        <v>561</v>
      </c>
      <c r="C316" s="55" t="s">
        <v>553</v>
      </c>
      <c r="D316" s="87"/>
      <c r="E316" s="56" t="s">
        <v>1741</v>
      </c>
      <c r="F316" s="57">
        <v>42355.78125</v>
      </c>
      <c r="G316" s="57">
        <v>42355.793749999997</v>
      </c>
      <c r="H316" s="5" t="s">
        <v>443</v>
      </c>
      <c r="I316" s="58">
        <f t="shared" si="8"/>
        <v>1.2499999997089617E-2</v>
      </c>
      <c r="J316" s="59">
        <f t="shared" si="9"/>
        <v>1.2499999997089617E-2</v>
      </c>
      <c r="M316"/>
    </row>
    <row r="317" spans="1:13" ht="25.5" customHeight="1" x14ac:dyDescent="0.25">
      <c r="A317" s="12" t="s">
        <v>562</v>
      </c>
      <c r="B317" s="54" t="s">
        <v>561</v>
      </c>
      <c r="C317" s="55" t="s">
        <v>553</v>
      </c>
      <c r="D317" s="87"/>
      <c r="E317" s="56" t="s">
        <v>1750</v>
      </c>
      <c r="F317" s="57">
        <v>42355.793749999997</v>
      </c>
      <c r="G317" s="57">
        <v>42360.472222222219</v>
      </c>
      <c r="H317" s="5" t="s">
        <v>445</v>
      </c>
      <c r="I317" s="58">
        <f t="shared" si="8"/>
        <v>4.6784722222218988</v>
      </c>
      <c r="J317" s="59">
        <f t="shared" si="9"/>
        <v>4.6784722222218988</v>
      </c>
      <c r="M317"/>
    </row>
    <row r="318" spans="1:13" ht="25.5" customHeight="1" x14ac:dyDescent="0.25">
      <c r="A318" s="12" t="s">
        <v>562</v>
      </c>
      <c r="B318" s="54" t="s">
        <v>561</v>
      </c>
      <c r="C318" s="55" t="s">
        <v>553</v>
      </c>
      <c r="D318" s="87"/>
      <c r="E318" s="56" t="s">
        <v>1751</v>
      </c>
      <c r="F318" s="57">
        <v>42360.472222222219</v>
      </c>
      <c r="G318" s="57">
        <v>42360.655555555553</v>
      </c>
      <c r="H318" s="5" t="s">
        <v>447</v>
      </c>
      <c r="I318" s="58">
        <f t="shared" si="8"/>
        <v>0.18333333333430346</v>
      </c>
      <c r="J318" s="59">
        <f t="shared" si="9"/>
        <v>0.18333333333430346</v>
      </c>
      <c r="M318"/>
    </row>
    <row r="319" spans="1:13" ht="25.5" customHeight="1" x14ac:dyDescent="0.25">
      <c r="A319" s="12" t="s">
        <v>562</v>
      </c>
      <c r="B319" s="54" t="s">
        <v>561</v>
      </c>
      <c r="C319" s="55" t="s">
        <v>553</v>
      </c>
      <c r="D319" s="87"/>
      <c r="E319" s="56" t="s">
        <v>1741</v>
      </c>
      <c r="F319" s="57">
        <v>42360.655555555553</v>
      </c>
      <c r="G319" s="57">
        <v>42360.770833333336</v>
      </c>
      <c r="H319" s="5" t="s">
        <v>449</v>
      </c>
      <c r="I319" s="58">
        <f t="shared" si="8"/>
        <v>0.11527777778246673</v>
      </c>
      <c r="J319" s="59">
        <f t="shared" si="9"/>
        <v>0.11527777778246673</v>
      </c>
      <c r="M319"/>
    </row>
    <row r="320" spans="1:13" ht="25.5" customHeight="1" x14ac:dyDescent="0.25">
      <c r="A320" s="12" t="s">
        <v>562</v>
      </c>
      <c r="B320" s="54" t="s">
        <v>561</v>
      </c>
      <c r="C320" s="55" t="s">
        <v>553</v>
      </c>
      <c r="D320" s="87"/>
      <c r="E320" s="56" t="s">
        <v>1745</v>
      </c>
      <c r="F320" s="57">
        <v>42360.770833333336</v>
      </c>
      <c r="G320" s="57">
        <v>42360.807638888888</v>
      </c>
      <c r="H320" s="5" t="s">
        <v>66</v>
      </c>
      <c r="I320" s="58">
        <f t="shared" si="8"/>
        <v>3.6805555551836733E-2</v>
      </c>
      <c r="J320" s="59">
        <f t="shared" si="9"/>
        <v>3.6805555551836733E-2</v>
      </c>
      <c r="M320"/>
    </row>
    <row r="321" spans="1:13" ht="25.5" customHeight="1" x14ac:dyDescent="0.25">
      <c r="A321" s="12" t="s">
        <v>562</v>
      </c>
      <c r="B321" s="54" t="s">
        <v>561</v>
      </c>
      <c r="C321" s="55" t="s">
        <v>553</v>
      </c>
      <c r="D321" s="87"/>
      <c r="E321" s="56" t="s">
        <v>1752</v>
      </c>
      <c r="F321" s="57">
        <v>42360.807638888888</v>
      </c>
      <c r="G321" s="57">
        <v>42361.59097222222</v>
      </c>
      <c r="H321" s="5" t="s">
        <v>452</v>
      </c>
      <c r="I321" s="58">
        <f t="shared" si="8"/>
        <v>0.78333333333284827</v>
      </c>
      <c r="J321" s="59">
        <f t="shared" si="9"/>
        <v>0.78333333333284827</v>
      </c>
      <c r="M321"/>
    </row>
    <row r="322" spans="1:13" ht="25.5" customHeight="1" x14ac:dyDescent="0.25">
      <c r="A322" s="12" t="s">
        <v>562</v>
      </c>
      <c r="B322" s="54" t="s">
        <v>561</v>
      </c>
      <c r="C322" s="55" t="s">
        <v>553</v>
      </c>
      <c r="D322" s="87"/>
      <c r="E322" s="56" t="s">
        <v>1746</v>
      </c>
      <c r="F322" s="57">
        <v>42361.59097222222</v>
      </c>
      <c r="G322" s="57">
        <v>42361.65347222222</v>
      </c>
      <c r="H322" s="5" t="s">
        <v>7</v>
      </c>
      <c r="I322" s="58">
        <f t="shared" ref="I322:I385" si="10">IF(OR(F322="-",G322="-"),0,G322-F322)</f>
        <v>6.25E-2</v>
      </c>
      <c r="J322" s="59">
        <f t="shared" ref="J322:J385" si="11">I322</f>
        <v>6.25E-2</v>
      </c>
      <c r="M322"/>
    </row>
    <row r="323" spans="1:13" ht="25.5" customHeight="1" x14ac:dyDescent="0.25">
      <c r="A323" s="12" t="s">
        <v>562</v>
      </c>
      <c r="B323" s="54" t="s">
        <v>561</v>
      </c>
      <c r="C323" s="55" t="s">
        <v>553</v>
      </c>
      <c r="D323" s="87"/>
      <c r="E323" s="56" t="s">
        <v>1741</v>
      </c>
      <c r="F323" s="57">
        <v>42361.59097222222</v>
      </c>
      <c r="G323" s="57">
        <v>42361.697222222225</v>
      </c>
      <c r="H323" s="5" t="s">
        <v>7</v>
      </c>
      <c r="I323" s="58">
        <f t="shared" si="10"/>
        <v>0.10625000000436557</v>
      </c>
      <c r="J323" s="59">
        <f t="shared" si="11"/>
        <v>0.10625000000436557</v>
      </c>
      <c r="M323"/>
    </row>
    <row r="324" spans="1:13" ht="25.5" customHeight="1" x14ac:dyDescent="0.25">
      <c r="A324" s="12" t="s">
        <v>562</v>
      </c>
      <c r="B324" s="54" t="s">
        <v>561</v>
      </c>
      <c r="C324" s="55" t="s">
        <v>553</v>
      </c>
      <c r="D324" s="87"/>
      <c r="E324" s="56" t="s">
        <v>1752</v>
      </c>
      <c r="F324" s="57">
        <v>42361.697222222225</v>
      </c>
      <c r="G324" s="57">
        <v>42361.743750000001</v>
      </c>
      <c r="H324" s="5" t="s">
        <v>72</v>
      </c>
      <c r="I324" s="58">
        <f t="shared" si="10"/>
        <v>4.6527777776645962E-2</v>
      </c>
      <c r="J324" s="59">
        <f t="shared" si="11"/>
        <v>4.6527777776645962E-2</v>
      </c>
      <c r="M324"/>
    </row>
    <row r="325" spans="1:13" ht="25.5" customHeight="1" x14ac:dyDescent="0.25">
      <c r="A325" s="12" t="s">
        <v>562</v>
      </c>
      <c r="B325" s="54" t="s">
        <v>561</v>
      </c>
      <c r="C325" s="55" t="s">
        <v>553</v>
      </c>
      <c r="D325" s="87"/>
      <c r="E325" s="56" t="s">
        <v>1753</v>
      </c>
      <c r="F325" s="57">
        <v>42361.743750000001</v>
      </c>
      <c r="G325" s="57">
        <v>42361.868055555555</v>
      </c>
      <c r="H325" s="5" t="s">
        <v>74</v>
      </c>
      <c r="I325" s="58">
        <f t="shared" si="10"/>
        <v>0.12430555555329192</v>
      </c>
      <c r="J325" s="59">
        <f t="shared" si="11"/>
        <v>0.12430555555329192</v>
      </c>
      <c r="M325"/>
    </row>
    <row r="326" spans="1:13" ht="25.5" customHeight="1" x14ac:dyDescent="0.25">
      <c r="A326" s="12" t="s">
        <v>562</v>
      </c>
      <c r="B326" s="54" t="s">
        <v>561</v>
      </c>
      <c r="C326" s="55" t="s">
        <v>553</v>
      </c>
      <c r="D326" s="87"/>
      <c r="E326" s="56" t="s">
        <v>1749</v>
      </c>
      <c r="F326" s="57">
        <v>42361.868055555555</v>
      </c>
      <c r="G326" s="57">
        <v>42388.692361111112</v>
      </c>
      <c r="H326" s="5" t="s">
        <v>458</v>
      </c>
      <c r="I326" s="58">
        <f t="shared" si="10"/>
        <v>26.824305555557657</v>
      </c>
      <c r="J326" s="59">
        <f t="shared" si="11"/>
        <v>26.824305555557657</v>
      </c>
      <c r="M326"/>
    </row>
    <row r="327" spans="1:13" ht="25.5" customHeight="1" x14ac:dyDescent="0.25">
      <c r="A327" s="12" t="s">
        <v>562</v>
      </c>
      <c r="B327" s="54" t="s">
        <v>561</v>
      </c>
      <c r="C327" s="55" t="s">
        <v>553</v>
      </c>
      <c r="D327" s="87"/>
      <c r="E327" s="56" t="s">
        <v>1747</v>
      </c>
      <c r="F327" s="57">
        <v>42388.692361111112</v>
      </c>
      <c r="G327" s="57">
        <v>42388.741666666669</v>
      </c>
      <c r="H327" s="5" t="s">
        <v>460</v>
      </c>
      <c r="I327" s="58">
        <f t="shared" si="10"/>
        <v>4.9305555556202307E-2</v>
      </c>
      <c r="J327" s="59">
        <f t="shared" si="11"/>
        <v>4.9305555556202307E-2</v>
      </c>
      <c r="M327"/>
    </row>
    <row r="328" spans="1:13" ht="25.5" customHeight="1" x14ac:dyDescent="0.25">
      <c r="A328" s="12" t="s">
        <v>562</v>
      </c>
      <c r="B328" s="54" t="s">
        <v>561</v>
      </c>
      <c r="C328" s="55" t="s">
        <v>553</v>
      </c>
      <c r="D328" s="87"/>
      <c r="E328" s="56" t="s">
        <v>1753</v>
      </c>
      <c r="F328" s="57">
        <v>42388.741666666669</v>
      </c>
      <c r="G328" s="57">
        <v>42390.560416666667</v>
      </c>
      <c r="H328" s="5" t="s">
        <v>128</v>
      </c>
      <c r="I328" s="58">
        <f t="shared" si="10"/>
        <v>1.8187499999985448</v>
      </c>
      <c r="J328" s="59">
        <f t="shared" si="11"/>
        <v>1.8187499999985448</v>
      </c>
      <c r="M328"/>
    </row>
    <row r="329" spans="1:13" ht="25.5" customHeight="1" x14ac:dyDescent="0.25">
      <c r="A329" s="12" t="s">
        <v>562</v>
      </c>
      <c r="B329" s="54" t="s">
        <v>561</v>
      </c>
      <c r="C329" s="55" t="s">
        <v>553</v>
      </c>
      <c r="D329" s="87"/>
      <c r="E329" s="56" t="s">
        <v>555</v>
      </c>
      <c r="F329" s="57">
        <v>42390.560416666667</v>
      </c>
      <c r="G329" s="57">
        <v>42391.750694444447</v>
      </c>
      <c r="H329" s="5" t="s">
        <v>37</v>
      </c>
      <c r="I329" s="58">
        <f t="shared" si="10"/>
        <v>1.1902777777795563</v>
      </c>
      <c r="J329" s="59">
        <f t="shared" si="11"/>
        <v>1.1902777777795563</v>
      </c>
      <c r="M329"/>
    </row>
    <row r="330" spans="1:13" ht="25.5" customHeight="1" x14ac:dyDescent="0.25">
      <c r="A330" s="12" t="s">
        <v>562</v>
      </c>
      <c r="B330" s="54" t="s">
        <v>561</v>
      </c>
      <c r="C330" s="55" t="s">
        <v>553</v>
      </c>
      <c r="D330" s="87"/>
      <c r="E330" s="56" t="s">
        <v>556</v>
      </c>
      <c r="F330" s="57">
        <v>42391.750694444447</v>
      </c>
      <c r="G330" s="57">
        <v>42397.703472222223</v>
      </c>
      <c r="H330" s="5" t="s">
        <v>464</v>
      </c>
      <c r="I330" s="58">
        <f t="shared" si="10"/>
        <v>5.952777777776646</v>
      </c>
      <c r="J330" s="59">
        <f t="shared" si="11"/>
        <v>5.952777777776646</v>
      </c>
      <c r="M330"/>
    </row>
    <row r="331" spans="1:13" ht="25.5" customHeight="1" x14ac:dyDescent="0.25">
      <c r="A331" s="12" t="s">
        <v>562</v>
      </c>
      <c r="B331" s="54" t="s">
        <v>561</v>
      </c>
      <c r="C331" s="55" t="s">
        <v>553</v>
      </c>
      <c r="D331" s="87"/>
      <c r="E331" s="56" t="s">
        <v>1753</v>
      </c>
      <c r="F331" s="57">
        <v>42397.703472222223</v>
      </c>
      <c r="G331" s="57">
        <v>42397.788194444445</v>
      </c>
      <c r="H331" s="5" t="s">
        <v>466</v>
      </c>
      <c r="I331" s="58">
        <f t="shared" si="10"/>
        <v>8.4722222221898846E-2</v>
      </c>
      <c r="J331" s="59">
        <f t="shared" si="11"/>
        <v>8.4722222221898846E-2</v>
      </c>
      <c r="M331"/>
    </row>
    <row r="332" spans="1:13" ht="25.5" customHeight="1" x14ac:dyDescent="0.25">
      <c r="A332" s="12" t="s">
        <v>562</v>
      </c>
      <c r="B332" s="54" t="s">
        <v>561</v>
      </c>
      <c r="C332" s="55" t="s">
        <v>553</v>
      </c>
      <c r="D332" s="87"/>
      <c r="E332" s="56" t="s">
        <v>1744</v>
      </c>
      <c r="F332" s="57">
        <v>42397.788194444445</v>
      </c>
      <c r="G332" s="57">
        <v>42398.65625</v>
      </c>
      <c r="H332" s="5" t="s">
        <v>468</v>
      </c>
      <c r="I332" s="58">
        <f t="shared" si="10"/>
        <v>0.86805555555474712</v>
      </c>
      <c r="J332" s="59">
        <f t="shared" si="11"/>
        <v>0.86805555555474712</v>
      </c>
      <c r="M332"/>
    </row>
    <row r="333" spans="1:13" ht="25.5" customHeight="1" x14ac:dyDescent="0.25">
      <c r="A333" s="12" t="s">
        <v>562</v>
      </c>
      <c r="B333" s="54" t="s">
        <v>561</v>
      </c>
      <c r="C333" s="55" t="s">
        <v>553</v>
      </c>
      <c r="D333" s="87"/>
      <c r="E333" s="56" t="s">
        <v>1745</v>
      </c>
      <c r="F333" s="57">
        <v>42398.65625</v>
      </c>
      <c r="G333" s="57">
        <v>42398.729861111111</v>
      </c>
      <c r="H333" s="5" t="s">
        <v>470</v>
      </c>
      <c r="I333" s="58">
        <f t="shared" si="10"/>
        <v>7.3611111110949423E-2</v>
      </c>
      <c r="J333" s="59">
        <f t="shared" si="11"/>
        <v>7.3611111110949423E-2</v>
      </c>
      <c r="M333"/>
    </row>
    <row r="334" spans="1:13" ht="25.5" customHeight="1" x14ac:dyDescent="0.25">
      <c r="A334" s="12" t="s">
        <v>562</v>
      </c>
      <c r="B334" s="54" t="s">
        <v>561</v>
      </c>
      <c r="C334" s="55" t="s">
        <v>553</v>
      </c>
      <c r="D334" s="87"/>
      <c r="E334" s="56" t="s">
        <v>1746</v>
      </c>
      <c r="F334" s="57">
        <v>42398.729861111111</v>
      </c>
      <c r="G334" s="57">
        <v>42398.754166666666</v>
      </c>
      <c r="H334" s="5" t="s">
        <v>26</v>
      </c>
      <c r="I334" s="58">
        <f t="shared" si="10"/>
        <v>2.4305555554747116E-2</v>
      </c>
      <c r="J334" s="59">
        <f t="shared" si="11"/>
        <v>2.4305555554747116E-2</v>
      </c>
      <c r="M334"/>
    </row>
    <row r="335" spans="1:13" ht="25.5" customHeight="1" x14ac:dyDescent="0.25">
      <c r="A335" s="12" t="s">
        <v>562</v>
      </c>
      <c r="B335" s="54" t="s">
        <v>561</v>
      </c>
      <c r="C335" s="55" t="s">
        <v>553</v>
      </c>
      <c r="D335" s="87"/>
      <c r="E335" s="56" t="s">
        <v>1741</v>
      </c>
      <c r="F335" s="57">
        <v>42398.754166666666</v>
      </c>
      <c r="G335" s="57">
        <v>42398.828472222223</v>
      </c>
      <c r="H335" s="5" t="s">
        <v>473</v>
      </c>
      <c r="I335" s="58">
        <f t="shared" si="10"/>
        <v>7.4305555557657499E-2</v>
      </c>
      <c r="J335" s="59">
        <f t="shared" si="11"/>
        <v>7.4305555557657499E-2</v>
      </c>
      <c r="M335"/>
    </row>
    <row r="336" spans="1:13" ht="25.5" customHeight="1" x14ac:dyDescent="0.25">
      <c r="A336" s="12" t="s">
        <v>562</v>
      </c>
      <c r="B336" s="54" t="s">
        <v>561</v>
      </c>
      <c r="C336" s="55" t="s">
        <v>553</v>
      </c>
      <c r="D336" s="87"/>
      <c r="E336" s="56" t="s">
        <v>1745</v>
      </c>
      <c r="F336" s="57">
        <v>42398.828472222223</v>
      </c>
      <c r="G336" s="57">
        <v>42401.609722222223</v>
      </c>
      <c r="H336" s="5" t="s">
        <v>107</v>
      </c>
      <c r="I336" s="58">
        <f t="shared" si="10"/>
        <v>2.78125</v>
      </c>
      <c r="J336" s="59">
        <f t="shared" si="11"/>
        <v>2.78125</v>
      </c>
      <c r="M336"/>
    </row>
    <row r="337" spans="1:13" ht="25.5" customHeight="1" x14ac:dyDescent="0.25">
      <c r="A337" s="12" t="s">
        <v>562</v>
      </c>
      <c r="B337" s="54" t="s">
        <v>561</v>
      </c>
      <c r="C337" s="55" t="s">
        <v>553</v>
      </c>
      <c r="D337" s="87"/>
      <c r="E337" s="56" t="s">
        <v>1752</v>
      </c>
      <c r="F337" s="57">
        <v>42401.609722222223</v>
      </c>
      <c r="G337" s="57">
        <v>42401.645138888889</v>
      </c>
      <c r="H337" s="5" t="s">
        <v>476</v>
      </c>
      <c r="I337" s="58">
        <f t="shared" si="10"/>
        <v>3.5416666665696539E-2</v>
      </c>
      <c r="J337" s="59">
        <f t="shared" si="11"/>
        <v>3.5416666665696539E-2</v>
      </c>
      <c r="M337"/>
    </row>
    <row r="338" spans="1:13" ht="25.5" customHeight="1" x14ac:dyDescent="0.25">
      <c r="A338" s="12" t="s">
        <v>562</v>
      </c>
      <c r="B338" s="54" t="s">
        <v>561</v>
      </c>
      <c r="C338" s="55" t="s">
        <v>553</v>
      </c>
      <c r="D338" s="87"/>
      <c r="E338" s="56" t="s">
        <v>1741</v>
      </c>
      <c r="F338" s="57">
        <v>42401.645138888889</v>
      </c>
      <c r="G338" s="57">
        <v>42402.65347222222</v>
      </c>
      <c r="H338" s="5" t="s">
        <v>478</v>
      </c>
      <c r="I338" s="58">
        <f t="shared" si="10"/>
        <v>1.0083333333313931</v>
      </c>
      <c r="J338" s="59">
        <f t="shared" si="11"/>
        <v>1.0083333333313931</v>
      </c>
      <c r="M338"/>
    </row>
    <row r="339" spans="1:13" ht="25.5" customHeight="1" x14ac:dyDescent="0.25">
      <c r="A339" s="12" t="s">
        <v>562</v>
      </c>
      <c r="B339" s="54" t="s">
        <v>561</v>
      </c>
      <c r="C339" s="55" t="s">
        <v>553</v>
      </c>
      <c r="D339" s="87"/>
      <c r="E339" s="56" t="s">
        <v>1745</v>
      </c>
      <c r="F339" s="57">
        <v>42402.65347222222</v>
      </c>
      <c r="G339" s="57">
        <v>42402.709722222222</v>
      </c>
      <c r="H339" s="5" t="s">
        <v>265</v>
      </c>
      <c r="I339" s="58">
        <f t="shared" si="10"/>
        <v>5.6250000001455192E-2</v>
      </c>
      <c r="J339" s="59">
        <f t="shared" si="11"/>
        <v>5.6250000001455192E-2</v>
      </c>
      <c r="M339"/>
    </row>
    <row r="340" spans="1:13" ht="25.5" customHeight="1" x14ac:dyDescent="0.25">
      <c r="A340" s="12" t="s">
        <v>562</v>
      </c>
      <c r="B340" s="54" t="s">
        <v>561</v>
      </c>
      <c r="C340" s="55" t="s">
        <v>553</v>
      </c>
      <c r="D340" s="87"/>
      <c r="E340" s="56" t="s">
        <v>1752</v>
      </c>
      <c r="F340" s="57">
        <v>42402.709722222222</v>
      </c>
      <c r="G340" s="57">
        <v>42402.79583333333</v>
      </c>
      <c r="H340" s="5" t="s">
        <v>481</v>
      </c>
      <c r="I340" s="58">
        <f t="shared" si="10"/>
        <v>8.611111110803904E-2</v>
      </c>
      <c r="J340" s="59">
        <f t="shared" si="11"/>
        <v>8.611111110803904E-2</v>
      </c>
      <c r="M340"/>
    </row>
    <row r="341" spans="1:13" ht="25.5" customHeight="1" x14ac:dyDescent="0.25">
      <c r="A341" s="12" t="s">
        <v>562</v>
      </c>
      <c r="B341" s="54" t="s">
        <v>561</v>
      </c>
      <c r="C341" s="55" t="s">
        <v>553</v>
      </c>
      <c r="D341" s="87"/>
      <c r="E341" s="56" t="s">
        <v>1746</v>
      </c>
      <c r="F341" s="57">
        <v>42402.79583333333</v>
      </c>
      <c r="G341" s="57">
        <v>42402.801388888889</v>
      </c>
      <c r="H341" s="5" t="s">
        <v>7</v>
      </c>
      <c r="I341" s="58">
        <f t="shared" si="10"/>
        <v>5.5555555591126904E-3</v>
      </c>
      <c r="J341" s="59">
        <f t="shared" si="11"/>
        <v>5.5555555591126904E-3</v>
      </c>
      <c r="M341"/>
    </row>
    <row r="342" spans="1:13" ht="25.5" customHeight="1" x14ac:dyDescent="0.25">
      <c r="A342" s="12" t="s">
        <v>562</v>
      </c>
      <c r="B342" s="54" t="s">
        <v>561</v>
      </c>
      <c r="C342" s="55" t="s">
        <v>553</v>
      </c>
      <c r="D342" s="87"/>
      <c r="E342" s="56" t="s">
        <v>1741</v>
      </c>
      <c r="F342" s="57">
        <v>42402.79583333333</v>
      </c>
      <c r="G342" s="57">
        <v>42402.824305555558</v>
      </c>
      <c r="H342" s="5" t="s">
        <v>7</v>
      </c>
      <c r="I342" s="58">
        <f t="shared" si="10"/>
        <v>2.8472222227719612E-2</v>
      </c>
      <c r="J342" s="59">
        <f t="shared" si="11"/>
        <v>2.8472222227719612E-2</v>
      </c>
      <c r="M342"/>
    </row>
    <row r="343" spans="1:13" ht="25.5" customHeight="1" x14ac:dyDescent="0.25">
      <c r="A343" s="12" t="s">
        <v>562</v>
      </c>
      <c r="B343" s="54" t="s">
        <v>561</v>
      </c>
      <c r="C343" s="55" t="s">
        <v>553</v>
      </c>
      <c r="D343" s="87"/>
      <c r="E343" s="56" t="s">
        <v>1752</v>
      </c>
      <c r="F343" s="57">
        <v>42402.824305555558</v>
      </c>
      <c r="G343" s="57">
        <v>42403.529861111114</v>
      </c>
      <c r="H343" s="5" t="s">
        <v>72</v>
      </c>
      <c r="I343" s="58">
        <f t="shared" si="10"/>
        <v>0.70555555555620231</v>
      </c>
      <c r="J343" s="59">
        <f t="shared" si="11"/>
        <v>0.70555555555620231</v>
      </c>
      <c r="M343"/>
    </row>
    <row r="344" spans="1:13" ht="25.5" customHeight="1" x14ac:dyDescent="0.25">
      <c r="A344" s="12" t="s">
        <v>562</v>
      </c>
      <c r="B344" s="54" t="s">
        <v>561</v>
      </c>
      <c r="C344" s="55" t="s">
        <v>553</v>
      </c>
      <c r="D344" s="87"/>
      <c r="E344" s="56" t="s">
        <v>1753</v>
      </c>
      <c r="F344" s="57">
        <v>42403.529861111114</v>
      </c>
      <c r="G344" s="57">
        <v>42404.76666666667</v>
      </c>
      <c r="H344" s="5" t="s">
        <v>74</v>
      </c>
      <c r="I344" s="58">
        <f t="shared" si="10"/>
        <v>1.2368055555562023</v>
      </c>
      <c r="J344" s="59">
        <f t="shared" si="11"/>
        <v>1.2368055555562023</v>
      </c>
      <c r="M344"/>
    </row>
    <row r="345" spans="1:13" ht="25.5" customHeight="1" x14ac:dyDescent="0.25">
      <c r="A345" s="12" t="s">
        <v>562</v>
      </c>
      <c r="B345" s="54" t="s">
        <v>561</v>
      </c>
      <c r="C345" s="55" t="s">
        <v>553</v>
      </c>
      <c r="D345" s="87"/>
      <c r="E345" s="56" t="s">
        <v>1745</v>
      </c>
      <c r="F345" s="57">
        <v>42404.76666666667</v>
      </c>
      <c r="G345" s="57">
        <v>42404.788888888892</v>
      </c>
      <c r="H345" s="5" t="s">
        <v>487</v>
      </c>
      <c r="I345" s="58">
        <f t="shared" si="10"/>
        <v>2.2222222221898846E-2</v>
      </c>
      <c r="J345" s="59">
        <f t="shared" si="11"/>
        <v>2.2222222221898846E-2</v>
      </c>
      <c r="M345"/>
    </row>
    <row r="346" spans="1:13" ht="25.5" customHeight="1" x14ac:dyDescent="0.25">
      <c r="A346" s="12" t="s">
        <v>562</v>
      </c>
      <c r="B346" s="54" t="s">
        <v>561</v>
      </c>
      <c r="C346" s="55" t="s">
        <v>553</v>
      </c>
      <c r="D346" s="87"/>
      <c r="E346" s="56" t="s">
        <v>1757</v>
      </c>
      <c r="F346" s="57">
        <v>42404.788888888892</v>
      </c>
      <c r="G346" s="57">
        <v>42405.606944444444</v>
      </c>
      <c r="H346" s="5" t="s">
        <v>489</v>
      </c>
      <c r="I346" s="58">
        <f t="shared" si="10"/>
        <v>0.81805555555183673</v>
      </c>
      <c r="J346" s="59">
        <f t="shared" si="11"/>
        <v>0.81805555555183673</v>
      </c>
      <c r="M346"/>
    </row>
    <row r="347" spans="1:13" ht="25.5" customHeight="1" x14ac:dyDescent="0.25">
      <c r="A347" s="12" t="s">
        <v>562</v>
      </c>
      <c r="B347" s="54" t="s">
        <v>561</v>
      </c>
      <c r="C347" s="55" t="s">
        <v>553</v>
      </c>
      <c r="D347" s="87"/>
      <c r="E347" s="56" t="s">
        <v>1758</v>
      </c>
      <c r="F347" s="57">
        <v>42405.606944444444</v>
      </c>
      <c r="G347" s="57">
        <v>42415.718055555553</v>
      </c>
      <c r="H347" s="5" t="s">
        <v>491</v>
      </c>
      <c r="I347" s="58">
        <f t="shared" si="10"/>
        <v>10.111111111109494</v>
      </c>
      <c r="J347" s="59">
        <f t="shared" si="11"/>
        <v>10.111111111109494</v>
      </c>
      <c r="M347"/>
    </row>
    <row r="348" spans="1:13" ht="25.5" customHeight="1" x14ac:dyDescent="0.25">
      <c r="A348" s="12" t="s">
        <v>562</v>
      </c>
      <c r="B348" s="54" t="s">
        <v>561</v>
      </c>
      <c r="C348" s="55" t="s">
        <v>553</v>
      </c>
      <c r="D348" s="87"/>
      <c r="E348" s="56" t="s">
        <v>557</v>
      </c>
      <c r="F348" s="57">
        <v>42415.718055555553</v>
      </c>
      <c r="G348" s="57">
        <v>42418.5625</v>
      </c>
      <c r="H348" s="5" t="s">
        <v>493</v>
      </c>
      <c r="I348" s="58">
        <f t="shared" si="10"/>
        <v>2.8444444444467081</v>
      </c>
      <c r="J348" s="59">
        <f t="shared" si="11"/>
        <v>2.8444444444467081</v>
      </c>
      <c r="M348"/>
    </row>
    <row r="349" spans="1:13" ht="25.5" customHeight="1" x14ac:dyDescent="0.25">
      <c r="A349" s="12" t="s">
        <v>562</v>
      </c>
      <c r="B349" s="54" t="s">
        <v>561</v>
      </c>
      <c r="C349" s="55" t="s">
        <v>553</v>
      </c>
      <c r="D349" s="87"/>
      <c r="E349" s="56" t="s">
        <v>558</v>
      </c>
      <c r="F349" s="57">
        <v>42418.5625</v>
      </c>
      <c r="G349" s="57">
        <v>42418.634027777778</v>
      </c>
      <c r="H349" s="5" t="s">
        <v>26</v>
      </c>
      <c r="I349" s="58">
        <f t="shared" si="10"/>
        <v>7.1527777778101154E-2</v>
      </c>
      <c r="J349" s="59">
        <f t="shared" si="11"/>
        <v>7.1527777778101154E-2</v>
      </c>
      <c r="M349"/>
    </row>
    <row r="350" spans="1:13" ht="25.5" customHeight="1" x14ac:dyDescent="0.25">
      <c r="A350" s="12" t="s">
        <v>562</v>
      </c>
      <c r="B350" s="54" t="s">
        <v>561</v>
      </c>
      <c r="C350" s="55" t="s">
        <v>553</v>
      </c>
      <c r="D350" s="87"/>
      <c r="E350" s="56" t="s">
        <v>559</v>
      </c>
      <c r="F350" s="57">
        <v>42418.634027777778</v>
      </c>
      <c r="G350" s="57">
        <v>42419.476388888892</v>
      </c>
      <c r="H350" s="5" t="s">
        <v>495</v>
      </c>
      <c r="I350" s="58">
        <f t="shared" si="10"/>
        <v>0.84236111111385981</v>
      </c>
      <c r="J350" s="59">
        <f t="shared" si="11"/>
        <v>0.84236111111385981</v>
      </c>
      <c r="M350"/>
    </row>
    <row r="351" spans="1:13" ht="25.5" customHeight="1" x14ac:dyDescent="0.25">
      <c r="A351" s="12" t="s">
        <v>562</v>
      </c>
      <c r="B351" s="54" t="s">
        <v>561</v>
      </c>
      <c r="C351" s="55" t="s">
        <v>553</v>
      </c>
      <c r="D351" s="87"/>
      <c r="E351" s="56" t="s">
        <v>556</v>
      </c>
      <c r="F351" s="57">
        <v>42419.476388888892</v>
      </c>
      <c r="G351" s="57">
        <v>42436.8125</v>
      </c>
      <c r="H351" s="5" t="s">
        <v>497</v>
      </c>
      <c r="I351" s="58">
        <f t="shared" si="10"/>
        <v>17.336111111108039</v>
      </c>
      <c r="J351" s="59">
        <f t="shared" si="11"/>
        <v>17.336111111108039</v>
      </c>
      <c r="M351"/>
    </row>
    <row r="352" spans="1:13" ht="25.5" customHeight="1" x14ac:dyDescent="0.25">
      <c r="A352" s="12" t="s">
        <v>562</v>
      </c>
      <c r="B352" s="54" t="s">
        <v>561</v>
      </c>
      <c r="C352" s="55" t="s">
        <v>553</v>
      </c>
      <c r="D352" s="87"/>
      <c r="E352" s="56" t="s">
        <v>1665</v>
      </c>
      <c r="F352" s="57">
        <v>42436.8125</v>
      </c>
      <c r="G352" s="57">
        <v>42439.513888888891</v>
      </c>
      <c r="H352" s="5" t="s">
        <v>498</v>
      </c>
      <c r="I352" s="58">
        <f t="shared" si="10"/>
        <v>2.7013888888905058</v>
      </c>
      <c r="J352" s="59">
        <f t="shared" si="11"/>
        <v>2.7013888888905058</v>
      </c>
      <c r="M352"/>
    </row>
    <row r="353" spans="1:13" ht="25.5" customHeight="1" x14ac:dyDescent="0.25">
      <c r="A353" s="12" t="s">
        <v>562</v>
      </c>
      <c r="B353" s="54" t="s">
        <v>561</v>
      </c>
      <c r="C353" s="55" t="s">
        <v>553</v>
      </c>
      <c r="D353" s="87"/>
      <c r="E353" s="56" t="s">
        <v>556</v>
      </c>
      <c r="F353" s="57">
        <v>42439.513888888891</v>
      </c>
      <c r="G353" s="57">
        <v>42440.710416666669</v>
      </c>
      <c r="H353" s="5" t="s">
        <v>500</v>
      </c>
      <c r="I353" s="58">
        <f t="shared" si="10"/>
        <v>1.1965277777781012</v>
      </c>
      <c r="J353" s="59">
        <f t="shared" si="11"/>
        <v>1.1965277777781012</v>
      </c>
      <c r="M353"/>
    </row>
    <row r="354" spans="1:13" ht="25.5" customHeight="1" x14ac:dyDescent="0.25">
      <c r="A354" s="12" t="s">
        <v>562</v>
      </c>
      <c r="B354" s="54" t="s">
        <v>561</v>
      </c>
      <c r="C354" s="55" t="s">
        <v>553</v>
      </c>
      <c r="D354" s="87"/>
      <c r="E354" s="56" t="s">
        <v>1665</v>
      </c>
      <c r="F354" s="57">
        <v>42440.710416666669</v>
      </c>
      <c r="G354" s="57">
        <v>42443.549305555556</v>
      </c>
      <c r="H354" s="5" t="s">
        <v>501</v>
      </c>
      <c r="I354" s="58">
        <f t="shared" si="10"/>
        <v>2.8388888888875954</v>
      </c>
      <c r="J354" s="59">
        <f t="shared" si="11"/>
        <v>2.8388888888875954</v>
      </c>
      <c r="M354"/>
    </row>
    <row r="355" spans="1:13" ht="25.5" customHeight="1" x14ac:dyDescent="0.25">
      <c r="A355" s="12" t="s">
        <v>562</v>
      </c>
      <c r="B355" s="54" t="s">
        <v>561</v>
      </c>
      <c r="C355" s="55" t="s">
        <v>553</v>
      </c>
      <c r="D355" s="87"/>
      <c r="E355" s="56" t="s">
        <v>1743</v>
      </c>
      <c r="F355" s="57">
        <v>42443.549305555556</v>
      </c>
      <c r="G355" s="57">
        <v>42443.890972222223</v>
      </c>
      <c r="H355" s="5" t="s">
        <v>503</v>
      </c>
      <c r="I355" s="58">
        <f t="shared" si="10"/>
        <v>0.34166666666715173</v>
      </c>
      <c r="J355" s="59">
        <f t="shared" si="11"/>
        <v>0.34166666666715173</v>
      </c>
      <c r="M355"/>
    </row>
    <row r="356" spans="1:13" ht="25.5" customHeight="1" x14ac:dyDescent="0.25">
      <c r="A356" s="12" t="s">
        <v>562</v>
      </c>
      <c r="B356" s="54" t="s">
        <v>561</v>
      </c>
      <c r="C356" s="55" t="s">
        <v>553</v>
      </c>
      <c r="D356" s="87"/>
      <c r="E356" s="56" t="s">
        <v>1665</v>
      </c>
      <c r="F356" s="57">
        <v>42443.890972222223</v>
      </c>
      <c r="G356" s="57">
        <v>42444.695833333331</v>
      </c>
      <c r="H356" s="5" t="s">
        <v>504</v>
      </c>
      <c r="I356" s="58">
        <f t="shared" si="10"/>
        <v>0.80486111110803904</v>
      </c>
      <c r="J356" s="59">
        <f t="shared" si="11"/>
        <v>0.80486111110803904</v>
      </c>
      <c r="M356"/>
    </row>
    <row r="357" spans="1:13" ht="25.5" customHeight="1" x14ac:dyDescent="0.25">
      <c r="A357" s="12" t="s">
        <v>562</v>
      </c>
      <c r="B357" s="54" t="s">
        <v>561</v>
      </c>
      <c r="C357" s="55" t="s">
        <v>553</v>
      </c>
      <c r="D357" s="87"/>
      <c r="E357" s="56" t="s">
        <v>556</v>
      </c>
      <c r="F357" s="57">
        <v>42444.695833333331</v>
      </c>
      <c r="G357" s="57">
        <v>42474.466666666667</v>
      </c>
      <c r="H357" s="5" t="s">
        <v>506</v>
      </c>
      <c r="I357" s="58">
        <f t="shared" si="10"/>
        <v>29.770833333335759</v>
      </c>
      <c r="J357" s="59">
        <f t="shared" si="11"/>
        <v>29.770833333335759</v>
      </c>
      <c r="M357"/>
    </row>
    <row r="358" spans="1:13" ht="25.5" customHeight="1" x14ac:dyDescent="0.25">
      <c r="A358" s="12" t="s">
        <v>562</v>
      </c>
      <c r="B358" s="54" t="s">
        <v>561</v>
      </c>
      <c r="C358" s="55" t="s">
        <v>553</v>
      </c>
      <c r="D358" s="87"/>
      <c r="E358" s="56" t="s">
        <v>1665</v>
      </c>
      <c r="F358" s="57">
        <v>42474.466666666667</v>
      </c>
      <c r="G358" s="57">
        <v>42474.731249999997</v>
      </c>
      <c r="H358" s="5" t="s">
        <v>380</v>
      </c>
      <c r="I358" s="58">
        <f t="shared" si="10"/>
        <v>0.26458333332993789</v>
      </c>
      <c r="J358" s="59">
        <f t="shared" si="11"/>
        <v>0.26458333332993789</v>
      </c>
      <c r="M358"/>
    </row>
    <row r="359" spans="1:13" ht="25.5" customHeight="1" x14ac:dyDescent="0.25">
      <c r="A359" s="12" t="s">
        <v>562</v>
      </c>
      <c r="B359" s="54" t="s">
        <v>561</v>
      </c>
      <c r="C359" s="55" t="s">
        <v>553</v>
      </c>
      <c r="D359" s="87"/>
      <c r="E359" s="56" t="s">
        <v>1743</v>
      </c>
      <c r="F359" s="57">
        <v>42474.731249999997</v>
      </c>
      <c r="G359" s="57">
        <v>42475.552083333336</v>
      </c>
      <c r="H359" s="5" t="s">
        <v>508</v>
      </c>
      <c r="I359" s="58">
        <f t="shared" si="10"/>
        <v>0.82083333333866904</v>
      </c>
      <c r="J359" s="59">
        <f t="shared" si="11"/>
        <v>0.82083333333866904</v>
      </c>
      <c r="M359"/>
    </row>
    <row r="360" spans="1:13" ht="25.5" customHeight="1" x14ac:dyDescent="0.25">
      <c r="A360" s="12" t="s">
        <v>562</v>
      </c>
      <c r="B360" s="54" t="s">
        <v>561</v>
      </c>
      <c r="C360" s="55" t="s">
        <v>553</v>
      </c>
      <c r="D360" s="87"/>
      <c r="E360" s="56" t="s">
        <v>560</v>
      </c>
      <c r="F360" s="57">
        <v>42475.552083333336</v>
      </c>
      <c r="G360" s="57">
        <v>42475.561111111114</v>
      </c>
      <c r="H360" s="5" t="s">
        <v>510</v>
      </c>
      <c r="I360" s="58">
        <f t="shared" si="10"/>
        <v>9.0277777781011537E-3</v>
      </c>
      <c r="J360" s="59">
        <f t="shared" si="11"/>
        <v>9.0277777781011537E-3</v>
      </c>
      <c r="M360"/>
    </row>
    <row r="361" spans="1:13" ht="25.5" customHeight="1" x14ac:dyDescent="0.25">
      <c r="A361" s="12" t="s">
        <v>562</v>
      </c>
      <c r="B361" s="54" t="s">
        <v>561</v>
      </c>
      <c r="C361" s="55" t="s">
        <v>553</v>
      </c>
      <c r="D361" s="87"/>
      <c r="E361" s="56" t="s">
        <v>1747</v>
      </c>
      <c r="F361" s="57">
        <v>42475.561111111114</v>
      </c>
      <c r="G361" s="57">
        <v>42475.727083333331</v>
      </c>
      <c r="H361" s="5" t="s">
        <v>512</v>
      </c>
      <c r="I361" s="58">
        <f t="shared" si="10"/>
        <v>0.16597222221753327</v>
      </c>
      <c r="J361" s="59">
        <f t="shared" si="11"/>
        <v>0.16597222221753327</v>
      </c>
      <c r="M361"/>
    </row>
    <row r="362" spans="1:13" ht="25.5" customHeight="1" x14ac:dyDescent="0.25">
      <c r="A362" s="12" t="s">
        <v>562</v>
      </c>
      <c r="B362" s="54" t="s">
        <v>561</v>
      </c>
      <c r="C362" s="55" t="s">
        <v>553</v>
      </c>
      <c r="D362" s="87"/>
      <c r="E362" s="56" t="s">
        <v>1749</v>
      </c>
      <c r="F362" s="57">
        <v>42475.727083333331</v>
      </c>
      <c r="G362" s="57">
        <v>42487.665277777778</v>
      </c>
      <c r="H362" s="5" t="s">
        <v>514</v>
      </c>
      <c r="I362" s="58">
        <f t="shared" si="10"/>
        <v>11.938194444446708</v>
      </c>
      <c r="J362" s="59">
        <f t="shared" si="11"/>
        <v>11.938194444446708</v>
      </c>
      <c r="M362"/>
    </row>
    <row r="363" spans="1:13" ht="25.5" customHeight="1" x14ac:dyDescent="0.25">
      <c r="A363" s="12" t="s">
        <v>562</v>
      </c>
      <c r="B363" s="54" t="s">
        <v>561</v>
      </c>
      <c r="C363" s="55" t="s">
        <v>553</v>
      </c>
      <c r="D363" s="87"/>
      <c r="E363" s="56" t="s">
        <v>1747</v>
      </c>
      <c r="F363" s="57">
        <v>42487.665277777778</v>
      </c>
      <c r="G363" s="57">
        <v>42488.804166666669</v>
      </c>
      <c r="H363" s="5" t="s">
        <v>516</v>
      </c>
      <c r="I363" s="58">
        <f t="shared" si="10"/>
        <v>1.1388888888905058</v>
      </c>
      <c r="J363" s="59">
        <f t="shared" si="11"/>
        <v>1.1388888888905058</v>
      </c>
      <c r="M363"/>
    </row>
    <row r="364" spans="1:13" ht="25.5" customHeight="1" x14ac:dyDescent="0.25">
      <c r="A364" s="12" t="s">
        <v>562</v>
      </c>
      <c r="B364" s="54" t="s">
        <v>561</v>
      </c>
      <c r="C364" s="55" t="s">
        <v>553</v>
      </c>
      <c r="D364" s="87"/>
      <c r="E364" s="56" t="s">
        <v>1751</v>
      </c>
      <c r="F364" s="57">
        <v>42488.804166666669</v>
      </c>
      <c r="G364" s="57">
        <v>42489.615972222222</v>
      </c>
      <c r="H364" s="5" t="s">
        <v>518</v>
      </c>
      <c r="I364" s="58">
        <f t="shared" si="10"/>
        <v>0.81180555555329192</v>
      </c>
      <c r="J364" s="59">
        <f t="shared" si="11"/>
        <v>0.81180555555329192</v>
      </c>
      <c r="M364"/>
    </row>
    <row r="365" spans="1:13" ht="25.5" customHeight="1" x14ac:dyDescent="0.25">
      <c r="A365" s="12" t="s">
        <v>562</v>
      </c>
      <c r="B365" s="54" t="s">
        <v>561</v>
      </c>
      <c r="C365" s="55" t="s">
        <v>553</v>
      </c>
      <c r="D365" s="87"/>
      <c r="E365" s="56" t="s">
        <v>1741</v>
      </c>
      <c r="F365" s="57">
        <v>42489.615972222222</v>
      </c>
      <c r="G365" s="57">
        <v>42492.712500000001</v>
      </c>
      <c r="H365" s="5" t="s">
        <v>105</v>
      </c>
      <c r="I365" s="58">
        <f t="shared" si="10"/>
        <v>3.0965277777795563</v>
      </c>
      <c r="J365" s="59">
        <f t="shared" si="11"/>
        <v>3.0965277777795563</v>
      </c>
      <c r="M365"/>
    </row>
    <row r="366" spans="1:13" ht="25.5" customHeight="1" x14ac:dyDescent="0.25">
      <c r="A366" s="12" t="s">
        <v>562</v>
      </c>
      <c r="B366" s="54" t="s">
        <v>561</v>
      </c>
      <c r="C366" s="55" t="s">
        <v>553</v>
      </c>
      <c r="D366" s="87"/>
      <c r="E366" s="56" t="s">
        <v>1745</v>
      </c>
      <c r="F366" s="57">
        <v>42492.712500000001</v>
      </c>
      <c r="G366" s="57">
        <v>42492.743750000001</v>
      </c>
      <c r="H366" s="5" t="s">
        <v>521</v>
      </c>
      <c r="I366" s="58">
        <f t="shared" si="10"/>
        <v>3.125E-2</v>
      </c>
      <c r="J366" s="59">
        <f t="shared" si="11"/>
        <v>3.125E-2</v>
      </c>
      <c r="M366"/>
    </row>
    <row r="367" spans="1:13" ht="25.5" customHeight="1" x14ac:dyDescent="0.25">
      <c r="A367" s="12" t="s">
        <v>562</v>
      </c>
      <c r="B367" s="54" t="s">
        <v>561</v>
      </c>
      <c r="C367" s="55" t="s">
        <v>553</v>
      </c>
      <c r="D367" s="87"/>
      <c r="E367" s="56" t="s">
        <v>1753</v>
      </c>
      <c r="F367" s="57">
        <v>42492.743750000001</v>
      </c>
      <c r="G367" s="57">
        <v>42493.754166666666</v>
      </c>
      <c r="H367" s="5" t="s">
        <v>523</v>
      </c>
      <c r="I367" s="58">
        <f t="shared" si="10"/>
        <v>1.0104166666642413</v>
      </c>
      <c r="J367" s="59">
        <f t="shared" si="11"/>
        <v>1.0104166666642413</v>
      </c>
      <c r="M367"/>
    </row>
    <row r="368" spans="1:13" ht="25.5" customHeight="1" x14ac:dyDescent="0.25">
      <c r="A368" s="12" t="s">
        <v>562</v>
      </c>
      <c r="B368" s="54" t="s">
        <v>561</v>
      </c>
      <c r="C368" s="55" t="s">
        <v>553</v>
      </c>
      <c r="D368" s="87"/>
      <c r="E368" s="56" t="s">
        <v>556</v>
      </c>
      <c r="F368" s="57">
        <v>42493.754166666666</v>
      </c>
      <c r="G368" s="57">
        <v>42494.665972222225</v>
      </c>
      <c r="H368" s="5" t="s">
        <v>37</v>
      </c>
      <c r="I368" s="58">
        <f t="shared" si="10"/>
        <v>0.91180555555911269</v>
      </c>
      <c r="J368" s="59">
        <f t="shared" si="11"/>
        <v>0.91180555555911269</v>
      </c>
      <c r="M368"/>
    </row>
    <row r="369" spans="1:13" ht="25.5" customHeight="1" x14ac:dyDescent="0.25">
      <c r="A369" s="12" t="s">
        <v>562</v>
      </c>
      <c r="B369" s="54" t="s">
        <v>561</v>
      </c>
      <c r="C369" s="55" t="s">
        <v>553</v>
      </c>
      <c r="D369" s="87"/>
      <c r="E369" s="56" t="s">
        <v>1753</v>
      </c>
      <c r="F369" s="57">
        <v>42494.665972222225</v>
      </c>
      <c r="G369" s="57">
        <v>42494.748611111114</v>
      </c>
      <c r="H369" s="5" t="s">
        <v>526</v>
      </c>
      <c r="I369" s="58">
        <f t="shared" si="10"/>
        <v>8.2638888889050577E-2</v>
      </c>
      <c r="J369" s="59">
        <f t="shared" si="11"/>
        <v>8.2638888889050577E-2</v>
      </c>
      <c r="M369"/>
    </row>
    <row r="370" spans="1:13" ht="25.5" customHeight="1" x14ac:dyDescent="0.25">
      <c r="A370" s="12" t="s">
        <v>562</v>
      </c>
      <c r="B370" s="54" t="s">
        <v>561</v>
      </c>
      <c r="C370" s="55" t="s">
        <v>553</v>
      </c>
      <c r="D370" s="87"/>
      <c r="E370" s="56" t="s">
        <v>1745</v>
      </c>
      <c r="F370" s="57">
        <v>42494.748611111114</v>
      </c>
      <c r="G370" s="57">
        <v>42494.784722222219</v>
      </c>
      <c r="H370" s="5" t="s">
        <v>528</v>
      </c>
      <c r="I370" s="58">
        <f t="shared" si="10"/>
        <v>3.6111111105128657E-2</v>
      </c>
      <c r="J370" s="59">
        <f t="shared" si="11"/>
        <v>3.6111111105128657E-2</v>
      </c>
      <c r="M370"/>
    </row>
    <row r="371" spans="1:13" ht="25.5" customHeight="1" x14ac:dyDescent="0.25">
      <c r="A371" s="12" t="s">
        <v>562</v>
      </c>
      <c r="B371" s="54" t="s">
        <v>561</v>
      </c>
      <c r="C371" s="55" t="s">
        <v>553</v>
      </c>
      <c r="D371" s="87"/>
      <c r="E371" s="56" t="s">
        <v>1746</v>
      </c>
      <c r="F371" s="57">
        <v>42494.784722222219</v>
      </c>
      <c r="G371" s="57">
        <v>42495.59652777778</v>
      </c>
      <c r="H371" s="5" t="s">
        <v>26</v>
      </c>
      <c r="I371" s="58">
        <f t="shared" si="10"/>
        <v>0.81180555556056788</v>
      </c>
      <c r="J371" s="59">
        <f t="shared" si="11"/>
        <v>0.81180555556056788</v>
      </c>
      <c r="M371"/>
    </row>
    <row r="372" spans="1:13" ht="25.5" customHeight="1" x14ac:dyDescent="0.25">
      <c r="A372" s="12" t="s">
        <v>562</v>
      </c>
      <c r="B372" s="54" t="s">
        <v>561</v>
      </c>
      <c r="C372" s="55" t="s">
        <v>553</v>
      </c>
      <c r="D372" s="87"/>
      <c r="E372" s="56" t="s">
        <v>1741</v>
      </c>
      <c r="F372" s="57">
        <v>42495.59652777778</v>
      </c>
      <c r="G372" s="57">
        <v>42495.761111111111</v>
      </c>
      <c r="H372" s="5" t="s">
        <v>473</v>
      </c>
      <c r="I372" s="58">
        <f t="shared" si="10"/>
        <v>0.16458333333139308</v>
      </c>
      <c r="J372" s="59">
        <f t="shared" si="11"/>
        <v>0.16458333333139308</v>
      </c>
      <c r="M372"/>
    </row>
    <row r="373" spans="1:13" ht="25.5" customHeight="1" x14ac:dyDescent="0.25">
      <c r="A373" s="12" t="s">
        <v>562</v>
      </c>
      <c r="B373" s="54" t="s">
        <v>561</v>
      </c>
      <c r="C373" s="55" t="s">
        <v>553</v>
      </c>
      <c r="D373" s="87"/>
      <c r="E373" s="56" t="s">
        <v>1745</v>
      </c>
      <c r="F373" s="57">
        <v>42495.761111111111</v>
      </c>
      <c r="G373" s="57">
        <v>42495.779166666667</v>
      </c>
      <c r="H373" s="5" t="s">
        <v>107</v>
      </c>
      <c r="I373" s="58">
        <f t="shared" si="10"/>
        <v>1.8055555556202307E-2</v>
      </c>
      <c r="J373" s="59">
        <f t="shared" si="11"/>
        <v>1.8055555556202307E-2</v>
      </c>
      <c r="M373"/>
    </row>
    <row r="374" spans="1:13" ht="25.5" customHeight="1" x14ac:dyDescent="0.25">
      <c r="A374" s="12" t="s">
        <v>562</v>
      </c>
      <c r="B374" s="54" t="s">
        <v>561</v>
      </c>
      <c r="C374" s="55" t="s">
        <v>553</v>
      </c>
      <c r="D374" s="87"/>
      <c r="E374" s="56" t="s">
        <v>1752</v>
      </c>
      <c r="F374" s="57">
        <v>42495.779166666667</v>
      </c>
      <c r="G374" s="57">
        <v>42496.487500000003</v>
      </c>
      <c r="H374" s="5" t="s">
        <v>533</v>
      </c>
      <c r="I374" s="58">
        <f t="shared" si="10"/>
        <v>0.70833333333575865</v>
      </c>
      <c r="J374" s="59">
        <f t="shared" si="11"/>
        <v>0.70833333333575865</v>
      </c>
      <c r="M374"/>
    </row>
    <row r="375" spans="1:13" ht="25.5" customHeight="1" x14ac:dyDescent="0.25">
      <c r="A375" s="12" t="s">
        <v>562</v>
      </c>
      <c r="B375" s="54" t="s">
        <v>561</v>
      </c>
      <c r="C375" s="55" t="s">
        <v>553</v>
      </c>
      <c r="D375" s="87"/>
      <c r="E375" s="56" t="s">
        <v>1746</v>
      </c>
      <c r="F375" s="57">
        <v>42496.487500000003</v>
      </c>
      <c r="G375" s="57">
        <v>42496.532638888886</v>
      </c>
      <c r="H375" s="5" t="s">
        <v>7</v>
      </c>
      <c r="I375" s="58">
        <f t="shared" si="10"/>
        <v>4.5138888883229811E-2</v>
      </c>
      <c r="J375" s="59">
        <f t="shared" si="11"/>
        <v>4.5138888883229811E-2</v>
      </c>
      <c r="M375"/>
    </row>
    <row r="376" spans="1:13" ht="25.5" customHeight="1" x14ac:dyDescent="0.25">
      <c r="A376" s="12" t="s">
        <v>562</v>
      </c>
      <c r="B376" s="54" t="s">
        <v>561</v>
      </c>
      <c r="C376" s="55" t="s">
        <v>553</v>
      </c>
      <c r="D376" s="87"/>
      <c r="E376" s="56" t="s">
        <v>1741</v>
      </c>
      <c r="F376" s="57">
        <v>42496.487500000003</v>
      </c>
      <c r="G376" s="57">
        <v>42496.820138888892</v>
      </c>
      <c r="H376" s="5" t="s">
        <v>7</v>
      </c>
      <c r="I376" s="58">
        <f t="shared" si="10"/>
        <v>0.33263888888905058</v>
      </c>
      <c r="J376" s="59">
        <f t="shared" si="11"/>
        <v>0.33263888888905058</v>
      </c>
      <c r="M376"/>
    </row>
    <row r="377" spans="1:13" ht="25.5" customHeight="1" x14ac:dyDescent="0.25">
      <c r="A377" s="12" t="s">
        <v>562</v>
      </c>
      <c r="B377" s="54" t="s">
        <v>561</v>
      </c>
      <c r="C377" s="55" t="s">
        <v>553</v>
      </c>
      <c r="D377" s="87"/>
      <c r="E377" s="56" t="s">
        <v>1752</v>
      </c>
      <c r="F377" s="57">
        <v>42496.820138888892</v>
      </c>
      <c r="G377" s="57">
        <v>42499.574305555558</v>
      </c>
      <c r="H377" s="5" t="s">
        <v>72</v>
      </c>
      <c r="I377" s="58">
        <f t="shared" si="10"/>
        <v>2.7541666666656965</v>
      </c>
      <c r="J377" s="59">
        <f t="shared" si="11"/>
        <v>2.7541666666656965</v>
      </c>
      <c r="M377"/>
    </row>
    <row r="378" spans="1:13" ht="25.5" customHeight="1" x14ac:dyDescent="0.25">
      <c r="A378" s="12" t="s">
        <v>562</v>
      </c>
      <c r="B378" s="54" t="s">
        <v>561</v>
      </c>
      <c r="C378" s="55" t="s">
        <v>553</v>
      </c>
      <c r="D378" s="87"/>
      <c r="E378" s="56" t="s">
        <v>1749</v>
      </c>
      <c r="F378" s="57">
        <v>42499.574305555558</v>
      </c>
      <c r="G378" s="57">
        <v>42507.796527777777</v>
      </c>
      <c r="H378" s="5" t="s">
        <v>538</v>
      </c>
      <c r="I378" s="58">
        <f t="shared" si="10"/>
        <v>8.2222222222189885</v>
      </c>
      <c r="J378" s="59">
        <f t="shared" si="11"/>
        <v>8.2222222222189885</v>
      </c>
      <c r="M378"/>
    </row>
    <row r="379" spans="1:13" ht="25.5" customHeight="1" x14ac:dyDescent="0.25">
      <c r="A379" s="12" t="s">
        <v>562</v>
      </c>
      <c r="B379" s="54" t="s">
        <v>561</v>
      </c>
      <c r="C379" s="55" t="s">
        <v>553</v>
      </c>
      <c r="D379" s="87"/>
      <c r="E379" s="56" t="s">
        <v>1747</v>
      </c>
      <c r="F379" s="57">
        <v>42507.796527777777</v>
      </c>
      <c r="G379" s="57">
        <v>42508.702777777777</v>
      </c>
      <c r="H379" s="5" t="s">
        <v>540</v>
      </c>
      <c r="I379" s="58">
        <f t="shared" si="10"/>
        <v>0.90625</v>
      </c>
      <c r="J379" s="59">
        <f t="shared" si="11"/>
        <v>0.90625</v>
      </c>
      <c r="M379"/>
    </row>
    <row r="380" spans="1:13" ht="25.5" customHeight="1" x14ac:dyDescent="0.25">
      <c r="A380" s="12" t="s">
        <v>562</v>
      </c>
      <c r="B380" s="54" t="s">
        <v>561</v>
      </c>
      <c r="C380" s="55" t="s">
        <v>553</v>
      </c>
      <c r="D380" s="87"/>
      <c r="E380" s="56" t="s">
        <v>1753</v>
      </c>
      <c r="F380" s="57">
        <v>42508.702777777777</v>
      </c>
      <c r="G380" s="57">
        <v>42508.791666666664</v>
      </c>
      <c r="H380" s="5" t="s">
        <v>542</v>
      </c>
      <c r="I380" s="58">
        <f t="shared" si="10"/>
        <v>8.8888888887595385E-2</v>
      </c>
      <c r="J380" s="59">
        <f t="shared" si="11"/>
        <v>8.8888888887595385E-2</v>
      </c>
      <c r="M380"/>
    </row>
    <row r="381" spans="1:13" ht="25.5" customHeight="1" x14ac:dyDescent="0.25">
      <c r="A381" s="12" t="s">
        <v>562</v>
      </c>
      <c r="B381" s="54" t="s">
        <v>561</v>
      </c>
      <c r="C381" s="55" t="s">
        <v>553</v>
      </c>
      <c r="D381" s="87"/>
      <c r="E381" s="56" t="s">
        <v>1745</v>
      </c>
      <c r="F381" s="57">
        <v>42508.791666666664</v>
      </c>
      <c r="G381" s="57">
        <v>42508.79583333333</v>
      </c>
      <c r="H381" s="5" t="s">
        <v>544</v>
      </c>
      <c r="I381" s="58">
        <f t="shared" si="10"/>
        <v>4.166666665696539E-3</v>
      </c>
      <c r="J381" s="59">
        <f t="shared" si="11"/>
        <v>4.166666665696539E-3</v>
      </c>
      <c r="M381"/>
    </row>
    <row r="382" spans="1:13" ht="25.5" customHeight="1" x14ac:dyDescent="0.25">
      <c r="A382" s="12" t="s">
        <v>562</v>
      </c>
      <c r="B382" s="54" t="s">
        <v>561</v>
      </c>
      <c r="C382" s="55" t="s">
        <v>553</v>
      </c>
      <c r="D382" s="87"/>
      <c r="E382" s="56" t="s">
        <v>1757</v>
      </c>
      <c r="F382" s="57">
        <v>42508.79583333333</v>
      </c>
      <c r="G382" s="57">
        <v>42509.622916666667</v>
      </c>
      <c r="H382" s="5" t="s">
        <v>546</v>
      </c>
      <c r="I382" s="58">
        <f t="shared" si="10"/>
        <v>0.82708333333721384</v>
      </c>
      <c r="J382" s="59">
        <f t="shared" si="11"/>
        <v>0.82708333333721384</v>
      </c>
      <c r="M382"/>
    </row>
    <row r="383" spans="1:13" ht="25.5" customHeight="1" x14ac:dyDescent="0.25">
      <c r="A383" s="12" t="s">
        <v>562</v>
      </c>
      <c r="B383" s="54" t="s">
        <v>561</v>
      </c>
      <c r="C383" s="55" t="s">
        <v>553</v>
      </c>
      <c r="D383" s="87"/>
      <c r="E383" s="56" t="s">
        <v>557</v>
      </c>
      <c r="F383" s="57">
        <v>42509.622916666667</v>
      </c>
      <c r="G383" s="57">
        <v>42510.580555555556</v>
      </c>
      <c r="H383" s="5" t="s">
        <v>548</v>
      </c>
      <c r="I383" s="58">
        <f t="shared" si="10"/>
        <v>0.95763888888905058</v>
      </c>
      <c r="J383" s="59">
        <f t="shared" si="11"/>
        <v>0.95763888888905058</v>
      </c>
      <c r="M383"/>
    </row>
    <row r="384" spans="1:13" ht="25.5" customHeight="1" x14ac:dyDescent="0.25">
      <c r="A384" s="12" t="s">
        <v>562</v>
      </c>
      <c r="B384" s="54" t="s">
        <v>561</v>
      </c>
      <c r="C384" s="55" t="s">
        <v>553</v>
      </c>
      <c r="D384" s="87"/>
      <c r="E384" s="56" t="s">
        <v>558</v>
      </c>
      <c r="F384" s="57">
        <v>42510.580555555556</v>
      </c>
      <c r="G384" s="57">
        <v>42510.695138888892</v>
      </c>
      <c r="H384" s="5" t="s">
        <v>26</v>
      </c>
      <c r="I384" s="58">
        <f t="shared" si="10"/>
        <v>0.11458333333575865</v>
      </c>
      <c r="J384" s="59">
        <f t="shared" si="11"/>
        <v>0.11458333333575865</v>
      </c>
      <c r="M384"/>
    </row>
    <row r="385" spans="1:13" ht="25.5" customHeight="1" x14ac:dyDescent="0.25">
      <c r="A385" s="12" t="s">
        <v>562</v>
      </c>
      <c r="B385" s="54" t="s">
        <v>561</v>
      </c>
      <c r="C385" s="55" t="s">
        <v>553</v>
      </c>
      <c r="D385" s="87"/>
      <c r="E385" s="56" t="s">
        <v>556</v>
      </c>
      <c r="F385" s="57">
        <v>42510.695138888892</v>
      </c>
      <c r="G385" s="57">
        <v>42671.78125</v>
      </c>
      <c r="H385" s="5" t="s">
        <v>550</v>
      </c>
      <c r="I385" s="58">
        <f t="shared" si="10"/>
        <v>161.08611111110804</v>
      </c>
      <c r="J385" s="59">
        <f t="shared" si="11"/>
        <v>161.08611111110804</v>
      </c>
      <c r="M385"/>
    </row>
    <row r="386" spans="1:13" ht="25.5" customHeight="1" x14ac:dyDescent="0.25">
      <c r="A386" s="12" t="s">
        <v>562</v>
      </c>
      <c r="B386" s="54" t="s">
        <v>561</v>
      </c>
      <c r="C386" s="55" t="s">
        <v>553</v>
      </c>
      <c r="D386" s="87"/>
      <c r="E386" s="56" t="s">
        <v>1757</v>
      </c>
      <c r="F386" s="57">
        <v>42671.78125</v>
      </c>
      <c r="G386" s="68" t="s">
        <v>7</v>
      </c>
      <c r="H386" s="5" t="s">
        <v>552</v>
      </c>
      <c r="I386" s="58">
        <f t="shared" ref="I386:I449" si="12">IF(OR(F386="-",G386="-"),0,G386-F386)</f>
        <v>0</v>
      </c>
      <c r="J386" s="59">
        <f t="shared" ref="J386:J449" si="13">I386</f>
        <v>0</v>
      </c>
      <c r="M386"/>
    </row>
    <row r="387" spans="1:13" ht="25.5" customHeight="1" x14ac:dyDescent="0.25">
      <c r="A387" s="12" t="s">
        <v>562</v>
      </c>
      <c r="B387" s="54" t="s">
        <v>601</v>
      </c>
      <c r="C387" s="55" t="s">
        <v>553</v>
      </c>
      <c r="D387" s="87"/>
      <c r="E387" s="56" t="s">
        <v>556</v>
      </c>
      <c r="F387" s="57">
        <v>42520.842361111114</v>
      </c>
      <c r="G387" s="57">
        <v>42521.842361111114</v>
      </c>
      <c r="H387" s="5" t="s">
        <v>7</v>
      </c>
      <c r="I387" s="58">
        <f t="shared" si="12"/>
        <v>1</v>
      </c>
      <c r="J387" s="59">
        <f t="shared" si="13"/>
        <v>1</v>
      </c>
      <c r="M387"/>
    </row>
    <row r="388" spans="1:13" ht="25.5" customHeight="1" x14ac:dyDescent="0.25">
      <c r="A388" s="12" t="s">
        <v>562</v>
      </c>
      <c r="B388" s="54" t="s">
        <v>601</v>
      </c>
      <c r="C388" s="55" t="s">
        <v>553</v>
      </c>
      <c r="D388" s="87"/>
      <c r="E388" s="56" t="s">
        <v>1665</v>
      </c>
      <c r="F388" s="57">
        <v>42521.842361111114</v>
      </c>
      <c r="G388" s="57">
        <v>42530.645138888889</v>
      </c>
      <c r="H388" s="5" t="s">
        <v>564</v>
      </c>
      <c r="I388" s="58">
        <f t="shared" si="12"/>
        <v>8.8027777777751908</v>
      </c>
      <c r="J388" s="59">
        <f t="shared" si="13"/>
        <v>8.8027777777751908</v>
      </c>
      <c r="M388"/>
    </row>
    <row r="389" spans="1:13" ht="25.5" customHeight="1" x14ac:dyDescent="0.25">
      <c r="A389" s="12" t="s">
        <v>562</v>
      </c>
      <c r="B389" s="54" t="s">
        <v>601</v>
      </c>
      <c r="C389" s="55" t="s">
        <v>553</v>
      </c>
      <c r="D389" s="87"/>
      <c r="E389" s="56" t="s">
        <v>556</v>
      </c>
      <c r="F389" s="57">
        <v>42530.645138888889</v>
      </c>
      <c r="G389" s="57">
        <v>42586.658333333333</v>
      </c>
      <c r="H389" s="5" t="s">
        <v>566</v>
      </c>
      <c r="I389" s="58">
        <f t="shared" si="12"/>
        <v>56.013194444443798</v>
      </c>
      <c r="J389" s="59">
        <f t="shared" si="13"/>
        <v>56.013194444443798</v>
      </c>
      <c r="M389"/>
    </row>
    <row r="390" spans="1:13" ht="25.5" customHeight="1" x14ac:dyDescent="0.25">
      <c r="A390" s="12" t="s">
        <v>562</v>
      </c>
      <c r="B390" s="54" t="s">
        <v>601</v>
      </c>
      <c r="C390" s="55" t="s">
        <v>553</v>
      </c>
      <c r="D390" s="87"/>
      <c r="E390" s="56" t="s">
        <v>1665</v>
      </c>
      <c r="F390" s="57">
        <v>42586.658333333333</v>
      </c>
      <c r="G390" s="57">
        <v>42591.782638888886</v>
      </c>
      <c r="H390" s="5" t="s">
        <v>567</v>
      </c>
      <c r="I390" s="58">
        <f t="shared" si="12"/>
        <v>5.1243055555532919</v>
      </c>
      <c r="J390" s="59">
        <f t="shared" si="13"/>
        <v>5.1243055555532919</v>
      </c>
      <c r="M390"/>
    </row>
    <row r="391" spans="1:13" ht="25.5" customHeight="1" x14ac:dyDescent="0.25">
      <c r="A391" s="12" t="s">
        <v>562</v>
      </c>
      <c r="B391" s="54" t="s">
        <v>601</v>
      </c>
      <c r="C391" s="55" t="s">
        <v>553</v>
      </c>
      <c r="D391" s="87"/>
      <c r="E391" s="56" t="s">
        <v>1667</v>
      </c>
      <c r="F391" s="57">
        <v>42591.782638888886</v>
      </c>
      <c r="G391" s="57">
        <v>42592.488194444442</v>
      </c>
      <c r="H391" s="5" t="s">
        <v>105</v>
      </c>
      <c r="I391" s="58">
        <f t="shared" si="12"/>
        <v>0.70555555555620231</v>
      </c>
      <c r="J391" s="59">
        <f t="shared" si="13"/>
        <v>0.70555555555620231</v>
      </c>
      <c r="M391"/>
    </row>
    <row r="392" spans="1:13" ht="25.5" customHeight="1" x14ac:dyDescent="0.25">
      <c r="A392" s="12" t="s">
        <v>562</v>
      </c>
      <c r="B392" s="54" t="s">
        <v>601</v>
      </c>
      <c r="C392" s="55" t="s">
        <v>553</v>
      </c>
      <c r="D392" s="87"/>
      <c r="E392" s="56" t="s">
        <v>1602</v>
      </c>
      <c r="F392" s="57">
        <v>42592.488194444442</v>
      </c>
      <c r="G392" s="57">
        <v>42594.625</v>
      </c>
      <c r="H392" s="5" t="s">
        <v>570</v>
      </c>
      <c r="I392" s="58">
        <f t="shared" si="12"/>
        <v>2.1368055555576575</v>
      </c>
      <c r="J392" s="59">
        <f t="shared" si="13"/>
        <v>2.1368055555576575</v>
      </c>
      <c r="M392"/>
    </row>
    <row r="393" spans="1:13" ht="25.5" customHeight="1" x14ac:dyDescent="0.25">
      <c r="A393" s="12" t="s">
        <v>562</v>
      </c>
      <c r="B393" s="54" t="s">
        <v>601</v>
      </c>
      <c r="C393" s="55" t="s">
        <v>553</v>
      </c>
      <c r="D393" s="87"/>
      <c r="E393" s="56" t="s">
        <v>1747</v>
      </c>
      <c r="F393" s="57">
        <v>42594.625</v>
      </c>
      <c r="G393" s="57">
        <v>42594.777777777781</v>
      </c>
      <c r="H393" s="5" t="s">
        <v>572</v>
      </c>
      <c r="I393" s="58">
        <f t="shared" si="12"/>
        <v>0.15277777778101154</v>
      </c>
      <c r="J393" s="59">
        <f t="shared" si="13"/>
        <v>0.15277777778101154</v>
      </c>
      <c r="M393"/>
    </row>
    <row r="394" spans="1:13" ht="25.5" customHeight="1" x14ac:dyDescent="0.25">
      <c r="A394" s="12" t="s">
        <v>562</v>
      </c>
      <c r="B394" s="54" t="s">
        <v>601</v>
      </c>
      <c r="C394" s="55" t="s">
        <v>553</v>
      </c>
      <c r="D394" s="87"/>
      <c r="E394" s="56" t="s">
        <v>1748</v>
      </c>
      <c r="F394" s="57">
        <v>42594.777777777781</v>
      </c>
      <c r="G394" s="57">
        <v>42614.666666666664</v>
      </c>
      <c r="H394" s="5" t="s">
        <v>323</v>
      </c>
      <c r="I394" s="58">
        <f t="shared" si="12"/>
        <v>19.88888888888323</v>
      </c>
      <c r="J394" s="59">
        <f t="shared" si="13"/>
        <v>19.88888888888323</v>
      </c>
      <c r="M394"/>
    </row>
    <row r="395" spans="1:13" ht="25.5" customHeight="1" x14ac:dyDescent="0.25">
      <c r="A395" s="12" t="s">
        <v>562</v>
      </c>
      <c r="B395" s="54" t="s">
        <v>601</v>
      </c>
      <c r="C395" s="55" t="s">
        <v>553</v>
      </c>
      <c r="D395" s="87"/>
      <c r="E395" s="56" t="s">
        <v>556</v>
      </c>
      <c r="F395" s="57">
        <v>42614.666666666664</v>
      </c>
      <c r="G395" s="57">
        <v>42615.552083333336</v>
      </c>
      <c r="H395" s="5" t="s">
        <v>393</v>
      </c>
      <c r="I395" s="58">
        <f t="shared" si="12"/>
        <v>0.88541666667151731</v>
      </c>
      <c r="J395" s="59">
        <f t="shared" si="13"/>
        <v>0.88541666667151731</v>
      </c>
      <c r="M395"/>
    </row>
    <row r="396" spans="1:13" ht="25.5" customHeight="1" x14ac:dyDescent="0.25">
      <c r="A396" s="12" t="s">
        <v>562</v>
      </c>
      <c r="B396" s="54" t="s">
        <v>601</v>
      </c>
      <c r="C396" s="55" t="s">
        <v>553</v>
      </c>
      <c r="D396" s="87"/>
      <c r="E396" s="56" t="s">
        <v>1748</v>
      </c>
      <c r="F396" s="57">
        <v>42615.552083333336</v>
      </c>
      <c r="G396" s="57">
        <v>42632.615972222222</v>
      </c>
      <c r="H396" s="5" t="s">
        <v>567</v>
      </c>
      <c r="I396" s="58">
        <f t="shared" si="12"/>
        <v>17.06388888888614</v>
      </c>
      <c r="J396" s="59">
        <f t="shared" si="13"/>
        <v>17.06388888888614</v>
      </c>
      <c r="M396"/>
    </row>
    <row r="397" spans="1:13" ht="25.5" customHeight="1" x14ac:dyDescent="0.25">
      <c r="A397" s="12" t="s">
        <v>562</v>
      </c>
      <c r="B397" s="54" t="s">
        <v>601</v>
      </c>
      <c r="C397" s="55" t="s">
        <v>553</v>
      </c>
      <c r="D397" s="87"/>
      <c r="E397" s="56" t="s">
        <v>1747</v>
      </c>
      <c r="F397" s="57">
        <v>42632.615972222222</v>
      </c>
      <c r="G397" s="57">
        <v>42633.540277777778</v>
      </c>
      <c r="H397" s="5" t="s">
        <v>212</v>
      </c>
      <c r="I397" s="58">
        <f t="shared" si="12"/>
        <v>0.92430555555620231</v>
      </c>
      <c r="J397" s="59">
        <f t="shared" si="13"/>
        <v>0.92430555555620231</v>
      </c>
      <c r="M397"/>
    </row>
    <row r="398" spans="1:13" ht="25.5" customHeight="1" x14ac:dyDescent="0.25">
      <c r="A398" s="12" t="s">
        <v>562</v>
      </c>
      <c r="B398" s="54" t="s">
        <v>601</v>
      </c>
      <c r="C398" s="55" t="s">
        <v>553</v>
      </c>
      <c r="D398" s="87"/>
      <c r="E398" s="56" t="s">
        <v>1744</v>
      </c>
      <c r="F398" s="57">
        <v>42633.540277777778</v>
      </c>
      <c r="G398" s="57">
        <v>42633.700694444444</v>
      </c>
      <c r="H398" s="5" t="s">
        <v>578</v>
      </c>
      <c r="I398" s="58">
        <f t="shared" si="12"/>
        <v>0.16041666666569654</v>
      </c>
      <c r="J398" s="59">
        <f t="shared" si="13"/>
        <v>0.16041666666569654</v>
      </c>
      <c r="M398"/>
    </row>
    <row r="399" spans="1:13" ht="25.5" customHeight="1" x14ac:dyDescent="0.25">
      <c r="A399" s="12" t="s">
        <v>562</v>
      </c>
      <c r="B399" s="54" t="s">
        <v>601</v>
      </c>
      <c r="C399" s="55" t="s">
        <v>553</v>
      </c>
      <c r="D399" s="87"/>
      <c r="E399" s="56" t="s">
        <v>1745</v>
      </c>
      <c r="F399" s="57">
        <v>42633.700694444444</v>
      </c>
      <c r="G399" s="57">
        <v>42633.722222222219</v>
      </c>
      <c r="H399" s="5" t="s">
        <v>470</v>
      </c>
      <c r="I399" s="58">
        <f t="shared" si="12"/>
        <v>2.1527777775190771E-2</v>
      </c>
      <c r="J399" s="59">
        <f t="shared" si="13"/>
        <v>2.1527777775190771E-2</v>
      </c>
      <c r="M399"/>
    </row>
    <row r="400" spans="1:13" ht="25.5" customHeight="1" x14ac:dyDescent="0.25">
      <c r="A400" s="12" t="s">
        <v>562</v>
      </c>
      <c r="B400" s="54" t="s">
        <v>601</v>
      </c>
      <c r="C400" s="55" t="s">
        <v>553</v>
      </c>
      <c r="D400" s="87"/>
      <c r="E400" s="56" t="s">
        <v>1746</v>
      </c>
      <c r="F400" s="57">
        <v>42633.722222222219</v>
      </c>
      <c r="G400" s="57">
        <v>42633.847916666666</v>
      </c>
      <c r="H400" s="5" t="s">
        <v>26</v>
      </c>
      <c r="I400" s="58">
        <f t="shared" si="12"/>
        <v>0.12569444444670808</v>
      </c>
      <c r="J400" s="59">
        <f t="shared" si="13"/>
        <v>0.12569444444670808</v>
      </c>
      <c r="M400"/>
    </row>
    <row r="401" spans="1:13" ht="25.5" customHeight="1" x14ac:dyDescent="0.25">
      <c r="A401" s="12" t="s">
        <v>562</v>
      </c>
      <c r="B401" s="54" t="s">
        <v>601</v>
      </c>
      <c r="C401" s="55" t="s">
        <v>553</v>
      </c>
      <c r="D401" s="87"/>
      <c r="E401" s="56" t="s">
        <v>1747</v>
      </c>
      <c r="F401" s="57">
        <v>42633.847916666666</v>
      </c>
      <c r="G401" s="57">
        <v>42634.601388888892</v>
      </c>
      <c r="H401" s="5" t="s">
        <v>199</v>
      </c>
      <c r="I401" s="58">
        <f t="shared" si="12"/>
        <v>0.75347222222626442</v>
      </c>
      <c r="J401" s="59">
        <f t="shared" si="13"/>
        <v>0.75347222222626442</v>
      </c>
      <c r="M401"/>
    </row>
    <row r="402" spans="1:13" ht="25.5" customHeight="1" x14ac:dyDescent="0.25">
      <c r="A402" s="12" t="s">
        <v>562</v>
      </c>
      <c r="B402" s="54" t="s">
        <v>601</v>
      </c>
      <c r="C402" s="55" t="s">
        <v>553</v>
      </c>
      <c r="D402" s="87"/>
      <c r="E402" s="56" t="s">
        <v>1748</v>
      </c>
      <c r="F402" s="57">
        <v>42634.601388888892</v>
      </c>
      <c r="G402" s="57">
        <v>42635.789583333331</v>
      </c>
      <c r="H402" s="5" t="s">
        <v>582</v>
      </c>
      <c r="I402" s="58">
        <f t="shared" si="12"/>
        <v>1.1881944444394321</v>
      </c>
      <c r="J402" s="59">
        <f t="shared" si="13"/>
        <v>1.1881944444394321</v>
      </c>
      <c r="M402"/>
    </row>
    <row r="403" spans="1:13" ht="25.5" customHeight="1" x14ac:dyDescent="0.25">
      <c r="A403" s="12" t="s">
        <v>562</v>
      </c>
      <c r="B403" s="54" t="s">
        <v>601</v>
      </c>
      <c r="C403" s="55" t="s">
        <v>553</v>
      </c>
      <c r="D403" s="87"/>
      <c r="E403" s="56" t="s">
        <v>1747</v>
      </c>
      <c r="F403" s="57">
        <v>42635.789583333331</v>
      </c>
      <c r="G403" s="57">
        <v>42640.779861111114</v>
      </c>
      <c r="H403" s="5" t="s">
        <v>212</v>
      </c>
      <c r="I403" s="58">
        <f t="shared" si="12"/>
        <v>4.9902777777824667</v>
      </c>
      <c r="J403" s="59">
        <f t="shared" si="13"/>
        <v>4.9902777777824667</v>
      </c>
      <c r="M403"/>
    </row>
    <row r="404" spans="1:13" ht="25.5" customHeight="1" x14ac:dyDescent="0.25">
      <c r="A404" s="12" t="s">
        <v>562</v>
      </c>
      <c r="B404" s="54" t="s">
        <v>601</v>
      </c>
      <c r="C404" s="55" t="s">
        <v>553</v>
      </c>
      <c r="D404" s="87"/>
      <c r="E404" s="56" t="s">
        <v>1602</v>
      </c>
      <c r="F404" s="57">
        <v>42640.779861111114</v>
      </c>
      <c r="G404" s="57">
        <v>42641.65347222222</v>
      </c>
      <c r="H404" s="5" t="s">
        <v>585</v>
      </c>
      <c r="I404" s="58">
        <f t="shared" si="12"/>
        <v>0.87361111110658385</v>
      </c>
      <c r="J404" s="59">
        <f t="shared" si="13"/>
        <v>0.87361111110658385</v>
      </c>
      <c r="M404"/>
    </row>
    <row r="405" spans="1:13" ht="25.5" customHeight="1" x14ac:dyDescent="0.25">
      <c r="A405" s="12" t="s">
        <v>562</v>
      </c>
      <c r="B405" s="54" t="s">
        <v>601</v>
      </c>
      <c r="C405" s="55" t="s">
        <v>553</v>
      </c>
      <c r="D405" s="87"/>
      <c r="E405" s="56" t="s">
        <v>1747</v>
      </c>
      <c r="F405" s="57">
        <v>42641.65347222222</v>
      </c>
      <c r="G405" s="57">
        <v>42647.813888888886</v>
      </c>
      <c r="H405" s="5" t="s">
        <v>587</v>
      </c>
      <c r="I405" s="58">
        <f t="shared" si="12"/>
        <v>6.1604166666656965</v>
      </c>
      <c r="J405" s="59">
        <f t="shared" si="13"/>
        <v>6.1604166666656965</v>
      </c>
      <c r="M405"/>
    </row>
    <row r="406" spans="1:13" ht="25.5" customHeight="1" x14ac:dyDescent="0.25">
      <c r="A406" s="12" t="s">
        <v>562</v>
      </c>
      <c r="B406" s="54" t="s">
        <v>601</v>
      </c>
      <c r="C406" s="55" t="s">
        <v>553</v>
      </c>
      <c r="D406" s="87"/>
      <c r="E406" s="56" t="s">
        <v>1763</v>
      </c>
      <c r="F406" s="57">
        <v>42647.813888888886</v>
      </c>
      <c r="G406" s="57">
        <v>42650.68472222222</v>
      </c>
      <c r="H406" s="5" t="s">
        <v>589</v>
      </c>
      <c r="I406" s="58">
        <f t="shared" si="12"/>
        <v>2.8708333333343035</v>
      </c>
      <c r="J406" s="59">
        <f t="shared" si="13"/>
        <v>2.8708333333343035</v>
      </c>
      <c r="M406"/>
    </row>
    <row r="407" spans="1:13" ht="25.5" customHeight="1" x14ac:dyDescent="0.25">
      <c r="A407" s="12" t="s">
        <v>562</v>
      </c>
      <c r="B407" s="54" t="s">
        <v>601</v>
      </c>
      <c r="C407" s="55" t="s">
        <v>553</v>
      </c>
      <c r="D407" s="87"/>
      <c r="E407" s="56" t="s">
        <v>1747</v>
      </c>
      <c r="F407" s="57">
        <v>42650.68472222222</v>
      </c>
      <c r="G407" s="57">
        <v>42653.705555555556</v>
      </c>
      <c r="H407" s="5" t="s">
        <v>143</v>
      </c>
      <c r="I407" s="58">
        <f t="shared" si="12"/>
        <v>3.0208333333357587</v>
      </c>
      <c r="J407" s="59">
        <f t="shared" si="13"/>
        <v>3.0208333333357587</v>
      </c>
      <c r="M407"/>
    </row>
    <row r="408" spans="1:13" ht="25.5" customHeight="1" x14ac:dyDescent="0.25">
      <c r="A408" s="12" t="s">
        <v>562</v>
      </c>
      <c r="B408" s="54" t="s">
        <v>601</v>
      </c>
      <c r="C408" s="55" t="s">
        <v>553</v>
      </c>
      <c r="D408" s="87"/>
      <c r="E408" s="56" t="s">
        <v>1602</v>
      </c>
      <c r="F408" s="57">
        <v>42653.705555555556</v>
      </c>
      <c r="G408" s="57">
        <v>42653.79583333333</v>
      </c>
      <c r="H408" s="5" t="s">
        <v>591</v>
      </c>
      <c r="I408" s="58">
        <f t="shared" si="12"/>
        <v>9.0277777773735579E-2</v>
      </c>
      <c r="J408" s="59">
        <f t="shared" si="13"/>
        <v>9.0277777773735579E-2</v>
      </c>
      <c r="M408"/>
    </row>
    <row r="409" spans="1:13" ht="25.5" customHeight="1" x14ac:dyDescent="0.25">
      <c r="A409" s="12" t="s">
        <v>562</v>
      </c>
      <c r="B409" s="54" t="s">
        <v>601</v>
      </c>
      <c r="C409" s="55" t="s">
        <v>553</v>
      </c>
      <c r="D409" s="87"/>
      <c r="E409" s="56" t="s">
        <v>1750</v>
      </c>
      <c r="F409" s="57">
        <v>42653.79583333333</v>
      </c>
      <c r="G409" s="57">
        <v>42653.813194444447</v>
      </c>
      <c r="H409" s="5" t="s">
        <v>593</v>
      </c>
      <c r="I409" s="58">
        <f t="shared" si="12"/>
        <v>1.7361111116770189E-2</v>
      </c>
      <c r="J409" s="59">
        <f t="shared" si="13"/>
        <v>1.7361111116770189E-2</v>
      </c>
      <c r="M409"/>
    </row>
    <row r="410" spans="1:13" ht="25.5" customHeight="1" x14ac:dyDescent="0.25">
      <c r="A410" s="12" t="s">
        <v>562</v>
      </c>
      <c r="B410" s="54" t="s">
        <v>601</v>
      </c>
      <c r="C410" s="55" t="s">
        <v>553</v>
      </c>
      <c r="D410" s="87"/>
      <c r="E410" s="56" t="s">
        <v>1751</v>
      </c>
      <c r="F410" s="57">
        <v>42653.813194444447</v>
      </c>
      <c r="G410" s="57">
        <v>42657.761111111111</v>
      </c>
      <c r="H410" s="5" t="s">
        <v>415</v>
      </c>
      <c r="I410" s="58">
        <f t="shared" si="12"/>
        <v>3.9479166666642413</v>
      </c>
      <c r="J410" s="59">
        <f t="shared" si="13"/>
        <v>3.9479166666642413</v>
      </c>
      <c r="M410"/>
    </row>
    <row r="411" spans="1:13" ht="25.5" customHeight="1" x14ac:dyDescent="0.25">
      <c r="A411" s="12" t="s">
        <v>562</v>
      </c>
      <c r="B411" s="54" t="s">
        <v>601</v>
      </c>
      <c r="C411" s="55" t="s">
        <v>553</v>
      </c>
      <c r="D411" s="87"/>
      <c r="E411" s="56" t="s">
        <v>1741</v>
      </c>
      <c r="F411" s="57">
        <v>42657.761111111111</v>
      </c>
      <c r="G411" s="57">
        <v>42657.770833333336</v>
      </c>
      <c r="H411" s="5" t="s">
        <v>212</v>
      </c>
      <c r="I411" s="58">
        <f t="shared" si="12"/>
        <v>9.7222222248092294E-3</v>
      </c>
      <c r="J411" s="59">
        <f t="shared" si="13"/>
        <v>9.7222222248092294E-3</v>
      </c>
      <c r="M411"/>
    </row>
    <row r="412" spans="1:13" ht="25.5" customHeight="1" x14ac:dyDescent="0.25">
      <c r="A412" s="12" t="s">
        <v>562</v>
      </c>
      <c r="B412" s="54" t="s">
        <v>601</v>
      </c>
      <c r="C412" s="55" t="s">
        <v>553</v>
      </c>
      <c r="D412" s="87"/>
      <c r="E412" s="56" t="s">
        <v>1763</v>
      </c>
      <c r="F412" s="57">
        <v>42657.770833333336</v>
      </c>
      <c r="G412" s="57">
        <v>42659.424305555556</v>
      </c>
      <c r="H412" s="5" t="s">
        <v>421</v>
      </c>
      <c r="I412" s="58">
        <f t="shared" si="12"/>
        <v>1.6534722222204437</v>
      </c>
      <c r="J412" s="59">
        <f t="shared" si="13"/>
        <v>1.6534722222204437</v>
      </c>
      <c r="M412"/>
    </row>
    <row r="413" spans="1:13" ht="25.5" customHeight="1" x14ac:dyDescent="0.25">
      <c r="A413" s="12" t="s">
        <v>562</v>
      </c>
      <c r="B413" s="54" t="s">
        <v>601</v>
      </c>
      <c r="C413" s="55" t="s">
        <v>553</v>
      </c>
      <c r="D413" s="87"/>
      <c r="E413" s="56" t="s">
        <v>1750</v>
      </c>
      <c r="F413" s="57">
        <v>42659.424305555556</v>
      </c>
      <c r="G413" s="57">
        <v>42660.532638888886</v>
      </c>
      <c r="H413" s="5" t="s">
        <v>598</v>
      </c>
      <c r="I413" s="58">
        <f t="shared" si="12"/>
        <v>1.1083333333299379</v>
      </c>
      <c r="J413" s="59">
        <f t="shared" si="13"/>
        <v>1.1083333333299379</v>
      </c>
      <c r="M413"/>
    </row>
    <row r="414" spans="1:13" ht="25.5" customHeight="1" x14ac:dyDescent="0.25">
      <c r="A414" s="12" t="s">
        <v>562</v>
      </c>
      <c r="B414" s="54" t="s">
        <v>601</v>
      </c>
      <c r="C414" s="55" t="s">
        <v>553</v>
      </c>
      <c r="D414" s="87"/>
      <c r="E414" s="56" t="s">
        <v>1763</v>
      </c>
      <c r="F414" s="57">
        <v>42660.532638888886</v>
      </c>
      <c r="G414" s="57">
        <v>42661.5</v>
      </c>
      <c r="H414" s="5" t="s">
        <v>355</v>
      </c>
      <c r="I414" s="58">
        <f t="shared" si="12"/>
        <v>0.96736111111385981</v>
      </c>
      <c r="J414" s="59">
        <f t="shared" si="13"/>
        <v>0.96736111111385981</v>
      </c>
      <c r="M414"/>
    </row>
    <row r="415" spans="1:13" ht="25.5" customHeight="1" x14ac:dyDescent="0.25">
      <c r="A415" s="12" t="s">
        <v>562</v>
      </c>
      <c r="B415" s="54" t="s">
        <v>601</v>
      </c>
      <c r="C415" s="55" t="s">
        <v>553</v>
      </c>
      <c r="D415" s="87"/>
      <c r="E415" s="56" t="s">
        <v>1750</v>
      </c>
      <c r="F415" s="57">
        <v>42661.5</v>
      </c>
      <c r="G415" s="68" t="s">
        <v>7</v>
      </c>
      <c r="H415" s="5" t="s">
        <v>600</v>
      </c>
      <c r="I415" s="58">
        <f t="shared" si="12"/>
        <v>0</v>
      </c>
      <c r="J415" s="59">
        <f t="shared" si="13"/>
        <v>0</v>
      </c>
      <c r="M415"/>
    </row>
    <row r="416" spans="1:13" ht="25.5" customHeight="1" x14ac:dyDescent="0.25">
      <c r="A416" s="12" t="s">
        <v>562</v>
      </c>
      <c r="B416" s="54" t="s">
        <v>749</v>
      </c>
      <c r="C416" s="55" t="s">
        <v>553</v>
      </c>
      <c r="D416" s="87"/>
      <c r="E416" s="56" t="s">
        <v>1762</v>
      </c>
      <c r="F416" s="68" t="s">
        <v>7</v>
      </c>
      <c r="G416" s="57">
        <v>41242.738194444442</v>
      </c>
      <c r="H416" s="5" t="s">
        <v>7</v>
      </c>
      <c r="I416" s="58">
        <f t="shared" si="12"/>
        <v>0</v>
      </c>
      <c r="J416" s="59">
        <f t="shared" si="13"/>
        <v>0</v>
      </c>
      <c r="M416"/>
    </row>
    <row r="417" spans="1:13" ht="25.5" customHeight="1" x14ac:dyDescent="0.25">
      <c r="A417" s="12" t="s">
        <v>562</v>
      </c>
      <c r="B417" s="54" t="s">
        <v>749</v>
      </c>
      <c r="C417" s="55" t="s">
        <v>553</v>
      </c>
      <c r="D417" s="87"/>
      <c r="E417" s="56" t="s">
        <v>1670</v>
      </c>
      <c r="F417" s="57">
        <v>41242.738194444442</v>
      </c>
      <c r="G417" s="57">
        <v>41243.521527777775</v>
      </c>
      <c r="H417" s="5" t="s">
        <v>602</v>
      </c>
      <c r="I417" s="58">
        <f t="shared" si="12"/>
        <v>0.78333333333284827</v>
      </c>
      <c r="J417" s="59">
        <f t="shared" si="13"/>
        <v>0.78333333333284827</v>
      </c>
      <c r="M417"/>
    </row>
    <row r="418" spans="1:13" ht="25.5" customHeight="1" x14ac:dyDescent="0.25">
      <c r="A418" s="12" t="s">
        <v>562</v>
      </c>
      <c r="B418" s="54" t="s">
        <v>749</v>
      </c>
      <c r="C418" s="55" t="s">
        <v>553</v>
      </c>
      <c r="D418" s="87"/>
      <c r="E418" s="56" t="s">
        <v>1762</v>
      </c>
      <c r="F418" s="57">
        <v>41243.521527777775</v>
      </c>
      <c r="G418" s="57">
        <v>41243.744444444441</v>
      </c>
      <c r="H418" s="5" t="s">
        <v>603</v>
      </c>
      <c r="I418" s="58">
        <f t="shared" si="12"/>
        <v>0.22291666666569654</v>
      </c>
      <c r="J418" s="59">
        <f t="shared" si="13"/>
        <v>0.22291666666569654</v>
      </c>
      <c r="M418"/>
    </row>
    <row r="419" spans="1:13" ht="25.5" customHeight="1" x14ac:dyDescent="0.25">
      <c r="A419" s="12" t="s">
        <v>562</v>
      </c>
      <c r="B419" s="54" t="s">
        <v>749</v>
      </c>
      <c r="C419" s="55" t="s">
        <v>553</v>
      </c>
      <c r="D419" s="87"/>
      <c r="E419" s="56" t="s">
        <v>1670</v>
      </c>
      <c r="F419" s="57">
        <v>41243.744444444441</v>
      </c>
      <c r="G419" s="57">
        <v>41247.544444444444</v>
      </c>
      <c r="H419" s="5" t="s">
        <v>604</v>
      </c>
      <c r="I419" s="58">
        <f t="shared" si="12"/>
        <v>3.8000000000029104</v>
      </c>
      <c r="J419" s="59">
        <f t="shared" si="13"/>
        <v>3.8000000000029104</v>
      </c>
      <c r="M419"/>
    </row>
    <row r="420" spans="1:13" ht="25.5" customHeight="1" x14ac:dyDescent="0.25">
      <c r="A420" s="12" t="s">
        <v>562</v>
      </c>
      <c r="B420" s="54" t="s">
        <v>749</v>
      </c>
      <c r="C420" s="55" t="s">
        <v>553</v>
      </c>
      <c r="D420" s="87"/>
      <c r="E420" s="56" t="s">
        <v>1762</v>
      </c>
      <c r="F420" s="57">
        <v>41247.544444444444</v>
      </c>
      <c r="G420" s="57">
        <v>41253.402083333334</v>
      </c>
      <c r="H420" s="5" t="s">
        <v>605</v>
      </c>
      <c r="I420" s="58">
        <f t="shared" si="12"/>
        <v>5.8576388888905058</v>
      </c>
      <c r="J420" s="59">
        <f t="shared" si="13"/>
        <v>5.8576388888905058</v>
      </c>
      <c r="M420"/>
    </row>
    <row r="421" spans="1:13" ht="25.5" customHeight="1" x14ac:dyDescent="0.25">
      <c r="A421" s="12" t="s">
        <v>562</v>
      </c>
      <c r="B421" s="54" t="s">
        <v>749</v>
      </c>
      <c r="C421" s="55" t="s">
        <v>553</v>
      </c>
      <c r="D421" s="87"/>
      <c r="E421" s="56" t="s">
        <v>1670</v>
      </c>
      <c r="F421" s="57">
        <v>41253.402083333334</v>
      </c>
      <c r="G421" s="57">
        <v>41253.768055555556</v>
      </c>
      <c r="H421" s="5" t="s">
        <v>606</v>
      </c>
      <c r="I421" s="58">
        <f t="shared" si="12"/>
        <v>0.36597222222189885</v>
      </c>
      <c r="J421" s="59">
        <f t="shared" si="13"/>
        <v>0.36597222222189885</v>
      </c>
      <c r="M421"/>
    </row>
    <row r="422" spans="1:13" ht="25.5" customHeight="1" x14ac:dyDescent="0.25">
      <c r="A422" s="12" t="s">
        <v>562</v>
      </c>
      <c r="B422" s="54" t="s">
        <v>749</v>
      </c>
      <c r="C422" s="55" t="s">
        <v>553</v>
      </c>
      <c r="D422" s="87"/>
      <c r="E422" s="56" t="s">
        <v>1762</v>
      </c>
      <c r="F422" s="57">
        <v>41253.768055555556</v>
      </c>
      <c r="G422" s="57">
        <v>41253.785416666666</v>
      </c>
      <c r="H422" s="5" t="s">
        <v>607</v>
      </c>
      <c r="I422" s="58">
        <f t="shared" si="12"/>
        <v>1.7361111109494232E-2</v>
      </c>
      <c r="J422" s="59">
        <f t="shared" si="13"/>
        <v>1.7361111109494232E-2</v>
      </c>
      <c r="M422"/>
    </row>
    <row r="423" spans="1:13" ht="25.5" customHeight="1" x14ac:dyDescent="0.25">
      <c r="A423" s="12" t="s">
        <v>562</v>
      </c>
      <c r="B423" s="54" t="s">
        <v>749</v>
      </c>
      <c r="C423" s="55" t="s">
        <v>553</v>
      </c>
      <c r="D423" s="87"/>
      <c r="E423" s="56" t="s">
        <v>1764</v>
      </c>
      <c r="F423" s="57">
        <v>41253.785416666666</v>
      </c>
      <c r="G423" s="57">
        <v>41254.554861111108</v>
      </c>
      <c r="H423" s="5" t="s">
        <v>609</v>
      </c>
      <c r="I423" s="58">
        <f t="shared" si="12"/>
        <v>0.7694444444423425</v>
      </c>
      <c r="J423" s="59">
        <f t="shared" si="13"/>
        <v>0.7694444444423425</v>
      </c>
      <c r="M423"/>
    </row>
    <row r="424" spans="1:13" ht="25.5" customHeight="1" x14ac:dyDescent="0.25">
      <c r="A424" s="12" t="s">
        <v>562</v>
      </c>
      <c r="B424" s="54" t="s">
        <v>749</v>
      </c>
      <c r="C424" s="55" t="s">
        <v>553</v>
      </c>
      <c r="D424" s="87"/>
      <c r="E424" s="56" t="s">
        <v>1765</v>
      </c>
      <c r="F424" s="57">
        <v>41254.554861111108</v>
      </c>
      <c r="G424" s="57">
        <v>41255.78402777778</v>
      </c>
      <c r="H424" s="5" t="s">
        <v>611</v>
      </c>
      <c r="I424" s="58">
        <f t="shared" si="12"/>
        <v>1.2291666666715173</v>
      </c>
      <c r="J424" s="59">
        <f t="shared" si="13"/>
        <v>1.2291666666715173</v>
      </c>
      <c r="M424"/>
    </row>
    <row r="425" spans="1:13" ht="25.5" customHeight="1" x14ac:dyDescent="0.25">
      <c r="A425" s="12" t="s">
        <v>562</v>
      </c>
      <c r="B425" s="54" t="s">
        <v>749</v>
      </c>
      <c r="C425" s="55" t="s">
        <v>553</v>
      </c>
      <c r="D425" s="87"/>
      <c r="E425" s="56" t="s">
        <v>1762</v>
      </c>
      <c r="F425" s="57">
        <v>41255.78402777778</v>
      </c>
      <c r="G425" s="57">
        <v>41271.681944444441</v>
      </c>
      <c r="H425" s="5" t="s">
        <v>613</v>
      </c>
      <c r="I425" s="58">
        <f t="shared" si="12"/>
        <v>15.897916666661331</v>
      </c>
      <c r="J425" s="59">
        <f t="shared" si="13"/>
        <v>15.897916666661331</v>
      </c>
      <c r="M425"/>
    </row>
    <row r="426" spans="1:13" ht="25.5" customHeight="1" x14ac:dyDescent="0.25">
      <c r="A426" s="12" t="s">
        <v>562</v>
      </c>
      <c r="B426" s="54" t="s">
        <v>749</v>
      </c>
      <c r="C426" s="55" t="s">
        <v>553</v>
      </c>
      <c r="D426" s="87"/>
      <c r="E426" s="56" t="s">
        <v>1670</v>
      </c>
      <c r="F426" s="57">
        <v>41271.681944444441</v>
      </c>
      <c r="G426" s="57">
        <v>41281.626388888886</v>
      </c>
      <c r="H426" s="5" t="s">
        <v>602</v>
      </c>
      <c r="I426" s="58">
        <f t="shared" si="12"/>
        <v>9.9444444444452529</v>
      </c>
      <c r="J426" s="59">
        <f t="shared" si="13"/>
        <v>9.9444444444452529</v>
      </c>
      <c r="M426"/>
    </row>
    <row r="427" spans="1:13" ht="25.5" customHeight="1" x14ac:dyDescent="0.25">
      <c r="A427" s="12" t="s">
        <v>562</v>
      </c>
      <c r="B427" s="54" t="s">
        <v>749</v>
      </c>
      <c r="C427" s="55" t="s">
        <v>553</v>
      </c>
      <c r="D427" s="87"/>
      <c r="E427" s="56" t="s">
        <v>1762</v>
      </c>
      <c r="F427" s="57">
        <v>41281.626388888886</v>
      </c>
      <c r="G427" s="57">
        <v>41281.8125</v>
      </c>
      <c r="H427" s="5" t="s">
        <v>615</v>
      </c>
      <c r="I427" s="58">
        <f t="shared" si="12"/>
        <v>0.18611111111385981</v>
      </c>
      <c r="J427" s="59">
        <f t="shared" si="13"/>
        <v>0.18611111111385981</v>
      </c>
      <c r="M427"/>
    </row>
    <row r="428" spans="1:13" ht="25.5" customHeight="1" x14ac:dyDescent="0.25">
      <c r="A428" s="12" t="s">
        <v>562</v>
      </c>
      <c r="B428" s="54" t="s">
        <v>749</v>
      </c>
      <c r="C428" s="55" t="s">
        <v>553</v>
      </c>
      <c r="D428" s="87"/>
      <c r="E428" s="56" t="s">
        <v>1670</v>
      </c>
      <c r="F428" s="57">
        <v>41281.8125</v>
      </c>
      <c r="G428" s="57">
        <v>41282.615277777775</v>
      </c>
      <c r="H428" s="5" t="s">
        <v>616</v>
      </c>
      <c r="I428" s="58">
        <f t="shared" si="12"/>
        <v>0.80277777777519077</v>
      </c>
      <c r="J428" s="59">
        <f t="shared" si="13"/>
        <v>0.80277777777519077</v>
      </c>
      <c r="M428"/>
    </row>
    <row r="429" spans="1:13" ht="25.5" customHeight="1" x14ac:dyDescent="0.25">
      <c r="A429" s="12" t="s">
        <v>562</v>
      </c>
      <c r="B429" s="54" t="s">
        <v>749</v>
      </c>
      <c r="C429" s="55" t="s">
        <v>553</v>
      </c>
      <c r="D429" s="87"/>
      <c r="E429" s="56" t="s">
        <v>1766</v>
      </c>
      <c r="F429" s="57">
        <v>41282.615277777775</v>
      </c>
      <c r="G429" s="57">
        <v>41283.773611111108</v>
      </c>
      <c r="H429" s="5" t="s">
        <v>618</v>
      </c>
      <c r="I429" s="58">
        <f t="shared" si="12"/>
        <v>1.1583333333328483</v>
      </c>
      <c r="J429" s="59">
        <f t="shared" si="13"/>
        <v>1.1583333333328483</v>
      </c>
      <c r="M429"/>
    </row>
    <row r="430" spans="1:13" ht="25.5" customHeight="1" x14ac:dyDescent="0.25">
      <c r="A430" s="12" t="s">
        <v>562</v>
      </c>
      <c r="B430" s="54" t="s">
        <v>749</v>
      </c>
      <c r="C430" s="55" t="s">
        <v>553</v>
      </c>
      <c r="D430" s="87"/>
      <c r="E430" s="56" t="s">
        <v>1765</v>
      </c>
      <c r="F430" s="57">
        <v>41283.773611111108</v>
      </c>
      <c r="G430" s="57">
        <v>41283.777083333334</v>
      </c>
      <c r="H430" s="5" t="s">
        <v>620</v>
      </c>
      <c r="I430" s="58">
        <f t="shared" si="12"/>
        <v>3.4722222262644209E-3</v>
      </c>
      <c r="J430" s="59">
        <f t="shared" si="13"/>
        <v>3.4722222262644209E-3</v>
      </c>
      <c r="M430"/>
    </row>
    <row r="431" spans="1:13" ht="25.5" customHeight="1" x14ac:dyDescent="0.25">
      <c r="A431" s="12" t="s">
        <v>562</v>
      </c>
      <c r="B431" s="54" t="s">
        <v>749</v>
      </c>
      <c r="C431" s="55" t="s">
        <v>553</v>
      </c>
      <c r="D431" s="87"/>
      <c r="E431" s="56" t="s">
        <v>1670</v>
      </c>
      <c r="F431" s="57">
        <v>41283.777083333334</v>
      </c>
      <c r="G431" s="57">
        <v>41283.790277777778</v>
      </c>
      <c r="H431" s="5" t="s">
        <v>621</v>
      </c>
      <c r="I431" s="58">
        <f t="shared" si="12"/>
        <v>1.3194444443797693E-2</v>
      </c>
      <c r="J431" s="59">
        <f t="shared" si="13"/>
        <v>1.3194444443797693E-2</v>
      </c>
      <c r="M431"/>
    </row>
    <row r="432" spans="1:13" ht="25.5" customHeight="1" x14ac:dyDescent="0.25">
      <c r="A432" s="12" t="s">
        <v>562</v>
      </c>
      <c r="B432" s="54" t="s">
        <v>749</v>
      </c>
      <c r="C432" s="55" t="s">
        <v>553</v>
      </c>
      <c r="D432" s="87"/>
      <c r="E432" s="56" t="s">
        <v>1762</v>
      </c>
      <c r="F432" s="57">
        <v>41283.790277777778</v>
      </c>
      <c r="G432" s="57">
        <v>41285.57916666667</v>
      </c>
      <c r="H432" s="5" t="s">
        <v>623</v>
      </c>
      <c r="I432" s="58">
        <f t="shared" si="12"/>
        <v>1.788888888891961</v>
      </c>
      <c r="J432" s="59">
        <f t="shared" si="13"/>
        <v>1.788888888891961</v>
      </c>
      <c r="M432"/>
    </row>
    <row r="433" spans="1:13" ht="25.5" customHeight="1" x14ac:dyDescent="0.25">
      <c r="A433" s="12" t="s">
        <v>562</v>
      </c>
      <c r="B433" s="54" t="s">
        <v>749</v>
      </c>
      <c r="C433" s="55" t="s">
        <v>553</v>
      </c>
      <c r="D433" s="87"/>
      <c r="E433" s="56" t="s">
        <v>1767</v>
      </c>
      <c r="F433" s="57">
        <v>41285.57916666667</v>
      </c>
      <c r="G433" s="57">
        <v>41285.619444444441</v>
      </c>
      <c r="H433" s="5" t="s">
        <v>625</v>
      </c>
      <c r="I433" s="58">
        <f t="shared" si="12"/>
        <v>4.0277777770825196E-2</v>
      </c>
      <c r="J433" s="59">
        <f t="shared" si="13"/>
        <v>4.0277777770825196E-2</v>
      </c>
      <c r="M433"/>
    </row>
    <row r="434" spans="1:13" ht="25.5" customHeight="1" x14ac:dyDescent="0.25">
      <c r="A434" s="12" t="s">
        <v>562</v>
      </c>
      <c r="B434" s="54" t="s">
        <v>749</v>
      </c>
      <c r="C434" s="55" t="s">
        <v>553</v>
      </c>
      <c r="D434" s="87"/>
      <c r="E434" s="56" t="s">
        <v>1768</v>
      </c>
      <c r="F434" s="57">
        <v>41285.619444444441</v>
      </c>
      <c r="G434" s="57">
        <v>41289.615972222222</v>
      </c>
      <c r="H434" s="5" t="s">
        <v>627</v>
      </c>
      <c r="I434" s="58">
        <f t="shared" si="12"/>
        <v>3.9965277777810115</v>
      </c>
      <c r="J434" s="59">
        <f t="shared" si="13"/>
        <v>3.9965277777810115</v>
      </c>
      <c r="M434"/>
    </row>
    <row r="435" spans="1:13" ht="25.5" customHeight="1" x14ac:dyDescent="0.25">
      <c r="A435" s="12" t="s">
        <v>562</v>
      </c>
      <c r="B435" s="54" t="s">
        <v>749</v>
      </c>
      <c r="C435" s="55" t="s">
        <v>553</v>
      </c>
      <c r="D435" s="87"/>
      <c r="E435" s="56" t="s">
        <v>1762</v>
      </c>
      <c r="F435" s="57">
        <v>41289.615972222222</v>
      </c>
      <c r="G435" s="57">
        <v>41289.73333333333</v>
      </c>
      <c r="H435" s="5" t="s">
        <v>629</v>
      </c>
      <c r="I435" s="58">
        <f t="shared" si="12"/>
        <v>0.11736111110803904</v>
      </c>
      <c r="J435" s="59">
        <f t="shared" si="13"/>
        <v>0.11736111110803904</v>
      </c>
      <c r="M435"/>
    </row>
    <row r="436" spans="1:13" ht="25.5" customHeight="1" x14ac:dyDescent="0.25">
      <c r="A436" s="12" t="s">
        <v>562</v>
      </c>
      <c r="B436" s="54" t="s">
        <v>749</v>
      </c>
      <c r="C436" s="55" t="s">
        <v>553</v>
      </c>
      <c r="D436" s="87"/>
      <c r="E436" s="56" t="s">
        <v>1766</v>
      </c>
      <c r="F436" s="57">
        <v>41289.73333333333</v>
      </c>
      <c r="G436" s="57">
        <v>41290.671527777777</v>
      </c>
      <c r="H436" s="5" t="s">
        <v>631</v>
      </c>
      <c r="I436" s="58">
        <f t="shared" si="12"/>
        <v>0.93819444444670808</v>
      </c>
      <c r="J436" s="59">
        <f t="shared" si="13"/>
        <v>0.93819444444670808</v>
      </c>
      <c r="M436"/>
    </row>
    <row r="437" spans="1:13" ht="25.5" customHeight="1" x14ac:dyDescent="0.25">
      <c r="A437" s="12" t="s">
        <v>562</v>
      </c>
      <c r="B437" s="54" t="s">
        <v>749</v>
      </c>
      <c r="C437" s="55" t="s">
        <v>553</v>
      </c>
      <c r="D437" s="87"/>
      <c r="E437" s="56" t="s">
        <v>1768</v>
      </c>
      <c r="F437" s="57">
        <v>41290.671527777777</v>
      </c>
      <c r="G437" s="57">
        <v>41297.699305555558</v>
      </c>
      <c r="H437" s="5" t="s">
        <v>39</v>
      </c>
      <c r="I437" s="58">
        <f t="shared" si="12"/>
        <v>7.0277777777810115</v>
      </c>
      <c r="J437" s="59">
        <f t="shared" si="13"/>
        <v>7.0277777777810115</v>
      </c>
      <c r="M437"/>
    </row>
    <row r="438" spans="1:13" ht="25.5" customHeight="1" x14ac:dyDescent="0.25">
      <c r="A438" s="12" t="s">
        <v>562</v>
      </c>
      <c r="B438" s="54" t="s">
        <v>749</v>
      </c>
      <c r="C438" s="55" t="s">
        <v>553</v>
      </c>
      <c r="D438" s="87"/>
      <c r="E438" s="56" t="s">
        <v>1747</v>
      </c>
      <c r="F438" s="57">
        <v>41297.699305555558</v>
      </c>
      <c r="G438" s="57">
        <v>41297.818749999999</v>
      </c>
      <c r="H438" s="5" t="s">
        <v>633</v>
      </c>
      <c r="I438" s="58">
        <f t="shared" si="12"/>
        <v>0.11944444444088731</v>
      </c>
      <c r="J438" s="59">
        <f t="shared" si="13"/>
        <v>0.11944444444088731</v>
      </c>
      <c r="M438"/>
    </row>
    <row r="439" spans="1:13" ht="25.5" customHeight="1" x14ac:dyDescent="0.25">
      <c r="A439" s="12" t="s">
        <v>562</v>
      </c>
      <c r="B439" s="54" t="s">
        <v>749</v>
      </c>
      <c r="C439" s="55" t="s">
        <v>553</v>
      </c>
      <c r="D439" s="87"/>
      <c r="E439" s="56" t="s">
        <v>1748</v>
      </c>
      <c r="F439" s="57">
        <v>41297.818749999999</v>
      </c>
      <c r="G439" s="57">
        <v>41299.706250000003</v>
      </c>
      <c r="H439" s="5" t="s">
        <v>323</v>
      </c>
      <c r="I439" s="58">
        <f t="shared" si="12"/>
        <v>1.8875000000043656</v>
      </c>
      <c r="J439" s="59">
        <f t="shared" si="13"/>
        <v>1.8875000000043656</v>
      </c>
      <c r="M439"/>
    </row>
    <row r="440" spans="1:13" ht="25.5" customHeight="1" x14ac:dyDescent="0.25">
      <c r="A440" s="12" t="s">
        <v>562</v>
      </c>
      <c r="B440" s="54" t="s">
        <v>749</v>
      </c>
      <c r="C440" s="55" t="s">
        <v>553</v>
      </c>
      <c r="D440" s="87"/>
      <c r="E440" s="56" t="s">
        <v>1762</v>
      </c>
      <c r="F440" s="57">
        <v>41299.706250000003</v>
      </c>
      <c r="G440" s="57">
        <v>41328.501388888886</v>
      </c>
      <c r="H440" s="5" t="s">
        <v>636</v>
      </c>
      <c r="I440" s="58">
        <f t="shared" si="12"/>
        <v>28.79513888888323</v>
      </c>
      <c r="J440" s="59">
        <f t="shared" si="13"/>
        <v>28.79513888888323</v>
      </c>
      <c r="M440"/>
    </row>
    <row r="441" spans="1:13" ht="25.5" customHeight="1" x14ac:dyDescent="0.25">
      <c r="A441" s="12" t="s">
        <v>562</v>
      </c>
      <c r="B441" s="54" t="s">
        <v>749</v>
      </c>
      <c r="C441" s="55" t="s">
        <v>553</v>
      </c>
      <c r="D441" s="87"/>
      <c r="E441" s="56" t="s">
        <v>1748</v>
      </c>
      <c r="F441" s="57">
        <v>41328.501388888886</v>
      </c>
      <c r="G441" s="57">
        <v>41333.686111111114</v>
      </c>
      <c r="H441" s="5" t="s">
        <v>638</v>
      </c>
      <c r="I441" s="58">
        <f t="shared" si="12"/>
        <v>5.1847222222277196</v>
      </c>
      <c r="J441" s="59">
        <f t="shared" si="13"/>
        <v>5.1847222222277196</v>
      </c>
      <c r="M441"/>
    </row>
    <row r="442" spans="1:13" ht="25.5" customHeight="1" x14ac:dyDescent="0.25">
      <c r="A442" s="12" t="s">
        <v>562</v>
      </c>
      <c r="B442" s="54" t="s">
        <v>749</v>
      </c>
      <c r="C442" s="55" t="s">
        <v>553</v>
      </c>
      <c r="D442" s="87"/>
      <c r="E442" s="56" t="s">
        <v>1762</v>
      </c>
      <c r="F442" s="57">
        <v>41333.686111111114</v>
      </c>
      <c r="G442" s="57">
        <v>41345.611111111109</v>
      </c>
      <c r="H442" s="5" t="s">
        <v>640</v>
      </c>
      <c r="I442" s="58">
        <f t="shared" si="12"/>
        <v>11.924999999995634</v>
      </c>
      <c r="J442" s="59">
        <f t="shared" si="13"/>
        <v>11.924999999995634</v>
      </c>
      <c r="M442"/>
    </row>
    <row r="443" spans="1:13" ht="25.5" customHeight="1" x14ac:dyDescent="0.25">
      <c r="A443" s="12" t="s">
        <v>562</v>
      </c>
      <c r="B443" s="54" t="s">
        <v>749</v>
      </c>
      <c r="C443" s="55" t="s">
        <v>553</v>
      </c>
      <c r="D443" s="87"/>
      <c r="E443" s="56" t="s">
        <v>1670</v>
      </c>
      <c r="F443" s="57">
        <v>41345.611111111109</v>
      </c>
      <c r="G443" s="57">
        <v>41345.72152777778</v>
      </c>
      <c r="H443" s="5" t="s">
        <v>641</v>
      </c>
      <c r="I443" s="58">
        <f t="shared" si="12"/>
        <v>0.11041666667006211</v>
      </c>
      <c r="J443" s="59">
        <f t="shared" si="13"/>
        <v>0.11041666667006211</v>
      </c>
      <c r="M443"/>
    </row>
    <row r="444" spans="1:13" ht="25.5" customHeight="1" x14ac:dyDescent="0.25">
      <c r="A444" s="12" t="s">
        <v>562</v>
      </c>
      <c r="B444" s="54" t="s">
        <v>749</v>
      </c>
      <c r="C444" s="55" t="s">
        <v>553</v>
      </c>
      <c r="D444" s="87"/>
      <c r="E444" s="56" t="s">
        <v>1747</v>
      </c>
      <c r="F444" s="57">
        <v>41345.72152777778</v>
      </c>
      <c r="G444" s="57">
        <v>41345.798611111109</v>
      </c>
      <c r="H444" s="5" t="s">
        <v>642</v>
      </c>
      <c r="I444" s="58">
        <f t="shared" si="12"/>
        <v>7.7083333329937886E-2</v>
      </c>
      <c r="J444" s="59">
        <f t="shared" si="13"/>
        <v>7.7083333329937886E-2</v>
      </c>
      <c r="M444"/>
    </row>
    <row r="445" spans="1:13" ht="25.5" customHeight="1" x14ac:dyDescent="0.25">
      <c r="A445" s="12" t="s">
        <v>562</v>
      </c>
      <c r="B445" s="54" t="s">
        <v>749</v>
      </c>
      <c r="C445" s="55" t="s">
        <v>553</v>
      </c>
      <c r="D445" s="87"/>
      <c r="E445" s="56" t="s">
        <v>1748</v>
      </c>
      <c r="F445" s="57">
        <v>41345.798611111109</v>
      </c>
      <c r="G445" s="57">
        <v>41351.693055555559</v>
      </c>
      <c r="H445" s="5" t="s">
        <v>643</v>
      </c>
      <c r="I445" s="58">
        <f t="shared" si="12"/>
        <v>5.8944444444496185</v>
      </c>
      <c r="J445" s="59">
        <f t="shared" si="13"/>
        <v>5.8944444444496185</v>
      </c>
      <c r="M445"/>
    </row>
    <row r="446" spans="1:13" ht="25.5" customHeight="1" x14ac:dyDescent="0.25">
      <c r="A446" s="12" t="s">
        <v>562</v>
      </c>
      <c r="B446" s="54" t="s">
        <v>749</v>
      </c>
      <c r="C446" s="55" t="s">
        <v>553</v>
      </c>
      <c r="D446" s="87"/>
      <c r="E446" s="56" t="s">
        <v>1747</v>
      </c>
      <c r="F446" s="57">
        <v>41351.693055555559</v>
      </c>
      <c r="G446" s="57">
        <v>41351.73333333333</v>
      </c>
      <c r="H446" s="5" t="s">
        <v>644</v>
      </c>
      <c r="I446" s="58">
        <f t="shared" si="12"/>
        <v>4.0277777770825196E-2</v>
      </c>
      <c r="J446" s="59">
        <f t="shared" si="13"/>
        <v>4.0277777770825196E-2</v>
      </c>
      <c r="M446"/>
    </row>
    <row r="447" spans="1:13" ht="25.5" customHeight="1" x14ac:dyDescent="0.25">
      <c r="A447" s="12" t="s">
        <v>562</v>
      </c>
      <c r="B447" s="54" t="s">
        <v>749</v>
      </c>
      <c r="C447" s="55" t="s">
        <v>553</v>
      </c>
      <c r="D447" s="87"/>
      <c r="E447" s="56" t="s">
        <v>1744</v>
      </c>
      <c r="F447" s="57">
        <v>41351.73333333333</v>
      </c>
      <c r="G447" s="57">
        <v>41353.754861111112</v>
      </c>
      <c r="H447" s="5" t="s">
        <v>22</v>
      </c>
      <c r="I447" s="58">
        <f t="shared" si="12"/>
        <v>2.0215277777824667</v>
      </c>
      <c r="J447" s="59">
        <f t="shared" si="13"/>
        <v>2.0215277777824667</v>
      </c>
      <c r="M447"/>
    </row>
    <row r="448" spans="1:13" ht="25.5" customHeight="1" x14ac:dyDescent="0.25">
      <c r="A448" s="12" t="s">
        <v>562</v>
      </c>
      <c r="B448" s="54" t="s">
        <v>749</v>
      </c>
      <c r="C448" s="55" t="s">
        <v>553</v>
      </c>
      <c r="D448" s="87"/>
      <c r="E448" s="56" t="s">
        <v>1745</v>
      </c>
      <c r="F448" s="57">
        <v>41353.754861111112</v>
      </c>
      <c r="G448" s="57">
        <v>41353.763888888891</v>
      </c>
      <c r="H448" s="5" t="s">
        <v>39</v>
      </c>
      <c r="I448" s="58">
        <f t="shared" si="12"/>
        <v>9.0277777781011537E-3</v>
      </c>
      <c r="J448" s="59">
        <f t="shared" si="13"/>
        <v>9.0277777781011537E-3</v>
      </c>
      <c r="M448"/>
    </row>
    <row r="449" spans="1:13" ht="25.5" customHeight="1" x14ac:dyDescent="0.25">
      <c r="A449" s="12" t="s">
        <v>562</v>
      </c>
      <c r="B449" s="54" t="s">
        <v>749</v>
      </c>
      <c r="C449" s="55" t="s">
        <v>553</v>
      </c>
      <c r="D449" s="87"/>
      <c r="E449" s="56" t="s">
        <v>1746</v>
      </c>
      <c r="F449" s="57">
        <v>41353.763888888891</v>
      </c>
      <c r="G449" s="57">
        <v>41353.815972222219</v>
      </c>
      <c r="H449" s="5" t="s">
        <v>648</v>
      </c>
      <c r="I449" s="58">
        <f t="shared" si="12"/>
        <v>5.2083333328482695E-2</v>
      </c>
      <c r="J449" s="59">
        <f t="shared" si="13"/>
        <v>5.2083333328482695E-2</v>
      </c>
      <c r="M449"/>
    </row>
    <row r="450" spans="1:13" ht="25.5" customHeight="1" x14ac:dyDescent="0.25">
      <c r="A450" s="12" t="s">
        <v>562</v>
      </c>
      <c r="B450" s="54" t="s">
        <v>749</v>
      </c>
      <c r="C450" s="55" t="s">
        <v>553</v>
      </c>
      <c r="D450" s="87"/>
      <c r="E450" s="56" t="s">
        <v>1747</v>
      </c>
      <c r="F450" s="57">
        <v>41353.815972222219</v>
      </c>
      <c r="G450" s="57">
        <v>41355.586805555555</v>
      </c>
      <c r="H450" s="5" t="s">
        <v>650</v>
      </c>
      <c r="I450" s="58">
        <f t="shared" ref="I450:I513" si="14">IF(OR(F450="-",G450="-"),0,G450-F450)</f>
        <v>1.7708333333357587</v>
      </c>
      <c r="J450" s="59">
        <f t="shared" ref="J450:J513" si="15">I450</f>
        <v>1.7708333333357587</v>
      </c>
      <c r="M450"/>
    </row>
    <row r="451" spans="1:13" ht="25.5" customHeight="1" x14ac:dyDescent="0.25">
      <c r="A451" s="12" t="s">
        <v>562</v>
      </c>
      <c r="B451" s="54" t="s">
        <v>749</v>
      </c>
      <c r="C451" s="55" t="s">
        <v>553</v>
      </c>
      <c r="D451" s="87"/>
      <c r="E451" s="56" t="s">
        <v>1748</v>
      </c>
      <c r="F451" s="57">
        <v>41355.586805555555</v>
      </c>
      <c r="G451" s="57">
        <v>41367.727777777778</v>
      </c>
      <c r="H451" s="5" t="s">
        <v>652</v>
      </c>
      <c r="I451" s="58">
        <f t="shared" si="14"/>
        <v>12.140972222223354</v>
      </c>
      <c r="J451" s="59">
        <f t="shared" si="15"/>
        <v>12.140972222223354</v>
      </c>
      <c r="M451"/>
    </row>
    <row r="452" spans="1:13" ht="25.5" customHeight="1" x14ac:dyDescent="0.25">
      <c r="A452" s="12" t="s">
        <v>562</v>
      </c>
      <c r="B452" s="54" t="s">
        <v>749</v>
      </c>
      <c r="C452" s="55" t="s">
        <v>553</v>
      </c>
      <c r="D452" s="87"/>
      <c r="E452" s="56" t="s">
        <v>1747</v>
      </c>
      <c r="F452" s="57">
        <v>41367.727777777778</v>
      </c>
      <c r="G452" s="57">
        <v>41368.661111111112</v>
      </c>
      <c r="H452" s="5" t="s">
        <v>654</v>
      </c>
      <c r="I452" s="58">
        <f t="shared" si="14"/>
        <v>0.93333333333430346</v>
      </c>
      <c r="J452" s="59">
        <f t="shared" si="15"/>
        <v>0.93333333333430346</v>
      </c>
      <c r="M452"/>
    </row>
    <row r="453" spans="1:13" ht="25.5" customHeight="1" x14ac:dyDescent="0.25">
      <c r="A453" s="12" t="s">
        <v>562</v>
      </c>
      <c r="B453" s="54" t="s">
        <v>749</v>
      </c>
      <c r="C453" s="55" t="s">
        <v>553</v>
      </c>
      <c r="D453" s="87"/>
      <c r="E453" s="56" t="s">
        <v>1748</v>
      </c>
      <c r="F453" s="57">
        <v>41368.661111111112</v>
      </c>
      <c r="G453" s="57">
        <v>41368.753472222219</v>
      </c>
      <c r="H453" s="5" t="s">
        <v>656</v>
      </c>
      <c r="I453" s="58">
        <f t="shared" si="14"/>
        <v>9.2361111106583849E-2</v>
      </c>
      <c r="J453" s="59">
        <f t="shared" si="15"/>
        <v>9.2361111106583849E-2</v>
      </c>
      <c r="M453"/>
    </row>
    <row r="454" spans="1:13" ht="25.5" customHeight="1" x14ac:dyDescent="0.25">
      <c r="A454" s="12" t="s">
        <v>562</v>
      </c>
      <c r="B454" s="54" t="s">
        <v>749</v>
      </c>
      <c r="C454" s="55" t="s">
        <v>553</v>
      </c>
      <c r="D454" s="87"/>
      <c r="E454" s="56" t="s">
        <v>1747</v>
      </c>
      <c r="F454" s="57">
        <v>41368.753472222219</v>
      </c>
      <c r="G454" s="57">
        <v>41368.765972222223</v>
      </c>
      <c r="H454" s="5" t="s">
        <v>658</v>
      </c>
      <c r="I454" s="58">
        <f t="shared" si="14"/>
        <v>1.2500000004365575E-2</v>
      </c>
      <c r="J454" s="59">
        <f t="shared" si="15"/>
        <v>1.2500000004365575E-2</v>
      </c>
      <c r="M454"/>
    </row>
    <row r="455" spans="1:13" ht="25.5" customHeight="1" x14ac:dyDescent="0.25">
      <c r="A455" s="12" t="s">
        <v>562</v>
      </c>
      <c r="B455" s="54" t="s">
        <v>749</v>
      </c>
      <c r="C455" s="55" t="s">
        <v>553</v>
      </c>
      <c r="D455" s="87"/>
      <c r="E455" s="56" t="s">
        <v>1744</v>
      </c>
      <c r="F455" s="57">
        <v>41368.765972222223</v>
      </c>
      <c r="G455" s="57">
        <v>41373.740277777775</v>
      </c>
      <c r="H455" s="5" t="s">
        <v>660</v>
      </c>
      <c r="I455" s="58">
        <f t="shared" si="14"/>
        <v>4.9743055555518367</v>
      </c>
      <c r="J455" s="59">
        <f t="shared" si="15"/>
        <v>4.9743055555518367</v>
      </c>
      <c r="M455"/>
    </row>
    <row r="456" spans="1:13" ht="25.5" customHeight="1" x14ac:dyDescent="0.25">
      <c r="A456" s="12" t="s">
        <v>562</v>
      </c>
      <c r="B456" s="54" t="s">
        <v>749</v>
      </c>
      <c r="C456" s="55" t="s">
        <v>553</v>
      </c>
      <c r="D456" s="87"/>
      <c r="E456" s="56" t="s">
        <v>1753</v>
      </c>
      <c r="F456" s="57">
        <v>41373.740277777775</v>
      </c>
      <c r="G456" s="57">
        <v>41374.515972222223</v>
      </c>
      <c r="H456" s="5" t="s">
        <v>37</v>
      </c>
      <c r="I456" s="58">
        <f t="shared" si="14"/>
        <v>0.77569444444816327</v>
      </c>
      <c r="J456" s="59">
        <f t="shared" si="15"/>
        <v>0.77569444444816327</v>
      </c>
      <c r="M456"/>
    </row>
    <row r="457" spans="1:13" ht="25.5" customHeight="1" x14ac:dyDescent="0.25">
      <c r="A457" s="12" t="s">
        <v>562</v>
      </c>
      <c r="B457" s="54" t="s">
        <v>749</v>
      </c>
      <c r="C457" s="55" t="s">
        <v>553</v>
      </c>
      <c r="D457" s="87"/>
      <c r="E457" s="56" t="s">
        <v>1744</v>
      </c>
      <c r="F457" s="57">
        <v>41374.515972222223</v>
      </c>
      <c r="G457" s="57">
        <v>41374.827777777777</v>
      </c>
      <c r="H457" s="5" t="s">
        <v>118</v>
      </c>
      <c r="I457" s="58">
        <f t="shared" si="14"/>
        <v>0.31180555555329192</v>
      </c>
      <c r="J457" s="59">
        <f t="shared" si="15"/>
        <v>0.31180555555329192</v>
      </c>
      <c r="M457"/>
    </row>
    <row r="458" spans="1:13" ht="25.5" customHeight="1" x14ac:dyDescent="0.25">
      <c r="A458" s="12" t="s">
        <v>562</v>
      </c>
      <c r="B458" s="54" t="s">
        <v>749</v>
      </c>
      <c r="C458" s="55" t="s">
        <v>553</v>
      </c>
      <c r="D458" s="87"/>
      <c r="E458" s="56" t="s">
        <v>1745</v>
      </c>
      <c r="F458" s="57">
        <v>41374.827777777777</v>
      </c>
      <c r="G458" s="57">
        <v>41375.53125</v>
      </c>
      <c r="H458" s="5" t="s">
        <v>664</v>
      </c>
      <c r="I458" s="58">
        <f t="shared" si="14"/>
        <v>0.70347222222335404</v>
      </c>
      <c r="J458" s="59">
        <f t="shared" si="15"/>
        <v>0.70347222222335404</v>
      </c>
      <c r="M458"/>
    </row>
    <row r="459" spans="1:13" ht="25.5" customHeight="1" x14ac:dyDescent="0.25">
      <c r="A459" s="12" t="s">
        <v>562</v>
      </c>
      <c r="B459" s="54" t="s">
        <v>749</v>
      </c>
      <c r="C459" s="55" t="s">
        <v>553</v>
      </c>
      <c r="D459" s="87"/>
      <c r="E459" s="56" t="s">
        <v>1746</v>
      </c>
      <c r="F459" s="57">
        <v>41375.53125</v>
      </c>
      <c r="G459" s="57">
        <v>41376.604166666664</v>
      </c>
      <c r="H459" s="5" t="s">
        <v>666</v>
      </c>
      <c r="I459" s="58">
        <f t="shared" si="14"/>
        <v>1.0729166666642413</v>
      </c>
      <c r="J459" s="59">
        <f t="shared" si="15"/>
        <v>1.0729166666642413</v>
      </c>
      <c r="M459"/>
    </row>
    <row r="460" spans="1:13" ht="25.5" customHeight="1" x14ac:dyDescent="0.25">
      <c r="A460" s="12" t="s">
        <v>562</v>
      </c>
      <c r="B460" s="54" t="s">
        <v>749</v>
      </c>
      <c r="C460" s="55" t="s">
        <v>553</v>
      </c>
      <c r="D460" s="87"/>
      <c r="E460" s="56" t="s">
        <v>1743</v>
      </c>
      <c r="F460" s="57">
        <v>41376.604166666664</v>
      </c>
      <c r="G460" s="57">
        <v>41376.838888888888</v>
      </c>
      <c r="H460" s="5" t="s">
        <v>13</v>
      </c>
      <c r="I460" s="58">
        <f t="shared" si="14"/>
        <v>0.23472222222335404</v>
      </c>
      <c r="J460" s="59">
        <f t="shared" si="15"/>
        <v>0.23472222222335404</v>
      </c>
      <c r="M460"/>
    </row>
    <row r="461" spans="1:13" ht="25.5" customHeight="1" x14ac:dyDescent="0.25">
      <c r="A461" s="12" t="s">
        <v>562</v>
      </c>
      <c r="B461" s="54" t="s">
        <v>749</v>
      </c>
      <c r="C461" s="55" t="s">
        <v>553</v>
      </c>
      <c r="D461" s="87"/>
      <c r="E461" s="56" t="s">
        <v>1670</v>
      </c>
      <c r="F461" s="57">
        <v>41376.838888888888</v>
      </c>
      <c r="G461" s="57">
        <v>41379.577777777777</v>
      </c>
      <c r="H461" s="5" t="s">
        <v>668</v>
      </c>
      <c r="I461" s="58">
        <f t="shared" si="14"/>
        <v>2.7388888888890506</v>
      </c>
      <c r="J461" s="59">
        <f t="shared" si="15"/>
        <v>2.7388888888890506</v>
      </c>
      <c r="M461"/>
    </row>
    <row r="462" spans="1:13" ht="25.5" customHeight="1" x14ac:dyDescent="0.25">
      <c r="A462" s="12" t="s">
        <v>562</v>
      </c>
      <c r="B462" s="54" t="s">
        <v>749</v>
      </c>
      <c r="C462" s="55" t="s">
        <v>553</v>
      </c>
      <c r="D462" s="87"/>
      <c r="E462" s="56" t="s">
        <v>1743</v>
      </c>
      <c r="F462" s="57">
        <v>41379.577777777777</v>
      </c>
      <c r="G462" s="57">
        <v>41381.742361111108</v>
      </c>
      <c r="H462" s="5" t="s">
        <v>670</v>
      </c>
      <c r="I462" s="58">
        <f t="shared" si="14"/>
        <v>2.1645833333313931</v>
      </c>
      <c r="J462" s="59">
        <f t="shared" si="15"/>
        <v>2.1645833333313931</v>
      </c>
      <c r="M462"/>
    </row>
    <row r="463" spans="1:13" ht="25.5" customHeight="1" x14ac:dyDescent="0.25">
      <c r="A463" s="12" t="s">
        <v>562</v>
      </c>
      <c r="B463" s="54" t="s">
        <v>749</v>
      </c>
      <c r="C463" s="55" t="s">
        <v>553</v>
      </c>
      <c r="D463" s="87"/>
      <c r="E463" s="56" t="s">
        <v>1746</v>
      </c>
      <c r="F463" s="57">
        <v>41381.742361111108</v>
      </c>
      <c r="G463" s="57">
        <v>41382.51666666667</v>
      </c>
      <c r="H463" s="5" t="s">
        <v>672</v>
      </c>
      <c r="I463" s="58">
        <f t="shared" si="14"/>
        <v>0.77430555556202307</v>
      </c>
      <c r="J463" s="59">
        <f t="shared" si="15"/>
        <v>0.77430555556202307</v>
      </c>
      <c r="M463"/>
    </row>
    <row r="464" spans="1:13" ht="25.5" customHeight="1" x14ac:dyDescent="0.25">
      <c r="A464" s="12" t="s">
        <v>562</v>
      </c>
      <c r="B464" s="54" t="s">
        <v>749</v>
      </c>
      <c r="C464" s="55" t="s">
        <v>553</v>
      </c>
      <c r="D464" s="87"/>
      <c r="E464" s="56" t="s">
        <v>1745</v>
      </c>
      <c r="F464" s="57">
        <v>41382.51666666667</v>
      </c>
      <c r="G464" s="57">
        <v>41382.693749999999</v>
      </c>
      <c r="H464" s="5" t="s">
        <v>674</v>
      </c>
      <c r="I464" s="58">
        <f t="shared" si="14"/>
        <v>0.17708333332848269</v>
      </c>
      <c r="J464" s="59">
        <f t="shared" si="15"/>
        <v>0.17708333332848269</v>
      </c>
      <c r="M464"/>
    </row>
    <row r="465" spans="1:13" ht="25.5" customHeight="1" x14ac:dyDescent="0.25">
      <c r="A465" s="12" t="s">
        <v>562</v>
      </c>
      <c r="B465" s="54" t="s">
        <v>749</v>
      </c>
      <c r="C465" s="55" t="s">
        <v>553</v>
      </c>
      <c r="D465" s="87"/>
      <c r="E465" s="56" t="s">
        <v>1744</v>
      </c>
      <c r="F465" s="57">
        <v>41382.693749999999</v>
      </c>
      <c r="G465" s="57">
        <v>41383.613888888889</v>
      </c>
      <c r="H465" s="5" t="s">
        <v>37</v>
      </c>
      <c r="I465" s="58">
        <f t="shared" si="14"/>
        <v>0.92013888889050577</v>
      </c>
      <c r="J465" s="59">
        <f t="shared" si="15"/>
        <v>0.92013888889050577</v>
      </c>
      <c r="M465"/>
    </row>
    <row r="466" spans="1:13" ht="25.5" customHeight="1" x14ac:dyDescent="0.25">
      <c r="A466" s="12" t="s">
        <v>562</v>
      </c>
      <c r="B466" s="54" t="s">
        <v>749</v>
      </c>
      <c r="C466" s="55" t="s">
        <v>553</v>
      </c>
      <c r="D466" s="87"/>
      <c r="E466" s="56" t="s">
        <v>1670</v>
      </c>
      <c r="F466" s="57">
        <v>41383.613888888889</v>
      </c>
      <c r="G466" s="57">
        <v>41383.665277777778</v>
      </c>
      <c r="H466" s="5" t="s">
        <v>676</v>
      </c>
      <c r="I466" s="58">
        <f t="shared" si="14"/>
        <v>5.1388888889050577E-2</v>
      </c>
      <c r="J466" s="59">
        <f t="shared" si="15"/>
        <v>5.1388888889050577E-2</v>
      </c>
      <c r="M466"/>
    </row>
    <row r="467" spans="1:13" ht="25.5" customHeight="1" x14ac:dyDescent="0.25">
      <c r="A467" s="12" t="s">
        <v>562</v>
      </c>
      <c r="B467" s="54" t="s">
        <v>749</v>
      </c>
      <c r="C467" s="55" t="s">
        <v>553</v>
      </c>
      <c r="D467" s="87"/>
      <c r="E467" s="56" t="s">
        <v>1747</v>
      </c>
      <c r="F467" s="57">
        <v>41383.665277777778</v>
      </c>
      <c r="G467" s="57">
        <v>41386.570138888892</v>
      </c>
      <c r="H467" s="5" t="s">
        <v>678</v>
      </c>
      <c r="I467" s="58">
        <f t="shared" si="14"/>
        <v>2.9048611111138598</v>
      </c>
      <c r="J467" s="59">
        <f t="shared" si="15"/>
        <v>2.9048611111138598</v>
      </c>
      <c r="M467"/>
    </row>
    <row r="468" spans="1:13" ht="25.5" customHeight="1" x14ac:dyDescent="0.25">
      <c r="A468" s="12" t="s">
        <v>562</v>
      </c>
      <c r="B468" s="54" t="s">
        <v>749</v>
      </c>
      <c r="C468" s="55" t="s">
        <v>553</v>
      </c>
      <c r="D468" s="87"/>
      <c r="E468" s="56" t="s">
        <v>1748</v>
      </c>
      <c r="F468" s="57">
        <v>41386.570138888892</v>
      </c>
      <c r="G468" s="57">
        <v>41386.689583333333</v>
      </c>
      <c r="H468" s="5" t="s">
        <v>680</v>
      </c>
      <c r="I468" s="58">
        <f t="shared" si="14"/>
        <v>0.11944444444088731</v>
      </c>
      <c r="J468" s="59">
        <f t="shared" si="15"/>
        <v>0.11944444444088731</v>
      </c>
      <c r="M468"/>
    </row>
    <row r="469" spans="1:13" ht="25.5" customHeight="1" x14ac:dyDescent="0.25">
      <c r="A469" s="12" t="s">
        <v>562</v>
      </c>
      <c r="B469" s="54" t="s">
        <v>749</v>
      </c>
      <c r="C469" s="55" t="s">
        <v>553</v>
      </c>
      <c r="D469" s="87"/>
      <c r="E469" s="56" t="s">
        <v>1747</v>
      </c>
      <c r="F469" s="57">
        <v>41386.689583333333</v>
      </c>
      <c r="G469" s="57">
        <v>41386.751388888886</v>
      </c>
      <c r="H469" s="5" t="s">
        <v>682</v>
      </c>
      <c r="I469" s="58">
        <f t="shared" si="14"/>
        <v>6.1805555553291924E-2</v>
      </c>
      <c r="J469" s="59">
        <f t="shared" si="15"/>
        <v>6.1805555553291924E-2</v>
      </c>
      <c r="M469"/>
    </row>
    <row r="470" spans="1:13" ht="25.5" customHeight="1" x14ac:dyDescent="0.25">
      <c r="A470" s="12" t="s">
        <v>562</v>
      </c>
      <c r="B470" s="54" t="s">
        <v>749</v>
      </c>
      <c r="C470" s="55" t="s">
        <v>553</v>
      </c>
      <c r="D470" s="87"/>
      <c r="E470" s="56" t="s">
        <v>1763</v>
      </c>
      <c r="F470" s="57">
        <v>41386.751388888886</v>
      </c>
      <c r="G470" s="57">
        <v>41388.566666666666</v>
      </c>
      <c r="H470" s="5" t="s">
        <v>589</v>
      </c>
      <c r="I470" s="58">
        <f t="shared" si="14"/>
        <v>1.8152777777795563</v>
      </c>
      <c r="J470" s="59">
        <f t="shared" si="15"/>
        <v>1.8152777777795563</v>
      </c>
      <c r="M470"/>
    </row>
    <row r="471" spans="1:13" ht="25.5" customHeight="1" x14ac:dyDescent="0.25">
      <c r="A471" s="12" t="s">
        <v>562</v>
      </c>
      <c r="B471" s="54" t="s">
        <v>749</v>
      </c>
      <c r="C471" s="55" t="s">
        <v>553</v>
      </c>
      <c r="D471" s="87"/>
      <c r="E471" s="56" t="s">
        <v>1748</v>
      </c>
      <c r="F471" s="57">
        <v>41388.566666666666</v>
      </c>
      <c r="G471" s="57">
        <v>41388.587500000001</v>
      </c>
      <c r="H471" s="5" t="s">
        <v>118</v>
      </c>
      <c r="I471" s="58">
        <f t="shared" si="14"/>
        <v>2.0833333335758653E-2</v>
      </c>
      <c r="J471" s="59">
        <f t="shared" si="15"/>
        <v>2.0833333335758653E-2</v>
      </c>
      <c r="M471"/>
    </row>
    <row r="472" spans="1:13" ht="25.5" customHeight="1" x14ac:dyDescent="0.25">
      <c r="A472" s="12" t="s">
        <v>562</v>
      </c>
      <c r="B472" s="54" t="s">
        <v>749</v>
      </c>
      <c r="C472" s="55" t="s">
        <v>553</v>
      </c>
      <c r="D472" s="87"/>
      <c r="E472" s="56" t="s">
        <v>1747</v>
      </c>
      <c r="F472" s="57">
        <v>41388.587500000001</v>
      </c>
      <c r="G472" s="57">
        <v>41388.594444444447</v>
      </c>
      <c r="H472" s="5" t="s">
        <v>686</v>
      </c>
      <c r="I472" s="58">
        <f t="shared" si="14"/>
        <v>6.9444444452528842E-3</v>
      </c>
      <c r="J472" s="59">
        <f t="shared" si="15"/>
        <v>6.9444444452528842E-3</v>
      </c>
      <c r="M472"/>
    </row>
    <row r="473" spans="1:13" ht="25.5" customHeight="1" x14ac:dyDescent="0.25">
      <c r="A473" s="12" t="s">
        <v>562</v>
      </c>
      <c r="B473" s="54" t="s">
        <v>749</v>
      </c>
      <c r="C473" s="55" t="s">
        <v>553</v>
      </c>
      <c r="D473" s="87"/>
      <c r="E473" s="56" t="s">
        <v>1744</v>
      </c>
      <c r="F473" s="57">
        <v>41388.594444444447</v>
      </c>
      <c r="G473" s="57">
        <v>41394.71597222222</v>
      </c>
      <c r="H473" s="5" t="s">
        <v>688</v>
      </c>
      <c r="I473" s="58">
        <f t="shared" si="14"/>
        <v>6.1215277777737356</v>
      </c>
      <c r="J473" s="59">
        <f t="shared" si="15"/>
        <v>6.1215277777737356</v>
      </c>
      <c r="M473"/>
    </row>
    <row r="474" spans="1:13" ht="25.5" customHeight="1" x14ac:dyDescent="0.25">
      <c r="A474" s="12" t="s">
        <v>562</v>
      </c>
      <c r="B474" s="54" t="s">
        <v>749</v>
      </c>
      <c r="C474" s="55" t="s">
        <v>553</v>
      </c>
      <c r="D474" s="87"/>
      <c r="E474" s="56" t="s">
        <v>1743</v>
      </c>
      <c r="F474" s="57">
        <v>41394.71597222222</v>
      </c>
      <c r="G474" s="57">
        <v>41394.770138888889</v>
      </c>
      <c r="H474" s="5" t="s">
        <v>689</v>
      </c>
      <c r="I474" s="58">
        <f t="shared" si="14"/>
        <v>5.4166666668606922E-2</v>
      </c>
      <c r="J474" s="59">
        <f t="shared" si="15"/>
        <v>5.4166666668606922E-2</v>
      </c>
      <c r="M474"/>
    </row>
    <row r="475" spans="1:13" ht="25.5" customHeight="1" x14ac:dyDescent="0.25">
      <c r="A475" s="12" t="s">
        <v>562</v>
      </c>
      <c r="B475" s="54" t="s">
        <v>749</v>
      </c>
      <c r="C475" s="55" t="s">
        <v>553</v>
      </c>
      <c r="D475" s="87"/>
      <c r="E475" s="56" t="s">
        <v>1670</v>
      </c>
      <c r="F475" s="57">
        <v>41394.770138888889</v>
      </c>
      <c r="G475" s="57">
        <v>41396.517361111109</v>
      </c>
      <c r="H475" s="5" t="s">
        <v>690</v>
      </c>
      <c r="I475" s="58">
        <f t="shared" si="14"/>
        <v>1.7472222222204437</v>
      </c>
      <c r="J475" s="59">
        <f t="shared" si="15"/>
        <v>1.7472222222204437</v>
      </c>
      <c r="M475"/>
    </row>
    <row r="476" spans="1:13" ht="25.5" customHeight="1" x14ac:dyDescent="0.25">
      <c r="A476" s="12" t="s">
        <v>562</v>
      </c>
      <c r="B476" s="54" t="s">
        <v>749</v>
      </c>
      <c r="C476" s="55" t="s">
        <v>553</v>
      </c>
      <c r="D476" s="87"/>
      <c r="E476" s="56" t="s">
        <v>1748</v>
      </c>
      <c r="F476" s="57">
        <v>41396.517361111109</v>
      </c>
      <c r="G476" s="57">
        <v>41396.747916666667</v>
      </c>
      <c r="H476" s="5" t="s">
        <v>692</v>
      </c>
      <c r="I476" s="58">
        <f t="shared" si="14"/>
        <v>0.2305555555576575</v>
      </c>
      <c r="J476" s="59">
        <f t="shared" si="15"/>
        <v>0.2305555555576575</v>
      </c>
      <c r="M476"/>
    </row>
    <row r="477" spans="1:13" ht="25.5" customHeight="1" x14ac:dyDescent="0.25">
      <c r="A477" s="12" t="s">
        <v>562</v>
      </c>
      <c r="B477" s="54" t="s">
        <v>749</v>
      </c>
      <c r="C477" s="55" t="s">
        <v>553</v>
      </c>
      <c r="D477" s="87"/>
      <c r="E477" s="56" t="s">
        <v>1747</v>
      </c>
      <c r="F477" s="57">
        <v>41396.747916666667</v>
      </c>
      <c r="G477" s="57">
        <v>41396.822916666664</v>
      </c>
      <c r="H477" s="5" t="s">
        <v>693</v>
      </c>
      <c r="I477" s="58">
        <f t="shared" si="14"/>
        <v>7.4999999997089617E-2</v>
      </c>
      <c r="J477" s="59">
        <f t="shared" si="15"/>
        <v>7.4999999997089617E-2</v>
      </c>
      <c r="M477"/>
    </row>
    <row r="478" spans="1:13" ht="25.5" customHeight="1" x14ac:dyDescent="0.25">
      <c r="A478" s="12" t="s">
        <v>562</v>
      </c>
      <c r="B478" s="54" t="s">
        <v>749</v>
      </c>
      <c r="C478" s="55" t="s">
        <v>553</v>
      </c>
      <c r="D478" s="87"/>
      <c r="E478" s="56" t="s">
        <v>1744</v>
      </c>
      <c r="F478" s="57">
        <v>41396.822916666664</v>
      </c>
      <c r="G478" s="57">
        <v>41401.575694444444</v>
      </c>
      <c r="H478" s="5" t="s">
        <v>578</v>
      </c>
      <c r="I478" s="58">
        <f t="shared" si="14"/>
        <v>4.7527777777795563</v>
      </c>
      <c r="J478" s="59">
        <f t="shared" si="15"/>
        <v>4.7527777777795563</v>
      </c>
      <c r="M478"/>
    </row>
    <row r="479" spans="1:13" ht="25.5" customHeight="1" x14ac:dyDescent="0.25">
      <c r="A479" s="12" t="s">
        <v>562</v>
      </c>
      <c r="B479" s="54" t="s">
        <v>749</v>
      </c>
      <c r="C479" s="55" t="s">
        <v>553</v>
      </c>
      <c r="D479" s="87"/>
      <c r="E479" s="56" t="s">
        <v>1745</v>
      </c>
      <c r="F479" s="57">
        <v>41401.575694444444</v>
      </c>
      <c r="G479" s="57">
        <v>41401.597916666666</v>
      </c>
      <c r="H479" s="5" t="s">
        <v>39</v>
      </c>
      <c r="I479" s="58">
        <f t="shared" si="14"/>
        <v>2.2222222221898846E-2</v>
      </c>
      <c r="J479" s="59">
        <f t="shared" si="15"/>
        <v>2.2222222221898846E-2</v>
      </c>
      <c r="M479"/>
    </row>
    <row r="480" spans="1:13" ht="25.5" customHeight="1" x14ac:dyDescent="0.25">
      <c r="A480" s="12" t="s">
        <v>562</v>
      </c>
      <c r="B480" s="54" t="s">
        <v>749</v>
      </c>
      <c r="C480" s="55" t="s">
        <v>553</v>
      </c>
      <c r="D480" s="87"/>
      <c r="E480" s="56" t="s">
        <v>1746</v>
      </c>
      <c r="F480" s="57">
        <v>41401.597916666666</v>
      </c>
      <c r="G480" s="57">
        <v>41401.618750000001</v>
      </c>
      <c r="H480" s="5" t="s">
        <v>697</v>
      </c>
      <c r="I480" s="58">
        <f t="shared" si="14"/>
        <v>2.0833333335758653E-2</v>
      </c>
      <c r="J480" s="59">
        <f t="shared" si="15"/>
        <v>2.0833333335758653E-2</v>
      </c>
      <c r="M480"/>
    </row>
    <row r="481" spans="1:13" ht="25.5" customHeight="1" x14ac:dyDescent="0.25">
      <c r="A481" s="12" t="s">
        <v>562</v>
      </c>
      <c r="B481" s="54" t="s">
        <v>749</v>
      </c>
      <c r="C481" s="55" t="s">
        <v>553</v>
      </c>
      <c r="D481" s="87"/>
      <c r="E481" s="56" t="s">
        <v>1747</v>
      </c>
      <c r="F481" s="57">
        <v>41401.618750000001</v>
      </c>
      <c r="G481" s="57">
        <v>41401.720833333333</v>
      </c>
      <c r="H481" s="5" t="s">
        <v>284</v>
      </c>
      <c r="I481" s="58">
        <f t="shared" si="14"/>
        <v>0.10208333333139308</v>
      </c>
      <c r="J481" s="59">
        <f t="shared" si="15"/>
        <v>0.10208333333139308</v>
      </c>
      <c r="M481"/>
    </row>
    <row r="482" spans="1:13" ht="25.5" customHeight="1" x14ac:dyDescent="0.25">
      <c r="A482" s="12" t="s">
        <v>562</v>
      </c>
      <c r="B482" s="54" t="s">
        <v>749</v>
      </c>
      <c r="C482" s="55" t="s">
        <v>553</v>
      </c>
      <c r="D482" s="87"/>
      <c r="E482" s="56" t="s">
        <v>1763</v>
      </c>
      <c r="F482" s="57">
        <v>41401.720833333333</v>
      </c>
      <c r="G482" s="57">
        <v>41404.814583333333</v>
      </c>
      <c r="H482" s="5" t="s">
        <v>589</v>
      </c>
      <c r="I482" s="58">
        <f t="shared" si="14"/>
        <v>3.09375</v>
      </c>
      <c r="J482" s="59">
        <f t="shared" si="15"/>
        <v>3.09375</v>
      </c>
      <c r="M482"/>
    </row>
    <row r="483" spans="1:13" ht="25.5" customHeight="1" x14ac:dyDescent="0.25">
      <c r="A483" s="12" t="s">
        <v>562</v>
      </c>
      <c r="B483" s="54" t="s">
        <v>749</v>
      </c>
      <c r="C483" s="55" t="s">
        <v>553</v>
      </c>
      <c r="D483" s="87"/>
      <c r="E483" s="56" t="s">
        <v>1748</v>
      </c>
      <c r="F483" s="57">
        <v>41404.814583333333</v>
      </c>
      <c r="G483" s="57">
        <v>41407.554861111108</v>
      </c>
      <c r="H483" s="5" t="s">
        <v>701</v>
      </c>
      <c r="I483" s="58">
        <f t="shared" si="14"/>
        <v>2.7402777777751908</v>
      </c>
      <c r="J483" s="59">
        <f t="shared" si="15"/>
        <v>2.7402777777751908</v>
      </c>
      <c r="M483"/>
    </row>
    <row r="484" spans="1:13" ht="25.5" customHeight="1" x14ac:dyDescent="0.25">
      <c r="A484" s="12" t="s">
        <v>562</v>
      </c>
      <c r="B484" s="54" t="s">
        <v>749</v>
      </c>
      <c r="C484" s="55" t="s">
        <v>553</v>
      </c>
      <c r="D484" s="87"/>
      <c r="E484" s="56" t="s">
        <v>1763</v>
      </c>
      <c r="F484" s="57">
        <v>41407.554861111108</v>
      </c>
      <c r="G484" s="57">
        <v>41408.765972222223</v>
      </c>
      <c r="H484" s="5" t="s">
        <v>686</v>
      </c>
      <c r="I484" s="58">
        <f t="shared" si="14"/>
        <v>1.211111111115315</v>
      </c>
      <c r="J484" s="59">
        <f t="shared" si="15"/>
        <v>1.211111111115315</v>
      </c>
      <c r="M484"/>
    </row>
    <row r="485" spans="1:13" ht="25.5" customHeight="1" x14ac:dyDescent="0.25">
      <c r="A485" s="12" t="s">
        <v>562</v>
      </c>
      <c r="B485" s="54" t="s">
        <v>749</v>
      </c>
      <c r="C485" s="55" t="s">
        <v>553</v>
      </c>
      <c r="D485" s="87"/>
      <c r="E485" s="56" t="s">
        <v>1749</v>
      </c>
      <c r="F485" s="57">
        <v>41408.765972222223</v>
      </c>
      <c r="G485" s="57">
        <v>41410.808333333334</v>
      </c>
      <c r="H485" s="5" t="s">
        <v>702</v>
      </c>
      <c r="I485" s="58">
        <f t="shared" si="14"/>
        <v>2.0423611111109494</v>
      </c>
      <c r="J485" s="59">
        <f t="shared" si="15"/>
        <v>2.0423611111109494</v>
      </c>
      <c r="M485"/>
    </row>
    <row r="486" spans="1:13" ht="25.5" customHeight="1" x14ac:dyDescent="0.25">
      <c r="A486" s="12" t="s">
        <v>562</v>
      </c>
      <c r="B486" s="54" t="s">
        <v>749</v>
      </c>
      <c r="C486" s="55" t="s">
        <v>553</v>
      </c>
      <c r="D486" s="87"/>
      <c r="E486" s="56" t="s">
        <v>1763</v>
      </c>
      <c r="F486" s="57">
        <v>41410.808333333334</v>
      </c>
      <c r="G486" s="57">
        <v>41411.767361111109</v>
      </c>
      <c r="H486" s="5" t="s">
        <v>703</v>
      </c>
      <c r="I486" s="58">
        <f t="shared" si="14"/>
        <v>0.95902777777519077</v>
      </c>
      <c r="J486" s="59">
        <f t="shared" si="15"/>
        <v>0.95902777777519077</v>
      </c>
      <c r="M486"/>
    </row>
    <row r="487" spans="1:13" ht="25.5" customHeight="1" x14ac:dyDescent="0.25">
      <c r="A487" s="12" t="s">
        <v>562</v>
      </c>
      <c r="B487" s="54" t="s">
        <v>749</v>
      </c>
      <c r="C487" s="55" t="s">
        <v>553</v>
      </c>
      <c r="D487" s="87"/>
      <c r="E487" s="56" t="s">
        <v>1747</v>
      </c>
      <c r="F487" s="57">
        <v>41411.767361111109</v>
      </c>
      <c r="G487" s="57">
        <v>41411.801388888889</v>
      </c>
      <c r="H487" s="5" t="s">
        <v>704</v>
      </c>
      <c r="I487" s="58">
        <f t="shared" si="14"/>
        <v>3.4027777779556345E-2</v>
      </c>
      <c r="J487" s="59">
        <f t="shared" si="15"/>
        <v>3.4027777779556345E-2</v>
      </c>
      <c r="M487"/>
    </row>
    <row r="488" spans="1:13" ht="25.5" customHeight="1" x14ac:dyDescent="0.25">
      <c r="A488" s="12" t="s">
        <v>562</v>
      </c>
      <c r="B488" s="54" t="s">
        <v>749</v>
      </c>
      <c r="C488" s="55" t="s">
        <v>553</v>
      </c>
      <c r="D488" s="87"/>
      <c r="E488" s="56" t="s">
        <v>1750</v>
      </c>
      <c r="F488" s="57">
        <v>41411.801388888889</v>
      </c>
      <c r="G488" s="57">
        <v>41415.676388888889</v>
      </c>
      <c r="H488" s="5" t="s">
        <v>706</v>
      </c>
      <c r="I488" s="58">
        <f t="shared" si="14"/>
        <v>3.875</v>
      </c>
      <c r="J488" s="59">
        <f t="shared" si="15"/>
        <v>3.875</v>
      </c>
      <c r="M488"/>
    </row>
    <row r="489" spans="1:13" ht="25.5" customHeight="1" x14ac:dyDescent="0.25">
      <c r="A489" s="12" t="s">
        <v>562</v>
      </c>
      <c r="B489" s="54" t="s">
        <v>749</v>
      </c>
      <c r="C489" s="55" t="s">
        <v>553</v>
      </c>
      <c r="D489" s="87"/>
      <c r="E489" s="56" t="s">
        <v>1751</v>
      </c>
      <c r="F489" s="57">
        <v>41415.676388888889</v>
      </c>
      <c r="G489" s="57">
        <v>41416.652777777781</v>
      </c>
      <c r="H489" s="5" t="s">
        <v>429</v>
      </c>
      <c r="I489" s="58">
        <f t="shared" si="14"/>
        <v>0.97638888889196096</v>
      </c>
      <c r="J489" s="59">
        <f t="shared" si="15"/>
        <v>0.97638888889196096</v>
      </c>
      <c r="M489"/>
    </row>
    <row r="490" spans="1:13" ht="25.5" customHeight="1" x14ac:dyDescent="0.25">
      <c r="A490" s="12" t="s">
        <v>562</v>
      </c>
      <c r="B490" s="54" t="s">
        <v>749</v>
      </c>
      <c r="C490" s="55" t="s">
        <v>553</v>
      </c>
      <c r="D490" s="87"/>
      <c r="E490" s="56" t="s">
        <v>1741</v>
      </c>
      <c r="F490" s="57">
        <v>41416.652777777781</v>
      </c>
      <c r="G490" s="57">
        <v>41416.668055555558</v>
      </c>
      <c r="H490" s="5" t="s">
        <v>105</v>
      </c>
      <c r="I490" s="58">
        <f t="shared" si="14"/>
        <v>1.5277777776645962E-2</v>
      </c>
      <c r="J490" s="59">
        <f t="shared" si="15"/>
        <v>1.5277777776645962E-2</v>
      </c>
      <c r="M490"/>
    </row>
    <row r="491" spans="1:13" ht="25.5" customHeight="1" x14ac:dyDescent="0.25">
      <c r="A491" s="12" t="s">
        <v>562</v>
      </c>
      <c r="B491" s="54" t="s">
        <v>749</v>
      </c>
      <c r="C491" s="55" t="s">
        <v>553</v>
      </c>
      <c r="D491" s="87"/>
      <c r="E491" s="56" t="s">
        <v>1763</v>
      </c>
      <c r="F491" s="57">
        <v>41416.668055555558</v>
      </c>
      <c r="G491" s="57">
        <v>41417.74722222222</v>
      </c>
      <c r="H491" s="5" t="s">
        <v>709</v>
      </c>
      <c r="I491" s="58">
        <f t="shared" si="14"/>
        <v>1.0791666666627862</v>
      </c>
      <c r="J491" s="59">
        <f t="shared" si="15"/>
        <v>1.0791666666627862</v>
      </c>
      <c r="M491"/>
    </row>
    <row r="492" spans="1:13" ht="25.5" customHeight="1" x14ac:dyDescent="0.25">
      <c r="A492" s="12" t="s">
        <v>562</v>
      </c>
      <c r="B492" s="54" t="s">
        <v>749</v>
      </c>
      <c r="C492" s="55" t="s">
        <v>553</v>
      </c>
      <c r="D492" s="87"/>
      <c r="E492" s="56" t="s">
        <v>1750</v>
      </c>
      <c r="F492" s="57">
        <v>41417.74722222222</v>
      </c>
      <c r="G492" s="57">
        <v>41417.752083333333</v>
      </c>
      <c r="H492" s="5" t="s">
        <v>711</v>
      </c>
      <c r="I492" s="58">
        <f t="shared" si="14"/>
        <v>4.8611111124046147E-3</v>
      </c>
      <c r="J492" s="59">
        <f t="shared" si="15"/>
        <v>4.8611111124046147E-3</v>
      </c>
      <c r="M492"/>
    </row>
    <row r="493" spans="1:13" ht="25.5" customHeight="1" x14ac:dyDescent="0.25">
      <c r="A493" s="12" t="s">
        <v>562</v>
      </c>
      <c r="B493" s="54" t="s">
        <v>749</v>
      </c>
      <c r="C493" s="55" t="s">
        <v>553</v>
      </c>
      <c r="D493" s="87"/>
      <c r="E493" s="56" t="s">
        <v>1763</v>
      </c>
      <c r="F493" s="57">
        <v>41417.752083333333</v>
      </c>
      <c r="G493" s="57">
        <v>41417.76458333333</v>
      </c>
      <c r="H493" s="5" t="s">
        <v>118</v>
      </c>
      <c r="I493" s="58">
        <f t="shared" si="14"/>
        <v>1.2499999997089617E-2</v>
      </c>
      <c r="J493" s="59">
        <f t="shared" si="15"/>
        <v>1.2499999997089617E-2</v>
      </c>
      <c r="M493"/>
    </row>
    <row r="494" spans="1:13" ht="25.5" customHeight="1" x14ac:dyDescent="0.25">
      <c r="A494" s="12" t="s">
        <v>562</v>
      </c>
      <c r="B494" s="54" t="s">
        <v>749</v>
      </c>
      <c r="C494" s="55" t="s">
        <v>553</v>
      </c>
      <c r="D494" s="87"/>
      <c r="E494" s="56" t="s">
        <v>1750</v>
      </c>
      <c r="F494" s="57">
        <v>41417.76458333333</v>
      </c>
      <c r="G494" s="57">
        <v>41417.790277777778</v>
      </c>
      <c r="H494" s="5" t="s">
        <v>711</v>
      </c>
      <c r="I494" s="58">
        <f t="shared" si="14"/>
        <v>2.5694444448163267E-2</v>
      </c>
      <c r="J494" s="59">
        <f t="shared" si="15"/>
        <v>2.5694444448163267E-2</v>
      </c>
      <c r="M494"/>
    </row>
    <row r="495" spans="1:13" ht="25.5" customHeight="1" x14ac:dyDescent="0.25">
      <c r="A495" s="12" t="s">
        <v>562</v>
      </c>
      <c r="B495" s="54" t="s">
        <v>749</v>
      </c>
      <c r="C495" s="55" t="s">
        <v>553</v>
      </c>
      <c r="D495" s="87"/>
      <c r="E495" s="56" t="s">
        <v>1763</v>
      </c>
      <c r="F495" s="57">
        <v>41417.790277777778</v>
      </c>
      <c r="G495" s="57">
        <v>41422.59097222222</v>
      </c>
      <c r="H495" s="5" t="s">
        <v>355</v>
      </c>
      <c r="I495" s="58">
        <f t="shared" si="14"/>
        <v>4.8006944444423425</v>
      </c>
      <c r="J495" s="59">
        <f t="shared" si="15"/>
        <v>4.8006944444423425</v>
      </c>
      <c r="M495"/>
    </row>
    <row r="496" spans="1:13" ht="25.5" customHeight="1" x14ac:dyDescent="0.25">
      <c r="A496" s="12" t="s">
        <v>562</v>
      </c>
      <c r="B496" s="54" t="s">
        <v>749</v>
      </c>
      <c r="C496" s="55" t="s">
        <v>553</v>
      </c>
      <c r="D496" s="87"/>
      <c r="E496" s="56" t="s">
        <v>1743</v>
      </c>
      <c r="F496" s="57">
        <v>41422.59097222222</v>
      </c>
      <c r="G496" s="57">
        <v>41422.700694444444</v>
      </c>
      <c r="H496" s="5" t="s">
        <v>716</v>
      </c>
      <c r="I496" s="58">
        <f t="shared" si="14"/>
        <v>0.10972222222335404</v>
      </c>
      <c r="J496" s="59">
        <f t="shared" si="15"/>
        <v>0.10972222222335404</v>
      </c>
      <c r="M496"/>
    </row>
    <row r="497" spans="1:13" ht="25.5" customHeight="1" x14ac:dyDescent="0.25">
      <c r="A497" s="12" t="s">
        <v>562</v>
      </c>
      <c r="B497" s="54" t="s">
        <v>749</v>
      </c>
      <c r="C497" s="55" t="s">
        <v>553</v>
      </c>
      <c r="D497" s="87"/>
      <c r="E497" s="56" t="s">
        <v>1749</v>
      </c>
      <c r="F497" s="57">
        <v>41422.700694444444</v>
      </c>
      <c r="G497" s="57">
        <v>41422.722916666666</v>
      </c>
      <c r="H497" s="5" t="s">
        <v>718</v>
      </c>
      <c r="I497" s="58">
        <f t="shared" si="14"/>
        <v>2.2222222221898846E-2</v>
      </c>
      <c r="J497" s="59">
        <f t="shared" si="15"/>
        <v>2.2222222221898846E-2</v>
      </c>
      <c r="M497"/>
    </row>
    <row r="498" spans="1:13" ht="25.5" customHeight="1" x14ac:dyDescent="0.25">
      <c r="A498" s="12" t="s">
        <v>562</v>
      </c>
      <c r="B498" s="54" t="s">
        <v>749</v>
      </c>
      <c r="C498" s="55" t="s">
        <v>553</v>
      </c>
      <c r="D498" s="87"/>
      <c r="E498" s="56" t="s">
        <v>1750</v>
      </c>
      <c r="F498" s="57">
        <v>41422.722916666666</v>
      </c>
      <c r="G498" s="57">
        <v>41450.631249999999</v>
      </c>
      <c r="H498" s="5" t="s">
        <v>720</v>
      </c>
      <c r="I498" s="58">
        <f t="shared" si="14"/>
        <v>27.908333333332848</v>
      </c>
      <c r="J498" s="59">
        <f t="shared" si="15"/>
        <v>27.908333333332848</v>
      </c>
      <c r="M498"/>
    </row>
    <row r="499" spans="1:13" ht="25.5" customHeight="1" x14ac:dyDescent="0.25">
      <c r="A499" s="12" t="s">
        <v>562</v>
      </c>
      <c r="B499" s="54" t="s">
        <v>749</v>
      </c>
      <c r="C499" s="55" t="s">
        <v>553</v>
      </c>
      <c r="D499" s="87"/>
      <c r="E499" s="56" t="s">
        <v>1751</v>
      </c>
      <c r="F499" s="57">
        <v>41450.631249999999</v>
      </c>
      <c r="G499" s="57">
        <v>41450.686111111114</v>
      </c>
      <c r="H499" s="5" t="s">
        <v>722</v>
      </c>
      <c r="I499" s="58">
        <f t="shared" si="14"/>
        <v>5.4861111115314998E-2</v>
      </c>
      <c r="J499" s="59">
        <f t="shared" si="15"/>
        <v>5.4861111115314998E-2</v>
      </c>
      <c r="M499"/>
    </row>
    <row r="500" spans="1:13" ht="25.5" customHeight="1" x14ac:dyDescent="0.25">
      <c r="A500" s="12" t="s">
        <v>562</v>
      </c>
      <c r="B500" s="54" t="s">
        <v>749</v>
      </c>
      <c r="C500" s="55" t="s">
        <v>553</v>
      </c>
      <c r="D500" s="87"/>
      <c r="E500" s="56" t="s">
        <v>1750</v>
      </c>
      <c r="F500" s="57">
        <v>41450.686111111114</v>
      </c>
      <c r="G500" s="57">
        <v>41450.75</v>
      </c>
      <c r="H500" s="5" t="s">
        <v>393</v>
      </c>
      <c r="I500" s="58">
        <f t="shared" si="14"/>
        <v>6.3888888886140194E-2</v>
      </c>
      <c r="J500" s="59">
        <f t="shared" si="15"/>
        <v>6.3888888886140194E-2</v>
      </c>
      <c r="M500"/>
    </row>
    <row r="501" spans="1:13" ht="25.5" customHeight="1" x14ac:dyDescent="0.25">
      <c r="A501" s="12" t="s">
        <v>562</v>
      </c>
      <c r="B501" s="54" t="s">
        <v>749</v>
      </c>
      <c r="C501" s="55" t="s">
        <v>553</v>
      </c>
      <c r="D501" s="87"/>
      <c r="E501" s="56" t="s">
        <v>1751</v>
      </c>
      <c r="F501" s="57">
        <v>41450.75</v>
      </c>
      <c r="G501" s="57">
        <v>41450.78125</v>
      </c>
      <c r="H501" s="5" t="s">
        <v>725</v>
      </c>
      <c r="I501" s="58">
        <f t="shared" si="14"/>
        <v>3.125E-2</v>
      </c>
      <c r="J501" s="59">
        <f t="shared" si="15"/>
        <v>3.125E-2</v>
      </c>
      <c r="M501"/>
    </row>
    <row r="502" spans="1:13" ht="25.5" customHeight="1" x14ac:dyDescent="0.25">
      <c r="A502" s="12" t="s">
        <v>562</v>
      </c>
      <c r="B502" s="54" t="s">
        <v>749</v>
      </c>
      <c r="C502" s="55" t="s">
        <v>553</v>
      </c>
      <c r="D502" s="87"/>
      <c r="E502" s="56" t="s">
        <v>1741</v>
      </c>
      <c r="F502" s="57">
        <v>41450.78125</v>
      </c>
      <c r="G502" s="57">
        <v>41450.789583333331</v>
      </c>
      <c r="H502" s="5" t="s">
        <v>105</v>
      </c>
      <c r="I502" s="58">
        <f t="shared" si="14"/>
        <v>8.333333331393078E-3</v>
      </c>
      <c r="J502" s="59">
        <f t="shared" si="15"/>
        <v>8.333333331393078E-3</v>
      </c>
      <c r="M502"/>
    </row>
    <row r="503" spans="1:13" ht="25.5" customHeight="1" x14ac:dyDescent="0.25">
      <c r="A503" s="12" t="s">
        <v>562</v>
      </c>
      <c r="B503" s="54" t="s">
        <v>749</v>
      </c>
      <c r="C503" s="55" t="s">
        <v>553</v>
      </c>
      <c r="D503" s="87"/>
      <c r="E503" s="56" t="s">
        <v>1745</v>
      </c>
      <c r="F503" s="57">
        <v>41450.789583333331</v>
      </c>
      <c r="G503" s="57">
        <v>41450.797222222223</v>
      </c>
      <c r="H503" s="5" t="s">
        <v>107</v>
      </c>
      <c r="I503" s="58">
        <f t="shared" si="14"/>
        <v>7.6388888919609599E-3</v>
      </c>
      <c r="J503" s="59">
        <f t="shared" si="15"/>
        <v>7.6388888919609599E-3</v>
      </c>
      <c r="M503"/>
    </row>
    <row r="504" spans="1:13" ht="25.5" customHeight="1" x14ac:dyDescent="0.25">
      <c r="A504" s="12" t="s">
        <v>562</v>
      </c>
      <c r="B504" s="54" t="s">
        <v>749</v>
      </c>
      <c r="C504" s="55" t="s">
        <v>553</v>
      </c>
      <c r="D504" s="87"/>
      <c r="E504" s="56" t="s">
        <v>1752</v>
      </c>
      <c r="F504" s="57">
        <v>41450.797222222223</v>
      </c>
      <c r="G504" s="57">
        <v>41451.463888888888</v>
      </c>
      <c r="H504" s="5" t="s">
        <v>452</v>
      </c>
      <c r="I504" s="58">
        <f t="shared" si="14"/>
        <v>0.66666666666424135</v>
      </c>
      <c r="J504" s="59">
        <f t="shared" si="15"/>
        <v>0.66666666666424135</v>
      </c>
      <c r="M504"/>
    </row>
    <row r="505" spans="1:13" ht="25.5" customHeight="1" x14ac:dyDescent="0.25">
      <c r="A505" s="12" t="s">
        <v>562</v>
      </c>
      <c r="B505" s="54" t="s">
        <v>749</v>
      </c>
      <c r="C505" s="55" t="s">
        <v>553</v>
      </c>
      <c r="D505" s="87"/>
      <c r="E505" s="56" t="s">
        <v>1746</v>
      </c>
      <c r="F505" s="57">
        <v>41451.463888888888</v>
      </c>
      <c r="G505" s="57">
        <v>41451.466666666667</v>
      </c>
      <c r="H505" s="5" t="s">
        <v>7</v>
      </c>
      <c r="I505" s="58">
        <f t="shared" si="14"/>
        <v>2.7777777795563452E-3</v>
      </c>
      <c r="J505" s="59">
        <f t="shared" si="15"/>
        <v>2.7777777795563452E-3</v>
      </c>
      <c r="M505"/>
    </row>
    <row r="506" spans="1:13" ht="25.5" customHeight="1" x14ac:dyDescent="0.25">
      <c r="A506" s="12" t="s">
        <v>562</v>
      </c>
      <c r="B506" s="54" t="s">
        <v>749</v>
      </c>
      <c r="C506" s="55" t="s">
        <v>553</v>
      </c>
      <c r="D506" s="87"/>
      <c r="E506" s="56" t="s">
        <v>1741</v>
      </c>
      <c r="F506" s="57">
        <v>41451.463888888888</v>
      </c>
      <c r="G506" s="57">
        <v>41451.466666666667</v>
      </c>
      <c r="H506" s="5" t="s">
        <v>7</v>
      </c>
      <c r="I506" s="58">
        <f t="shared" si="14"/>
        <v>2.7777777795563452E-3</v>
      </c>
      <c r="J506" s="59">
        <f t="shared" si="15"/>
        <v>2.7777777795563452E-3</v>
      </c>
      <c r="M506"/>
    </row>
    <row r="507" spans="1:13" ht="25.5" customHeight="1" x14ac:dyDescent="0.25">
      <c r="A507" s="12" t="s">
        <v>562</v>
      </c>
      <c r="B507" s="54" t="s">
        <v>749</v>
      </c>
      <c r="C507" s="55" t="s">
        <v>553</v>
      </c>
      <c r="D507" s="87"/>
      <c r="E507" s="56" t="s">
        <v>1752</v>
      </c>
      <c r="F507" s="57">
        <v>41451.466666666667</v>
      </c>
      <c r="G507" s="57">
        <v>41451.470833333333</v>
      </c>
      <c r="H507" s="5" t="s">
        <v>72</v>
      </c>
      <c r="I507" s="58">
        <f t="shared" si="14"/>
        <v>4.166666665696539E-3</v>
      </c>
      <c r="J507" s="59">
        <f t="shared" si="15"/>
        <v>4.166666665696539E-3</v>
      </c>
      <c r="M507"/>
    </row>
    <row r="508" spans="1:13" ht="25.5" customHeight="1" x14ac:dyDescent="0.25">
      <c r="A508" s="12" t="s">
        <v>562</v>
      </c>
      <c r="B508" s="54" t="s">
        <v>749</v>
      </c>
      <c r="C508" s="55" t="s">
        <v>553</v>
      </c>
      <c r="D508" s="87"/>
      <c r="E508" s="56" t="s">
        <v>1749</v>
      </c>
      <c r="F508" s="57">
        <v>41451.470833333333</v>
      </c>
      <c r="G508" s="57">
        <v>41460.724305555559</v>
      </c>
      <c r="H508" s="5" t="s">
        <v>733</v>
      </c>
      <c r="I508" s="58">
        <f t="shared" si="14"/>
        <v>9.2534722222262644</v>
      </c>
      <c r="J508" s="59">
        <f t="shared" si="15"/>
        <v>9.2534722222262644</v>
      </c>
      <c r="M508"/>
    </row>
    <row r="509" spans="1:13" ht="25.5" customHeight="1" x14ac:dyDescent="0.25">
      <c r="A509" s="12" t="s">
        <v>562</v>
      </c>
      <c r="B509" s="54" t="s">
        <v>749</v>
      </c>
      <c r="C509" s="55" t="s">
        <v>553</v>
      </c>
      <c r="D509" s="87"/>
      <c r="E509" s="56" t="s">
        <v>1769</v>
      </c>
      <c r="F509" s="57">
        <v>41460.724305555559</v>
      </c>
      <c r="G509" s="57">
        <v>41463.68472222222</v>
      </c>
      <c r="H509" s="5" t="s">
        <v>735</v>
      </c>
      <c r="I509" s="58">
        <f t="shared" si="14"/>
        <v>2.960416666661331</v>
      </c>
      <c r="J509" s="59">
        <f t="shared" si="15"/>
        <v>2.960416666661331</v>
      </c>
      <c r="M509"/>
    </row>
    <row r="510" spans="1:13" ht="25.5" customHeight="1" x14ac:dyDescent="0.25">
      <c r="A510" s="12" t="s">
        <v>562</v>
      </c>
      <c r="B510" s="54" t="s">
        <v>749</v>
      </c>
      <c r="C510" s="55" t="s">
        <v>553</v>
      </c>
      <c r="D510" s="87"/>
      <c r="E510" s="56" t="s">
        <v>1749</v>
      </c>
      <c r="F510" s="57">
        <v>41463.68472222222</v>
      </c>
      <c r="G510" s="57">
        <v>41467.595138888886</v>
      </c>
      <c r="H510" s="5" t="s">
        <v>737</v>
      </c>
      <c r="I510" s="58">
        <f t="shared" si="14"/>
        <v>3.9104166666656965</v>
      </c>
      <c r="J510" s="59">
        <f t="shared" si="15"/>
        <v>3.9104166666656965</v>
      </c>
      <c r="M510"/>
    </row>
    <row r="511" spans="1:13" ht="25.5" customHeight="1" x14ac:dyDescent="0.25">
      <c r="A511" s="12" t="s">
        <v>562</v>
      </c>
      <c r="B511" s="54" t="s">
        <v>749</v>
      </c>
      <c r="C511" s="55" t="s">
        <v>553</v>
      </c>
      <c r="D511" s="87"/>
      <c r="E511" s="56" t="s">
        <v>1747</v>
      </c>
      <c r="F511" s="57">
        <v>41467.595138888886</v>
      </c>
      <c r="G511" s="57">
        <v>41467.661111111112</v>
      </c>
      <c r="H511" s="5" t="s">
        <v>739</v>
      </c>
      <c r="I511" s="58">
        <f t="shared" si="14"/>
        <v>6.5972222226264421E-2</v>
      </c>
      <c r="J511" s="59">
        <f t="shared" si="15"/>
        <v>6.5972222226264421E-2</v>
      </c>
      <c r="M511"/>
    </row>
    <row r="512" spans="1:13" ht="25.5" customHeight="1" x14ac:dyDescent="0.25">
      <c r="A512" s="12" t="s">
        <v>562</v>
      </c>
      <c r="B512" s="54" t="s">
        <v>749</v>
      </c>
      <c r="C512" s="55" t="s">
        <v>553</v>
      </c>
      <c r="D512" s="87"/>
      <c r="E512" s="56" t="s">
        <v>1753</v>
      </c>
      <c r="F512" s="57">
        <v>41467.661111111112</v>
      </c>
      <c r="G512" s="57">
        <v>41470.729861111111</v>
      </c>
      <c r="H512" s="5" t="s">
        <v>741</v>
      </c>
      <c r="I512" s="58">
        <f t="shared" si="14"/>
        <v>3.0687499999985448</v>
      </c>
      <c r="J512" s="59">
        <f t="shared" si="15"/>
        <v>3.0687499999985448</v>
      </c>
      <c r="M512"/>
    </row>
    <row r="513" spans="1:13" ht="25.5" customHeight="1" x14ac:dyDescent="0.25">
      <c r="A513" s="12" t="s">
        <v>562</v>
      </c>
      <c r="B513" s="54" t="s">
        <v>749</v>
      </c>
      <c r="C513" s="55" t="s">
        <v>553</v>
      </c>
      <c r="D513" s="87"/>
      <c r="E513" s="56" t="s">
        <v>1745</v>
      </c>
      <c r="F513" s="57">
        <v>41470.729861111111</v>
      </c>
      <c r="G513" s="57">
        <v>41471.619444444441</v>
      </c>
      <c r="H513" s="5" t="s">
        <v>743</v>
      </c>
      <c r="I513" s="58">
        <f t="shared" si="14"/>
        <v>0.88958333332993789</v>
      </c>
      <c r="J513" s="59">
        <f t="shared" si="15"/>
        <v>0.88958333332993789</v>
      </c>
      <c r="M513"/>
    </row>
    <row r="514" spans="1:13" ht="25.5" customHeight="1" x14ac:dyDescent="0.25">
      <c r="A514" s="12" t="s">
        <v>562</v>
      </c>
      <c r="B514" s="54" t="s">
        <v>749</v>
      </c>
      <c r="C514" s="55" t="s">
        <v>553</v>
      </c>
      <c r="D514" s="87"/>
      <c r="E514" s="56" t="s">
        <v>1746</v>
      </c>
      <c r="F514" s="57">
        <v>41471.619444444441</v>
      </c>
      <c r="G514" s="57">
        <v>41471.706250000003</v>
      </c>
      <c r="H514" s="5" t="s">
        <v>744</v>
      </c>
      <c r="I514" s="58">
        <f t="shared" ref="I514:I577" si="16">IF(OR(F514="-",G514="-"),0,G514-F514)</f>
        <v>8.6805555562023073E-2</v>
      </c>
      <c r="J514" s="59">
        <f t="shared" ref="J514:J577" si="17">I514</f>
        <v>8.6805555562023073E-2</v>
      </c>
      <c r="M514"/>
    </row>
    <row r="515" spans="1:13" ht="25.5" customHeight="1" x14ac:dyDescent="0.25">
      <c r="A515" s="12" t="s">
        <v>562</v>
      </c>
      <c r="B515" s="54" t="s">
        <v>749</v>
      </c>
      <c r="C515" s="55" t="s">
        <v>553</v>
      </c>
      <c r="D515" s="87"/>
      <c r="E515" s="56" t="s">
        <v>1741</v>
      </c>
      <c r="F515" s="57">
        <v>41471.706250000003</v>
      </c>
      <c r="G515" s="57">
        <v>41471.801388888889</v>
      </c>
      <c r="H515" s="5" t="s">
        <v>745</v>
      </c>
      <c r="I515" s="58">
        <f t="shared" si="16"/>
        <v>9.5138888886140194E-2</v>
      </c>
      <c r="J515" s="59">
        <f t="shared" si="17"/>
        <v>9.5138888886140194E-2</v>
      </c>
      <c r="M515"/>
    </row>
    <row r="516" spans="1:13" ht="25.5" customHeight="1" x14ac:dyDescent="0.25">
      <c r="A516" s="12" t="s">
        <v>562</v>
      </c>
      <c r="B516" s="54" t="s">
        <v>749</v>
      </c>
      <c r="C516" s="55" t="s">
        <v>553</v>
      </c>
      <c r="D516" s="87"/>
      <c r="E516" s="56" t="s">
        <v>1745</v>
      </c>
      <c r="F516" s="57">
        <v>41471.801388888889</v>
      </c>
      <c r="G516" s="57">
        <v>41471.802777777775</v>
      </c>
      <c r="H516" s="5" t="s">
        <v>66</v>
      </c>
      <c r="I516" s="58">
        <f t="shared" si="16"/>
        <v>1.3888888861401938E-3</v>
      </c>
      <c r="J516" s="59">
        <f t="shared" si="17"/>
        <v>1.3888888861401938E-3</v>
      </c>
      <c r="M516"/>
    </row>
    <row r="517" spans="1:13" ht="25.5" customHeight="1" x14ac:dyDescent="0.25">
      <c r="A517" s="12" t="s">
        <v>562</v>
      </c>
      <c r="B517" s="54" t="s">
        <v>749</v>
      </c>
      <c r="C517" s="55" t="s">
        <v>553</v>
      </c>
      <c r="D517" s="87"/>
      <c r="E517" s="56" t="s">
        <v>1752</v>
      </c>
      <c r="F517" s="57">
        <v>41471.802777777775</v>
      </c>
      <c r="G517" s="57">
        <v>41472.713888888888</v>
      </c>
      <c r="H517" s="5" t="s">
        <v>748</v>
      </c>
      <c r="I517" s="58">
        <f t="shared" si="16"/>
        <v>0.91111111111240461</v>
      </c>
      <c r="J517" s="59">
        <f t="shared" si="17"/>
        <v>0.91111111111240461</v>
      </c>
      <c r="M517"/>
    </row>
    <row r="518" spans="1:13" s="56" customFormat="1" ht="25.5" customHeight="1" x14ac:dyDescent="0.25">
      <c r="A518" s="12" t="s">
        <v>562</v>
      </c>
      <c r="B518" s="54" t="s">
        <v>803</v>
      </c>
      <c r="C518" s="55" t="s">
        <v>553</v>
      </c>
      <c r="D518" s="87"/>
      <c r="E518" s="56" t="s">
        <v>1673</v>
      </c>
      <c r="F518" s="57">
        <v>41697.664583333331</v>
      </c>
      <c r="G518" s="57">
        <v>41698.664583333331</v>
      </c>
      <c r="H518" s="5" t="s">
        <v>7</v>
      </c>
      <c r="I518" s="58">
        <f t="shared" si="16"/>
        <v>1</v>
      </c>
      <c r="J518" s="59">
        <f t="shared" si="17"/>
        <v>1</v>
      </c>
    </row>
    <row r="519" spans="1:13" ht="25.5" customHeight="1" x14ac:dyDescent="0.25">
      <c r="A519" s="12" t="s">
        <v>562</v>
      </c>
      <c r="B519" s="54" t="s">
        <v>803</v>
      </c>
      <c r="C519" s="55" t="s">
        <v>553</v>
      </c>
      <c r="D519" s="87"/>
      <c r="E519" s="56" t="s">
        <v>1670</v>
      </c>
      <c r="F519" s="57">
        <v>41698.664583333331</v>
      </c>
      <c r="G519" s="57">
        <v>41705.71875</v>
      </c>
      <c r="H519" s="5" t="s">
        <v>380</v>
      </c>
      <c r="I519" s="58">
        <f t="shared" si="16"/>
        <v>7.0541666666686069</v>
      </c>
      <c r="J519" s="59">
        <f t="shared" si="17"/>
        <v>7.0541666666686069</v>
      </c>
      <c r="M519"/>
    </row>
    <row r="520" spans="1:13" ht="25.5" customHeight="1" x14ac:dyDescent="0.25">
      <c r="A520" s="12" t="s">
        <v>562</v>
      </c>
      <c r="B520" s="54" t="s">
        <v>803</v>
      </c>
      <c r="C520" s="55" t="s">
        <v>553</v>
      </c>
      <c r="D520" s="87"/>
      <c r="E520" s="56" t="s">
        <v>1673</v>
      </c>
      <c r="F520" s="57">
        <v>41705.71875</v>
      </c>
      <c r="G520" s="57">
        <v>41709.70416666667</v>
      </c>
      <c r="H520" s="5" t="s">
        <v>752</v>
      </c>
      <c r="I520" s="58">
        <f t="shared" si="16"/>
        <v>3.9854166666700621</v>
      </c>
      <c r="J520" s="59">
        <f t="shared" si="17"/>
        <v>3.9854166666700621</v>
      </c>
      <c r="M520"/>
    </row>
    <row r="521" spans="1:13" ht="25.5" customHeight="1" x14ac:dyDescent="0.25">
      <c r="A521" s="12" t="s">
        <v>562</v>
      </c>
      <c r="B521" s="54" t="s">
        <v>803</v>
      </c>
      <c r="C521" s="55" t="s">
        <v>553</v>
      </c>
      <c r="D521" s="87"/>
      <c r="E521" s="56" t="s">
        <v>1670</v>
      </c>
      <c r="F521" s="57">
        <v>41709.70416666667</v>
      </c>
      <c r="G521" s="57">
        <v>41710.588888888888</v>
      </c>
      <c r="H521" s="5" t="s">
        <v>753</v>
      </c>
      <c r="I521" s="58">
        <f t="shared" si="16"/>
        <v>0.88472222221753327</v>
      </c>
      <c r="J521" s="59">
        <f t="shared" si="17"/>
        <v>0.88472222221753327</v>
      </c>
      <c r="M521"/>
    </row>
    <row r="522" spans="1:13" ht="25.5" customHeight="1" x14ac:dyDescent="0.25">
      <c r="A522" s="12" t="s">
        <v>562</v>
      </c>
      <c r="B522" s="54" t="s">
        <v>803</v>
      </c>
      <c r="C522" s="55" t="s">
        <v>553</v>
      </c>
      <c r="D522" s="87"/>
      <c r="E522" s="56" t="s">
        <v>1743</v>
      </c>
      <c r="F522" s="57">
        <v>41710.588888888888</v>
      </c>
      <c r="G522" s="57">
        <v>41710.681250000001</v>
      </c>
      <c r="H522" s="5" t="s">
        <v>755</v>
      </c>
      <c r="I522" s="58">
        <f t="shared" si="16"/>
        <v>9.2361111113859806E-2</v>
      </c>
      <c r="J522" s="59">
        <f t="shared" si="17"/>
        <v>9.2361111113859806E-2</v>
      </c>
      <c r="M522"/>
    </row>
    <row r="523" spans="1:13" ht="25.5" customHeight="1" x14ac:dyDescent="0.25">
      <c r="A523" s="12" t="s">
        <v>562</v>
      </c>
      <c r="B523" s="54" t="s">
        <v>803</v>
      </c>
      <c r="C523" s="55" t="s">
        <v>553</v>
      </c>
      <c r="D523" s="87"/>
      <c r="E523" s="56" t="s">
        <v>1747</v>
      </c>
      <c r="F523" s="57">
        <v>41710.681250000001</v>
      </c>
      <c r="G523" s="57">
        <v>41711.611111111109</v>
      </c>
      <c r="H523" s="5" t="s">
        <v>757</v>
      </c>
      <c r="I523" s="58">
        <f t="shared" si="16"/>
        <v>0.92986111110803904</v>
      </c>
      <c r="J523" s="59">
        <f t="shared" si="17"/>
        <v>0.92986111110803904</v>
      </c>
      <c r="M523"/>
    </row>
    <row r="524" spans="1:13" ht="25.5" customHeight="1" x14ac:dyDescent="0.25">
      <c r="A524" s="12" t="s">
        <v>562</v>
      </c>
      <c r="B524" s="54" t="s">
        <v>803</v>
      </c>
      <c r="C524" s="55" t="s">
        <v>553</v>
      </c>
      <c r="D524" s="87"/>
      <c r="E524" s="56" t="s">
        <v>1748</v>
      </c>
      <c r="F524" s="57">
        <v>41711.611111111109</v>
      </c>
      <c r="G524" s="57">
        <v>41766.634722222225</v>
      </c>
      <c r="H524" s="5" t="s">
        <v>323</v>
      </c>
      <c r="I524" s="58">
        <f t="shared" si="16"/>
        <v>55.023611111115315</v>
      </c>
      <c r="J524" s="59">
        <f t="shared" si="17"/>
        <v>55.023611111115315</v>
      </c>
      <c r="M524"/>
    </row>
    <row r="525" spans="1:13" ht="25.5" customHeight="1" x14ac:dyDescent="0.25">
      <c r="A525" s="12" t="s">
        <v>562</v>
      </c>
      <c r="B525" s="54" t="s">
        <v>803</v>
      </c>
      <c r="C525" s="55" t="s">
        <v>553</v>
      </c>
      <c r="D525" s="87"/>
      <c r="E525" s="56" t="s">
        <v>1747</v>
      </c>
      <c r="F525" s="57">
        <v>41766.634722222225</v>
      </c>
      <c r="G525" s="57">
        <v>41766.729861111111</v>
      </c>
      <c r="H525" s="5" t="s">
        <v>644</v>
      </c>
      <c r="I525" s="58">
        <f t="shared" si="16"/>
        <v>9.5138888886140194E-2</v>
      </c>
      <c r="J525" s="59">
        <f t="shared" si="17"/>
        <v>9.5138888886140194E-2</v>
      </c>
      <c r="M525"/>
    </row>
    <row r="526" spans="1:13" ht="25.5" customHeight="1" x14ac:dyDescent="0.25">
      <c r="A526" s="12" t="s">
        <v>562</v>
      </c>
      <c r="B526" s="54" t="s">
        <v>803</v>
      </c>
      <c r="C526" s="55" t="s">
        <v>553</v>
      </c>
      <c r="D526" s="87"/>
      <c r="E526" s="56" t="s">
        <v>1744</v>
      </c>
      <c r="F526" s="57">
        <v>41766.729861111111</v>
      </c>
      <c r="G526" s="57">
        <v>41767.723611111112</v>
      </c>
      <c r="H526" s="5" t="s">
        <v>578</v>
      </c>
      <c r="I526" s="58">
        <f t="shared" si="16"/>
        <v>0.99375000000145519</v>
      </c>
      <c r="J526" s="59">
        <f t="shared" si="17"/>
        <v>0.99375000000145519</v>
      </c>
      <c r="M526"/>
    </row>
    <row r="527" spans="1:13" ht="25.5" customHeight="1" x14ac:dyDescent="0.25">
      <c r="A527" s="12" t="s">
        <v>562</v>
      </c>
      <c r="B527" s="54" t="s">
        <v>803</v>
      </c>
      <c r="C527" s="55" t="s">
        <v>553</v>
      </c>
      <c r="D527" s="87"/>
      <c r="E527" s="56" t="s">
        <v>1770</v>
      </c>
      <c r="F527" s="57">
        <v>41767.723611111112</v>
      </c>
      <c r="G527" s="57">
        <v>41771.643750000003</v>
      </c>
      <c r="H527" s="5" t="s">
        <v>37</v>
      </c>
      <c r="I527" s="58">
        <f t="shared" si="16"/>
        <v>3.9201388888905058</v>
      </c>
      <c r="J527" s="59">
        <f t="shared" si="17"/>
        <v>3.9201388888905058</v>
      </c>
      <c r="M527"/>
    </row>
    <row r="528" spans="1:13" ht="25.5" customHeight="1" x14ac:dyDescent="0.25">
      <c r="A528" s="12" t="s">
        <v>562</v>
      </c>
      <c r="B528" s="54" t="s">
        <v>803</v>
      </c>
      <c r="C528" s="55" t="s">
        <v>553</v>
      </c>
      <c r="D528" s="87"/>
      <c r="E528" s="56" t="s">
        <v>1744</v>
      </c>
      <c r="F528" s="57">
        <v>41771.643750000003</v>
      </c>
      <c r="G528" s="57">
        <v>41771.776388888888</v>
      </c>
      <c r="H528" s="5" t="s">
        <v>762</v>
      </c>
      <c r="I528" s="58">
        <f t="shared" si="16"/>
        <v>0.132638888884685</v>
      </c>
      <c r="J528" s="59">
        <f t="shared" si="17"/>
        <v>0.132638888884685</v>
      </c>
      <c r="M528"/>
    </row>
    <row r="529" spans="1:13" ht="25.5" customHeight="1" x14ac:dyDescent="0.25">
      <c r="A529" s="12" t="s">
        <v>562</v>
      </c>
      <c r="B529" s="54" t="s">
        <v>803</v>
      </c>
      <c r="C529" s="55" t="s">
        <v>553</v>
      </c>
      <c r="D529" s="87"/>
      <c r="E529" s="56" t="s">
        <v>1745</v>
      </c>
      <c r="F529" s="57">
        <v>41771.776388888888</v>
      </c>
      <c r="G529" s="57">
        <v>41771.793749999997</v>
      </c>
      <c r="H529" s="5" t="s">
        <v>39</v>
      </c>
      <c r="I529" s="58">
        <f t="shared" si="16"/>
        <v>1.7361111109494232E-2</v>
      </c>
      <c r="J529" s="59">
        <f t="shared" si="17"/>
        <v>1.7361111109494232E-2</v>
      </c>
      <c r="M529"/>
    </row>
    <row r="530" spans="1:13" ht="25.5" customHeight="1" x14ac:dyDescent="0.25">
      <c r="A530" s="12" t="s">
        <v>562</v>
      </c>
      <c r="B530" s="54" t="s">
        <v>803</v>
      </c>
      <c r="C530" s="55" t="s">
        <v>553</v>
      </c>
      <c r="D530" s="87"/>
      <c r="E530" s="56" t="s">
        <v>1746</v>
      </c>
      <c r="F530" s="57">
        <v>41771.793749999997</v>
      </c>
      <c r="G530" s="57">
        <v>41771.857638888891</v>
      </c>
      <c r="H530" s="5" t="s">
        <v>697</v>
      </c>
      <c r="I530" s="58">
        <f t="shared" si="16"/>
        <v>6.3888888893416151E-2</v>
      </c>
      <c r="J530" s="59">
        <f t="shared" si="17"/>
        <v>6.3888888893416151E-2</v>
      </c>
      <c r="M530"/>
    </row>
    <row r="531" spans="1:13" ht="25.5" customHeight="1" x14ac:dyDescent="0.25">
      <c r="A531" s="12" t="s">
        <v>562</v>
      </c>
      <c r="B531" s="54" t="s">
        <v>803</v>
      </c>
      <c r="C531" s="55" t="s">
        <v>553</v>
      </c>
      <c r="D531" s="87"/>
      <c r="E531" s="56" t="s">
        <v>1747</v>
      </c>
      <c r="F531" s="57">
        <v>41771.857638888891</v>
      </c>
      <c r="G531" s="57">
        <v>41773.601388888892</v>
      </c>
      <c r="H531" s="5" t="s">
        <v>765</v>
      </c>
      <c r="I531" s="58">
        <f t="shared" si="16"/>
        <v>1.7437500000014552</v>
      </c>
      <c r="J531" s="59">
        <f t="shared" si="17"/>
        <v>1.7437500000014552</v>
      </c>
      <c r="M531"/>
    </row>
    <row r="532" spans="1:13" ht="25.5" customHeight="1" x14ac:dyDescent="0.25">
      <c r="A532" s="12" t="s">
        <v>562</v>
      </c>
      <c r="B532" s="54" t="s">
        <v>803</v>
      </c>
      <c r="C532" s="55" t="s">
        <v>553</v>
      </c>
      <c r="D532" s="87"/>
      <c r="E532" s="56" t="s">
        <v>1748</v>
      </c>
      <c r="F532" s="57">
        <v>41773.601388888892</v>
      </c>
      <c r="G532" s="57">
        <v>41775.838194444441</v>
      </c>
      <c r="H532" s="5" t="s">
        <v>582</v>
      </c>
      <c r="I532" s="58">
        <f t="shared" si="16"/>
        <v>2.2368055555489263</v>
      </c>
      <c r="J532" s="59">
        <f t="shared" si="17"/>
        <v>2.2368055555489263</v>
      </c>
      <c r="M532"/>
    </row>
    <row r="533" spans="1:13" ht="25.5" customHeight="1" x14ac:dyDescent="0.25">
      <c r="A533" s="12" t="s">
        <v>562</v>
      </c>
      <c r="B533" s="54" t="s">
        <v>803</v>
      </c>
      <c r="C533" s="55" t="s">
        <v>553</v>
      </c>
      <c r="D533" s="87"/>
      <c r="E533" s="56" t="s">
        <v>1747</v>
      </c>
      <c r="F533" s="57">
        <v>41775.838194444441</v>
      </c>
      <c r="G533" s="57">
        <v>41778.652083333334</v>
      </c>
      <c r="H533" s="5" t="s">
        <v>767</v>
      </c>
      <c r="I533" s="58">
        <f t="shared" si="16"/>
        <v>2.8138888888934162</v>
      </c>
      <c r="J533" s="59">
        <f t="shared" si="17"/>
        <v>2.8138888888934162</v>
      </c>
      <c r="M533"/>
    </row>
    <row r="534" spans="1:13" ht="25.5" customHeight="1" x14ac:dyDescent="0.25">
      <c r="A534" s="12" t="s">
        <v>562</v>
      </c>
      <c r="B534" s="54" t="s">
        <v>803</v>
      </c>
      <c r="C534" s="55" t="s">
        <v>553</v>
      </c>
      <c r="D534" s="87"/>
      <c r="E534" s="56" t="s">
        <v>1743</v>
      </c>
      <c r="F534" s="57">
        <v>41778.652083333334</v>
      </c>
      <c r="G534" s="57">
        <v>41778.695833333331</v>
      </c>
      <c r="H534" s="5" t="s">
        <v>769</v>
      </c>
      <c r="I534" s="58">
        <f t="shared" si="16"/>
        <v>4.3749999997089617E-2</v>
      </c>
      <c r="J534" s="59">
        <f t="shared" si="17"/>
        <v>4.3749999997089617E-2</v>
      </c>
      <c r="M534"/>
    </row>
    <row r="535" spans="1:13" ht="25.5" customHeight="1" x14ac:dyDescent="0.25">
      <c r="A535" s="12" t="s">
        <v>562</v>
      </c>
      <c r="B535" s="54" t="s">
        <v>803</v>
      </c>
      <c r="C535" s="55" t="s">
        <v>553</v>
      </c>
      <c r="D535" s="87"/>
      <c r="E535" s="56" t="s">
        <v>1747</v>
      </c>
      <c r="F535" s="57">
        <v>41778.695833333331</v>
      </c>
      <c r="G535" s="57">
        <v>41779.635416666664</v>
      </c>
      <c r="H535" s="5" t="s">
        <v>770</v>
      </c>
      <c r="I535" s="58">
        <f t="shared" si="16"/>
        <v>0.93958333333284827</v>
      </c>
      <c r="J535" s="59">
        <f t="shared" si="17"/>
        <v>0.93958333333284827</v>
      </c>
      <c r="M535"/>
    </row>
    <row r="536" spans="1:13" ht="25.5" customHeight="1" x14ac:dyDescent="0.25">
      <c r="A536" s="12" t="s">
        <v>562</v>
      </c>
      <c r="B536" s="54" t="s">
        <v>803</v>
      </c>
      <c r="C536" s="55" t="s">
        <v>553</v>
      </c>
      <c r="D536" s="87"/>
      <c r="E536" s="56" t="s">
        <v>1763</v>
      </c>
      <c r="F536" s="57">
        <v>41779.635416666664</v>
      </c>
      <c r="G536" s="57">
        <v>41787.743750000001</v>
      </c>
      <c r="H536" s="5" t="s">
        <v>589</v>
      </c>
      <c r="I536" s="58">
        <f t="shared" si="16"/>
        <v>8.1083333333372138</v>
      </c>
      <c r="J536" s="59">
        <f t="shared" si="17"/>
        <v>8.1083333333372138</v>
      </c>
      <c r="M536"/>
    </row>
    <row r="537" spans="1:13" ht="25.5" customHeight="1" x14ac:dyDescent="0.25">
      <c r="A537" s="12" t="s">
        <v>562</v>
      </c>
      <c r="B537" s="54" t="s">
        <v>803</v>
      </c>
      <c r="C537" s="55" t="s">
        <v>553</v>
      </c>
      <c r="D537" s="87"/>
      <c r="E537" s="56" t="s">
        <v>1749</v>
      </c>
      <c r="F537" s="57">
        <v>41787.743750000001</v>
      </c>
      <c r="G537" s="57">
        <v>41793.69027777778</v>
      </c>
      <c r="H537" s="5" t="s">
        <v>773</v>
      </c>
      <c r="I537" s="58">
        <f t="shared" si="16"/>
        <v>5.9465277777781012</v>
      </c>
      <c r="J537" s="59">
        <f t="shared" si="17"/>
        <v>5.9465277777781012</v>
      </c>
      <c r="M537"/>
    </row>
    <row r="538" spans="1:13" ht="25.5" customHeight="1" x14ac:dyDescent="0.25">
      <c r="A538" s="12" t="s">
        <v>562</v>
      </c>
      <c r="B538" s="54" t="s">
        <v>803</v>
      </c>
      <c r="C538" s="55" t="s">
        <v>553</v>
      </c>
      <c r="D538" s="87"/>
      <c r="E538" s="56" t="s">
        <v>1673</v>
      </c>
      <c r="F538" s="57">
        <v>41793.69027777778</v>
      </c>
      <c r="G538" s="57">
        <v>41793.695138888892</v>
      </c>
      <c r="H538" s="5" t="s">
        <v>393</v>
      </c>
      <c r="I538" s="58">
        <f t="shared" si="16"/>
        <v>4.8611111124046147E-3</v>
      </c>
      <c r="J538" s="59">
        <f t="shared" si="17"/>
        <v>4.8611111124046147E-3</v>
      </c>
      <c r="M538"/>
    </row>
    <row r="539" spans="1:13" ht="25.5" customHeight="1" x14ac:dyDescent="0.25">
      <c r="A539" s="12" t="s">
        <v>562</v>
      </c>
      <c r="B539" s="54" t="s">
        <v>803</v>
      </c>
      <c r="C539" s="55" t="s">
        <v>553</v>
      </c>
      <c r="D539" s="87"/>
      <c r="E539" s="56" t="s">
        <v>1744</v>
      </c>
      <c r="F539" s="57">
        <v>41793.695138888892</v>
      </c>
      <c r="G539" s="57">
        <v>41793.759027777778</v>
      </c>
      <c r="H539" s="5" t="s">
        <v>776</v>
      </c>
      <c r="I539" s="58">
        <f t="shared" si="16"/>
        <v>6.3888888886140194E-2</v>
      </c>
      <c r="J539" s="59">
        <f t="shared" si="17"/>
        <v>6.3888888886140194E-2</v>
      </c>
      <c r="M539"/>
    </row>
    <row r="540" spans="1:13" ht="25.5" customHeight="1" x14ac:dyDescent="0.25">
      <c r="A540" s="12" t="s">
        <v>562</v>
      </c>
      <c r="B540" s="54" t="s">
        <v>803</v>
      </c>
      <c r="C540" s="55" t="s">
        <v>553</v>
      </c>
      <c r="D540" s="87"/>
      <c r="E540" s="56" t="s">
        <v>1745</v>
      </c>
      <c r="F540" s="57">
        <v>41793.759027777778</v>
      </c>
      <c r="G540" s="57">
        <v>41793.785416666666</v>
      </c>
      <c r="H540" s="5" t="s">
        <v>777</v>
      </c>
      <c r="I540" s="58">
        <f t="shared" si="16"/>
        <v>2.6388888887595385E-2</v>
      </c>
      <c r="J540" s="59">
        <f t="shared" si="17"/>
        <v>2.6388888887595385E-2</v>
      </c>
      <c r="M540"/>
    </row>
    <row r="541" spans="1:13" ht="25.5" customHeight="1" x14ac:dyDescent="0.25">
      <c r="A541" s="12" t="s">
        <v>562</v>
      </c>
      <c r="B541" s="54" t="s">
        <v>803</v>
      </c>
      <c r="C541" s="55" t="s">
        <v>553</v>
      </c>
      <c r="D541" s="87"/>
      <c r="E541" s="56" t="s">
        <v>1746</v>
      </c>
      <c r="F541" s="57">
        <v>41793.785416666666</v>
      </c>
      <c r="G541" s="57">
        <v>41794.576388888891</v>
      </c>
      <c r="H541" s="5" t="s">
        <v>778</v>
      </c>
      <c r="I541" s="58">
        <f t="shared" si="16"/>
        <v>0.79097222222480923</v>
      </c>
      <c r="J541" s="59">
        <f t="shared" si="17"/>
        <v>0.79097222222480923</v>
      </c>
      <c r="M541"/>
    </row>
    <row r="542" spans="1:13" ht="25.5" customHeight="1" x14ac:dyDescent="0.25">
      <c r="A542" s="12" t="s">
        <v>562</v>
      </c>
      <c r="B542" s="54" t="s">
        <v>803</v>
      </c>
      <c r="C542" s="55" t="s">
        <v>553</v>
      </c>
      <c r="D542" s="87"/>
      <c r="E542" s="56" t="s">
        <v>1747</v>
      </c>
      <c r="F542" s="57">
        <v>41794.576388888891</v>
      </c>
      <c r="G542" s="57">
        <v>41794.606249999997</v>
      </c>
      <c r="H542" s="5" t="s">
        <v>779</v>
      </c>
      <c r="I542" s="58">
        <f t="shared" si="16"/>
        <v>2.9861111106583849E-2</v>
      </c>
      <c r="J542" s="59">
        <f t="shared" si="17"/>
        <v>2.9861111106583849E-2</v>
      </c>
      <c r="M542"/>
    </row>
    <row r="543" spans="1:13" ht="25.5" customHeight="1" x14ac:dyDescent="0.25">
      <c r="A543" s="12" t="s">
        <v>562</v>
      </c>
      <c r="B543" s="54" t="s">
        <v>803</v>
      </c>
      <c r="C543" s="55" t="s">
        <v>553</v>
      </c>
      <c r="D543" s="87"/>
      <c r="E543" s="56" t="s">
        <v>1673</v>
      </c>
      <c r="F543" s="57">
        <v>41794.606249999997</v>
      </c>
      <c r="G543" s="57">
        <v>41794.649305555555</v>
      </c>
      <c r="H543" s="5" t="s">
        <v>781</v>
      </c>
      <c r="I543" s="58">
        <f t="shared" si="16"/>
        <v>4.3055555557657499E-2</v>
      </c>
      <c r="J543" s="59">
        <f t="shared" si="17"/>
        <v>4.3055555557657499E-2</v>
      </c>
      <c r="M543"/>
    </row>
    <row r="544" spans="1:13" ht="25.5" customHeight="1" x14ac:dyDescent="0.25">
      <c r="A544" s="12" t="s">
        <v>562</v>
      </c>
      <c r="B544" s="54" t="s">
        <v>803</v>
      </c>
      <c r="C544" s="55" t="s">
        <v>553</v>
      </c>
      <c r="D544" s="87"/>
      <c r="E544" s="56" t="s">
        <v>1747</v>
      </c>
      <c r="F544" s="57">
        <v>41794.649305555555</v>
      </c>
      <c r="G544" s="57">
        <v>41794.665277777778</v>
      </c>
      <c r="H544" s="5" t="s">
        <v>782</v>
      </c>
      <c r="I544" s="58">
        <f t="shared" si="16"/>
        <v>1.5972222223354038E-2</v>
      </c>
      <c r="J544" s="59">
        <f t="shared" si="17"/>
        <v>1.5972222223354038E-2</v>
      </c>
      <c r="M544"/>
    </row>
    <row r="545" spans="1:13" ht="25.5" customHeight="1" x14ac:dyDescent="0.25">
      <c r="A545" s="12" t="s">
        <v>562</v>
      </c>
      <c r="B545" s="54" t="s">
        <v>803</v>
      </c>
      <c r="C545" s="55" t="s">
        <v>553</v>
      </c>
      <c r="D545" s="87"/>
      <c r="E545" s="56" t="s">
        <v>1748</v>
      </c>
      <c r="F545" s="57">
        <v>41794.665277777778</v>
      </c>
      <c r="G545" s="57">
        <v>41795.789583333331</v>
      </c>
      <c r="H545" s="5" t="s">
        <v>783</v>
      </c>
      <c r="I545" s="58">
        <f t="shared" si="16"/>
        <v>1.1243055555532919</v>
      </c>
      <c r="J545" s="59">
        <f t="shared" si="17"/>
        <v>1.1243055555532919</v>
      </c>
      <c r="M545"/>
    </row>
    <row r="546" spans="1:13" ht="25.5" customHeight="1" x14ac:dyDescent="0.25">
      <c r="A546" s="12" t="s">
        <v>562</v>
      </c>
      <c r="B546" s="54" t="s">
        <v>803</v>
      </c>
      <c r="C546" s="55" t="s">
        <v>553</v>
      </c>
      <c r="D546" s="87"/>
      <c r="E546" s="56" t="s">
        <v>1747</v>
      </c>
      <c r="F546" s="57">
        <v>41795.789583333331</v>
      </c>
      <c r="G546" s="57">
        <v>41796.775694444441</v>
      </c>
      <c r="H546" s="5" t="s">
        <v>784</v>
      </c>
      <c r="I546" s="58">
        <f t="shared" si="16"/>
        <v>0.98611111110949423</v>
      </c>
      <c r="J546" s="59">
        <f t="shared" si="17"/>
        <v>0.98611111110949423</v>
      </c>
      <c r="M546"/>
    </row>
    <row r="547" spans="1:13" ht="25.5" customHeight="1" x14ac:dyDescent="0.25">
      <c r="A547" s="12" t="s">
        <v>562</v>
      </c>
      <c r="B547" s="54" t="s">
        <v>803</v>
      </c>
      <c r="C547" s="55" t="s">
        <v>553</v>
      </c>
      <c r="D547" s="87"/>
      <c r="E547" s="56" t="s">
        <v>1763</v>
      </c>
      <c r="F547" s="57">
        <v>41796.775694444441</v>
      </c>
      <c r="G547" s="57">
        <v>41800.706250000003</v>
      </c>
      <c r="H547" s="5" t="s">
        <v>785</v>
      </c>
      <c r="I547" s="58">
        <f t="shared" si="16"/>
        <v>3.9305555555620231</v>
      </c>
      <c r="J547" s="59">
        <f t="shared" si="17"/>
        <v>3.9305555555620231</v>
      </c>
      <c r="M547"/>
    </row>
    <row r="548" spans="1:13" ht="25.5" customHeight="1" x14ac:dyDescent="0.25">
      <c r="A548" s="12" t="s">
        <v>562</v>
      </c>
      <c r="B548" s="54" t="s">
        <v>803</v>
      </c>
      <c r="C548" s="55" t="s">
        <v>553</v>
      </c>
      <c r="D548" s="87"/>
      <c r="E548" s="56" t="s">
        <v>1747</v>
      </c>
      <c r="F548" s="57">
        <v>41800.706250000003</v>
      </c>
      <c r="G548" s="57">
        <v>41801.621527777781</v>
      </c>
      <c r="H548" s="5" t="s">
        <v>786</v>
      </c>
      <c r="I548" s="58">
        <f t="shared" si="16"/>
        <v>0.91527777777810115</v>
      </c>
      <c r="J548" s="59">
        <f t="shared" si="17"/>
        <v>0.91527777777810115</v>
      </c>
      <c r="M548"/>
    </row>
    <row r="549" spans="1:13" ht="25.5" customHeight="1" x14ac:dyDescent="0.25">
      <c r="A549" s="12" t="s">
        <v>562</v>
      </c>
      <c r="B549" s="54" t="s">
        <v>803</v>
      </c>
      <c r="C549" s="55" t="s">
        <v>553</v>
      </c>
      <c r="D549" s="87"/>
      <c r="E549" s="56" t="s">
        <v>1743</v>
      </c>
      <c r="F549" s="57">
        <v>41801.621527777781</v>
      </c>
      <c r="G549" s="57">
        <v>41802.473611111112</v>
      </c>
      <c r="H549" s="5" t="s">
        <v>591</v>
      </c>
      <c r="I549" s="58">
        <f t="shared" si="16"/>
        <v>0.85208333333139308</v>
      </c>
      <c r="J549" s="59">
        <f t="shared" si="17"/>
        <v>0.85208333333139308</v>
      </c>
      <c r="M549"/>
    </row>
    <row r="550" spans="1:13" ht="25.5" customHeight="1" x14ac:dyDescent="0.25">
      <c r="A550" s="12" t="s">
        <v>562</v>
      </c>
      <c r="B550" s="54" t="s">
        <v>803</v>
      </c>
      <c r="C550" s="55" t="s">
        <v>553</v>
      </c>
      <c r="D550" s="87"/>
      <c r="E550" s="56" t="s">
        <v>1750</v>
      </c>
      <c r="F550" s="57">
        <v>41802.473611111112</v>
      </c>
      <c r="G550" s="57">
        <v>41802.52847222222</v>
      </c>
      <c r="H550" s="5" t="s">
        <v>787</v>
      </c>
      <c r="I550" s="58">
        <f t="shared" si="16"/>
        <v>5.486111110803904E-2</v>
      </c>
      <c r="J550" s="59">
        <f t="shared" si="17"/>
        <v>5.486111110803904E-2</v>
      </c>
      <c r="M550"/>
    </row>
    <row r="551" spans="1:13" ht="25.5" customHeight="1" x14ac:dyDescent="0.25">
      <c r="A551" s="12" t="s">
        <v>562</v>
      </c>
      <c r="B551" s="54" t="s">
        <v>803</v>
      </c>
      <c r="C551" s="55" t="s">
        <v>553</v>
      </c>
      <c r="D551" s="87"/>
      <c r="E551" s="56" t="s">
        <v>1751</v>
      </c>
      <c r="F551" s="57">
        <v>41802.52847222222</v>
      </c>
      <c r="G551" s="57">
        <v>41803.663888888892</v>
      </c>
      <c r="H551" s="5" t="s">
        <v>441</v>
      </c>
      <c r="I551" s="58">
        <f t="shared" si="16"/>
        <v>1.1354166666715173</v>
      </c>
      <c r="J551" s="59">
        <f t="shared" si="17"/>
        <v>1.1354166666715173</v>
      </c>
      <c r="M551"/>
    </row>
    <row r="552" spans="1:13" ht="25.5" customHeight="1" x14ac:dyDescent="0.25">
      <c r="A552" s="12" t="s">
        <v>562</v>
      </c>
      <c r="B552" s="54" t="s">
        <v>803</v>
      </c>
      <c r="C552" s="55" t="s">
        <v>553</v>
      </c>
      <c r="D552" s="87"/>
      <c r="E552" s="56" t="s">
        <v>1741</v>
      </c>
      <c r="F552" s="57">
        <v>41803.663888888892</v>
      </c>
      <c r="G552" s="57">
        <v>41803.780555555553</v>
      </c>
      <c r="H552" s="5" t="s">
        <v>788</v>
      </c>
      <c r="I552" s="58">
        <f t="shared" si="16"/>
        <v>0.11666666666133096</v>
      </c>
      <c r="J552" s="59">
        <f t="shared" si="17"/>
        <v>0.11666666666133096</v>
      </c>
      <c r="M552"/>
    </row>
    <row r="553" spans="1:13" ht="25.5" customHeight="1" x14ac:dyDescent="0.25">
      <c r="A553" s="12" t="s">
        <v>562</v>
      </c>
      <c r="B553" s="54" t="s">
        <v>803</v>
      </c>
      <c r="C553" s="55" t="s">
        <v>553</v>
      </c>
      <c r="D553" s="87"/>
      <c r="E553" s="56" t="s">
        <v>1763</v>
      </c>
      <c r="F553" s="57">
        <v>41803.780555555553</v>
      </c>
      <c r="G553" s="57">
        <v>41806.486111111109</v>
      </c>
      <c r="H553" s="5" t="s">
        <v>789</v>
      </c>
      <c r="I553" s="58">
        <f t="shared" si="16"/>
        <v>2.7055555555562023</v>
      </c>
      <c r="J553" s="59">
        <f t="shared" si="17"/>
        <v>2.7055555555562023</v>
      </c>
      <c r="M553"/>
    </row>
    <row r="554" spans="1:13" ht="25.5" customHeight="1" x14ac:dyDescent="0.25">
      <c r="A554" s="12" t="s">
        <v>562</v>
      </c>
      <c r="B554" s="54" t="s">
        <v>803</v>
      </c>
      <c r="C554" s="55" t="s">
        <v>553</v>
      </c>
      <c r="D554" s="87"/>
      <c r="E554" s="56" t="s">
        <v>1750</v>
      </c>
      <c r="F554" s="57">
        <v>41806.486111111109</v>
      </c>
      <c r="G554" s="57">
        <v>41806.532638888886</v>
      </c>
      <c r="H554" s="5" t="s">
        <v>790</v>
      </c>
      <c r="I554" s="58">
        <f t="shared" si="16"/>
        <v>4.6527777776645962E-2</v>
      </c>
      <c r="J554" s="59">
        <f t="shared" si="17"/>
        <v>4.6527777776645962E-2</v>
      </c>
      <c r="M554"/>
    </row>
    <row r="555" spans="1:13" ht="25.5" customHeight="1" x14ac:dyDescent="0.25">
      <c r="A555" s="12" t="s">
        <v>562</v>
      </c>
      <c r="B555" s="54" t="s">
        <v>803</v>
      </c>
      <c r="C555" s="55" t="s">
        <v>553</v>
      </c>
      <c r="D555" s="87"/>
      <c r="E555" s="56" t="s">
        <v>1763</v>
      </c>
      <c r="F555" s="57">
        <v>41806.532638888886</v>
      </c>
      <c r="G555" s="57">
        <v>41808.661805555559</v>
      </c>
      <c r="H555" s="5" t="s">
        <v>355</v>
      </c>
      <c r="I555" s="58">
        <f t="shared" si="16"/>
        <v>2.1291666666729725</v>
      </c>
      <c r="J555" s="59">
        <f t="shared" si="17"/>
        <v>2.1291666666729725</v>
      </c>
      <c r="M555"/>
    </row>
    <row r="556" spans="1:13" ht="25.5" customHeight="1" x14ac:dyDescent="0.25">
      <c r="A556" s="12" t="s">
        <v>562</v>
      </c>
      <c r="B556" s="54" t="s">
        <v>803</v>
      </c>
      <c r="C556" s="55" t="s">
        <v>553</v>
      </c>
      <c r="D556" s="87"/>
      <c r="E556" s="56" t="s">
        <v>1750</v>
      </c>
      <c r="F556" s="57">
        <v>41808.661805555559</v>
      </c>
      <c r="G556" s="57">
        <v>41829.712500000001</v>
      </c>
      <c r="H556" s="5" t="s">
        <v>357</v>
      </c>
      <c r="I556" s="58">
        <f t="shared" si="16"/>
        <v>21.050694444442343</v>
      </c>
      <c r="J556" s="59">
        <f t="shared" si="17"/>
        <v>21.050694444442343</v>
      </c>
      <c r="M556"/>
    </row>
    <row r="557" spans="1:13" ht="25.5" customHeight="1" x14ac:dyDescent="0.25">
      <c r="A557" s="12" t="s">
        <v>562</v>
      </c>
      <c r="B557" s="54" t="s">
        <v>803</v>
      </c>
      <c r="C557" s="55" t="s">
        <v>553</v>
      </c>
      <c r="D557" s="87"/>
      <c r="E557" s="56" t="s">
        <v>1751</v>
      </c>
      <c r="F557" s="57">
        <v>41829.712500000001</v>
      </c>
      <c r="G557" s="57">
        <v>41831.797222222223</v>
      </c>
      <c r="H557" s="5" t="s">
        <v>792</v>
      </c>
      <c r="I557" s="58">
        <f t="shared" si="16"/>
        <v>2.0847222222218988</v>
      </c>
      <c r="J557" s="59">
        <f t="shared" si="17"/>
        <v>2.0847222222218988</v>
      </c>
      <c r="M557"/>
    </row>
    <row r="558" spans="1:13" ht="25.5" customHeight="1" x14ac:dyDescent="0.25">
      <c r="A558" s="12" t="s">
        <v>562</v>
      </c>
      <c r="B558" s="54" t="s">
        <v>803</v>
      </c>
      <c r="C558" s="55" t="s">
        <v>553</v>
      </c>
      <c r="D558" s="87"/>
      <c r="E558" s="56" t="s">
        <v>1741</v>
      </c>
      <c r="F558" s="57">
        <v>41831.797222222223</v>
      </c>
      <c r="G558" s="57">
        <v>41834.820138888892</v>
      </c>
      <c r="H558" s="5" t="s">
        <v>443</v>
      </c>
      <c r="I558" s="58">
        <f t="shared" si="16"/>
        <v>3.0229166666686069</v>
      </c>
      <c r="J558" s="59">
        <f t="shared" si="17"/>
        <v>3.0229166666686069</v>
      </c>
      <c r="M558"/>
    </row>
    <row r="559" spans="1:13" ht="25.5" customHeight="1" x14ac:dyDescent="0.25">
      <c r="A559" s="12" t="s">
        <v>562</v>
      </c>
      <c r="B559" s="54" t="s">
        <v>803</v>
      </c>
      <c r="C559" s="55" t="s">
        <v>553</v>
      </c>
      <c r="D559" s="87"/>
      <c r="E559" s="56" t="s">
        <v>1745</v>
      </c>
      <c r="F559" s="57">
        <v>41834.820138888892</v>
      </c>
      <c r="G559" s="57">
        <v>41835.529861111114</v>
      </c>
      <c r="H559" s="5" t="s">
        <v>107</v>
      </c>
      <c r="I559" s="58">
        <f t="shared" si="16"/>
        <v>0.70972222222189885</v>
      </c>
      <c r="J559" s="59">
        <f t="shared" si="17"/>
        <v>0.70972222222189885</v>
      </c>
      <c r="M559"/>
    </row>
    <row r="560" spans="1:13" ht="25.5" customHeight="1" x14ac:dyDescent="0.25">
      <c r="A560" s="12" t="s">
        <v>562</v>
      </c>
      <c r="B560" s="54" t="s">
        <v>803</v>
      </c>
      <c r="C560" s="55" t="s">
        <v>553</v>
      </c>
      <c r="D560" s="87"/>
      <c r="E560" s="56" t="s">
        <v>1752</v>
      </c>
      <c r="F560" s="57">
        <v>41835.529861111114</v>
      </c>
      <c r="G560" s="57">
        <v>41835.743750000001</v>
      </c>
      <c r="H560" s="5" t="s">
        <v>796</v>
      </c>
      <c r="I560" s="58">
        <f t="shared" si="16"/>
        <v>0.21388888888759539</v>
      </c>
      <c r="J560" s="59">
        <f t="shared" si="17"/>
        <v>0.21388888888759539</v>
      </c>
      <c r="M560"/>
    </row>
    <row r="561" spans="1:13" ht="25.5" customHeight="1" x14ac:dyDescent="0.25">
      <c r="A561" s="12" t="s">
        <v>562</v>
      </c>
      <c r="B561" s="54" t="s">
        <v>803</v>
      </c>
      <c r="C561" s="55" t="s">
        <v>553</v>
      </c>
      <c r="D561" s="87"/>
      <c r="E561" s="56" t="s">
        <v>1673</v>
      </c>
      <c r="F561" s="57">
        <v>41835.743750000001</v>
      </c>
      <c r="G561" s="57">
        <v>41928.599305555559</v>
      </c>
      <c r="H561" s="5" t="s">
        <v>393</v>
      </c>
      <c r="I561" s="58">
        <f t="shared" si="16"/>
        <v>92.855555555557657</v>
      </c>
      <c r="J561" s="59">
        <f t="shared" si="17"/>
        <v>92.855555555557657</v>
      </c>
      <c r="M561"/>
    </row>
    <row r="562" spans="1:13" ht="25.5" customHeight="1" x14ac:dyDescent="0.25">
      <c r="A562" s="12" t="s">
        <v>562</v>
      </c>
      <c r="B562" s="54" t="s">
        <v>803</v>
      </c>
      <c r="C562" s="55" t="s">
        <v>553</v>
      </c>
      <c r="D562" s="87"/>
      <c r="E562" s="56" t="s">
        <v>1770</v>
      </c>
      <c r="F562" s="57">
        <v>41928.599305555559</v>
      </c>
      <c r="G562" s="57">
        <v>41928.727083333331</v>
      </c>
      <c r="H562" s="5" t="s">
        <v>189</v>
      </c>
      <c r="I562" s="58">
        <f t="shared" si="16"/>
        <v>0.12777777777228039</v>
      </c>
      <c r="J562" s="59">
        <f t="shared" si="17"/>
        <v>0.12777777777228039</v>
      </c>
      <c r="M562"/>
    </row>
    <row r="563" spans="1:13" ht="25.5" customHeight="1" x14ac:dyDescent="0.25">
      <c r="A563" s="12" t="s">
        <v>562</v>
      </c>
      <c r="B563" s="54" t="s">
        <v>803</v>
      </c>
      <c r="C563" s="55" t="s">
        <v>553</v>
      </c>
      <c r="D563" s="87"/>
      <c r="E563" s="56" t="s">
        <v>1673</v>
      </c>
      <c r="F563" s="57">
        <v>41928.727083333331</v>
      </c>
      <c r="G563" s="57">
        <v>41929.715277777781</v>
      </c>
      <c r="H563" s="5" t="s">
        <v>39</v>
      </c>
      <c r="I563" s="58">
        <f t="shared" si="16"/>
        <v>0.98819444444961846</v>
      </c>
      <c r="J563" s="59">
        <f t="shared" si="17"/>
        <v>0.98819444444961846</v>
      </c>
      <c r="M563"/>
    </row>
    <row r="564" spans="1:13" ht="25.5" customHeight="1" x14ac:dyDescent="0.25">
      <c r="A564" s="12" t="s">
        <v>562</v>
      </c>
      <c r="B564" s="54" t="s">
        <v>803</v>
      </c>
      <c r="C564" s="55" t="s">
        <v>553</v>
      </c>
      <c r="D564" s="87"/>
      <c r="E564" s="56" t="s">
        <v>1744</v>
      </c>
      <c r="F564" s="57">
        <v>41929.715277777781</v>
      </c>
      <c r="G564" s="57">
        <v>41929.729861111111</v>
      </c>
      <c r="H564" s="5" t="s">
        <v>782</v>
      </c>
      <c r="I564" s="58">
        <f t="shared" si="16"/>
        <v>1.4583333329937886E-2</v>
      </c>
      <c r="J564" s="59">
        <f t="shared" si="17"/>
        <v>1.4583333329937886E-2</v>
      </c>
      <c r="M564"/>
    </row>
    <row r="565" spans="1:13" ht="25.5" customHeight="1" x14ac:dyDescent="0.25">
      <c r="A565" s="12" t="s">
        <v>562</v>
      </c>
      <c r="B565" s="54" t="s">
        <v>803</v>
      </c>
      <c r="C565" s="55" t="s">
        <v>553</v>
      </c>
      <c r="D565" s="87"/>
      <c r="E565" s="56" t="s">
        <v>1745</v>
      </c>
      <c r="F565" s="57">
        <v>41929.729861111111</v>
      </c>
      <c r="G565" s="57">
        <v>41929.750694444447</v>
      </c>
      <c r="H565" s="5" t="s">
        <v>39</v>
      </c>
      <c r="I565" s="58">
        <f t="shared" si="16"/>
        <v>2.0833333335758653E-2</v>
      </c>
      <c r="J565" s="59">
        <f t="shared" si="17"/>
        <v>2.0833333335758653E-2</v>
      </c>
      <c r="M565"/>
    </row>
    <row r="566" spans="1:13" ht="25.5" customHeight="1" x14ac:dyDescent="0.25">
      <c r="A566" s="12" t="s">
        <v>562</v>
      </c>
      <c r="B566" s="54" t="s">
        <v>803</v>
      </c>
      <c r="C566" s="55" t="s">
        <v>553</v>
      </c>
      <c r="D566" s="87"/>
      <c r="E566" s="56" t="s">
        <v>1752</v>
      </c>
      <c r="F566" s="57">
        <v>41929.750694444447</v>
      </c>
      <c r="G566" s="57">
        <v>41932.551388888889</v>
      </c>
      <c r="H566" s="5" t="s">
        <v>452</v>
      </c>
      <c r="I566" s="58">
        <f t="shared" si="16"/>
        <v>2.8006944444423425</v>
      </c>
      <c r="J566" s="59">
        <f t="shared" si="17"/>
        <v>2.8006944444423425</v>
      </c>
      <c r="M566"/>
    </row>
    <row r="567" spans="1:13" ht="25.5" customHeight="1" x14ac:dyDescent="0.25">
      <c r="A567" s="12" t="s">
        <v>562</v>
      </c>
      <c r="B567" s="54" t="s">
        <v>843</v>
      </c>
      <c r="C567" s="55" t="s">
        <v>553</v>
      </c>
      <c r="D567" s="87"/>
      <c r="E567" s="56" t="s">
        <v>1671</v>
      </c>
      <c r="F567" s="57">
        <v>41148.490277777775</v>
      </c>
      <c r="G567" s="57">
        <v>41149.490277777775</v>
      </c>
      <c r="H567" s="5" t="s">
        <v>7</v>
      </c>
      <c r="I567" s="58">
        <f t="shared" si="16"/>
        <v>1</v>
      </c>
      <c r="J567" s="59">
        <f t="shared" si="17"/>
        <v>1</v>
      </c>
      <c r="M567"/>
    </row>
    <row r="568" spans="1:13" ht="25.5" customHeight="1" x14ac:dyDescent="0.25">
      <c r="A568" s="12" t="s">
        <v>562</v>
      </c>
      <c r="B568" s="54" t="s">
        <v>843</v>
      </c>
      <c r="C568" s="55" t="s">
        <v>553</v>
      </c>
      <c r="D568" s="87"/>
      <c r="E568" s="56" t="s">
        <v>1670</v>
      </c>
      <c r="F568" s="57">
        <v>41149.490277777775</v>
      </c>
      <c r="G568" s="57">
        <v>41150.712500000001</v>
      </c>
      <c r="H568" s="5" t="s">
        <v>805</v>
      </c>
      <c r="I568" s="58">
        <f t="shared" si="16"/>
        <v>1.2222222222262644</v>
      </c>
      <c r="J568" s="59">
        <f t="shared" si="17"/>
        <v>1.2222222222262644</v>
      </c>
      <c r="M568"/>
    </row>
    <row r="569" spans="1:13" ht="25.5" customHeight="1" x14ac:dyDescent="0.25">
      <c r="A569" s="12" t="s">
        <v>562</v>
      </c>
      <c r="B569" s="54" t="s">
        <v>843</v>
      </c>
      <c r="C569" s="55" t="s">
        <v>553</v>
      </c>
      <c r="D569" s="87"/>
      <c r="E569" s="56" t="s">
        <v>1671</v>
      </c>
      <c r="F569" s="57">
        <v>41150.712500000001</v>
      </c>
      <c r="G569" s="57">
        <v>41202.606249999997</v>
      </c>
      <c r="H569" s="5" t="s">
        <v>807</v>
      </c>
      <c r="I569" s="58">
        <f t="shared" si="16"/>
        <v>51.893749999995634</v>
      </c>
      <c r="J569" s="59">
        <f t="shared" si="17"/>
        <v>51.893749999995634</v>
      </c>
      <c r="M569"/>
    </row>
    <row r="570" spans="1:13" ht="25.5" customHeight="1" x14ac:dyDescent="0.25">
      <c r="A570" s="12" t="s">
        <v>562</v>
      </c>
      <c r="B570" s="54" t="s">
        <v>843</v>
      </c>
      <c r="C570" s="55" t="s">
        <v>553</v>
      </c>
      <c r="D570" s="87"/>
      <c r="E570" s="56" t="s">
        <v>1670</v>
      </c>
      <c r="F570" s="57">
        <v>41202.606249999997</v>
      </c>
      <c r="G570" s="57">
        <v>41202.67291666667</v>
      </c>
      <c r="H570" s="5" t="s">
        <v>808</v>
      </c>
      <c r="I570" s="58">
        <f t="shared" si="16"/>
        <v>6.6666666672972497E-2</v>
      </c>
      <c r="J570" s="59">
        <f t="shared" si="17"/>
        <v>6.6666666672972497E-2</v>
      </c>
      <c r="M570"/>
    </row>
    <row r="571" spans="1:13" ht="25.5" customHeight="1" x14ac:dyDescent="0.25">
      <c r="A571" s="12" t="s">
        <v>562</v>
      </c>
      <c r="B571" s="54" t="s">
        <v>843</v>
      </c>
      <c r="C571" s="55" t="s">
        <v>553</v>
      </c>
      <c r="D571" s="87"/>
      <c r="E571" s="56" t="s">
        <v>1743</v>
      </c>
      <c r="F571" s="57">
        <v>41202.67291666667</v>
      </c>
      <c r="G571" s="57">
        <v>41204.618055555555</v>
      </c>
      <c r="H571" s="5" t="s">
        <v>809</v>
      </c>
      <c r="I571" s="58">
        <f t="shared" si="16"/>
        <v>1.945138888884685</v>
      </c>
      <c r="J571" s="59">
        <f t="shared" si="17"/>
        <v>1.945138888884685</v>
      </c>
      <c r="M571"/>
    </row>
    <row r="572" spans="1:13" ht="25.5" customHeight="1" x14ac:dyDescent="0.25">
      <c r="A572" s="12" t="s">
        <v>562</v>
      </c>
      <c r="B572" s="54" t="s">
        <v>843</v>
      </c>
      <c r="C572" s="55" t="s">
        <v>553</v>
      </c>
      <c r="D572" s="87"/>
      <c r="E572" s="56" t="s">
        <v>1752</v>
      </c>
      <c r="F572" s="57">
        <v>41204.618055555555</v>
      </c>
      <c r="G572" s="57">
        <v>41205.729861111111</v>
      </c>
      <c r="H572" s="5" t="s">
        <v>22</v>
      </c>
      <c r="I572" s="58">
        <f t="shared" si="16"/>
        <v>1.1118055555562023</v>
      </c>
      <c r="J572" s="59">
        <f t="shared" si="17"/>
        <v>1.1118055555562023</v>
      </c>
      <c r="M572"/>
    </row>
    <row r="573" spans="1:13" ht="25.5" customHeight="1" x14ac:dyDescent="0.25">
      <c r="A573" s="12" t="s">
        <v>562</v>
      </c>
      <c r="B573" s="54" t="s">
        <v>843</v>
      </c>
      <c r="C573" s="55" t="s">
        <v>553</v>
      </c>
      <c r="D573" s="87"/>
      <c r="E573" s="56" t="s">
        <v>1745</v>
      </c>
      <c r="F573" s="57">
        <v>41205.729861111111</v>
      </c>
      <c r="G573" s="57">
        <v>41205.768055555556</v>
      </c>
      <c r="H573" s="5" t="s">
        <v>812</v>
      </c>
      <c r="I573" s="58">
        <f t="shared" si="16"/>
        <v>3.8194444445252884E-2</v>
      </c>
      <c r="J573" s="59">
        <f t="shared" si="17"/>
        <v>3.8194444445252884E-2</v>
      </c>
      <c r="M573"/>
    </row>
    <row r="574" spans="1:13" ht="25.5" customHeight="1" x14ac:dyDescent="0.25">
      <c r="A574" s="12" t="s">
        <v>562</v>
      </c>
      <c r="B574" s="54" t="s">
        <v>843</v>
      </c>
      <c r="C574" s="55" t="s">
        <v>553</v>
      </c>
      <c r="D574" s="87"/>
      <c r="E574" s="56" t="s">
        <v>1746</v>
      </c>
      <c r="F574" s="57">
        <v>41205.768055555556</v>
      </c>
      <c r="G574" s="57">
        <v>41205.890277777777</v>
      </c>
      <c r="H574" s="5" t="s">
        <v>26</v>
      </c>
      <c r="I574" s="58">
        <f t="shared" si="16"/>
        <v>0.12222222222044365</v>
      </c>
      <c r="J574" s="59">
        <f t="shared" si="17"/>
        <v>0.12222222222044365</v>
      </c>
      <c r="M574"/>
    </row>
    <row r="575" spans="1:13" ht="25.5" customHeight="1" x14ac:dyDescent="0.25">
      <c r="A575" s="12" t="s">
        <v>562</v>
      </c>
      <c r="B575" s="54" t="s">
        <v>843</v>
      </c>
      <c r="C575" s="55" t="s">
        <v>553</v>
      </c>
      <c r="D575" s="87"/>
      <c r="E575" s="56" t="s">
        <v>1747</v>
      </c>
      <c r="F575" s="57">
        <v>41205.890277777777</v>
      </c>
      <c r="G575" s="57">
        <v>41206.634722222225</v>
      </c>
      <c r="H575" s="5" t="s">
        <v>16</v>
      </c>
      <c r="I575" s="58">
        <f t="shared" si="16"/>
        <v>0.74444444444816327</v>
      </c>
      <c r="J575" s="59">
        <f t="shared" si="17"/>
        <v>0.74444444444816327</v>
      </c>
      <c r="M575"/>
    </row>
    <row r="576" spans="1:13" ht="25.5" customHeight="1" x14ac:dyDescent="0.25">
      <c r="A576" s="12" t="s">
        <v>562</v>
      </c>
      <c r="B576" s="54" t="s">
        <v>843</v>
      </c>
      <c r="C576" s="55" t="s">
        <v>553</v>
      </c>
      <c r="D576" s="87"/>
      <c r="E576" s="56" t="s">
        <v>1748</v>
      </c>
      <c r="F576" s="57">
        <v>41206.634722222225</v>
      </c>
      <c r="G576" s="57">
        <v>41247.565972222219</v>
      </c>
      <c r="H576" s="5" t="s">
        <v>815</v>
      </c>
      <c r="I576" s="58">
        <f t="shared" si="16"/>
        <v>40.931249999994179</v>
      </c>
      <c r="J576" s="59">
        <f t="shared" si="17"/>
        <v>40.931249999994179</v>
      </c>
      <c r="M576"/>
    </row>
    <row r="577" spans="1:13" ht="25.5" customHeight="1" x14ac:dyDescent="0.25">
      <c r="A577" s="12" t="s">
        <v>562</v>
      </c>
      <c r="B577" s="54" t="s">
        <v>843</v>
      </c>
      <c r="C577" s="55" t="s">
        <v>553</v>
      </c>
      <c r="D577" s="87"/>
      <c r="E577" s="56" t="s">
        <v>1747</v>
      </c>
      <c r="F577" s="57">
        <v>41247.565972222219</v>
      </c>
      <c r="G577" s="57">
        <v>41248.586805555555</v>
      </c>
      <c r="H577" s="5" t="s">
        <v>39</v>
      </c>
      <c r="I577" s="58">
        <f t="shared" si="16"/>
        <v>1.0208333333357587</v>
      </c>
      <c r="J577" s="59">
        <f t="shared" si="17"/>
        <v>1.0208333333357587</v>
      </c>
      <c r="M577"/>
    </row>
    <row r="578" spans="1:13" ht="25.5" customHeight="1" x14ac:dyDescent="0.25">
      <c r="A578" s="12" t="s">
        <v>562</v>
      </c>
      <c r="B578" s="54" t="s">
        <v>843</v>
      </c>
      <c r="C578" s="55" t="s">
        <v>553</v>
      </c>
      <c r="D578" s="87"/>
      <c r="E578" s="56" t="s">
        <v>1744</v>
      </c>
      <c r="F578" s="57">
        <v>41248.586805555555</v>
      </c>
      <c r="G578" s="57">
        <v>41248.800000000003</v>
      </c>
      <c r="H578" s="5" t="s">
        <v>816</v>
      </c>
      <c r="I578" s="58">
        <f t="shared" ref="I578:I641" si="18">IF(OR(F578="-",G578="-"),0,G578-F578)</f>
        <v>0.21319444444816327</v>
      </c>
      <c r="J578" s="59">
        <f t="shared" ref="J578:J641" si="19">I578</f>
        <v>0.21319444444816327</v>
      </c>
      <c r="M578"/>
    </row>
    <row r="579" spans="1:13" ht="25.5" customHeight="1" x14ac:dyDescent="0.25">
      <c r="A579" s="12" t="s">
        <v>562</v>
      </c>
      <c r="B579" s="54" t="s">
        <v>843</v>
      </c>
      <c r="C579" s="55" t="s">
        <v>553</v>
      </c>
      <c r="D579" s="87"/>
      <c r="E579" s="56" t="s">
        <v>1748</v>
      </c>
      <c r="F579" s="57">
        <v>41248.800000000003</v>
      </c>
      <c r="G579" s="57">
        <v>41254.731944444444</v>
      </c>
      <c r="H579" s="5" t="s">
        <v>817</v>
      </c>
      <c r="I579" s="58">
        <f t="shared" si="18"/>
        <v>5.9319444444408873</v>
      </c>
      <c r="J579" s="59">
        <f t="shared" si="19"/>
        <v>5.9319444444408873</v>
      </c>
      <c r="M579"/>
    </row>
    <row r="580" spans="1:13" ht="25.5" customHeight="1" x14ac:dyDescent="0.25">
      <c r="A580" s="12" t="s">
        <v>562</v>
      </c>
      <c r="B580" s="54" t="s">
        <v>843</v>
      </c>
      <c r="C580" s="55" t="s">
        <v>553</v>
      </c>
      <c r="D580" s="87"/>
      <c r="E580" s="56" t="s">
        <v>1747</v>
      </c>
      <c r="F580" s="57">
        <v>41254.731944444444</v>
      </c>
      <c r="G580" s="57">
        <v>41255.574305555558</v>
      </c>
      <c r="H580" s="5" t="s">
        <v>39</v>
      </c>
      <c r="I580" s="58">
        <f t="shared" si="18"/>
        <v>0.84236111111385981</v>
      </c>
      <c r="J580" s="59">
        <f t="shared" si="19"/>
        <v>0.84236111111385981</v>
      </c>
      <c r="M580"/>
    </row>
    <row r="581" spans="1:13" ht="25.5" customHeight="1" x14ac:dyDescent="0.25">
      <c r="A581" s="12" t="s">
        <v>562</v>
      </c>
      <c r="B581" s="54" t="s">
        <v>843</v>
      </c>
      <c r="C581" s="55" t="s">
        <v>553</v>
      </c>
      <c r="D581" s="87"/>
      <c r="E581" s="56" t="s">
        <v>1671</v>
      </c>
      <c r="F581" s="57">
        <v>41255.574305555558</v>
      </c>
      <c r="G581" s="57">
        <v>41256.736111111109</v>
      </c>
      <c r="H581" s="5" t="s">
        <v>37</v>
      </c>
      <c r="I581" s="58">
        <f t="shared" si="18"/>
        <v>1.1618055555518367</v>
      </c>
      <c r="J581" s="59">
        <f t="shared" si="19"/>
        <v>1.1618055555518367</v>
      </c>
      <c r="M581"/>
    </row>
    <row r="582" spans="1:13" ht="25.5" customHeight="1" x14ac:dyDescent="0.25">
      <c r="A582" s="12" t="s">
        <v>562</v>
      </c>
      <c r="B582" s="54" t="s">
        <v>843</v>
      </c>
      <c r="C582" s="55" t="s">
        <v>553</v>
      </c>
      <c r="D582" s="87"/>
      <c r="E582" s="56" t="s">
        <v>1747</v>
      </c>
      <c r="F582" s="57">
        <v>41256.736111111109</v>
      </c>
      <c r="G582" s="57">
        <v>41256.836805555555</v>
      </c>
      <c r="H582" s="5" t="s">
        <v>819</v>
      </c>
      <c r="I582" s="58">
        <f t="shared" si="18"/>
        <v>0.10069444444525288</v>
      </c>
      <c r="J582" s="59">
        <f t="shared" si="19"/>
        <v>0.10069444444525288</v>
      </c>
      <c r="M582"/>
    </row>
    <row r="583" spans="1:13" ht="25.5" customHeight="1" x14ac:dyDescent="0.25">
      <c r="A583" s="12" t="s">
        <v>562</v>
      </c>
      <c r="B583" s="54" t="s">
        <v>843</v>
      </c>
      <c r="C583" s="55" t="s">
        <v>553</v>
      </c>
      <c r="D583" s="87"/>
      <c r="E583" s="56" t="s">
        <v>1671</v>
      </c>
      <c r="F583" s="57">
        <v>41256.836805555555</v>
      </c>
      <c r="G583" s="57">
        <v>41264.767361111109</v>
      </c>
      <c r="H583" s="5" t="s">
        <v>821</v>
      </c>
      <c r="I583" s="58">
        <f t="shared" si="18"/>
        <v>7.9305555555547471</v>
      </c>
      <c r="J583" s="59">
        <f t="shared" si="19"/>
        <v>7.9305555555547471</v>
      </c>
      <c r="M583"/>
    </row>
    <row r="584" spans="1:13" ht="25.5" customHeight="1" x14ac:dyDescent="0.25">
      <c r="A584" s="12" t="s">
        <v>562</v>
      </c>
      <c r="B584" s="54" t="s">
        <v>843</v>
      </c>
      <c r="C584" s="55" t="s">
        <v>553</v>
      </c>
      <c r="D584" s="87"/>
      <c r="E584" s="56" t="s">
        <v>1745</v>
      </c>
      <c r="F584" s="57">
        <v>41264.767361111109</v>
      </c>
      <c r="G584" s="57">
        <v>41264.78125</v>
      </c>
      <c r="H584" s="5" t="s">
        <v>822</v>
      </c>
      <c r="I584" s="58">
        <f t="shared" si="18"/>
        <v>1.3888888890505768E-2</v>
      </c>
      <c r="J584" s="59">
        <f t="shared" si="19"/>
        <v>1.3888888890505768E-2</v>
      </c>
      <c r="M584"/>
    </row>
    <row r="585" spans="1:13" ht="25.5" customHeight="1" x14ac:dyDescent="0.25">
      <c r="A585" s="12" t="s">
        <v>562</v>
      </c>
      <c r="B585" s="54" t="s">
        <v>843</v>
      </c>
      <c r="C585" s="55" t="s">
        <v>553</v>
      </c>
      <c r="D585" s="87"/>
      <c r="E585" s="56" t="s">
        <v>1744</v>
      </c>
      <c r="F585" s="57">
        <v>41264.78125</v>
      </c>
      <c r="G585" s="57">
        <v>41269.50277777778</v>
      </c>
      <c r="H585" s="5" t="s">
        <v>823</v>
      </c>
      <c r="I585" s="58">
        <f t="shared" si="18"/>
        <v>4.7215277777795563</v>
      </c>
      <c r="J585" s="59">
        <f t="shared" si="19"/>
        <v>4.7215277777795563</v>
      </c>
      <c r="M585"/>
    </row>
    <row r="586" spans="1:13" ht="25.5" customHeight="1" x14ac:dyDescent="0.25">
      <c r="A586" s="12" t="s">
        <v>562</v>
      </c>
      <c r="B586" s="54" t="s">
        <v>843</v>
      </c>
      <c r="C586" s="55" t="s">
        <v>553</v>
      </c>
      <c r="D586" s="87"/>
      <c r="E586" s="56" t="s">
        <v>1746</v>
      </c>
      <c r="F586" s="57">
        <v>41269.50277777778</v>
      </c>
      <c r="G586" s="57">
        <v>41269.636805555558</v>
      </c>
      <c r="H586" s="5" t="s">
        <v>39</v>
      </c>
      <c r="I586" s="58">
        <f t="shared" si="18"/>
        <v>0.13402777777810115</v>
      </c>
      <c r="J586" s="59">
        <f t="shared" si="19"/>
        <v>0.13402777777810115</v>
      </c>
      <c r="M586"/>
    </row>
    <row r="587" spans="1:13" ht="25.5" customHeight="1" x14ac:dyDescent="0.25">
      <c r="A587" s="12" t="s">
        <v>562</v>
      </c>
      <c r="B587" s="54" t="s">
        <v>843</v>
      </c>
      <c r="C587" s="55" t="s">
        <v>553</v>
      </c>
      <c r="D587" s="87"/>
      <c r="E587" s="56" t="s">
        <v>1743</v>
      </c>
      <c r="F587" s="57">
        <v>41269.636805555558</v>
      </c>
      <c r="G587" s="57">
        <v>41269.703472222223</v>
      </c>
      <c r="H587" s="5" t="s">
        <v>821</v>
      </c>
      <c r="I587" s="58">
        <f t="shared" si="18"/>
        <v>6.6666666665696539E-2</v>
      </c>
      <c r="J587" s="59">
        <f t="shared" si="19"/>
        <v>6.6666666665696539E-2</v>
      </c>
      <c r="M587"/>
    </row>
    <row r="588" spans="1:13" ht="25.5" customHeight="1" x14ac:dyDescent="0.25">
      <c r="A588" s="12" t="s">
        <v>562</v>
      </c>
      <c r="B588" s="54" t="s">
        <v>843</v>
      </c>
      <c r="C588" s="55" t="s">
        <v>553</v>
      </c>
      <c r="D588" s="87"/>
      <c r="E588" s="56" t="s">
        <v>1670</v>
      </c>
      <c r="F588" s="57">
        <v>41269.703472222223</v>
      </c>
      <c r="G588" s="57">
        <v>41288.751388888886</v>
      </c>
      <c r="H588" s="5" t="s">
        <v>824</v>
      </c>
      <c r="I588" s="58">
        <f t="shared" si="18"/>
        <v>19.047916666662786</v>
      </c>
      <c r="J588" s="59">
        <f t="shared" si="19"/>
        <v>19.047916666662786</v>
      </c>
      <c r="M588"/>
    </row>
    <row r="589" spans="1:13" ht="25.5" customHeight="1" x14ac:dyDescent="0.25">
      <c r="A589" s="12" t="s">
        <v>562</v>
      </c>
      <c r="B589" s="54" t="s">
        <v>843</v>
      </c>
      <c r="C589" s="55" t="s">
        <v>553</v>
      </c>
      <c r="D589" s="87"/>
      <c r="E589" s="56" t="s">
        <v>1671</v>
      </c>
      <c r="F589" s="57">
        <v>41288.751388888886</v>
      </c>
      <c r="G589" s="57">
        <v>41288.781944444447</v>
      </c>
      <c r="H589" s="5" t="s">
        <v>826</v>
      </c>
      <c r="I589" s="58">
        <f t="shared" si="18"/>
        <v>3.0555555560567882E-2</v>
      </c>
      <c r="J589" s="59">
        <f t="shared" si="19"/>
        <v>3.0555555560567882E-2</v>
      </c>
      <c r="M589"/>
    </row>
    <row r="590" spans="1:13" ht="25.5" customHeight="1" x14ac:dyDescent="0.25">
      <c r="A590" s="12" t="s">
        <v>562</v>
      </c>
      <c r="B590" s="54" t="s">
        <v>843</v>
      </c>
      <c r="C590" s="55" t="s">
        <v>553</v>
      </c>
      <c r="D590" s="87"/>
      <c r="E590" s="56" t="s">
        <v>1670</v>
      </c>
      <c r="F590" s="57">
        <v>41288.781944444447</v>
      </c>
      <c r="G590" s="57">
        <v>41289.537499999999</v>
      </c>
      <c r="H590" s="5" t="s">
        <v>827</v>
      </c>
      <c r="I590" s="58">
        <f t="shared" si="18"/>
        <v>0.75555555555183673</v>
      </c>
      <c r="J590" s="59">
        <f t="shared" si="19"/>
        <v>0.75555555555183673</v>
      </c>
      <c r="M590"/>
    </row>
    <row r="591" spans="1:13" ht="25.5" customHeight="1" x14ac:dyDescent="0.25">
      <c r="A591" s="12" t="s">
        <v>562</v>
      </c>
      <c r="B591" s="54" t="s">
        <v>843</v>
      </c>
      <c r="C591" s="55" t="s">
        <v>553</v>
      </c>
      <c r="D591" s="87"/>
      <c r="E591" s="56" t="s">
        <v>1747</v>
      </c>
      <c r="F591" s="57">
        <v>41289.537499999999</v>
      </c>
      <c r="G591" s="57">
        <v>41289.661805555559</v>
      </c>
      <c r="H591" s="5" t="s">
        <v>828</v>
      </c>
      <c r="I591" s="58">
        <f t="shared" si="18"/>
        <v>0.12430555556056788</v>
      </c>
      <c r="J591" s="59">
        <f t="shared" si="19"/>
        <v>0.12430555556056788</v>
      </c>
      <c r="M591"/>
    </row>
    <row r="592" spans="1:13" ht="25.5" customHeight="1" x14ac:dyDescent="0.25">
      <c r="A592" s="12" t="s">
        <v>562</v>
      </c>
      <c r="B592" s="54" t="s">
        <v>843</v>
      </c>
      <c r="C592" s="55" t="s">
        <v>553</v>
      </c>
      <c r="D592" s="87"/>
      <c r="E592" s="56" t="s">
        <v>1744</v>
      </c>
      <c r="F592" s="57">
        <v>41289.661805555559</v>
      </c>
      <c r="G592" s="57">
        <v>41289.699999999997</v>
      </c>
      <c r="H592" s="5" t="s">
        <v>578</v>
      </c>
      <c r="I592" s="58">
        <f t="shared" si="18"/>
        <v>3.8194444437976927E-2</v>
      </c>
      <c r="J592" s="59">
        <f t="shared" si="19"/>
        <v>3.8194444437976927E-2</v>
      </c>
      <c r="M592"/>
    </row>
    <row r="593" spans="1:13" ht="25.5" customHeight="1" x14ac:dyDescent="0.25">
      <c r="A593" s="12" t="s">
        <v>562</v>
      </c>
      <c r="B593" s="54" t="s">
        <v>843</v>
      </c>
      <c r="C593" s="55" t="s">
        <v>553</v>
      </c>
      <c r="D593" s="87"/>
      <c r="E593" s="56" t="s">
        <v>1748</v>
      </c>
      <c r="F593" s="57">
        <v>41289.699999999997</v>
      </c>
      <c r="G593" s="57">
        <v>41296.615972222222</v>
      </c>
      <c r="H593" s="5" t="s">
        <v>830</v>
      </c>
      <c r="I593" s="58">
        <f t="shared" si="18"/>
        <v>6.9159722222248092</v>
      </c>
      <c r="J593" s="59">
        <f t="shared" si="19"/>
        <v>6.9159722222248092</v>
      </c>
      <c r="M593"/>
    </row>
    <row r="594" spans="1:13" ht="25.5" customHeight="1" x14ac:dyDescent="0.25">
      <c r="A594" s="12" t="s">
        <v>562</v>
      </c>
      <c r="B594" s="54" t="s">
        <v>843</v>
      </c>
      <c r="C594" s="55" t="s">
        <v>553</v>
      </c>
      <c r="D594" s="87"/>
      <c r="E594" s="56" t="s">
        <v>1747</v>
      </c>
      <c r="F594" s="57">
        <v>41296.615972222222</v>
      </c>
      <c r="G594" s="57">
        <v>41296.692361111112</v>
      </c>
      <c r="H594" s="5" t="s">
        <v>832</v>
      </c>
      <c r="I594" s="58">
        <f t="shared" si="18"/>
        <v>7.6388888890505768E-2</v>
      </c>
      <c r="J594" s="59">
        <f t="shared" si="19"/>
        <v>7.6388888890505768E-2</v>
      </c>
      <c r="M594"/>
    </row>
    <row r="595" spans="1:13" ht="25.5" customHeight="1" x14ac:dyDescent="0.25">
      <c r="A595" s="12" t="s">
        <v>562</v>
      </c>
      <c r="B595" s="54" t="s">
        <v>843</v>
      </c>
      <c r="C595" s="55" t="s">
        <v>553</v>
      </c>
      <c r="D595" s="87"/>
      <c r="E595" s="56" t="s">
        <v>1744</v>
      </c>
      <c r="F595" s="57">
        <v>41296.692361111112</v>
      </c>
      <c r="G595" s="57">
        <v>41334.824999999997</v>
      </c>
      <c r="H595" s="5" t="s">
        <v>22</v>
      </c>
      <c r="I595" s="58">
        <f t="shared" si="18"/>
        <v>38.132638888884685</v>
      </c>
      <c r="J595" s="59">
        <f t="shared" si="19"/>
        <v>38.132638888884685</v>
      </c>
      <c r="M595"/>
    </row>
    <row r="596" spans="1:13" ht="25.5" customHeight="1" x14ac:dyDescent="0.25">
      <c r="A596" s="12" t="s">
        <v>562</v>
      </c>
      <c r="B596" s="54" t="s">
        <v>843</v>
      </c>
      <c r="C596" s="55" t="s">
        <v>553</v>
      </c>
      <c r="D596" s="87"/>
      <c r="E596" s="56" t="s">
        <v>1745</v>
      </c>
      <c r="F596" s="57">
        <v>41334.824999999997</v>
      </c>
      <c r="G596" s="57">
        <v>41337.612500000003</v>
      </c>
      <c r="H596" s="5" t="s">
        <v>777</v>
      </c>
      <c r="I596" s="58">
        <f t="shared" si="18"/>
        <v>2.7875000000058208</v>
      </c>
      <c r="J596" s="59">
        <f t="shared" si="19"/>
        <v>2.7875000000058208</v>
      </c>
      <c r="M596"/>
    </row>
    <row r="597" spans="1:13" ht="25.5" customHeight="1" x14ac:dyDescent="0.25">
      <c r="A597" s="12" t="s">
        <v>562</v>
      </c>
      <c r="B597" s="54" t="s">
        <v>843</v>
      </c>
      <c r="C597" s="55" t="s">
        <v>553</v>
      </c>
      <c r="D597" s="87"/>
      <c r="E597" s="56" t="s">
        <v>1746</v>
      </c>
      <c r="F597" s="57">
        <v>41337.612500000003</v>
      </c>
      <c r="G597" s="57">
        <v>41337.643750000003</v>
      </c>
      <c r="H597" s="5" t="s">
        <v>648</v>
      </c>
      <c r="I597" s="58">
        <f t="shared" si="18"/>
        <v>3.125E-2</v>
      </c>
      <c r="J597" s="59">
        <f t="shared" si="19"/>
        <v>3.125E-2</v>
      </c>
      <c r="M597"/>
    </row>
    <row r="598" spans="1:13" ht="25.5" customHeight="1" x14ac:dyDescent="0.25">
      <c r="A598" s="12" t="s">
        <v>562</v>
      </c>
      <c r="B598" s="54" t="s">
        <v>843</v>
      </c>
      <c r="C598" s="55" t="s">
        <v>553</v>
      </c>
      <c r="D598" s="87"/>
      <c r="E598" s="56" t="s">
        <v>1747</v>
      </c>
      <c r="F598" s="57">
        <v>41337.643750000003</v>
      </c>
      <c r="G598" s="57">
        <v>41337.775000000001</v>
      </c>
      <c r="H598" s="5" t="s">
        <v>835</v>
      </c>
      <c r="I598" s="58">
        <f t="shared" si="18"/>
        <v>0.13124999999854481</v>
      </c>
      <c r="J598" s="59">
        <f t="shared" si="19"/>
        <v>0.13124999999854481</v>
      </c>
      <c r="M598"/>
    </row>
    <row r="599" spans="1:13" ht="25.5" customHeight="1" x14ac:dyDescent="0.25">
      <c r="A599" s="12" t="s">
        <v>562</v>
      </c>
      <c r="B599" s="54" t="s">
        <v>843</v>
      </c>
      <c r="C599" s="55" t="s">
        <v>553</v>
      </c>
      <c r="D599" s="87"/>
      <c r="E599" s="56" t="s">
        <v>1748</v>
      </c>
      <c r="F599" s="57">
        <v>41337.775000000001</v>
      </c>
      <c r="G599" s="57">
        <v>41344.773611111108</v>
      </c>
      <c r="H599" s="5" t="s">
        <v>837</v>
      </c>
      <c r="I599" s="58">
        <f t="shared" si="18"/>
        <v>6.9986111111065838</v>
      </c>
      <c r="J599" s="59">
        <f t="shared" si="19"/>
        <v>6.9986111111065838</v>
      </c>
      <c r="M599"/>
    </row>
    <row r="600" spans="1:13" ht="25.5" customHeight="1" x14ac:dyDescent="0.25">
      <c r="A600" s="12" t="s">
        <v>562</v>
      </c>
      <c r="B600" s="54" t="s">
        <v>843</v>
      </c>
      <c r="C600" s="55" t="s">
        <v>553</v>
      </c>
      <c r="D600" s="87"/>
      <c r="E600" s="56" t="s">
        <v>1747</v>
      </c>
      <c r="F600" s="57">
        <v>41344.773611111108</v>
      </c>
      <c r="G600" s="57">
        <v>41345.589583333334</v>
      </c>
      <c r="H600" s="5" t="s">
        <v>39</v>
      </c>
      <c r="I600" s="58">
        <f t="shared" si="18"/>
        <v>0.81597222222626442</v>
      </c>
      <c r="J600" s="59">
        <f t="shared" si="19"/>
        <v>0.81597222222626442</v>
      </c>
      <c r="M600"/>
    </row>
    <row r="601" spans="1:13" ht="25.5" customHeight="1" x14ac:dyDescent="0.25">
      <c r="A601" s="12" t="s">
        <v>562</v>
      </c>
      <c r="B601" s="54" t="s">
        <v>843</v>
      </c>
      <c r="C601" s="55" t="s">
        <v>553</v>
      </c>
      <c r="D601" s="87"/>
      <c r="E601" s="56" t="s">
        <v>1743</v>
      </c>
      <c r="F601" s="57">
        <v>41345.589583333334</v>
      </c>
      <c r="G601" s="57">
        <v>41345.725694444445</v>
      </c>
      <c r="H601" s="5" t="s">
        <v>839</v>
      </c>
      <c r="I601" s="58">
        <f t="shared" si="18"/>
        <v>0.13611111111094942</v>
      </c>
      <c r="J601" s="59">
        <f t="shared" si="19"/>
        <v>0.13611111111094942</v>
      </c>
      <c r="M601"/>
    </row>
    <row r="602" spans="1:13" ht="25.5" customHeight="1" x14ac:dyDescent="0.25">
      <c r="A602" s="12" t="s">
        <v>562</v>
      </c>
      <c r="B602" s="54" t="s">
        <v>843</v>
      </c>
      <c r="C602" s="55" t="s">
        <v>553</v>
      </c>
      <c r="D602" s="87"/>
      <c r="E602" s="56" t="s">
        <v>1741</v>
      </c>
      <c r="F602" s="57">
        <v>41345.725694444445</v>
      </c>
      <c r="G602" s="57">
        <v>41345.841666666667</v>
      </c>
      <c r="H602" s="5" t="s">
        <v>841</v>
      </c>
      <c r="I602" s="58">
        <f t="shared" si="18"/>
        <v>0.11597222222189885</v>
      </c>
      <c r="J602" s="59">
        <f t="shared" si="19"/>
        <v>0.11597222222189885</v>
      </c>
      <c r="M602"/>
    </row>
    <row r="603" spans="1:13" ht="25.5" customHeight="1" x14ac:dyDescent="0.25">
      <c r="A603" s="12" t="s">
        <v>562</v>
      </c>
      <c r="B603" s="54" t="s">
        <v>843</v>
      </c>
      <c r="C603" s="55" t="s">
        <v>553</v>
      </c>
      <c r="D603" s="87"/>
      <c r="E603" s="56" t="s">
        <v>1745</v>
      </c>
      <c r="F603" s="57">
        <v>41345.841666666667</v>
      </c>
      <c r="G603" s="57">
        <v>41346.552777777775</v>
      </c>
      <c r="H603" s="5" t="s">
        <v>748</v>
      </c>
      <c r="I603" s="58">
        <f t="shared" si="18"/>
        <v>0.71111111110803904</v>
      </c>
      <c r="J603" s="59">
        <f t="shared" si="19"/>
        <v>0.71111111110803904</v>
      </c>
      <c r="M603"/>
    </row>
    <row r="604" spans="1:13" ht="25.5" customHeight="1" x14ac:dyDescent="0.25">
      <c r="A604" s="12" t="s">
        <v>562</v>
      </c>
      <c r="B604" s="54" t="s">
        <v>923</v>
      </c>
      <c r="C604" s="55" t="s">
        <v>553</v>
      </c>
      <c r="D604" s="87"/>
      <c r="E604" s="56" t="s">
        <v>1671</v>
      </c>
      <c r="F604" s="57">
        <v>42272.732638888891</v>
      </c>
      <c r="G604" s="57">
        <v>42277.732638888891</v>
      </c>
      <c r="H604" s="5" t="s">
        <v>7</v>
      </c>
      <c r="I604" s="58">
        <f t="shared" si="18"/>
        <v>5</v>
      </c>
      <c r="J604" s="59">
        <f t="shared" si="19"/>
        <v>5</v>
      </c>
      <c r="M604"/>
    </row>
    <row r="605" spans="1:13" ht="25.5" customHeight="1" x14ac:dyDescent="0.25">
      <c r="A605" s="12" t="s">
        <v>562</v>
      </c>
      <c r="B605" s="54" t="s">
        <v>923</v>
      </c>
      <c r="C605" s="55" t="s">
        <v>553</v>
      </c>
      <c r="D605" s="87"/>
      <c r="E605" s="56" t="s">
        <v>1670</v>
      </c>
      <c r="F605" s="57">
        <v>42277.732638888891</v>
      </c>
      <c r="G605" s="57">
        <v>42278.647916666669</v>
      </c>
      <c r="H605" s="5" t="s">
        <v>844</v>
      </c>
      <c r="I605" s="58">
        <f t="shared" si="18"/>
        <v>0.91527777777810115</v>
      </c>
      <c r="J605" s="59">
        <f t="shared" si="19"/>
        <v>0.91527777777810115</v>
      </c>
      <c r="M605"/>
    </row>
    <row r="606" spans="1:13" ht="25.5" customHeight="1" x14ac:dyDescent="0.25">
      <c r="A606" s="12" t="s">
        <v>562</v>
      </c>
      <c r="B606" s="54" t="s">
        <v>923</v>
      </c>
      <c r="C606" s="55" t="s">
        <v>553</v>
      </c>
      <c r="D606" s="87"/>
      <c r="E606" s="56" t="s">
        <v>1671</v>
      </c>
      <c r="F606" s="57">
        <v>42278.647916666669</v>
      </c>
      <c r="G606" s="57">
        <v>42285.636805555558</v>
      </c>
      <c r="H606" s="5" t="s">
        <v>315</v>
      </c>
      <c r="I606" s="58">
        <f t="shared" si="18"/>
        <v>6.9888888888890506</v>
      </c>
      <c r="J606" s="59">
        <f t="shared" si="19"/>
        <v>6.9888888888890506</v>
      </c>
      <c r="M606"/>
    </row>
    <row r="607" spans="1:13" ht="25.5" customHeight="1" x14ac:dyDescent="0.25">
      <c r="A607" s="12" t="s">
        <v>562</v>
      </c>
      <c r="B607" s="54" t="s">
        <v>923</v>
      </c>
      <c r="C607" s="55" t="s">
        <v>553</v>
      </c>
      <c r="D607" s="87"/>
      <c r="E607" s="56" t="s">
        <v>1670</v>
      </c>
      <c r="F607" s="57">
        <v>42285.636805555558</v>
      </c>
      <c r="G607" s="57">
        <v>42296.518750000003</v>
      </c>
      <c r="H607" s="5" t="s">
        <v>827</v>
      </c>
      <c r="I607" s="58">
        <f t="shared" si="18"/>
        <v>10.881944444445253</v>
      </c>
      <c r="J607" s="59">
        <f t="shared" si="19"/>
        <v>10.881944444445253</v>
      </c>
      <c r="M607"/>
    </row>
    <row r="608" spans="1:13" ht="25.5" customHeight="1" x14ac:dyDescent="0.25">
      <c r="A608" s="12" t="s">
        <v>562</v>
      </c>
      <c r="B608" s="54" t="s">
        <v>923</v>
      </c>
      <c r="C608" s="55" t="s">
        <v>553</v>
      </c>
      <c r="D608" s="87"/>
      <c r="E608" s="56" t="s">
        <v>1743</v>
      </c>
      <c r="F608" s="57">
        <v>42296.518750000003</v>
      </c>
      <c r="G608" s="57">
        <v>42296.787499999999</v>
      </c>
      <c r="H608" s="5" t="s">
        <v>20</v>
      </c>
      <c r="I608" s="58">
        <f t="shared" si="18"/>
        <v>0.26874999999563443</v>
      </c>
      <c r="J608" s="59">
        <f t="shared" si="19"/>
        <v>0.26874999999563443</v>
      </c>
      <c r="M608"/>
    </row>
    <row r="609" spans="1:13" ht="25.5" customHeight="1" x14ac:dyDescent="0.25">
      <c r="A609" s="12" t="s">
        <v>562</v>
      </c>
      <c r="B609" s="54" t="s">
        <v>923</v>
      </c>
      <c r="C609" s="55" t="s">
        <v>553</v>
      </c>
      <c r="D609" s="87"/>
      <c r="E609" s="56" t="s">
        <v>1771</v>
      </c>
      <c r="F609" s="57">
        <v>42296.787499999999</v>
      </c>
      <c r="G609" s="57">
        <v>42297.59375</v>
      </c>
      <c r="H609" s="5" t="s">
        <v>846</v>
      </c>
      <c r="I609" s="58">
        <f t="shared" si="18"/>
        <v>0.80625000000145519</v>
      </c>
      <c r="J609" s="59">
        <f t="shared" si="19"/>
        <v>0.80625000000145519</v>
      </c>
      <c r="M609"/>
    </row>
    <row r="610" spans="1:13" ht="25.5" customHeight="1" x14ac:dyDescent="0.25">
      <c r="A610" s="12" t="s">
        <v>562</v>
      </c>
      <c r="B610" s="54" t="s">
        <v>923</v>
      </c>
      <c r="C610" s="55" t="s">
        <v>553</v>
      </c>
      <c r="D610" s="87"/>
      <c r="E610" s="56" t="s">
        <v>1772</v>
      </c>
      <c r="F610" s="57">
        <v>42297.59375</v>
      </c>
      <c r="G610" s="57">
        <v>42297.81527777778</v>
      </c>
      <c r="H610" s="5" t="s">
        <v>848</v>
      </c>
      <c r="I610" s="58">
        <f t="shared" si="18"/>
        <v>0.22152777777955635</v>
      </c>
      <c r="J610" s="59">
        <f t="shared" si="19"/>
        <v>0.22152777777955635</v>
      </c>
      <c r="M610"/>
    </row>
    <row r="611" spans="1:13" ht="25.5" customHeight="1" x14ac:dyDescent="0.25">
      <c r="A611" s="12" t="s">
        <v>562</v>
      </c>
      <c r="B611" s="54" t="s">
        <v>923</v>
      </c>
      <c r="C611" s="55" t="s">
        <v>553</v>
      </c>
      <c r="D611" s="87"/>
      <c r="E611" s="56" t="s">
        <v>1771</v>
      </c>
      <c r="F611" s="57">
        <v>42297.81527777778</v>
      </c>
      <c r="G611" s="57">
        <v>42299.315972222219</v>
      </c>
      <c r="H611" s="5" t="s">
        <v>850</v>
      </c>
      <c r="I611" s="58">
        <f t="shared" si="18"/>
        <v>1.5006944444394321</v>
      </c>
      <c r="J611" s="59">
        <f t="shared" si="19"/>
        <v>1.5006944444394321</v>
      </c>
      <c r="M611"/>
    </row>
    <row r="612" spans="1:13" ht="25.5" customHeight="1" x14ac:dyDescent="0.25">
      <c r="A612" s="12" t="s">
        <v>562</v>
      </c>
      <c r="B612" s="54" t="s">
        <v>923</v>
      </c>
      <c r="C612" s="55" t="s">
        <v>553</v>
      </c>
      <c r="D612" s="87"/>
      <c r="E612" s="56" t="s">
        <v>1773</v>
      </c>
      <c r="F612" s="57">
        <v>42299.315972222219</v>
      </c>
      <c r="G612" s="57">
        <v>42299.617361111108</v>
      </c>
      <c r="H612" s="5" t="s">
        <v>852</v>
      </c>
      <c r="I612" s="58">
        <f t="shared" si="18"/>
        <v>0.30138888888905058</v>
      </c>
      <c r="J612" s="59">
        <f t="shared" si="19"/>
        <v>0.30138888888905058</v>
      </c>
      <c r="M612"/>
    </row>
    <row r="613" spans="1:13" ht="25.5" customHeight="1" x14ac:dyDescent="0.25">
      <c r="A613" s="12" t="s">
        <v>562</v>
      </c>
      <c r="B613" s="54" t="s">
        <v>923</v>
      </c>
      <c r="C613" s="55" t="s">
        <v>553</v>
      </c>
      <c r="D613" s="87"/>
      <c r="E613" s="56" t="s">
        <v>1774</v>
      </c>
      <c r="F613" s="57">
        <v>42299.617361111108</v>
      </c>
      <c r="G613" s="57">
        <v>42349.647916666669</v>
      </c>
      <c r="H613" s="5" t="s">
        <v>854</v>
      </c>
      <c r="I613" s="58">
        <f t="shared" si="18"/>
        <v>50.030555555560568</v>
      </c>
      <c r="J613" s="59">
        <f t="shared" si="19"/>
        <v>50.030555555560568</v>
      </c>
      <c r="M613"/>
    </row>
    <row r="614" spans="1:13" ht="25.5" customHeight="1" x14ac:dyDescent="0.25">
      <c r="A614" s="12" t="s">
        <v>562</v>
      </c>
      <c r="B614" s="54" t="s">
        <v>923</v>
      </c>
      <c r="C614" s="55" t="s">
        <v>553</v>
      </c>
      <c r="D614" s="87"/>
      <c r="E614" s="56" t="s">
        <v>1773</v>
      </c>
      <c r="F614" s="57">
        <v>42349.647916666669</v>
      </c>
      <c r="G614" s="57">
        <v>42349.669444444444</v>
      </c>
      <c r="H614" s="5" t="s">
        <v>856</v>
      </c>
      <c r="I614" s="58">
        <f t="shared" si="18"/>
        <v>2.1527777775190771E-2</v>
      </c>
      <c r="J614" s="59">
        <f t="shared" si="19"/>
        <v>2.1527777775190771E-2</v>
      </c>
      <c r="M614"/>
    </row>
    <row r="615" spans="1:13" ht="25.5" customHeight="1" x14ac:dyDescent="0.25">
      <c r="A615" s="12" t="s">
        <v>562</v>
      </c>
      <c r="B615" s="54" t="s">
        <v>923</v>
      </c>
      <c r="C615" s="55" t="s">
        <v>553</v>
      </c>
      <c r="D615" s="87"/>
      <c r="E615" s="56" t="s">
        <v>1775</v>
      </c>
      <c r="F615" s="57">
        <v>42349.669444444444</v>
      </c>
      <c r="G615" s="57">
        <v>42354.628472222219</v>
      </c>
      <c r="H615" s="5" t="s">
        <v>37</v>
      </c>
      <c r="I615" s="58">
        <f t="shared" si="18"/>
        <v>4.9590277777751908</v>
      </c>
      <c r="J615" s="59">
        <f t="shared" si="19"/>
        <v>4.9590277777751908</v>
      </c>
      <c r="M615"/>
    </row>
    <row r="616" spans="1:13" ht="25.5" customHeight="1" x14ac:dyDescent="0.25">
      <c r="A616" s="12" t="s">
        <v>562</v>
      </c>
      <c r="B616" s="54" t="s">
        <v>923</v>
      </c>
      <c r="C616" s="55" t="s">
        <v>553</v>
      </c>
      <c r="D616" s="87"/>
      <c r="E616" s="56" t="s">
        <v>1771</v>
      </c>
      <c r="F616" s="57">
        <v>42354.628472222219</v>
      </c>
      <c r="G616" s="57">
        <v>42355.540277777778</v>
      </c>
      <c r="H616" s="5" t="s">
        <v>16</v>
      </c>
      <c r="I616" s="58">
        <f t="shared" si="18"/>
        <v>0.91180555555911269</v>
      </c>
      <c r="J616" s="59">
        <f t="shared" si="19"/>
        <v>0.91180555555911269</v>
      </c>
      <c r="M616"/>
    </row>
    <row r="617" spans="1:13" ht="25.5" customHeight="1" x14ac:dyDescent="0.25">
      <c r="A617" s="12" t="s">
        <v>562</v>
      </c>
      <c r="B617" s="54" t="s">
        <v>923</v>
      </c>
      <c r="C617" s="55" t="s">
        <v>553</v>
      </c>
      <c r="D617" s="87"/>
      <c r="E617" s="56" t="s">
        <v>1743</v>
      </c>
      <c r="F617" s="57">
        <v>42355.540277777778</v>
      </c>
      <c r="G617" s="57">
        <v>42355.672222222223</v>
      </c>
      <c r="H617" s="5" t="s">
        <v>39</v>
      </c>
      <c r="I617" s="58">
        <f t="shared" si="18"/>
        <v>0.13194444444525288</v>
      </c>
      <c r="J617" s="59">
        <f t="shared" si="19"/>
        <v>0.13194444444525288</v>
      </c>
      <c r="M617"/>
    </row>
    <row r="618" spans="1:13" ht="25.5" customHeight="1" x14ac:dyDescent="0.25">
      <c r="A618" s="12" t="s">
        <v>562</v>
      </c>
      <c r="B618" s="54" t="s">
        <v>923</v>
      </c>
      <c r="C618" s="55" t="s">
        <v>553</v>
      </c>
      <c r="D618" s="87"/>
      <c r="E618" s="56" t="s">
        <v>555</v>
      </c>
      <c r="F618" s="57">
        <v>42355.672222222223</v>
      </c>
      <c r="G618" s="57">
        <v>42461.705555555556</v>
      </c>
      <c r="H618" s="5" t="s">
        <v>860</v>
      </c>
      <c r="I618" s="58">
        <f t="shared" si="18"/>
        <v>106.03333333333285</v>
      </c>
      <c r="J618" s="59">
        <f t="shared" si="19"/>
        <v>106.03333333333285</v>
      </c>
      <c r="M618"/>
    </row>
    <row r="619" spans="1:13" ht="25.5" customHeight="1" x14ac:dyDescent="0.25">
      <c r="A619" s="12" t="s">
        <v>562</v>
      </c>
      <c r="B619" s="54" t="s">
        <v>923</v>
      </c>
      <c r="C619" s="55" t="s">
        <v>553</v>
      </c>
      <c r="D619" s="87"/>
      <c r="E619" s="56" t="s">
        <v>1665</v>
      </c>
      <c r="F619" s="57">
        <v>42461.705555555556</v>
      </c>
      <c r="G619" s="57">
        <v>42480.609027777777</v>
      </c>
      <c r="H619" s="5" t="s">
        <v>861</v>
      </c>
      <c r="I619" s="58">
        <f t="shared" si="18"/>
        <v>18.903472222220444</v>
      </c>
      <c r="J619" s="59">
        <f t="shared" si="19"/>
        <v>18.903472222220444</v>
      </c>
      <c r="M619"/>
    </row>
    <row r="620" spans="1:13" ht="25.5" customHeight="1" x14ac:dyDescent="0.25">
      <c r="A620" s="12" t="s">
        <v>562</v>
      </c>
      <c r="B620" s="54" t="s">
        <v>923</v>
      </c>
      <c r="C620" s="55" t="s">
        <v>553</v>
      </c>
      <c r="D620" s="87"/>
      <c r="E620" s="56" t="s">
        <v>1743</v>
      </c>
      <c r="F620" s="57">
        <v>42480.609027777777</v>
      </c>
      <c r="G620" s="57">
        <v>42487.839583333334</v>
      </c>
      <c r="H620" s="5" t="s">
        <v>862</v>
      </c>
      <c r="I620" s="58">
        <f t="shared" si="18"/>
        <v>7.2305555555576575</v>
      </c>
      <c r="J620" s="59">
        <f t="shared" si="19"/>
        <v>7.2305555555576575</v>
      </c>
      <c r="M620"/>
    </row>
    <row r="621" spans="1:13" ht="25.5" customHeight="1" x14ac:dyDescent="0.25">
      <c r="A621" s="12" t="s">
        <v>562</v>
      </c>
      <c r="B621" s="54" t="s">
        <v>923</v>
      </c>
      <c r="C621" s="55" t="s">
        <v>553</v>
      </c>
      <c r="D621" s="87"/>
      <c r="E621" s="56" t="s">
        <v>1771</v>
      </c>
      <c r="F621" s="57">
        <v>42487.839583333334</v>
      </c>
      <c r="G621" s="57">
        <v>42492.723611111112</v>
      </c>
      <c r="H621" s="5" t="s">
        <v>864</v>
      </c>
      <c r="I621" s="58">
        <f t="shared" si="18"/>
        <v>4.8840277777781012</v>
      </c>
      <c r="J621" s="59">
        <f t="shared" si="19"/>
        <v>4.8840277777781012</v>
      </c>
      <c r="M621"/>
    </row>
    <row r="622" spans="1:13" ht="25.5" customHeight="1" x14ac:dyDescent="0.25">
      <c r="A622" s="12" t="s">
        <v>562</v>
      </c>
      <c r="B622" s="54" t="s">
        <v>923</v>
      </c>
      <c r="C622" s="55" t="s">
        <v>553</v>
      </c>
      <c r="D622" s="87"/>
      <c r="E622" s="56" t="s">
        <v>1773</v>
      </c>
      <c r="F622" s="57">
        <v>42492.723611111112</v>
      </c>
      <c r="G622" s="57">
        <v>42493.615972222222</v>
      </c>
      <c r="H622" s="5" t="s">
        <v>866</v>
      </c>
      <c r="I622" s="58">
        <f t="shared" si="18"/>
        <v>0.89236111110949423</v>
      </c>
      <c r="J622" s="59">
        <f t="shared" si="19"/>
        <v>0.89236111110949423</v>
      </c>
      <c r="M622"/>
    </row>
    <row r="623" spans="1:13" ht="25.5" customHeight="1" x14ac:dyDescent="0.25">
      <c r="A623" s="12" t="s">
        <v>562</v>
      </c>
      <c r="B623" s="54" t="s">
        <v>923</v>
      </c>
      <c r="C623" s="55" t="s">
        <v>553</v>
      </c>
      <c r="D623" s="87"/>
      <c r="E623" s="56" t="s">
        <v>1774</v>
      </c>
      <c r="F623" s="57">
        <v>42493.615972222222</v>
      </c>
      <c r="G623" s="57">
        <v>42493.740972222222</v>
      </c>
      <c r="H623" s="5" t="s">
        <v>189</v>
      </c>
      <c r="I623" s="58">
        <f t="shared" si="18"/>
        <v>0.125</v>
      </c>
      <c r="J623" s="59">
        <f t="shared" si="19"/>
        <v>0.125</v>
      </c>
      <c r="M623"/>
    </row>
    <row r="624" spans="1:13" ht="25.5" customHeight="1" x14ac:dyDescent="0.25">
      <c r="A624" s="12" t="s">
        <v>562</v>
      </c>
      <c r="B624" s="54" t="s">
        <v>923</v>
      </c>
      <c r="C624" s="55" t="s">
        <v>553</v>
      </c>
      <c r="D624" s="87"/>
      <c r="E624" s="56" t="s">
        <v>1775</v>
      </c>
      <c r="F624" s="57">
        <v>42493.740972222222</v>
      </c>
      <c r="G624" s="57">
        <v>42495.573611111111</v>
      </c>
      <c r="H624" s="5" t="s">
        <v>39</v>
      </c>
      <c r="I624" s="58">
        <f t="shared" si="18"/>
        <v>1.8326388888890506</v>
      </c>
      <c r="J624" s="59">
        <f t="shared" si="19"/>
        <v>1.8326388888890506</v>
      </c>
      <c r="M624"/>
    </row>
    <row r="625" spans="1:13" ht="25.5" customHeight="1" x14ac:dyDescent="0.25">
      <c r="A625" s="12" t="s">
        <v>562</v>
      </c>
      <c r="B625" s="54" t="s">
        <v>923</v>
      </c>
      <c r="C625" s="55" t="s">
        <v>553</v>
      </c>
      <c r="D625" s="87"/>
      <c r="E625" s="56" t="s">
        <v>1771</v>
      </c>
      <c r="F625" s="57">
        <v>42495.573611111111</v>
      </c>
      <c r="G625" s="57">
        <v>42591.668749999997</v>
      </c>
      <c r="H625" s="5" t="s">
        <v>697</v>
      </c>
      <c r="I625" s="58">
        <f t="shared" si="18"/>
        <v>96.09513888888614</v>
      </c>
      <c r="J625" s="59">
        <f t="shared" si="19"/>
        <v>96.09513888888614</v>
      </c>
      <c r="M625"/>
    </row>
    <row r="626" spans="1:13" ht="25.5" customHeight="1" x14ac:dyDescent="0.25">
      <c r="A626" s="12" t="s">
        <v>562</v>
      </c>
      <c r="B626" s="54" t="s">
        <v>923</v>
      </c>
      <c r="C626" s="55" t="s">
        <v>553</v>
      </c>
      <c r="D626" s="87"/>
      <c r="E626" s="56" t="s">
        <v>1602</v>
      </c>
      <c r="F626" s="57">
        <v>42591.668749999997</v>
      </c>
      <c r="G626" s="57">
        <v>42591.70416666667</v>
      </c>
      <c r="H626" s="5" t="s">
        <v>871</v>
      </c>
      <c r="I626" s="58">
        <f t="shared" si="18"/>
        <v>3.5416666672972497E-2</v>
      </c>
      <c r="J626" s="59">
        <f t="shared" si="19"/>
        <v>3.5416666672972497E-2</v>
      </c>
      <c r="M626"/>
    </row>
    <row r="627" spans="1:13" ht="25.5" customHeight="1" x14ac:dyDescent="0.25">
      <c r="A627" s="12" t="s">
        <v>562</v>
      </c>
      <c r="B627" s="54" t="s">
        <v>923</v>
      </c>
      <c r="C627" s="55" t="s">
        <v>553</v>
      </c>
      <c r="D627" s="87"/>
      <c r="E627" s="56" t="s">
        <v>1667</v>
      </c>
      <c r="F627" s="57">
        <v>42591.70416666667</v>
      </c>
      <c r="G627" s="57">
        <v>42591.719444444447</v>
      </c>
      <c r="H627" s="5" t="s">
        <v>873</v>
      </c>
      <c r="I627" s="58">
        <f t="shared" si="18"/>
        <v>1.5277777776645962E-2</v>
      </c>
      <c r="J627" s="59">
        <f t="shared" si="19"/>
        <v>1.5277777776645962E-2</v>
      </c>
      <c r="M627"/>
    </row>
    <row r="628" spans="1:13" ht="25.5" customHeight="1" x14ac:dyDescent="0.25">
      <c r="A628" s="12" t="s">
        <v>562</v>
      </c>
      <c r="B628" s="54" t="s">
        <v>923</v>
      </c>
      <c r="C628" s="55" t="s">
        <v>553</v>
      </c>
      <c r="D628" s="87"/>
      <c r="E628" s="56" t="s">
        <v>1674</v>
      </c>
      <c r="F628" s="57">
        <v>42591.719444444447</v>
      </c>
      <c r="G628" s="57">
        <v>42591.731249999997</v>
      </c>
      <c r="H628" s="5" t="s">
        <v>875</v>
      </c>
      <c r="I628" s="58">
        <f t="shared" si="18"/>
        <v>1.1805555550381541E-2</v>
      </c>
      <c r="J628" s="59">
        <f t="shared" si="19"/>
        <v>1.1805555550381541E-2</v>
      </c>
      <c r="M628"/>
    </row>
    <row r="629" spans="1:13" ht="25.5" customHeight="1" x14ac:dyDescent="0.25">
      <c r="A629" s="12" t="s">
        <v>562</v>
      </c>
      <c r="B629" s="54" t="s">
        <v>923</v>
      </c>
      <c r="C629" s="55" t="s">
        <v>553</v>
      </c>
      <c r="D629" s="87"/>
      <c r="E629" s="56" t="s">
        <v>1747</v>
      </c>
      <c r="F629" s="57">
        <v>42591.731249999997</v>
      </c>
      <c r="G629" s="57">
        <v>42593.793749999997</v>
      </c>
      <c r="H629" s="5" t="s">
        <v>876</v>
      </c>
      <c r="I629" s="58">
        <f t="shared" si="18"/>
        <v>2.0625</v>
      </c>
      <c r="J629" s="59">
        <f t="shared" si="19"/>
        <v>2.0625</v>
      </c>
      <c r="M629"/>
    </row>
    <row r="630" spans="1:13" ht="25.5" customHeight="1" x14ac:dyDescent="0.25">
      <c r="A630" s="12" t="s">
        <v>562</v>
      </c>
      <c r="B630" s="54" t="s">
        <v>923</v>
      </c>
      <c r="C630" s="55" t="s">
        <v>553</v>
      </c>
      <c r="D630" s="87"/>
      <c r="E630" s="56" t="s">
        <v>1676</v>
      </c>
      <c r="F630" s="57">
        <v>42593.793749999997</v>
      </c>
      <c r="G630" s="57">
        <v>42607.693055555559</v>
      </c>
      <c r="H630" s="5" t="s">
        <v>393</v>
      </c>
      <c r="I630" s="58">
        <f t="shared" si="18"/>
        <v>13.899305555562023</v>
      </c>
      <c r="J630" s="59">
        <f t="shared" si="19"/>
        <v>13.899305555562023</v>
      </c>
      <c r="M630"/>
    </row>
    <row r="631" spans="1:13" ht="25.5" customHeight="1" x14ac:dyDescent="0.25">
      <c r="A631" s="12" t="s">
        <v>562</v>
      </c>
      <c r="B631" s="54" t="s">
        <v>923</v>
      </c>
      <c r="C631" s="55" t="s">
        <v>553</v>
      </c>
      <c r="D631" s="87"/>
      <c r="E631" s="56" t="s">
        <v>1665</v>
      </c>
      <c r="F631" s="57">
        <v>42607.693055555559</v>
      </c>
      <c r="G631" s="57">
        <v>42609.655555555553</v>
      </c>
      <c r="H631" s="5" t="s">
        <v>602</v>
      </c>
      <c r="I631" s="58">
        <f t="shared" si="18"/>
        <v>1.9624999999941792</v>
      </c>
      <c r="J631" s="59">
        <f t="shared" si="19"/>
        <v>1.9624999999941792</v>
      </c>
      <c r="M631"/>
    </row>
    <row r="632" spans="1:13" ht="25.5" customHeight="1" x14ac:dyDescent="0.25">
      <c r="A632" s="12" t="s">
        <v>562</v>
      </c>
      <c r="B632" s="54" t="s">
        <v>923</v>
      </c>
      <c r="C632" s="55" t="s">
        <v>553</v>
      </c>
      <c r="D632" s="87"/>
      <c r="E632" s="56" t="s">
        <v>1667</v>
      </c>
      <c r="F632" s="57">
        <v>42609.655555555553</v>
      </c>
      <c r="G632" s="57">
        <v>42611.79791666667</v>
      </c>
      <c r="H632" s="5" t="s">
        <v>879</v>
      </c>
      <c r="I632" s="58">
        <f t="shared" si="18"/>
        <v>2.1423611111167702</v>
      </c>
      <c r="J632" s="59">
        <f t="shared" si="19"/>
        <v>2.1423611111167702</v>
      </c>
      <c r="M632"/>
    </row>
    <row r="633" spans="1:13" ht="25.5" customHeight="1" x14ac:dyDescent="0.25">
      <c r="A633" s="12" t="s">
        <v>562</v>
      </c>
      <c r="B633" s="54" t="s">
        <v>923</v>
      </c>
      <c r="C633" s="55" t="s">
        <v>553</v>
      </c>
      <c r="D633" s="87"/>
      <c r="E633" s="56" t="s">
        <v>1747</v>
      </c>
      <c r="F633" s="57">
        <v>42611.79791666667</v>
      </c>
      <c r="G633" s="57">
        <v>42615.619444444441</v>
      </c>
      <c r="H633" s="5" t="s">
        <v>881</v>
      </c>
      <c r="I633" s="58">
        <f t="shared" si="18"/>
        <v>3.8215277777708252</v>
      </c>
      <c r="J633" s="59">
        <f t="shared" si="19"/>
        <v>3.8215277777708252</v>
      </c>
      <c r="M633"/>
    </row>
    <row r="634" spans="1:13" ht="25.5" customHeight="1" x14ac:dyDescent="0.25">
      <c r="A634" s="12" t="s">
        <v>562</v>
      </c>
      <c r="B634" s="54" t="s">
        <v>923</v>
      </c>
      <c r="C634" s="55" t="s">
        <v>553</v>
      </c>
      <c r="D634" s="87"/>
      <c r="E634" s="56" t="s">
        <v>1771</v>
      </c>
      <c r="F634" s="57">
        <v>42615.619444444441</v>
      </c>
      <c r="G634" s="57">
        <v>42618.717361111114</v>
      </c>
      <c r="H634" s="5" t="s">
        <v>883</v>
      </c>
      <c r="I634" s="58">
        <f t="shared" si="18"/>
        <v>3.0979166666729725</v>
      </c>
      <c r="J634" s="59">
        <f t="shared" si="19"/>
        <v>3.0979166666729725</v>
      </c>
      <c r="M634"/>
    </row>
    <row r="635" spans="1:13" ht="25.5" customHeight="1" x14ac:dyDescent="0.25">
      <c r="A635" s="12" t="s">
        <v>562</v>
      </c>
      <c r="B635" s="54" t="s">
        <v>923</v>
      </c>
      <c r="C635" s="55" t="s">
        <v>553</v>
      </c>
      <c r="D635" s="87"/>
      <c r="E635" s="56" t="s">
        <v>1775</v>
      </c>
      <c r="F635" s="57">
        <v>42618.717361111114</v>
      </c>
      <c r="G635" s="57">
        <v>42622.679166666669</v>
      </c>
      <c r="H635" s="5" t="s">
        <v>7</v>
      </c>
      <c r="I635" s="58">
        <f t="shared" si="18"/>
        <v>3.9618055555547471</v>
      </c>
      <c r="J635" s="59">
        <f t="shared" si="19"/>
        <v>3.9618055555547471</v>
      </c>
      <c r="M635"/>
    </row>
    <row r="636" spans="1:13" ht="25.5" customHeight="1" x14ac:dyDescent="0.25">
      <c r="A636" s="12" t="s">
        <v>562</v>
      </c>
      <c r="B636" s="54" t="s">
        <v>923</v>
      </c>
      <c r="C636" s="55" t="s">
        <v>553</v>
      </c>
      <c r="D636" s="87"/>
      <c r="E636" s="56" t="s">
        <v>1774</v>
      </c>
      <c r="F636" s="57">
        <v>42618.717361111114</v>
      </c>
      <c r="G636" s="57">
        <v>42626.525694444441</v>
      </c>
      <c r="H636" s="5" t="s">
        <v>7</v>
      </c>
      <c r="I636" s="58">
        <f t="shared" si="18"/>
        <v>7.8083333333270275</v>
      </c>
      <c r="J636" s="59">
        <f t="shared" si="19"/>
        <v>7.8083333333270275</v>
      </c>
      <c r="M636"/>
    </row>
    <row r="637" spans="1:13" ht="25.5" customHeight="1" x14ac:dyDescent="0.25">
      <c r="A637" s="12" t="s">
        <v>562</v>
      </c>
      <c r="B637" s="54" t="s">
        <v>923</v>
      </c>
      <c r="C637" s="55" t="s">
        <v>553</v>
      </c>
      <c r="D637" s="87"/>
      <c r="E637" s="56" t="s">
        <v>1771</v>
      </c>
      <c r="F637" s="57">
        <v>42626.525694444441</v>
      </c>
      <c r="G637" s="57">
        <v>42626.662499999999</v>
      </c>
      <c r="H637" s="5" t="s">
        <v>72</v>
      </c>
      <c r="I637" s="58">
        <f t="shared" si="18"/>
        <v>0.1368055555576575</v>
      </c>
      <c r="J637" s="59">
        <f t="shared" si="19"/>
        <v>0.1368055555576575</v>
      </c>
      <c r="M637"/>
    </row>
    <row r="638" spans="1:13" ht="25.5" customHeight="1" x14ac:dyDescent="0.25">
      <c r="A638" s="12" t="s">
        <v>562</v>
      </c>
      <c r="B638" s="54" t="s">
        <v>923</v>
      </c>
      <c r="C638" s="55" t="s">
        <v>553</v>
      </c>
      <c r="D638" s="87"/>
      <c r="E638" s="56" t="s">
        <v>1676</v>
      </c>
      <c r="F638" s="57">
        <v>42626.662499999999</v>
      </c>
      <c r="G638" s="57">
        <v>42627.727083333331</v>
      </c>
      <c r="H638" s="5" t="s">
        <v>888</v>
      </c>
      <c r="I638" s="58">
        <f t="shared" si="18"/>
        <v>1.0645833333328483</v>
      </c>
      <c r="J638" s="59">
        <f t="shared" si="19"/>
        <v>1.0645833333328483</v>
      </c>
      <c r="M638"/>
    </row>
    <row r="639" spans="1:13" ht="25.5" customHeight="1" x14ac:dyDescent="0.25">
      <c r="A639" s="12" t="s">
        <v>562</v>
      </c>
      <c r="B639" s="54" t="s">
        <v>923</v>
      </c>
      <c r="C639" s="55" t="s">
        <v>553</v>
      </c>
      <c r="D639" s="87"/>
      <c r="E639" s="56" t="s">
        <v>1747</v>
      </c>
      <c r="F639" s="57">
        <v>42627.727083333331</v>
      </c>
      <c r="G639" s="57">
        <v>42636.67083333333</v>
      </c>
      <c r="H639" s="5" t="s">
        <v>889</v>
      </c>
      <c r="I639" s="58">
        <f t="shared" si="18"/>
        <v>8.9437499999985448</v>
      </c>
      <c r="J639" s="59">
        <f t="shared" si="19"/>
        <v>8.9437499999985448</v>
      </c>
      <c r="M639"/>
    </row>
    <row r="640" spans="1:13" ht="25.5" customHeight="1" x14ac:dyDescent="0.25">
      <c r="A640" s="12" t="s">
        <v>562</v>
      </c>
      <c r="B640" s="54" t="s">
        <v>923</v>
      </c>
      <c r="C640" s="55" t="s">
        <v>553</v>
      </c>
      <c r="D640" s="87"/>
      <c r="E640" s="56" t="s">
        <v>1748</v>
      </c>
      <c r="F640" s="57">
        <v>42636.67083333333</v>
      </c>
      <c r="G640" s="57">
        <v>42642.740972222222</v>
      </c>
      <c r="H640" s="5" t="s">
        <v>890</v>
      </c>
      <c r="I640" s="58">
        <f t="shared" si="18"/>
        <v>6.070138888891961</v>
      </c>
      <c r="J640" s="59">
        <f t="shared" si="19"/>
        <v>6.070138888891961</v>
      </c>
      <c r="M640"/>
    </row>
    <row r="641" spans="1:13" ht="25.5" customHeight="1" x14ac:dyDescent="0.25">
      <c r="A641" s="12" t="s">
        <v>562</v>
      </c>
      <c r="B641" s="54" t="s">
        <v>923</v>
      </c>
      <c r="C641" s="55" t="s">
        <v>553</v>
      </c>
      <c r="D641" s="87"/>
      <c r="E641" s="56" t="s">
        <v>1747</v>
      </c>
      <c r="F641" s="57">
        <v>42642.740972222222</v>
      </c>
      <c r="G641" s="57">
        <v>42643.708333333336</v>
      </c>
      <c r="H641" s="5" t="s">
        <v>891</v>
      </c>
      <c r="I641" s="58">
        <f t="shared" si="18"/>
        <v>0.96736111111385981</v>
      </c>
      <c r="J641" s="59">
        <f t="shared" si="19"/>
        <v>0.96736111111385981</v>
      </c>
      <c r="M641"/>
    </row>
    <row r="642" spans="1:13" ht="25.5" customHeight="1" x14ac:dyDescent="0.25">
      <c r="A642" s="12" t="s">
        <v>562</v>
      </c>
      <c r="B642" s="54" t="s">
        <v>923</v>
      </c>
      <c r="C642" s="55" t="s">
        <v>553</v>
      </c>
      <c r="D642" s="87"/>
      <c r="E642" s="56" t="s">
        <v>1744</v>
      </c>
      <c r="F642" s="57">
        <v>42643.708333333336</v>
      </c>
      <c r="G642" s="57">
        <v>42643.798611111109</v>
      </c>
      <c r="H642" s="5" t="s">
        <v>893</v>
      </c>
      <c r="I642" s="58">
        <f t="shared" ref="I642:I705" si="20">IF(OR(F642="-",G642="-"),0,G642-F642)</f>
        <v>9.0277777773735579E-2</v>
      </c>
      <c r="J642" s="59">
        <f t="shared" ref="J642:J705" si="21">I642</f>
        <v>9.0277777773735579E-2</v>
      </c>
      <c r="M642"/>
    </row>
    <row r="643" spans="1:13" ht="25.5" customHeight="1" x14ac:dyDescent="0.25">
      <c r="A643" s="12" t="s">
        <v>562</v>
      </c>
      <c r="B643" s="54" t="s">
        <v>923</v>
      </c>
      <c r="C643" s="55" t="s">
        <v>553</v>
      </c>
      <c r="D643" s="87"/>
      <c r="E643" s="56" t="s">
        <v>1745</v>
      </c>
      <c r="F643" s="57">
        <v>42643.798611111109</v>
      </c>
      <c r="G643" s="57">
        <v>42643.802083333336</v>
      </c>
      <c r="H643" s="5" t="s">
        <v>196</v>
      </c>
      <c r="I643" s="58">
        <f t="shared" si="20"/>
        <v>3.4722222262644209E-3</v>
      </c>
      <c r="J643" s="59">
        <f t="shared" si="21"/>
        <v>3.4722222262644209E-3</v>
      </c>
      <c r="M643"/>
    </row>
    <row r="644" spans="1:13" ht="25.5" customHeight="1" x14ac:dyDescent="0.25">
      <c r="A644" s="12" t="s">
        <v>562</v>
      </c>
      <c r="B644" s="54" t="s">
        <v>923</v>
      </c>
      <c r="C644" s="55" t="s">
        <v>553</v>
      </c>
      <c r="D644" s="87"/>
      <c r="E644" s="56" t="s">
        <v>1746</v>
      </c>
      <c r="F644" s="57">
        <v>42643.802083333336</v>
      </c>
      <c r="G644" s="57">
        <v>42644.70208333333</v>
      </c>
      <c r="H644" s="5" t="s">
        <v>896</v>
      </c>
      <c r="I644" s="58">
        <f t="shared" si="20"/>
        <v>0.89999999999417923</v>
      </c>
      <c r="J644" s="59">
        <f t="shared" si="21"/>
        <v>0.89999999999417923</v>
      </c>
      <c r="M644"/>
    </row>
    <row r="645" spans="1:13" ht="25.5" customHeight="1" x14ac:dyDescent="0.25">
      <c r="A645" s="12" t="s">
        <v>562</v>
      </c>
      <c r="B645" s="54" t="s">
        <v>923</v>
      </c>
      <c r="C645" s="55" t="s">
        <v>553</v>
      </c>
      <c r="D645" s="87"/>
      <c r="E645" s="56" t="s">
        <v>1747</v>
      </c>
      <c r="F645" s="57">
        <v>42644.70208333333</v>
      </c>
      <c r="G645" s="57">
        <v>42645.642361111109</v>
      </c>
      <c r="H645" s="5" t="s">
        <v>28</v>
      </c>
      <c r="I645" s="58">
        <f t="shared" si="20"/>
        <v>0.94027777777955635</v>
      </c>
      <c r="J645" s="59">
        <f t="shared" si="21"/>
        <v>0.94027777777955635</v>
      </c>
      <c r="M645"/>
    </row>
    <row r="646" spans="1:13" ht="25.5" customHeight="1" x14ac:dyDescent="0.25">
      <c r="A646" s="12" t="s">
        <v>562</v>
      </c>
      <c r="B646" s="54" t="s">
        <v>923</v>
      </c>
      <c r="C646" s="55" t="s">
        <v>553</v>
      </c>
      <c r="D646" s="87"/>
      <c r="E646" s="56" t="s">
        <v>1748</v>
      </c>
      <c r="F646" s="57">
        <v>42645.642361111109</v>
      </c>
      <c r="G646" s="57">
        <v>42646.638194444444</v>
      </c>
      <c r="H646" s="5" t="s">
        <v>328</v>
      </c>
      <c r="I646" s="58">
        <f t="shared" si="20"/>
        <v>0.99583333333430346</v>
      </c>
      <c r="J646" s="59">
        <f t="shared" si="21"/>
        <v>0.99583333333430346</v>
      </c>
      <c r="M646"/>
    </row>
    <row r="647" spans="1:13" ht="25.5" customHeight="1" x14ac:dyDescent="0.25">
      <c r="A647" s="12" t="s">
        <v>562</v>
      </c>
      <c r="B647" s="54" t="s">
        <v>923</v>
      </c>
      <c r="C647" s="55" t="s">
        <v>553</v>
      </c>
      <c r="D647" s="87"/>
      <c r="E647" s="56" t="s">
        <v>1747</v>
      </c>
      <c r="F647" s="57">
        <v>42646.638194444444</v>
      </c>
      <c r="G647" s="57">
        <v>42647.659722222219</v>
      </c>
      <c r="H647" s="5" t="s">
        <v>899</v>
      </c>
      <c r="I647" s="58">
        <f t="shared" si="20"/>
        <v>1.0215277777751908</v>
      </c>
      <c r="J647" s="59">
        <f t="shared" si="21"/>
        <v>1.0215277777751908</v>
      </c>
      <c r="M647"/>
    </row>
    <row r="648" spans="1:13" ht="25.5" customHeight="1" x14ac:dyDescent="0.25">
      <c r="A648" s="12" t="s">
        <v>562</v>
      </c>
      <c r="B648" s="54" t="s">
        <v>923</v>
      </c>
      <c r="C648" s="55" t="s">
        <v>553</v>
      </c>
      <c r="D648" s="87"/>
      <c r="E648" s="56" t="s">
        <v>1602</v>
      </c>
      <c r="F648" s="57">
        <v>42647.659722222219</v>
      </c>
      <c r="G648" s="57">
        <v>42649.779861111114</v>
      </c>
      <c r="H648" s="5" t="s">
        <v>901</v>
      </c>
      <c r="I648" s="58">
        <f t="shared" si="20"/>
        <v>2.1201388888948713</v>
      </c>
      <c r="J648" s="59">
        <f t="shared" si="21"/>
        <v>2.1201388888948713</v>
      </c>
      <c r="M648"/>
    </row>
    <row r="649" spans="1:13" ht="25.5" customHeight="1" x14ac:dyDescent="0.25">
      <c r="A649" s="12" t="s">
        <v>562</v>
      </c>
      <c r="B649" s="54" t="s">
        <v>923</v>
      </c>
      <c r="C649" s="55" t="s">
        <v>553</v>
      </c>
      <c r="D649" s="87"/>
      <c r="E649" s="56" t="s">
        <v>1747</v>
      </c>
      <c r="F649" s="57">
        <v>42649.779861111114</v>
      </c>
      <c r="G649" s="57">
        <v>42650.675000000003</v>
      </c>
      <c r="H649" s="5" t="s">
        <v>903</v>
      </c>
      <c r="I649" s="58">
        <f t="shared" si="20"/>
        <v>0.89513888888905058</v>
      </c>
      <c r="J649" s="59">
        <f t="shared" si="21"/>
        <v>0.89513888888905058</v>
      </c>
      <c r="M649"/>
    </row>
    <row r="650" spans="1:13" ht="25.5" customHeight="1" x14ac:dyDescent="0.25">
      <c r="A650" s="12" t="s">
        <v>562</v>
      </c>
      <c r="B650" s="54" t="s">
        <v>923</v>
      </c>
      <c r="C650" s="55" t="s">
        <v>553</v>
      </c>
      <c r="D650" s="87"/>
      <c r="E650" s="56" t="s">
        <v>1763</v>
      </c>
      <c r="F650" s="57">
        <v>42650.675000000003</v>
      </c>
      <c r="G650" s="57">
        <v>42656.705555555556</v>
      </c>
      <c r="H650" s="5" t="s">
        <v>905</v>
      </c>
      <c r="I650" s="58">
        <f t="shared" si="20"/>
        <v>6.0305555555532919</v>
      </c>
      <c r="J650" s="59">
        <f t="shared" si="21"/>
        <v>6.0305555555532919</v>
      </c>
      <c r="M650"/>
    </row>
    <row r="651" spans="1:13" ht="25.5" customHeight="1" x14ac:dyDescent="0.25">
      <c r="A651" s="12" t="s">
        <v>562</v>
      </c>
      <c r="B651" s="54" t="s">
        <v>923</v>
      </c>
      <c r="C651" s="55" t="s">
        <v>553</v>
      </c>
      <c r="D651" s="87"/>
      <c r="E651" s="56" t="s">
        <v>1747</v>
      </c>
      <c r="F651" s="57">
        <v>42656.705555555556</v>
      </c>
      <c r="G651" s="57">
        <v>42656.768750000003</v>
      </c>
      <c r="H651" s="5" t="s">
        <v>907</v>
      </c>
      <c r="I651" s="58">
        <f t="shared" si="20"/>
        <v>6.3194444446708076E-2</v>
      </c>
      <c r="J651" s="59">
        <f t="shared" si="21"/>
        <v>6.3194444446708076E-2</v>
      </c>
      <c r="M651"/>
    </row>
    <row r="652" spans="1:13" ht="25.5" customHeight="1" x14ac:dyDescent="0.25">
      <c r="A652" s="12" t="s">
        <v>562</v>
      </c>
      <c r="B652" s="54" t="s">
        <v>923</v>
      </c>
      <c r="C652" s="55" t="s">
        <v>553</v>
      </c>
      <c r="D652" s="87"/>
      <c r="E652" s="56" t="s">
        <v>1602</v>
      </c>
      <c r="F652" s="57">
        <v>42656.768750000003</v>
      </c>
      <c r="G652" s="57">
        <v>42656.776388888888</v>
      </c>
      <c r="H652" s="5" t="s">
        <v>909</v>
      </c>
      <c r="I652" s="58">
        <f t="shared" si="20"/>
        <v>7.6388888846850023E-3</v>
      </c>
      <c r="J652" s="59">
        <f t="shared" si="21"/>
        <v>7.6388888846850023E-3</v>
      </c>
      <c r="M652"/>
    </row>
    <row r="653" spans="1:13" ht="25.5" customHeight="1" x14ac:dyDescent="0.25">
      <c r="A653" s="12" t="s">
        <v>562</v>
      </c>
      <c r="B653" s="54" t="s">
        <v>923</v>
      </c>
      <c r="C653" s="55" t="s">
        <v>553</v>
      </c>
      <c r="D653" s="87"/>
      <c r="E653" s="56" t="s">
        <v>1750</v>
      </c>
      <c r="F653" s="57">
        <v>42656.776388888888</v>
      </c>
      <c r="G653" s="57">
        <v>42656.801388888889</v>
      </c>
      <c r="H653" s="5" t="s">
        <v>911</v>
      </c>
      <c r="I653" s="58">
        <f t="shared" si="20"/>
        <v>2.5000000001455192E-2</v>
      </c>
      <c r="J653" s="59">
        <f t="shared" si="21"/>
        <v>2.5000000001455192E-2</v>
      </c>
      <c r="M653"/>
    </row>
    <row r="654" spans="1:13" ht="25.5" customHeight="1" x14ac:dyDescent="0.25">
      <c r="A654" s="12" t="s">
        <v>562</v>
      </c>
      <c r="B654" s="54" t="s">
        <v>923</v>
      </c>
      <c r="C654" s="55" t="s">
        <v>553</v>
      </c>
      <c r="D654" s="87"/>
      <c r="E654" s="56" t="s">
        <v>1751</v>
      </c>
      <c r="F654" s="57">
        <v>42656.801388888889</v>
      </c>
      <c r="G654" s="57">
        <v>42659.490972222222</v>
      </c>
      <c r="H654" s="5" t="s">
        <v>415</v>
      </c>
      <c r="I654" s="58">
        <f t="shared" si="20"/>
        <v>2.6895833333328483</v>
      </c>
      <c r="J654" s="59">
        <f t="shared" si="21"/>
        <v>2.6895833333328483</v>
      </c>
      <c r="M654"/>
    </row>
    <row r="655" spans="1:13" ht="25.5" customHeight="1" x14ac:dyDescent="0.25">
      <c r="A655" s="12" t="s">
        <v>562</v>
      </c>
      <c r="B655" s="54" t="s">
        <v>923</v>
      </c>
      <c r="C655" s="55" t="s">
        <v>553</v>
      </c>
      <c r="D655" s="87"/>
      <c r="E655" s="56" t="s">
        <v>1741</v>
      </c>
      <c r="F655" s="57">
        <v>42659.490972222222</v>
      </c>
      <c r="G655" s="57">
        <v>42660.520138888889</v>
      </c>
      <c r="H655" s="5" t="s">
        <v>105</v>
      </c>
      <c r="I655" s="58">
        <f t="shared" si="20"/>
        <v>1.0291666666671517</v>
      </c>
      <c r="J655" s="59">
        <f t="shared" si="21"/>
        <v>1.0291666666671517</v>
      </c>
      <c r="M655"/>
    </row>
    <row r="656" spans="1:13" ht="25.5" customHeight="1" x14ac:dyDescent="0.25">
      <c r="A656" s="12" t="s">
        <v>562</v>
      </c>
      <c r="B656" s="54" t="s">
        <v>923</v>
      </c>
      <c r="C656" s="55" t="s">
        <v>553</v>
      </c>
      <c r="D656" s="87"/>
      <c r="E656" s="56" t="s">
        <v>1763</v>
      </c>
      <c r="F656" s="57">
        <v>42660.520138888889</v>
      </c>
      <c r="G656" s="57">
        <v>42661.536111111112</v>
      </c>
      <c r="H656" s="5" t="s">
        <v>915</v>
      </c>
      <c r="I656" s="58">
        <f t="shared" si="20"/>
        <v>1.015972222223354</v>
      </c>
      <c r="J656" s="59">
        <f t="shared" si="21"/>
        <v>1.015972222223354</v>
      </c>
      <c r="M656"/>
    </row>
    <row r="657" spans="1:13" ht="25.5" customHeight="1" x14ac:dyDescent="0.25">
      <c r="A657" s="12" t="s">
        <v>562</v>
      </c>
      <c r="B657" s="54" t="s">
        <v>923</v>
      </c>
      <c r="C657" s="55" t="s">
        <v>553</v>
      </c>
      <c r="D657" s="87"/>
      <c r="E657" s="56" t="s">
        <v>1750</v>
      </c>
      <c r="F657" s="57">
        <v>42661.536111111112</v>
      </c>
      <c r="G657" s="57">
        <v>42661.588888888888</v>
      </c>
      <c r="H657" s="5" t="s">
        <v>917</v>
      </c>
      <c r="I657" s="58">
        <f t="shared" si="20"/>
        <v>5.2777777775190771E-2</v>
      </c>
      <c r="J657" s="59">
        <f t="shared" si="21"/>
        <v>5.2777777775190771E-2</v>
      </c>
      <c r="M657"/>
    </row>
    <row r="658" spans="1:13" ht="25.5" customHeight="1" x14ac:dyDescent="0.25">
      <c r="A658" s="12" t="s">
        <v>562</v>
      </c>
      <c r="B658" s="54" t="s">
        <v>923</v>
      </c>
      <c r="C658" s="55" t="s">
        <v>553</v>
      </c>
      <c r="D658" s="87"/>
      <c r="E658" s="56" t="s">
        <v>1763</v>
      </c>
      <c r="F658" s="57">
        <v>42661.588888888888</v>
      </c>
      <c r="G658" s="57">
        <v>42661.626388888886</v>
      </c>
      <c r="H658" s="5" t="s">
        <v>393</v>
      </c>
      <c r="I658" s="58">
        <f t="shared" si="20"/>
        <v>3.7499999998544808E-2</v>
      </c>
      <c r="J658" s="59">
        <f t="shared" si="21"/>
        <v>3.7499999998544808E-2</v>
      </c>
      <c r="M658"/>
    </row>
    <row r="659" spans="1:13" ht="25.5" customHeight="1" x14ac:dyDescent="0.25">
      <c r="A659" s="12" t="s">
        <v>562</v>
      </c>
      <c r="B659" s="54" t="s">
        <v>923</v>
      </c>
      <c r="C659" s="55" t="s">
        <v>553</v>
      </c>
      <c r="D659" s="87"/>
      <c r="E659" s="56" t="s">
        <v>1750</v>
      </c>
      <c r="F659" s="57">
        <v>42661.626388888886</v>
      </c>
      <c r="G659" s="57">
        <v>42661.640277777777</v>
      </c>
      <c r="H659" s="5" t="s">
        <v>598</v>
      </c>
      <c r="I659" s="58">
        <f t="shared" si="20"/>
        <v>1.3888888890505768E-2</v>
      </c>
      <c r="J659" s="59">
        <f t="shared" si="21"/>
        <v>1.3888888890505768E-2</v>
      </c>
      <c r="M659"/>
    </row>
    <row r="660" spans="1:13" ht="25.5" customHeight="1" x14ac:dyDescent="0.25">
      <c r="A660" s="12" t="s">
        <v>562</v>
      </c>
      <c r="B660" s="54" t="s">
        <v>923</v>
      </c>
      <c r="C660" s="55" t="s">
        <v>553</v>
      </c>
      <c r="D660" s="87"/>
      <c r="E660" s="56" t="s">
        <v>1763</v>
      </c>
      <c r="F660" s="57">
        <v>42661.640277777777</v>
      </c>
      <c r="G660" s="57">
        <v>42662.664583333331</v>
      </c>
      <c r="H660" s="5" t="s">
        <v>355</v>
      </c>
      <c r="I660" s="58">
        <f t="shared" si="20"/>
        <v>1.0243055555547471</v>
      </c>
      <c r="J660" s="59">
        <f t="shared" si="21"/>
        <v>1.0243055555547471</v>
      </c>
      <c r="M660"/>
    </row>
    <row r="661" spans="1:13" ht="25.5" customHeight="1" x14ac:dyDescent="0.25">
      <c r="A661" s="12" t="s">
        <v>562</v>
      </c>
      <c r="B661" s="54" t="s">
        <v>923</v>
      </c>
      <c r="C661" s="55" t="s">
        <v>553</v>
      </c>
      <c r="D661" s="87"/>
      <c r="E661" s="56" t="s">
        <v>1750</v>
      </c>
      <c r="F661" s="57">
        <v>42662.664583333331</v>
      </c>
      <c r="G661" s="57">
        <v>42678.615277777775</v>
      </c>
      <c r="H661" s="5" t="s">
        <v>921</v>
      </c>
      <c r="I661" s="58">
        <f t="shared" si="20"/>
        <v>15.950694444443798</v>
      </c>
      <c r="J661" s="59">
        <f t="shared" si="21"/>
        <v>15.950694444443798</v>
      </c>
      <c r="M661"/>
    </row>
    <row r="662" spans="1:13" ht="25.5" customHeight="1" x14ac:dyDescent="0.25">
      <c r="A662" s="12" t="s">
        <v>562</v>
      </c>
      <c r="B662" s="54" t="s">
        <v>923</v>
      </c>
      <c r="C662" s="55" t="s">
        <v>553</v>
      </c>
      <c r="D662" s="87"/>
      <c r="E662" s="56" t="s">
        <v>1751</v>
      </c>
      <c r="F662" s="57">
        <v>42678.615277777775</v>
      </c>
      <c r="G662" s="57">
        <v>42678.745833333334</v>
      </c>
      <c r="H662" s="5" t="s">
        <v>722</v>
      </c>
      <c r="I662" s="58">
        <f t="shared" si="20"/>
        <v>0.13055555555911269</v>
      </c>
      <c r="J662" s="59">
        <f t="shared" si="21"/>
        <v>0.13055555555911269</v>
      </c>
      <c r="M662"/>
    </row>
    <row r="663" spans="1:13" ht="25.5" customHeight="1" x14ac:dyDescent="0.25">
      <c r="A663" s="12" t="s">
        <v>562</v>
      </c>
      <c r="B663" s="54" t="s">
        <v>946</v>
      </c>
      <c r="C663" s="55" t="s">
        <v>8</v>
      </c>
      <c r="D663" s="87"/>
      <c r="E663" s="56" t="s">
        <v>1671</v>
      </c>
      <c r="F663" s="57">
        <v>42135.773611111108</v>
      </c>
      <c r="G663" s="57">
        <v>42136.773611111108</v>
      </c>
      <c r="H663" s="5" t="s">
        <v>7</v>
      </c>
      <c r="I663" s="58">
        <f t="shared" si="20"/>
        <v>1</v>
      </c>
      <c r="J663" s="59">
        <f t="shared" si="21"/>
        <v>1</v>
      </c>
      <c r="M663"/>
    </row>
    <row r="664" spans="1:13" ht="25.5" customHeight="1" x14ac:dyDescent="0.25">
      <c r="A664" s="12" t="s">
        <v>562</v>
      </c>
      <c r="B664" s="54" t="s">
        <v>946</v>
      </c>
      <c r="C664" s="55" t="s">
        <v>8</v>
      </c>
      <c r="D664" s="87"/>
      <c r="E664" s="56" t="s">
        <v>1670</v>
      </c>
      <c r="F664" s="57">
        <v>42136.773611111108</v>
      </c>
      <c r="G664" s="57">
        <v>42138.526388888888</v>
      </c>
      <c r="H664" s="5" t="s">
        <v>844</v>
      </c>
      <c r="I664" s="58">
        <f t="shared" si="20"/>
        <v>1.7527777777795563</v>
      </c>
      <c r="J664" s="59">
        <f t="shared" si="21"/>
        <v>1.7527777777795563</v>
      </c>
      <c r="M664"/>
    </row>
    <row r="665" spans="1:13" ht="25.5" customHeight="1" x14ac:dyDescent="0.25">
      <c r="A665" s="12" t="s">
        <v>562</v>
      </c>
      <c r="B665" s="54" t="s">
        <v>946</v>
      </c>
      <c r="C665" s="55" t="s">
        <v>8</v>
      </c>
      <c r="D665" s="87"/>
      <c r="E665" s="56" t="s">
        <v>1743</v>
      </c>
      <c r="F665" s="57">
        <v>42138.526388888888</v>
      </c>
      <c r="G665" s="57">
        <v>42138.759027777778</v>
      </c>
      <c r="H665" s="5" t="s">
        <v>13</v>
      </c>
      <c r="I665" s="58">
        <f t="shared" si="20"/>
        <v>0.23263888889050577</v>
      </c>
      <c r="J665" s="59">
        <f t="shared" si="21"/>
        <v>0.23263888889050577</v>
      </c>
      <c r="M665"/>
    </row>
    <row r="666" spans="1:13" ht="25.5" customHeight="1" x14ac:dyDescent="0.25">
      <c r="A666" s="12" t="s">
        <v>562</v>
      </c>
      <c r="B666" s="54" t="s">
        <v>946</v>
      </c>
      <c r="C666" s="55" t="s">
        <v>8</v>
      </c>
      <c r="D666" s="87"/>
      <c r="E666" s="56" t="s">
        <v>1744</v>
      </c>
      <c r="F666" s="57">
        <v>42138.759027777778</v>
      </c>
      <c r="G666" s="57">
        <v>42138.808333333334</v>
      </c>
      <c r="H666" s="5" t="s">
        <v>926</v>
      </c>
      <c r="I666" s="58">
        <f t="shared" si="20"/>
        <v>4.9305555556202307E-2</v>
      </c>
      <c r="J666" s="59">
        <f t="shared" si="21"/>
        <v>4.9305555556202307E-2</v>
      </c>
      <c r="M666"/>
    </row>
    <row r="667" spans="1:13" ht="25.5" customHeight="1" x14ac:dyDescent="0.25">
      <c r="A667" s="12" t="s">
        <v>562</v>
      </c>
      <c r="B667" s="54" t="s">
        <v>946</v>
      </c>
      <c r="C667" s="55" t="s">
        <v>8</v>
      </c>
      <c r="D667" s="87"/>
      <c r="E667" s="56" t="s">
        <v>1745</v>
      </c>
      <c r="F667" s="57">
        <v>42138.808333333334</v>
      </c>
      <c r="G667" s="57">
        <v>42139.541666666664</v>
      </c>
      <c r="H667" s="5" t="s">
        <v>39</v>
      </c>
      <c r="I667" s="58">
        <f t="shared" si="20"/>
        <v>0.73333333332993789</v>
      </c>
      <c r="J667" s="59">
        <f t="shared" si="21"/>
        <v>0.73333333332993789</v>
      </c>
      <c r="M667"/>
    </row>
    <row r="668" spans="1:13" ht="25.5" customHeight="1" x14ac:dyDescent="0.25">
      <c r="A668" s="12" t="s">
        <v>562</v>
      </c>
      <c r="B668" s="54" t="s">
        <v>946</v>
      </c>
      <c r="C668" s="55" t="s">
        <v>8</v>
      </c>
      <c r="D668" s="87"/>
      <c r="E668" s="56" t="s">
        <v>1746</v>
      </c>
      <c r="F668" s="57">
        <v>42139.541666666664</v>
      </c>
      <c r="G668" s="57">
        <v>42139.705555555556</v>
      </c>
      <c r="H668" s="5" t="s">
        <v>26</v>
      </c>
      <c r="I668" s="58">
        <f t="shared" si="20"/>
        <v>0.16388888889196096</v>
      </c>
      <c r="J668" s="59">
        <f t="shared" si="21"/>
        <v>0.16388888889196096</v>
      </c>
      <c r="M668"/>
    </row>
    <row r="669" spans="1:13" ht="25.5" customHeight="1" x14ac:dyDescent="0.25">
      <c r="A669" s="12" t="s">
        <v>562</v>
      </c>
      <c r="B669" s="54" t="s">
        <v>946</v>
      </c>
      <c r="C669" s="55" t="s">
        <v>8</v>
      </c>
      <c r="D669" s="87"/>
      <c r="E669" s="56" t="s">
        <v>1747</v>
      </c>
      <c r="F669" s="57">
        <v>42139.705555555556</v>
      </c>
      <c r="G669" s="57">
        <v>42142.826388888891</v>
      </c>
      <c r="H669" s="5" t="s">
        <v>28</v>
      </c>
      <c r="I669" s="58">
        <f t="shared" si="20"/>
        <v>3.1208333333343035</v>
      </c>
      <c r="J669" s="59">
        <f t="shared" si="21"/>
        <v>3.1208333333343035</v>
      </c>
      <c r="M669"/>
    </row>
    <row r="670" spans="1:13" ht="25.5" customHeight="1" x14ac:dyDescent="0.25">
      <c r="A670" s="12" t="s">
        <v>562</v>
      </c>
      <c r="B670" s="54" t="s">
        <v>946</v>
      </c>
      <c r="C670" s="55" t="s">
        <v>8</v>
      </c>
      <c r="D670" s="87"/>
      <c r="E670" s="56" t="s">
        <v>1743</v>
      </c>
      <c r="F670" s="57">
        <v>42142.826388888891</v>
      </c>
      <c r="G670" s="57">
        <v>42144.853472222225</v>
      </c>
      <c r="H670" s="5" t="s">
        <v>929</v>
      </c>
      <c r="I670" s="58">
        <f t="shared" si="20"/>
        <v>2.0270833333343035</v>
      </c>
      <c r="J670" s="59">
        <f t="shared" si="21"/>
        <v>2.0270833333343035</v>
      </c>
      <c r="M670"/>
    </row>
    <row r="671" spans="1:13" ht="25.5" customHeight="1" x14ac:dyDescent="0.25">
      <c r="A671" s="12" t="s">
        <v>562</v>
      </c>
      <c r="B671" s="54" t="s">
        <v>946</v>
      </c>
      <c r="C671" s="55" t="s">
        <v>8</v>
      </c>
      <c r="D671" s="87"/>
      <c r="E671" s="56" t="s">
        <v>1747</v>
      </c>
      <c r="F671" s="57">
        <v>42144.853472222225</v>
      </c>
      <c r="G671" s="57">
        <v>42145.622916666667</v>
      </c>
      <c r="H671" s="5" t="s">
        <v>930</v>
      </c>
      <c r="I671" s="58">
        <f t="shared" si="20"/>
        <v>0.7694444444423425</v>
      </c>
      <c r="J671" s="59">
        <f t="shared" si="21"/>
        <v>0.7694444444423425</v>
      </c>
      <c r="M671"/>
    </row>
    <row r="672" spans="1:13" ht="25.5" customHeight="1" x14ac:dyDescent="0.25">
      <c r="A672" s="12" t="s">
        <v>562</v>
      </c>
      <c r="B672" s="54" t="s">
        <v>946</v>
      </c>
      <c r="C672" s="55" t="s">
        <v>8</v>
      </c>
      <c r="D672" s="87"/>
      <c r="E672" s="56" t="s">
        <v>1748</v>
      </c>
      <c r="F672" s="57">
        <v>42145.622916666667</v>
      </c>
      <c r="G672" s="57">
        <v>42149.65902777778</v>
      </c>
      <c r="H672" s="5" t="s">
        <v>931</v>
      </c>
      <c r="I672" s="58">
        <f t="shared" si="20"/>
        <v>4.0361111111124046</v>
      </c>
      <c r="J672" s="59">
        <f t="shared" si="21"/>
        <v>4.0361111111124046</v>
      </c>
      <c r="M672"/>
    </row>
    <row r="673" spans="1:13" ht="25.5" customHeight="1" x14ac:dyDescent="0.25">
      <c r="A673" s="12" t="s">
        <v>562</v>
      </c>
      <c r="B673" s="54" t="s">
        <v>946</v>
      </c>
      <c r="C673" s="55" t="s">
        <v>8</v>
      </c>
      <c r="D673" s="87"/>
      <c r="E673" s="56" t="s">
        <v>1747</v>
      </c>
      <c r="F673" s="57">
        <v>42149.65902777778</v>
      </c>
      <c r="G673" s="57">
        <v>42151.70208333333</v>
      </c>
      <c r="H673" s="5" t="s">
        <v>932</v>
      </c>
      <c r="I673" s="58">
        <f t="shared" si="20"/>
        <v>2.0430555555503815</v>
      </c>
      <c r="J673" s="59">
        <f t="shared" si="21"/>
        <v>2.0430555555503815</v>
      </c>
      <c r="M673"/>
    </row>
    <row r="674" spans="1:13" ht="25.5" customHeight="1" x14ac:dyDescent="0.25">
      <c r="A674" s="12" t="s">
        <v>562</v>
      </c>
      <c r="B674" s="54" t="s">
        <v>946</v>
      </c>
      <c r="C674" s="55" t="s">
        <v>8</v>
      </c>
      <c r="D674" s="87"/>
      <c r="E674" s="56" t="s">
        <v>1743</v>
      </c>
      <c r="F674" s="57">
        <v>42151.70208333333</v>
      </c>
      <c r="G674" s="57">
        <v>42156.843055555553</v>
      </c>
      <c r="H674" s="5" t="s">
        <v>934</v>
      </c>
      <c r="I674" s="58">
        <f t="shared" si="20"/>
        <v>5.140972222223354</v>
      </c>
      <c r="J674" s="59">
        <f t="shared" si="21"/>
        <v>5.140972222223354</v>
      </c>
      <c r="M674"/>
    </row>
    <row r="675" spans="1:13" ht="25.5" customHeight="1" x14ac:dyDescent="0.25">
      <c r="A675" s="12" t="s">
        <v>562</v>
      </c>
      <c r="B675" s="54" t="s">
        <v>946</v>
      </c>
      <c r="C675" s="55" t="s">
        <v>8</v>
      </c>
      <c r="D675" s="87"/>
      <c r="E675" s="56" t="s">
        <v>1747</v>
      </c>
      <c r="F675" s="57">
        <v>42156.843055555553</v>
      </c>
      <c r="G675" s="57">
        <v>42156.851388888892</v>
      </c>
      <c r="H675" s="5" t="s">
        <v>930</v>
      </c>
      <c r="I675" s="58">
        <f t="shared" si="20"/>
        <v>8.3333333386690356E-3</v>
      </c>
      <c r="J675" s="59">
        <f t="shared" si="21"/>
        <v>8.3333333386690356E-3</v>
      </c>
      <c r="M675"/>
    </row>
    <row r="676" spans="1:13" ht="25.5" customHeight="1" x14ac:dyDescent="0.25">
      <c r="A676" s="12" t="s">
        <v>562</v>
      </c>
      <c r="B676" s="54" t="s">
        <v>946</v>
      </c>
      <c r="C676" s="55" t="s">
        <v>8</v>
      </c>
      <c r="D676" s="87"/>
      <c r="E676" s="56" t="s">
        <v>1748</v>
      </c>
      <c r="F676" s="57">
        <v>42156.851388888892</v>
      </c>
      <c r="G676" s="57">
        <v>42158.682638888888</v>
      </c>
      <c r="H676" s="5" t="s">
        <v>935</v>
      </c>
      <c r="I676" s="58">
        <f t="shared" si="20"/>
        <v>1.8312499999956344</v>
      </c>
      <c r="J676" s="59">
        <f t="shared" si="21"/>
        <v>1.8312499999956344</v>
      </c>
      <c r="M676"/>
    </row>
    <row r="677" spans="1:13" ht="25.5" customHeight="1" x14ac:dyDescent="0.25">
      <c r="A677" s="12" t="s">
        <v>562</v>
      </c>
      <c r="B677" s="54" t="s">
        <v>946</v>
      </c>
      <c r="C677" s="55" t="s">
        <v>8</v>
      </c>
      <c r="D677" s="87"/>
      <c r="E677" s="56" t="s">
        <v>1747</v>
      </c>
      <c r="F677" s="57">
        <v>42158.682638888888</v>
      </c>
      <c r="G677" s="57">
        <v>42158.838888888888</v>
      </c>
      <c r="H677" s="5" t="s">
        <v>936</v>
      </c>
      <c r="I677" s="58">
        <f t="shared" si="20"/>
        <v>0.15625</v>
      </c>
      <c r="J677" s="59">
        <f t="shared" si="21"/>
        <v>0.15625</v>
      </c>
      <c r="M677"/>
    </row>
    <row r="678" spans="1:13" ht="25.5" customHeight="1" x14ac:dyDescent="0.25">
      <c r="A678" s="12" t="s">
        <v>562</v>
      </c>
      <c r="B678" s="54" t="s">
        <v>946</v>
      </c>
      <c r="C678" s="55" t="s">
        <v>8</v>
      </c>
      <c r="D678" s="87"/>
      <c r="E678" s="56" t="s">
        <v>1749</v>
      </c>
      <c r="F678" s="57">
        <v>42158.838888888888</v>
      </c>
      <c r="G678" s="57">
        <v>42165.754166666666</v>
      </c>
      <c r="H678" s="5" t="s">
        <v>937</v>
      </c>
      <c r="I678" s="58">
        <f t="shared" si="20"/>
        <v>6.9152777777781012</v>
      </c>
      <c r="J678" s="59">
        <f t="shared" si="21"/>
        <v>6.9152777777781012</v>
      </c>
      <c r="M678"/>
    </row>
    <row r="679" spans="1:13" ht="25.5" customHeight="1" x14ac:dyDescent="0.25">
      <c r="A679" s="12" t="s">
        <v>562</v>
      </c>
      <c r="B679" s="54" t="s">
        <v>946</v>
      </c>
      <c r="C679" s="55" t="s">
        <v>8</v>
      </c>
      <c r="D679" s="87"/>
      <c r="E679" s="56" t="s">
        <v>1748</v>
      </c>
      <c r="F679" s="57">
        <v>42165.754166666666</v>
      </c>
      <c r="G679" s="57">
        <v>42166.616666666669</v>
      </c>
      <c r="H679" s="5" t="s">
        <v>938</v>
      </c>
      <c r="I679" s="58">
        <f t="shared" si="20"/>
        <v>0.86250000000291038</v>
      </c>
      <c r="J679" s="59">
        <f t="shared" si="21"/>
        <v>0.86250000000291038</v>
      </c>
      <c r="M679"/>
    </row>
    <row r="680" spans="1:13" ht="25.5" customHeight="1" x14ac:dyDescent="0.25">
      <c r="A680" s="12" t="s">
        <v>562</v>
      </c>
      <c r="B680" s="54" t="s">
        <v>946</v>
      </c>
      <c r="C680" s="55" t="s">
        <v>8</v>
      </c>
      <c r="D680" s="87"/>
      <c r="E680" s="56" t="s">
        <v>1749</v>
      </c>
      <c r="F680" s="57">
        <v>42166.616666666669</v>
      </c>
      <c r="G680" s="57">
        <v>42166.738888888889</v>
      </c>
      <c r="H680" s="5" t="s">
        <v>39</v>
      </c>
      <c r="I680" s="58">
        <f t="shared" si="20"/>
        <v>0.12222222222044365</v>
      </c>
      <c r="J680" s="59">
        <f t="shared" si="21"/>
        <v>0.12222222222044365</v>
      </c>
      <c r="M680"/>
    </row>
    <row r="681" spans="1:13" ht="25.5" customHeight="1" x14ac:dyDescent="0.25">
      <c r="A681" s="12" t="s">
        <v>562</v>
      </c>
      <c r="B681" s="54" t="s">
        <v>946</v>
      </c>
      <c r="C681" s="55" t="s">
        <v>8</v>
      </c>
      <c r="D681" s="87"/>
      <c r="E681" s="56" t="s">
        <v>1747</v>
      </c>
      <c r="F681" s="57">
        <v>42166.738888888889</v>
      </c>
      <c r="G681" s="57">
        <v>42167.70208333333</v>
      </c>
      <c r="H681" s="5" t="s">
        <v>940</v>
      </c>
      <c r="I681" s="58">
        <f t="shared" si="20"/>
        <v>0.96319444444088731</v>
      </c>
      <c r="J681" s="59">
        <f t="shared" si="21"/>
        <v>0.96319444444088731</v>
      </c>
      <c r="M681"/>
    </row>
    <row r="682" spans="1:13" ht="25.5" customHeight="1" x14ac:dyDescent="0.25">
      <c r="A682" s="12" t="s">
        <v>562</v>
      </c>
      <c r="B682" s="54" t="s">
        <v>946</v>
      </c>
      <c r="C682" s="55" t="s">
        <v>8</v>
      </c>
      <c r="D682" s="87"/>
      <c r="E682" s="56" t="s">
        <v>1743</v>
      </c>
      <c r="F682" s="57">
        <v>42167.70208333333</v>
      </c>
      <c r="G682" s="57">
        <v>42170.695833333331</v>
      </c>
      <c r="H682" s="5" t="s">
        <v>339</v>
      </c>
      <c r="I682" s="58">
        <f t="shared" si="20"/>
        <v>2.9937500000014552</v>
      </c>
      <c r="J682" s="59">
        <f t="shared" si="21"/>
        <v>2.9937500000014552</v>
      </c>
      <c r="M682"/>
    </row>
    <row r="683" spans="1:13" ht="25.5" customHeight="1" x14ac:dyDescent="0.25">
      <c r="A683" s="12" t="s">
        <v>562</v>
      </c>
      <c r="B683" s="54" t="s">
        <v>946</v>
      </c>
      <c r="C683" s="55" t="s">
        <v>8</v>
      </c>
      <c r="D683" s="87"/>
      <c r="E683" s="56" t="s">
        <v>1751</v>
      </c>
      <c r="F683" s="57">
        <v>42170.695833333331</v>
      </c>
      <c r="G683" s="57">
        <v>42171.73333333333</v>
      </c>
      <c r="H683" s="5" t="s">
        <v>943</v>
      </c>
      <c r="I683" s="58">
        <f t="shared" si="20"/>
        <v>1.0374999999985448</v>
      </c>
      <c r="J683" s="59">
        <f t="shared" si="21"/>
        <v>1.0374999999985448</v>
      </c>
      <c r="M683"/>
    </row>
    <row r="684" spans="1:13" ht="25.5" customHeight="1" x14ac:dyDescent="0.25">
      <c r="A684" s="12" t="s">
        <v>562</v>
      </c>
      <c r="B684" s="54" t="s">
        <v>946</v>
      </c>
      <c r="C684" s="55" t="s">
        <v>8</v>
      </c>
      <c r="D684" s="87"/>
      <c r="E684" s="56" t="s">
        <v>1741</v>
      </c>
      <c r="F684" s="57">
        <v>42171.73333333333</v>
      </c>
      <c r="G684" s="57">
        <v>42171.796527777777</v>
      </c>
      <c r="H684" s="5" t="s">
        <v>945</v>
      </c>
      <c r="I684" s="58">
        <f t="shared" si="20"/>
        <v>6.3194444446708076E-2</v>
      </c>
      <c r="J684" s="59">
        <f t="shared" si="21"/>
        <v>6.3194444446708076E-2</v>
      </c>
      <c r="M684"/>
    </row>
    <row r="685" spans="1:13" ht="25.5" customHeight="1" x14ac:dyDescent="0.25">
      <c r="A685" s="12" t="s">
        <v>562</v>
      </c>
      <c r="B685" s="54" t="s">
        <v>946</v>
      </c>
      <c r="C685" s="55" t="s">
        <v>8</v>
      </c>
      <c r="D685" s="87"/>
      <c r="E685" s="56" t="s">
        <v>1745</v>
      </c>
      <c r="F685" s="57">
        <v>42171.796527777777</v>
      </c>
      <c r="G685" s="57">
        <v>42171.804861111108</v>
      </c>
      <c r="H685" s="5" t="s">
        <v>107</v>
      </c>
      <c r="I685" s="58">
        <f t="shared" si="20"/>
        <v>8.333333331393078E-3</v>
      </c>
      <c r="J685" s="59">
        <f t="shared" si="21"/>
        <v>8.333333331393078E-3</v>
      </c>
      <c r="M685"/>
    </row>
    <row r="686" spans="1:13" ht="25.5" customHeight="1" x14ac:dyDescent="0.25">
      <c r="A686" s="12" t="s">
        <v>562</v>
      </c>
      <c r="B686" s="54" t="s">
        <v>975</v>
      </c>
      <c r="C686" s="55" t="s">
        <v>553</v>
      </c>
      <c r="D686" s="87"/>
      <c r="E686" s="56" t="s">
        <v>1671</v>
      </c>
      <c r="F686" s="57">
        <v>41540.727083333331</v>
      </c>
      <c r="G686" s="57">
        <v>41541.727083333331</v>
      </c>
      <c r="H686" s="5" t="s">
        <v>7</v>
      </c>
      <c r="I686" s="58">
        <f t="shared" si="20"/>
        <v>1</v>
      </c>
      <c r="J686" s="59">
        <f t="shared" si="21"/>
        <v>1</v>
      </c>
      <c r="M686"/>
    </row>
    <row r="687" spans="1:13" ht="25.5" customHeight="1" x14ac:dyDescent="0.25">
      <c r="A687" s="12" t="s">
        <v>562</v>
      </c>
      <c r="B687" s="54" t="s">
        <v>975</v>
      </c>
      <c r="C687" s="55" t="s">
        <v>553</v>
      </c>
      <c r="D687" s="87"/>
      <c r="E687" s="56" t="s">
        <v>1670</v>
      </c>
      <c r="F687" s="57">
        <v>41541.727083333331</v>
      </c>
      <c r="G687" s="57">
        <v>41542.667361111111</v>
      </c>
      <c r="H687" s="5" t="s">
        <v>827</v>
      </c>
      <c r="I687" s="58">
        <f t="shared" si="20"/>
        <v>0.94027777777955635</v>
      </c>
      <c r="J687" s="59">
        <f t="shared" si="21"/>
        <v>0.94027777777955635</v>
      </c>
      <c r="M687"/>
    </row>
    <row r="688" spans="1:13" ht="25.5" customHeight="1" x14ac:dyDescent="0.25">
      <c r="A688" s="12" t="s">
        <v>562</v>
      </c>
      <c r="B688" s="54" t="s">
        <v>975</v>
      </c>
      <c r="C688" s="55" t="s">
        <v>553</v>
      </c>
      <c r="D688" s="87"/>
      <c r="E688" s="56" t="s">
        <v>1671</v>
      </c>
      <c r="F688" s="57">
        <v>41542.667361111111</v>
      </c>
      <c r="G688" s="57">
        <v>41542.71875</v>
      </c>
      <c r="H688" s="5" t="s">
        <v>315</v>
      </c>
      <c r="I688" s="58">
        <f t="shared" si="20"/>
        <v>5.1388888889050577E-2</v>
      </c>
      <c r="J688" s="59">
        <f t="shared" si="21"/>
        <v>5.1388888889050577E-2</v>
      </c>
      <c r="M688"/>
    </row>
    <row r="689" spans="1:13" ht="25.5" customHeight="1" x14ac:dyDescent="0.25">
      <c r="A689" s="12" t="s">
        <v>562</v>
      </c>
      <c r="B689" s="54" t="s">
        <v>975</v>
      </c>
      <c r="C689" s="55" t="s">
        <v>553</v>
      </c>
      <c r="D689" s="87"/>
      <c r="E689" s="56" t="s">
        <v>1670</v>
      </c>
      <c r="F689" s="57">
        <v>41542.71875</v>
      </c>
      <c r="G689" s="57">
        <v>41542.747916666667</v>
      </c>
      <c r="H689" s="5" t="s">
        <v>827</v>
      </c>
      <c r="I689" s="58">
        <f t="shared" si="20"/>
        <v>2.9166666667151731E-2</v>
      </c>
      <c r="J689" s="59">
        <f t="shared" si="21"/>
        <v>2.9166666667151731E-2</v>
      </c>
      <c r="M689"/>
    </row>
    <row r="690" spans="1:13" ht="25.5" customHeight="1" x14ac:dyDescent="0.25">
      <c r="A690" s="12" t="s">
        <v>562</v>
      </c>
      <c r="B690" s="54" t="s">
        <v>975</v>
      </c>
      <c r="C690" s="55" t="s">
        <v>553</v>
      </c>
      <c r="D690" s="87"/>
      <c r="E690" s="56" t="s">
        <v>1743</v>
      </c>
      <c r="F690" s="57">
        <v>41542.747916666667</v>
      </c>
      <c r="G690" s="57">
        <v>41542.821527777778</v>
      </c>
      <c r="H690" s="5" t="s">
        <v>947</v>
      </c>
      <c r="I690" s="58">
        <f t="shared" si="20"/>
        <v>7.3611111110949423E-2</v>
      </c>
      <c r="J690" s="59">
        <f t="shared" si="21"/>
        <v>7.3611111110949423E-2</v>
      </c>
      <c r="M690"/>
    </row>
    <row r="691" spans="1:13" ht="25.5" customHeight="1" x14ac:dyDescent="0.25">
      <c r="A691" s="12" t="s">
        <v>562</v>
      </c>
      <c r="B691" s="54" t="s">
        <v>975</v>
      </c>
      <c r="C691" s="55" t="s">
        <v>553</v>
      </c>
      <c r="D691" s="87"/>
      <c r="E691" s="56" t="s">
        <v>1747</v>
      </c>
      <c r="F691" s="57">
        <v>41542.821527777778</v>
      </c>
      <c r="G691" s="57">
        <v>41543.70416666667</v>
      </c>
      <c r="H691" s="5" t="s">
        <v>948</v>
      </c>
      <c r="I691" s="58">
        <f t="shared" si="20"/>
        <v>0.88263888889196096</v>
      </c>
      <c r="J691" s="59">
        <f t="shared" si="21"/>
        <v>0.88263888889196096</v>
      </c>
      <c r="M691"/>
    </row>
    <row r="692" spans="1:13" ht="25.5" customHeight="1" x14ac:dyDescent="0.25">
      <c r="A692" s="12" t="s">
        <v>562</v>
      </c>
      <c r="B692" s="54" t="s">
        <v>975</v>
      </c>
      <c r="C692" s="55" t="s">
        <v>553</v>
      </c>
      <c r="D692" s="87"/>
      <c r="E692" s="56" t="s">
        <v>1748</v>
      </c>
      <c r="F692" s="57">
        <v>41543.70416666667</v>
      </c>
      <c r="G692" s="57">
        <v>41558.759722222225</v>
      </c>
      <c r="H692" s="5" t="s">
        <v>323</v>
      </c>
      <c r="I692" s="58">
        <f t="shared" si="20"/>
        <v>15.055555555554747</v>
      </c>
      <c r="J692" s="59">
        <f t="shared" si="21"/>
        <v>15.055555555554747</v>
      </c>
      <c r="M692"/>
    </row>
    <row r="693" spans="1:13" ht="25.5" customHeight="1" x14ac:dyDescent="0.25">
      <c r="A693" s="12" t="s">
        <v>562</v>
      </c>
      <c r="B693" s="54" t="s">
        <v>975</v>
      </c>
      <c r="C693" s="55" t="s">
        <v>553</v>
      </c>
      <c r="D693" s="87"/>
      <c r="E693" s="56" t="s">
        <v>1747</v>
      </c>
      <c r="F693" s="57">
        <v>41558.759722222225</v>
      </c>
      <c r="G693" s="57">
        <v>41561.584027777775</v>
      </c>
      <c r="H693" s="5" t="s">
        <v>949</v>
      </c>
      <c r="I693" s="58">
        <f t="shared" si="20"/>
        <v>2.8243055555503815</v>
      </c>
      <c r="J693" s="59">
        <f t="shared" si="21"/>
        <v>2.8243055555503815</v>
      </c>
      <c r="M693"/>
    </row>
    <row r="694" spans="1:13" ht="25.5" customHeight="1" x14ac:dyDescent="0.25">
      <c r="A694" s="12" t="s">
        <v>562</v>
      </c>
      <c r="B694" s="54" t="s">
        <v>975</v>
      </c>
      <c r="C694" s="55" t="s">
        <v>553</v>
      </c>
      <c r="D694" s="87"/>
      <c r="E694" s="56" t="s">
        <v>1744</v>
      </c>
      <c r="F694" s="57">
        <v>41561.584027777775</v>
      </c>
      <c r="G694" s="57">
        <v>41561.767361111109</v>
      </c>
      <c r="H694" s="5" t="s">
        <v>22</v>
      </c>
      <c r="I694" s="58">
        <f t="shared" si="20"/>
        <v>0.18333333333430346</v>
      </c>
      <c r="J694" s="59">
        <f t="shared" si="21"/>
        <v>0.18333333333430346</v>
      </c>
      <c r="M694"/>
    </row>
    <row r="695" spans="1:13" ht="25.5" customHeight="1" x14ac:dyDescent="0.25">
      <c r="A695" s="12" t="s">
        <v>562</v>
      </c>
      <c r="B695" s="54" t="s">
        <v>975</v>
      </c>
      <c r="C695" s="55" t="s">
        <v>553</v>
      </c>
      <c r="D695" s="87"/>
      <c r="E695" s="56" t="s">
        <v>1671</v>
      </c>
      <c r="F695" s="57">
        <v>41561.767361111109</v>
      </c>
      <c r="G695" s="57">
        <v>41562.570833333331</v>
      </c>
      <c r="H695" s="5" t="s">
        <v>37</v>
      </c>
      <c r="I695" s="58">
        <f t="shared" si="20"/>
        <v>0.80347222222189885</v>
      </c>
      <c r="J695" s="59">
        <f t="shared" si="21"/>
        <v>0.80347222222189885</v>
      </c>
      <c r="M695"/>
    </row>
    <row r="696" spans="1:13" ht="25.5" customHeight="1" x14ac:dyDescent="0.25">
      <c r="A696" s="12" t="s">
        <v>562</v>
      </c>
      <c r="B696" s="54" t="s">
        <v>975</v>
      </c>
      <c r="C696" s="55" t="s">
        <v>553</v>
      </c>
      <c r="D696" s="87"/>
      <c r="E696" s="56" t="s">
        <v>1670</v>
      </c>
      <c r="F696" s="57">
        <v>41562.570833333331</v>
      </c>
      <c r="G696" s="57">
        <v>41562.696527777778</v>
      </c>
      <c r="H696" s="5" t="s">
        <v>20</v>
      </c>
      <c r="I696" s="58">
        <f t="shared" si="20"/>
        <v>0.12569444444670808</v>
      </c>
      <c r="J696" s="59">
        <f t="shared" si="21"/>
        <v>0.12569444444670808</v>
      </c>
      <c r="M696"/>
    </row>
    <row r="697" spans="1:13" ht="25.5" customHeight="1" x14ac:dyDescent="0.25">
      <c r="A697" s="12" t="s">
        <v>562</v>
      </c>
      <c r="B697" s="54" t="s">
        <v>975</v>
      </c>
      <c r="C697" s="55" t="s">
        <v>553</v>
      </c>
      <c r="D697" s="87"/>
      <c r="E697" s="56" t="s">
        <v>1743</v>
      </c>
      <c r="F697" s="57">
        <v>41562.696527777778</v>
      </c>
      <c r="G697" s="57">
        <v>41564.853472222225</v>
      </c>
      <c r="H697" s="5" t="s">
        <v>951</v>
      </c>
      <c r="I697" s="58">
        <f t="shared" si="20"/>
        <v>2.1569444444467081</v>
      </c>
      <c r="J697" s="59">
        <f t="shared" si="21"/>
        <v>2.1569444444467081</v>
      </c>
      <c r="M697"/>
    </row>
    <row r="698" spans="1:13" ht="25.5" customHeight="1" x14ac:dyDescent="0.25">
      <c r="A698" s="12" t="s">
        <v>562</v>
      </c>
      <c r="B698" s="54" t="s">
        <v>975</v>
      </c>
      <c r="C698" s="55" t="s">
        <v>553</v>
      </c>
      <c r="D698" s="87"/>
      <c r="E698" s="56" t="s">
        <v>1744</v>
      </c>
      <c r="F698" s="57">
        <v>41564.853472222225</v>
      </c>
      <c r="G698" s="57">
        <v>41565.772222222222</v>
      </c>
      <c r="H698" s="5" t="s">
        <v>1726</v>
      </c>
      <c r="I698" s="58">
        <f t="shared" si="20"/>
        <v>0.91874999999708962</v>
      </c>
      <c r="J698" s="59">
        <f t="shared" si="21"/>
        <v>0.91874999999708962</v>
      </c>
      <c r="M698"/>
    </row>
    <row r="699" spans="1:13" ht="25.5" customHeight="1" x14ac:dyDescent="0.25">
      <c r="A699" s="12" t="s">
        <v>562</v>
      </c>
      <c r="B699" s="54" t="s">
        <v>975</v>
      </c>
      <c r="C699" s="55" t="s">
        <v>553</v>
      </c>
      <c r="D699" s="87"/>
      <c r="E699" s="56" t="s">
        <v>1745</v>
      </c>
      <c r="F699" s="57">
        <v>41565.772222222222</v>
      </c>
      <c r="G699" s="57">
        <v>41565.806250000001</v>
      </c>
      <c r="H699" s="5" t="s">
        <v>39</v>
      </c>
      <c r="I699" s="58">
        <f t="shared" si="20"/>
        <v>3.4027777779556345E-2</v>
      </c>
      <c r="J699" s="59">
        <f t="shared" si="21"/>
        <v>3.4027777779556345E-2</v>
      </c>
      <c r="M699"/>
    </row>
    <row r="700" spans="1:13" ht="25.5" customHeight="1" x14ac:dyDescent="0.25">
      <c r="A700" s="12" t="s">
        <v>562</v>
      </c>
      <c r="B700" s="54" t="s">
        <v>975</v>
      </c>
      <c r="C700" s="55" t="s">
        <v>553</v>
      </c>
      <c r="D700" s="87"/>
      <c r="E700" s="56" t="s">
        <v>1746</v>
      </c>
      <c r="F700" s="57">
        <v>41565.806250000001</v>
      </c>
      <c r="G700" s="57">
        <v>41568.618055555555</v>
      </c>
      <c r="H700" s="5" t="s">
        <v>26</v>
      </c>
      <c r="I700" s="58">
        <f t="shared" si="20"/>
        <v>2.8118055555532919</v>
      </c>
      <c r="J700" s="59">
        <f t="shared" si="21"/>
        <v>2.8118055555532919</v>
      </c>
      <c r="M700"/>
    </row>
    <row r="701" spans="1:13" ht="25.5" customHeight="1" x14ac:dyDescent="0.25">
      <c r="A701" s="12" t="s">
        <v>562</v>
      </c>
      <c r="B701" s="54" t="s">
        <v>975</v>
      </c>
      <c r="C701" s="55" t="s">
        <v>553</v>
      </c>
      <c r="D701" s="87"/>
      <c r="E701" s="56" t="s">
        <v>1747</v>
      </c>
      <c r="F701" s="57">
        <v>41568.618055555555</v>
      </c>
      <c r="G701" s="57">
        <v>41569.661805555559</v>
      </c>
      <c r="H701" s="5" t="s">
        <v>284</v>
      </c>
      <c r="I701" s="58">
        <f t="shared" si="20"/>
        <v>1.0437500000043656</v>
      </c>
      <c r="J701" s="59">
        <f t="shared" si="21"/>
        <v>1.0437500000043656</v>
      </c>
      <c r="M701"/>
    </row>
    <row r="702" spans="1:13" ht="25.5" customHeight="1" x14ac:dyDescent="0.25">
      <c r="A702" s="12" t="s">
        <v>562</v>
      </c>
      <c r="B702" s="54" t="s">
        <v>975</v>
      </c>
      <c r="C702" s="55" t="s">
        <v>553</v>
      </c>
      <c r="D702" s="87"/>
      <c r="E702" s="56" t="s">
        <v>1748</v>
      </c>
      <c r="F702" s="57">
        <v>41569.661805555559</v>
      </c>
      <c r="G702" s="57">
        <v>41571.765972222223</v>
      </c>
      <c r="H702" s="5" t="s">
        <v>328</v>
      </c>
      <c r="I702" s="58">
        <f t="shared" si="20"/>
        <v>2.1041666666642413</v>
      </c>
      <c r="J702" s="59">
        <f t="shared" si="21"/>
        <v>2.1041666666642413</v>
      </c>
      <c r="M702"/>
    </row>
    <row r="703" spans="1:13" ht="25.5" customHeight="1" x14ac:dyDescent="0.25">
      <c r="A703" s="12" t="s">
        <v>562</v>
      </c>
      <c r="B703" s="54" t="s">
        <v>975</v>
      </c>
      <c r="C703" s="55" t="s">
        <v>553</v>
      </c>
      <c r="D703" s="87"/>
      <c r="E703" s="56" t="s">
        <v>1747</v>
      </c>
      <c r="F703" s="57">
        <v>41571.765972222223</v>
      </c>
      <c r="G703" s="57">
        <v>41572.633333333331</v>
      </c>
      <c r="H703" s="5" t="s">
        <v>954</v>
      </c>
      <c r="I703" s="58">
        <f t="shared" si="20"/>
        <v>0.86736111110803904</v>
      </c>
      <c r="J703" s="59">
        <f t="shared" si="21"/>
        <v>0.86736111110803904</v>
      </c>
      <c r="M703"/>
    </row>
    <row r="704" spans="1:13" ht="25.5" customHeight="1" x14ac:dyDescent="0.25">
      <c r="A704" s="12" t="s">
        <v>562</v>
      </c>
      <c r="B704" s="54" t="s">
        <v>975</v>
      </c>
      <c r="C704" s="55" t="s">
        <v>553</v>
      </c>
      <c r="D704" s="87"/>
      <c r="E704" s="56" t="s">
        <v>1748</v>
      </c>
      <c r="F704" s="57">
        <v>41572.633333333331</v>
      </c>
      <c r="G704" s="57">
        <v>41575.746527777781</v>
      </c>
      <c r="H704" s="5" t="s">
        <v>955</v>
      </c>
      <c r="I704" s="58">
        <f t="shared" si="20"/>
        <v>3.1131944444496185</v>
      </c>
      <c r="J704" s="59">
        <f t="shared" si="21"/>
        <v>3.1131944444496185</v>
      </c>
      <c r="M704"/>
    </row>
    <row r="705" spans="1:13" ht="25.5" customHeight="1" x14ac:dyDescent="0.25">
      <c r="A705" s="12" t="s">
        <v>562</v>
      </c>
      <c r="B705" s="54" t="s">
        <v>975</v>
      </c>
      <c r="C705" s="55" t="s">
        <v>553</v>
      </c>
      <c r="D705" s="87"/>
      <c r="E705" s="56" t="s">
        <v>1747</v>
      </c>
      <c r="F705" s="57">
        <v>41575.746527777781</v>
      </c>
      <c r="G705" s="57">
        <v>41575.847916666666</v>
      </c>
      <c r="H705" s="5" t="s">
        <v>956</v>
      </c>
      <c r="I705" s="58">
        <f t="shared" si="20"/>
        <v>0.101388888884685</v>
      </c>
      <c r="J705" s="59">
        <f t="shared" si="21"/>
        <v>0.101388888884685</v>
      </c>
      <c r="M705"/>
    </row>
    <row r="706" spans="1:13" ht="25.5" customHeight="1" x14ac:dyDescent="0.25">
      <c r="A706" s="12" t="s">
        <v>562</v>
      </c>
      <c r="B706" s="54" t="s">
        <v>975</v>
      </c>
      <c r="C706" s="55" t="s">
        <v>553</v>
      </c>
      <c r="D706" s="87"/>
      <c r="E706" s="56" t="s">
        <v>1743</v>
      </c>
      <c r="F706" s="57">
        <v>41575.847916666666</v>
      </c>
      <c r="G706" s="57">
        <v>41576.727083333331</v>
      </c>
      <c r="H706" s="5" t="s">
        <v>957</v>
      </c>
      <c r="I706" s="58">
        <f t="shared" ref="I706:I769" si="22">IF(OR(F706="-",G706="-"),0,G706-F706)</f>
        <v>0.87916666666569654</v>
      </c>
      <c r="J706" s="59">
        <f t="shared" ref="J706:J769" si="23">I706</f>
        <v>0.87916666666569654</v>
      </c>
      <c r="M706"/>
    </row>
    <row r="707" spans="1:13" ht="25.5" customHeight="1" x14ac:dyDescent="0.25">
      <c r="A707" s="12" t="s">
        <v>562</v>
      </c>
      <c r="B707" s="54" t="s">
        <v>975</v>
      </c>
      <c r="C707" s="55" t="s">
        <v>553</v>
      </c>
      <c r="D707" s="87"/>
      <c r="E707" s="56" t="s">
        <v>1747</v>
      </c>
      <c r="F707" s="57">
        <v>41576.727083333331</v>
      </c>
      <c r="G707" s="57">
        <v>41576.774305555555</v>
      </c>
      <c r="H707" s="5" t="s">
        <v>958</v>
      </c>
      <c r="I707" s="58">
        <f t="shared" si="22"/>
        <v>4.7222222223354038E-2</v>
      </c>
      <c r="J707" s="59">
        <f t="shared" si="23"/>
        <v>4.7222222223354038E-2</v>
      </c>
      <c r="M707"/>
    </row>
    <row r="708" spans="1:13" ht="25.5" customHeight="1" x14ac:dyDescent="0.25">
      <c r="A708" s="12" t="s">
        <v>562</v>
      </c>
      <c r="B708" s="54" t="s">
        <v>975</v>
      </c>
      <c r="C708" s="55" t="s">
        <v>553</v>
      </c>
      <c r="D708" s="87"/>
      <c r="E708" s="56" t="s">
        <v>1763</v>
      </c>
      <c r="F708" s="57">
        <v>41576.774305555555</v>
      </c>
      <c r="G708" s="57">
        <v>41590.603472222225</v>
      </c>
      <c r="H708" s="5" t="s">
        <v>589</v>
      </c>
      <c r="I708" s="58">
        <f t="shared" si="22"/>
        <v>13.829166666670062</v>
      </c>
      <c r="J708" s="59">
        <f t="shared" si="23"/>
        <v>13.829166666670062</v>
      </c>
      <c r="M708"/>
    </row>
    <row r="709" spans="1:13" ht="25.5" customHeight="1" x14ac:dyDescent="0.25">
      <c r="A709" s="12" t="s">
        <v>562</v>
      </c>
      <c r="B709" s="54" t="s">
        <v>975</v>
      </c>
      <c r="C709" s="55" t="s">
        <v>553</v>
      </c>
      <c r="D709" s="87"/>
      <c r="E709" s="56" t="s">
        <v>1749</v>
      </c>
      <c r="F709" s="57">
        <v>41590.603472222225</v>
      </c>
      <c r="G709" s="57">
        <v>41598.617361111108</v>
      </c>
      <c r="H709" s="5" t="s">
        <v>773</v>
      </c>
      <c r="I709" s="58">
        <f t="shared" si="22"/>
        <v>8.0138888888832298</v>
      </c>
      <c r="J709" s="59">
        <f t="shared" si="23"/>
        <v>8.0138888888832298</v>
      </c>
      <c r="M709"/>
    </row>
    <row r="710" spans="1:13" ht="25.5" customHeight="1" x14ac:dyDescent="0.25">
      <c r="A710" s="12" t="s">
        <v>562</v>
      </c>
      <c r="B710" s="54" t="s">
        <v>975</v>
      </c>
      <c r="C710" s="55" t="s">
        <v>553</v>
      </c>
      <c r="D710" s="87"/>
      <c r="E710" s="56" t="s">
        <v>1763</v>
      </c>
      <c r="F710" s="57">
        <v>41598.617361111108</v>
      </c>
      <c r="G710" s="57">
        <v>41598.681944444441</v>
      </c>
      <c r="H710" s="5" t="s">
        <v>959</v>
      </c>
      <c r="I710" s="58">
        <f t="shared" si="22"/>
        <v>6.4583333332848269E-2</v>
      </c>
      <c r="J710" s="59">
        <f t="shared" si="23"/>
        <v>6.4583333332848269E-2</v>
      </c>
      <c r="M710"/>
    </row>
    <row r="711" spans="1:13" ht="25.5" customHeight="1" x14ac:dyDescent="0.25">
      <c r="A711" s="12" t="s">
        <v>562</v>
      </c>
      <c r="B711" s="54" t="s">
        <v>975</v>
      </c>
      <c r="C711" s="55" t="s">
        <v>553</v>
      </c>
      <c r="D711" s="87"/>
      <c r="E711" s="56" t="s">
        <v>1747</v>
      </c>
      <c r="F711" s="57">
        <v>41598.681944444441</v>
      </c>
      <c r="G711" s="57">
        <v>41598.734722222223</v>
      </c>
      <c r="H711" s="5" t="s">
        <v>20</v>
      </c>
      <c r="I711" s="58">
        <f t="shared" si="22"/>
        <v>5.2777777782466728E-2</v>
      </c>
      <c r="J711" s="59">
        <f t="shared" si="23"/>
        <v>5.2777777782466728E-2</v>
      </c>
      <c r="M711"/>
    </row>
    <row r="712" spans="1:13" ht="25.5" customHeight="1" x14ac:dyDescent="0.25">
      <c r="A712" s="12" t="s">
        <v>562</v>
      </c>
      <c r="B712" s="54" t="s">
        <v>975</v>
      </c>
      <c r="C712" s="55" t="s">
        <v>553</v>
      </c>
      <c r="D712" s="87"/>
      <c r="E712" s="56" t="s">
        <v>1743</v>
      </c>
      <c r="F712" s="57">
        <v>41598.734722222223</v>
      </c>
      <c r="G712" s="57">
        <v>41598.834722222222</v>
      </c>
      <c r="H712" s="5" t="s">
        <v>380</v>
      </c>
      <c r="I712" s="58">
        <f t="shared" si="22"/>
        <v>9.9999999998544808E-2</v>
      </c>
      <c r="J712" s="59">
        <f t="shared" si="23"/>
        <v>9.9999999998544808E-2</v>
      </c>
      <c r="M712"/>
    </row>
    <row r="713" spans="1:13" ht="25.5" customHeight="1" x14ac:dyDescent="0.25">
      <c r="A713" s="12" t="s">
        <v>562</v>
      </c>
      <c r="B713" s="54" t="s">
        <v>975</v>
      </c>
      <c r="C713" s="55" t="s">
        <v>553</v>
      </c>
      <c r="D713" s="87"/>
      <c r="E713" s="56" t="s">
        <v>1750</v>
      </c>
      <c r="F713" s="57">
        <v>41598.834722222222</v>
      </c>
      <c r="G713" s="57">
        <v>41600.863888888889</v>
      </c>
      <c r="H713" s="5" t="s">
        <v>961</v>
      </c>
      <c r="I713" s="58">
        <f t="shared" si="22"/>
        <v>2.0291666666671517</v>
      </c>
      <c r="J713" s="59">
        <f t="shared" si="23"/>
        <v>2.0291666666671517</v>
      </c>
      <c r="M713"/>
    </row>
    <row r="714" spans="1:13" ht="25.5" customHeight="1" x14ac:dyDescent="0.25">
      <c r="A714" s="12" t="s">
        <v>562</v>
      </c>
      <c r="B714" s="54" t="s">
        <v>975</v>
      </c>
      <c r="C714" s="55" t="s">
        <v>553</v>
      </c>
      <c r="D714" s="87"/>
      <c r="E714" s="56" t="s">
        <v>1751</v>
      </c>
      <c r="F714" s="57">
        <v>41600.863888888889</v>
      </c>
      <c r="G714" s="57">
        <v>41606.802083333336</v>
      </c>
      <c r="H714" s="5" t="s">
        <v>429</v>
      </c>
      <c r="I714" s="58">
        <f t="shared" si="22"/>
        <v>5.9381944444467081</v>
      </c>
      <c r="J714" s="59">
        <f t="shared" si="23"/>
        <v>5.9381944444467081</v>
      </c>
      <c r="M714"/>
    </row>
    <row r="715" spans="1:13" ht="25.5" customHeight="1" x14ac:dyDescent="0.25">
      <c r="A715" s="12" t="s">
        <v>562</v>
      </c>
      <c r="B715" s="54" t="s">
        <v>975</v>
      </c>
      <c r="C715" s="55" t="s">
        <v>553</v>
      </c>
      <c r="D715" s="87"/>
      <c r="E715" s="56" t="s">
        <v>1741</v>
      </c>
      <c r="F715" s="57">
        <v>41606.802083333336</v>
      </c>
      <c r="G715" s="57">
        <v>41606.84375</v>
      </c>
      <c r="H715" s="5" t="s">
        <v>964</v>
      </c>
      <c r="I715" s="58">
        <f t="shared" si="22"/>
        <v>4.1666666664241347E-2</v>
      </c>
      <c r="J715" s="59">
        <f t="shared" si="23"/>
        <v>4.1666666664241347E-2</v>
      </c>
      <c r="M715"/>
    </row>
    <row r="716" spans="1:13" ht="25.5" customHeight="1" x14ac:dyDescent="0.25">
      <c r="A716" s="12" t="s">
        <v>562</v>
      </c>
      <c r="B716" s="54" t="s">
        <v>975</v>
      </c>
      <c r="C716" s="55" t="s">
        <v>553</v>
      </c>
      <c r="D716" s="87"/>
      <c r="E716" s="56" t="s">
        <v>1763</v>
      </c>
      <c r="F716" s="57">
        <v>41606.84375</v>
      </c>
      <c r="G716" s="57">
        <v>41607.679166666669</v>
      </c>
      <c r="H716" s="5" t="s">
        <v>966</v>
      </c>
      <c r="I716" s="58">
        <f t="shared" si="22"/>
        <v>0.83541666666860692</v>
      </c>
      <c r="J716" s="59">
        <f t="shared" si="23"/>
        <v>0.83541666666860692</v>
      </c>
      <c r="M716"/>
    </row>
    <row r="717" spans="1:13" ht="25.5" customHeight="1" x14ac:dyDescent="0.25">
      <c r="A717" s="12" t="s">
        <v>562</v>
      </c>
      <c r="B717" s="54" t="s">
        <v>975</v>
      </c>
      <c r="C717" s="55" t="s">
        <v>553</v>
      </c>
      <c r="D717" s="87"/>
      <c r="E717" s="56" t="s">
        <v>1747</v>
      </c>
      <c r="F717" s="57">
        <v>41607.679166666669</v>
      </c>
      <c r="G717" s="57">
        <v>41607.685416666667</v>
      </c>
      <c r="H717" s="5" t="s">
        <v>393</v>
      </c>
      <c r="I717" s="58">
        <f t="shared" si="22"/>
        <v>6.2499999985448085E-3</v>
      </c>
      <c r="J717" s="59">
        <f t="shared" si="23"/>
        <v>6.2499999985448085E-3</v>
      </c>
      <c r="M717"/>
    </row>
    <row r="718" spans="1:13" ht="25.5" customHeight="1" x14ac:dyDescent="0.25">
      <c r="A718" s="12" t="s">
        <v>562</v>
      </c>
      <c r="B718" s="54" t="s">
        <v>975</v>
      </c>
      <c r="C718" s="55" t="s">
        <v>553</v>
      </c>
      <c r="D718" s="87"/>
      <c r="E718" s="56" t="s">
        <v>1763</v>
      </c>
      <c r="F718" s="57">
        <v>41607.685416666667</v>
      </c>
      <c r="G718" s="57">
        <v>41607.731249999997</v>
      </c>
      <c r="H718" s="5" t="s">
        <v>968</v>
      </c>
      <c r="I718" s="58">
        <f t="shared" si="22"/>
        <v>4.5833333329937886E-2</v>
      </c>
      <c r="J718" s="59">
        <f t="shared" si="23"/>
        <v>4.5833333329937886E-2</v>
      </c>
      <c r="M718"/>
    </row>
    <row r="719" spans="1:13" ht="25.5" customHeight="1" x14ac:dyDescent="0.25">
      <c r="A719" s="12" t="s">
        <v>562</v>
      </c>
      <c r="B719" s="54" t="s">
        <v>975</v>
      </c>
      <c r="C719" s="55" t="s">
        <v>553</v>
      </c>
      <c r="D719" s="87"/>
      <c r="E719" s="56" t="s">
        <v>1744</v>
      </c>
      <c r="F719" s="57">
        <v>41607.731249999997</v>
      </c>
      <c r="G719" s="57">
        <v>41607.780555555553</v>
      </c>
      <c r="H719" s="5" t="s">
        <v>970</v>
      </c>
      <c r="I719" s="58">
        <f t="shared" si="22"/>
        <v>4.9305555556202307E-2</v>
      </c>
      <c r="J719" s="59">
        <f t="shared" si="23"/>
        <v>4.9305555556202307E-2</v>
      </c>
      <c r="M719"/>
    </row>
    <row r="720" spans="1:13" ht="25.5" customHeight="1" x14ac:dyDescent="0.25">
      <c r="A720" s="12" t="s">
        <v>562</v>
      </c>
      <c r="B720" s="54" t="s">
        <v>975</v>
      </c>
      <c r="C720" s="55" t="s">
        <v>553</v>
      </c>
      <c r="D720" s="87"/>
      <c r="E720" s="56" t="s">
        <v>1745</v>
      </c>
      <c r="F720" s="57">
        <v>41607.780555555553</v>
      </c>
      <c r="G720" s="57">
        <v>41607.794444444444</v>
      </c>
      <c r="H720" s="5" t="s">
        <v>39</v>
      </c>
      <c r="I720" s="58">
        <f t="shared" si="22"/>
        <v>1.3888888890505768E-2</v>
      </c>
      <c r="J720" s="59">
        <f t="shared" si="23"/>
        <v>1.3888888890505768E-2</v>
      </c>
      <c r="M720"/>
    </row>
    <row r="721" spans="1:13" ht="25.5" customHeight="1" x14ac:dyDescent="0.25">
      <c r="A721" s="12" t="s">
        <v>562</v>
      </c>
      <c r="B721" s="54" t="s">
        <v>975</v>
      </c>
      <c r="C721" s="55" t="s">
        <v>553</v>
      </c>
      <c r="D721" s="87"/>
      <c r="E721" s="56" t="s">
        <v>1763</v>
      </c>
      <c r="F721" s="57">
        <v>41607.794444444444</v>
      </c>
      <c r="G721" s="57">
        <v>41610.636805555558</v>
      </c>
      <c r="H721" s="5" t="s">
        <v>972</v>
      </c>
      <c r="I721" s="58">
        <f t="shared" si="22"/>
        <v>2.8423611111138598</v>
      </c>
      <c r="J721" s="59">
        <f t="shared" si="23"/>
        <v>2.8423611111138598</v>
      </c>
      <c r="M721"/>
    </row>
    <row r="722" spans="1:13" ht="25.5" customHeight="1" x14ac:dyDescent="0.25">
      <c r="A722" s="12" t="s">
        <v>562</v>
      </c>
      <c r="B722" s="54" t="s">
        <v>975</v>
      </c>
      <c r="C722" s="55" t="s">
        <v>553</v>
      </c>
      <c r="D722" s="87"/>
      <c r="E722" s="56" t="s">
        <v>1750</v>
      </c>
      <c r="F722" s="57">
        <v>41610.636805555558</v>
      </c>
      <c r="G722" s="57">
        <v>41610.644444444442</v>
      </c>
      <c r="H722" s="5" t="s">
        <v>973</v>
      </c>
      <c r="I722" s="58">
        <f t="shared" si="22"/>
        <v>7.6388888846850023E-3</v>
      </c>
      <c r="J722" s="59">
        <f t="shared" si="23"/>
        <v>7.6388888846850023E-3</v>
      </c>
      <c r="M722"/>
    </row>
    <row r="723" spans="1:13" ht="25.5" customHeight="1" x14ac:dyDescent="0.25">
      <c r="A723" s="12" t="s">
        <v>562</v>
      </c>
      <c r="B723" s="54" t="s">
        <v>975</v>
      </c>
      <c r="C723" s="55" t="s">
        <v>553</v>
      </c>
      <c r="D723" s="87"/>
      <c r="E723" s="56" t="s">
        <v>1763</v>
      </c>
      <c r="F723" s="57">
        <v>41610.644444444442</v>
      </c>
      <c r="G723" s="57">
        <v>41612.537499999999</v>
      </c>
      <c r="H723" s="5" t="s">
        <v>355</v>
      </c>
      <c r="I723" s="58">
        <f t="shared" si="22"/>
        <v>1.8930555555562023</v>
      </c>
      <c r="J723" s="59">
        <f t="shared" si="23"/>
        <v>1.8930555555562023</v>
      </c>
      <c r="M723"/>
    </row>
    <row r="724" spans="1:13" ht="25.5" customHeight="1" x14ac:dyDescent="0.25">
      <c r="A724" s="12" t="s">
        <v>562</v>
      </c>
      <c r="B724" s="54" t="s">
        <v>975</v>
      </c>
      <c r="C724" s="55" t="s">
        <v>553</v>
      </c>
      <c r="D724" s="87"/>
      <c r="E724" s="56" t="s">
        <v>1750</v>
      </c>
      <c r="F724" s="57">
        <v>41612.537499999999</v>
      </c>
      <c r="G724" s="57">
        <v>41634.60833333333</v>
      </c>
      <c r="H724" s="5" t="s">
        <v>974</v>
      </c>
      <c r="I724" s="58">
        <f t="shared" si="22"/>
        <v>22.070833333331393</v>
      </c>
      <c r="J724" s="59">
        <f t="shared" si="23"/>
        <v>22.070833333331393</v>
      </c>
      <c r="M724"/>
    </row>
    <row r="725" spans="1:13" ht="25.5" customHeight="1" x14ac:dyDescent="0.25">
      <c r="A725" s="12" t="s">
        <v>562</v>
      </c>
      <c r="B725" s="54" t="s">
        <v>975</v>
      </c>
      <c r="C725" s="55" t="s">
        <v>553</v>
      </c>
      <c r="D725" s="87"/>
      <c r="E725" s="56" t="s">
        <v>1751</v>
      </c>
      <c r="F725" s="57">
        <v>41634.60833333333</v>
      </c>
      <c r="G725" s="57">
        <v>41634.64166666667</v>
      </c>
      <c r="H725" s="5" t="s">
        <v>792</v>
      </c>
      <c r="I725" s="58">
        <f t="shared" si="22"/>
        <v>3.3333333340124227E-2</v>
      </c>
      <c r="J725" s="59">
        <f t="shared" si="23"/>
        <v>3.3333333340124227E-2</v>
      </c>
      <c r="M725"/>
    </row>
    <row r="726" spans="1:13" ht="25.5" customHeight="1" x14ac:dyDescent="0.25">
      <c r="A726" s="12" t="s">
        <v>562</v>
      </c>
      <c r="B726" s="54" t="s">
        <v>999</v>
      </c>
      <c r="C726" s="55" t="s">
        <v>8</v>
      </c>
      <c r="D726" s="87"/>
      <c r="E726" s="56" t="s">
        <v>1671</v>
      </c>
      <c r="F726" s="57">
        <v>41548.62222222222</v>
      </c>
      <c r="G726" s="57">
        <v>41575.62222222222</v>
      </c>
      <c r="H726" s="5" t="s">
        <v>7</v>
      </c>
      <c r="I726" s="58">
        <f t="shared" si="22"/>
        <v>27</v>
      </c>
      <c r="J726" s="59">
        <f t="shared" si="23"/>
        <v>27</v>
      </c>
      <c r="M726"/>
    </row>
    <row r="727" spans="1:13" ht="25.5" customHeight="1" x14ac:dyDescent="0.25">
      <c r="A727" s="12" t="s">
        <v>562</v>
      </c>
      <c r="B727" s="54" t="s">
        <v>999</v>
      </c>
      <c r="C727" s="55" t="s">
        <v>8</v>
      </c>
      <c r="D727" s="87"/>
      <c r="E727" s="56" t="s">
        <v>1670</v>
      </c>
      <c r="F727" s="57">
        <v>41575.62222222222</v>
      </c>
      <c r="G727" s="57">
        <v>41575.699999999997</v>
      </c>
      <c r="H727" s="5" t="s">
        <v>827</v>
      </c>
      <c r="I727" s="58">
        <f t="shared" si="22"/>
        <v>7.7777777776645962E-2</v>
      </c>
      <c r="J727" s="59">
        <f t="shared" si="23"/>
        <v>7.7777777776645962E-2</v>
      </c>
      <c r="M727"/>
    </row>
    <row r="728" spans="1:13" ht="25.5" customHeight="1" x14ac:dyDescent="0.25">
      <c r="A728" s="12" t="s">
        <v>562</v>
      </c>
      <c r="B728" s="54" t="s">
        <v>999</v>
      </c>
      <c r="C728" s="55" t="s">
        <v>8</v>
      </c>
      <c r="D728" s="87"/>
      <c r="E728" s="56" t="s">
        <v>1743</v>
      </c>
      <c r="F728" s="57">
        <v>41575.699999999997</v>
      </c>
      <c r="G728" s="57">
        <v>41576.723611111112</v>
      </c>
      <c r="H728" s="5" t="s">
        <v>976</v>
      </c>
      <c r="I728" s="58">
        <f t="shared" si="22"/>
        <v>1.023611111115315</v>
      </c>
      <c r="J728" s="59">
        <f t="shared" si="23"/>
        <v>1.023611111115315</v>
      </c>
      <c r="M728"/>
    </row>
    <row r="729" spans="1:13" ht="25.5" customHeight="1" x14ac:dyDescent="0.25">
      <c r="A729" s="12" t="s">
        <v>562</v>
      </c>
      <c r="B729" s="54" t="s">
        <v>999</v>
      </c>
      <c r="C729" s="55" t="s">
        <v>8</v>
      </c>
      <c r="D729" s="87"/>
      <c r="E729" s="56" t="s">
        <v>1741</v>
      </c>
      <c r="F729" s="57">
        <v>41576.723611111112</v>
      </c>
      <c r="G729" s="57">
        <v>41576.772222222222</v>
      </c>
      <c r="H729" s="5" t="s">
        <v>978</v>
      </c>
      <c r="I729" s="58">
        <f t="shared" si="22"/>
        <v>4.8611111109494232E-2</v>
      </c>
      <c r="J729" s="59">
        <f t="shared" si="23"/>
        <v>4.8611111109494232E-2</v>
      </c>
      <c r="M729"/>
    </row>
    <row r="730" spans="1:13" ht="25.5" customHeight="1" x14ac:dyDescent="0.25">
      <c r="A730" s="12" t="s">
        <v>562</v>
      </c>
      <c r="B730" s="54" t="s">
        <v>999</v>
      </c>
      <c r="C730" s="55" t="s">
        <v>8</v>
      </c>
      <c r="D730" s="87"/>
      <c r="E730" s="56" t="s">
        <v>1744</v>
      </c>
      <c r="F730" s="57">
        <v>41576.772222222222</v>
      </c>
      <c r="G730" s="57">
        <v>41577.617361111108</v>
      </c>
      <c r="H730" s="5" t="s">
        <v>980</v>
      </c>
      <c r="I730" s="58">
        <f t="shared" si="22"/>
        <v>0.84513888888614019</v>
      </c>
      <c r="J730" s="59">
        <f t="shared" si="23"/>
        <v>0.84513888888614019</v>
      </c>
      <c r="M730"/>
    </row>
    <row r="731" spans="1:13" ht="25.5" customHeight="1" x14ac:dyDescent="0.25">
      <c r="A731" s="12" t="s">
        <v>562</v>
      </c>
      <c r="B731" s="54" t="s">
        <v>999</v>
      </c>
      <c r="C731" s="55" t="s">
        <v>8</v>
      </c>
      <c r="D731" s="87"/>
      <c r="E731" s="56" t="s">
        <v>1745</v>
      </c>
      <c r="F731" s="57">
        <v>41577.617361111108</v>
      </c>
      <c r="G731" s="57">
        <v>41577.625694444447</v>
      </c>
      <c r="H731" s="5" t="s">
        <v>777</v>
      </c>
      <c r="I731" s="58">
        <f t="shared" si="22"/>
        <v>8.3333333386690356E-3</v>
      </c>
      <c r="J731" s="59">
        <f t="shared" si="23"/>
        <v>8.3333333386690356E-3</v>
      </c>
      <c r="M731"/>
    </row>
    <row r="732" spans="1:13" ht="25.5" customHeight="1" x14ac:dyDescent="0.25">
      <c r="A732" s="12" t="s">
        <v>562</v>
      </c>
      <c r="B732" s="54" t="s">
        <v>999</v>
      </c>
      <c r="C732" s="55" t="s">
        <v>8</v>
      </c>
      <c r="D732" s="87"/>
      <c r="E732" s="56" t="s">
        <v>1746</v>
      </c>
      <c r="F732" s="57">
        <v>41577.625694444447</v>
      </c>
      <c r="G732" s="57">
        <v>41577.665277777778</v>
      </c>
      <c r="H732" s="5" t="s">
        <v>26</v>
      </c>
      <c r="I732" s="58">
        <f t="shared" si="22"/>
        <v>3.9583333331393078E-2</v>
      </c>
      <c r="J732" s="59">
        <f t="shared" si="23"/>
        <v>3.9583333331393078E-2</v>
      </c>
      <c r="M732"/>
    </row>
    <row r="733" spans="1:13" ht="25.5" customHeight="1" x14ac:dyDescent="0.25">
      <c r="A733" s="12" t="s">
        <v>562</v>
      </c>
      <c r="B733" s="54" t="s">
        <v>999</v>
      </c>
      <c r="C733" s="55" t="s">
        <v>8</v>
      </c>
      <c r="D733" s="87"/>
      <c r="E733" s="56" t="s">
        <v>1747</v>
      </c>
      <c r="F733" s="57">
        <v>41577.665277777778</v>
      </c>
      <c r="G733" s="57">
        <v>41577.75</v>
      </c>
      <c r="H733" s="5" t="s">
        <v>284</v>
      </c>
      <c r="I733" s="58">
        <f t="shared" si="22"/>
        <v>8.4722222221898846E-2</v>
      </c>
      <c r="J733" s="59">
        <f t="shared" si="23"/>
        <v>8.4722222221898846E-2</v>
      </c>
      <c r="M733"/>
    </row>
    <row r="734" spans="1:13" ht="25.5" customHeight="1" x14ac:dyDescent="0.25">
      <c r="A734" s="12" t="s">
        <v>562</v>
      </c>
      <c r="B734" s="54" t="s">
        <v>999</v>
      </c>
      <c r="C734" s="55" t="s">
        <v>8</v>
      </c>
      <c r="D734" s="87"/>
      <c r="E734" s="56" t="s">
        <v>1748</v>
      </c>
      <c r="F734" s="57">
        <v>41577.75</v>
      </c>
      <c r="G734" s="57">
        <v>41597.629166666666</v>
      </c>
      <c r="H734" s="5" t="s">
        <v>983</v>
      </c>
      <c r="I734" s="58">
        <f t="shared" si="22"/>
        <v>19.879166666665697</v>
      </c>
      <c r="J734" s="59">
        <f t="shared" si="23"/>
        <v>19.879166666665697</v>
      </c>
      <c r="M734"/>
    </row>
    <row r="735" spans="1:13" ht="25.5" customHeight="1" x14ac:dyDescent="0.25">
      <c r="A735" s="12" t="s">
        <v>562</v>
      </c>
      <c r="B735" s="54" t="s">
        <v>999</v>
      </c>
      <c r="C735" s="55" t="s">
        <v>8</v>
      </c>
      <c r="D735" s="87"/>
      <c r="E735" s="56" t="s">
        <v>1747</v>
      </c>
      <c r="F735" s="57">
        <v>41597.629166666666</v>
      </c>
      <c r="G735" s="57">
        <v>41597.755555555559</v>
      </c>
      <c r="H735" s="5" t="s">
        <v>984</v>
      </c>
      <c r="I735" s="58">
        <f t="shared" si="22"/>
        <v>0.12638888889341615</v>
      </c>
      <c r="J735" s="59">
        <f t="shared" si="23"/>
        <v>0.12638888889341615</v>
      </c>
      <c r="M735"/>
    </row>
    <row r="736" spans="1:13" ht="25.5" customHeight="1" x14ac:dyDescent="0.25">
      <c r="A736" s="12" t="s">
        <v>562</v>
      </c>
      <c r="B736" s="54" t="s">
        <v>999</v>
      </c>
      <c r="C736" s="55" t="s">
        <v>8</v>
      </c>
      <c r="D736" s="87"/>
      <c r="E736" s="56" t="s">
        <v>1743</v>
      </c>
      <c r="F736" s="57">
        <v>41597.755555555559</v>
      </c>
      <c r="G736" s="57">
        <v>41598.835416666669</v>
      </c>
      <c r="H736" s="5" t="s">
        <v>986</v>
      </c>
      <c r="I736" s="58">
        <f t="shared" si="22"/>
        <v>1.0798611111094942</v>
      </c>
      <c r="J736" s="59">
        <f t="shared" si="23"/>
        <v>1.0798611111094942</v>
      </c>
      <c r="M736"/>
    </row>
    <row r="737" spans="1:13" ht="25.5" customHeight="1" x14ac:dyDescent="0.25">
      <c r="A737" s="12" t="s">
        <v>562</v>
      </c>
      <c r="B737" s="54" t="s">
        <v>999</v>
      </c>
      <c r="C737" s="55" t="s">
        <v>8</v>
      </c>
      <c r="D737" s="87"/>
      <c r="E737" s="56" t="s">
        <v>1747</v>
      </c>
      <c r="F737" s="57">
        <v>41598.835416666669</v>
      </c>
      <c r="G737" s="57">
        <v>41599.665972222225</v>
      </c>
      <c r="H737" s="5" t="s">
        <v>987</v>
      </c>
      <c r="I737" s="58">
        <f t="shared" si="22"/>
        <v>0.83055555555620231</v>
      </c>
      <c r="J737" s="59">
        <f t="shared" si="23"/>
        <v>0.83055555555620231</v>
      </c>
      <c r="M737"/>
    </row>
    <row r="738" spans="1:13" ht="25.5" customHeight="1" x14ac:dyDescent="0.25">
      <c r="A738" s="12" t="s">
        <v>562</v>
      </c>
      <c r="B738" s="54" t="s">
        <v>999</v>
      </c>
      <c r="C738" s="55" t="s">
        <v>8</v>
      </c>
      <c r="D738" s="87"/>
      <c r="E738" s="56" t="s">
        <v>1763</v>
      </c>
      <c r="F738" s="57">
        <v>41599.665972222225</v>
      </c>
      <c r="G738" s="57">
        <v>41605.586111111108</v>
      </c>
      <c r="H738" s="5" t="s">
        <v>589</v>
      </c>
      <c r="I738" s="58">
        <f t="shared" si="22"/>
        <v>5.9201388888832298</v>
      </c>
      <c r="J738" s="59">
        <f t="shared" si="23"/>
        <v>5.9201388888832298</v>
      </c>
      <c r="M738"/>
    </row>
    <row r="739" spans="1:13" ht="25.5" customHeight="1" x14ac:dyDescent="0.25">
      <c r="A739" s="12" t="s">
        <v>562</v>
      </c>
      <c r="B739" s="54" t="s">
        <v>999</v>
      </c>
      <c r="C739" s="55" t="s">
        <v>8</v>
      </c>
      <c r="D739" s="87"/>
      <c r="E739" s="56" t="s">
        <v>1747</v>
      </c>
      <c r="F739" s="57">
        <v>41605.586111111108</v>
      </c>
      <c r="G739" s="57">
        <v>41605.719444444447</v>
      </c>
      <c r="H739" s="5" t="s">
        <v>786</v>
      </c>
      <c r="I739" s="58">
        <f t="shared" si="22"/>
        <v>0.13333333333866904</v>
      </c>
      <c r="J739" s="59">
        <f t="shared" si="23"/>
        <v>0.13333333333866904</v>
      </c>
      <c r="M739"/>
    </row>
    <row r="740" spans="1:13" ht="25.5" customHeight="1" x14ac:dyDescent="0.25">
      <c r="A740" s="12" t="s">
        <v>562</v>
      </c>
      <c r="B740" s="54" t="s">
        <v>999</v>
      </c>
      <c r="C740" s="55" t="s">
        <v>8</v>
      </c>
      <c r="D740" s="87"/>
      <c r="E740" s="56" t="s">
        <v>1743</v>
      </c>
      <c r="F740" s="57">
        <v>41605.719444444447</v>
      </c>
      <c r="G740" s="57">
        <v>41605.803472222222</v>
      </c>
      <c r="H740" s="5" t="s">
        <v>105</v>
      </c>
      <c r="I740" s="58">
        <f t="shared" si="22"/>
        <v>8.4027777775190771E-2</v>
      </c>
      <c r="J740" s="59">
        <f t="shared" si="23"/>
        <v>8.4027777775190771E-2</v>
      </c>
      <c r="M740"/>
    </row>
    <row r="741" spans="1:13" ht="25.5" customHeight="1" x14ac:dyDescent="0.25">
      <c r="A741" s="12" t="s">
        <v>562</v>
      </c>
      <c r="B741" s="54" t="s">
        <v>999</v>
      </c>
      <c r="C741" s="55" t="s">
        <v>8</v>
      </c>
      <c r="D741" s="87"/>
      <c r="E741" s="56" t="s">
        <v>1750</v>
      </c>
      <c r="F741" s="57">
        <v>41605.803472222222</v>
      </c>
      <c r="G741" s="57">
        <v>41607.769444444442</v>
      </c>
      <c r="H741" s="5" t="s">
        <v>990</v>
      </c>
      <c r="I741" s="58">
        <f t="shared" si="22"/>
        <v>1.9659722222204437</v>
      </c>
      <c r="J741" s="59">
        <f t="shared" si="23"/>
        <v>1.9659722222204437</v>
      </c>
      <c r="M741"/>
    </row>
    <row r="742" spans="1:13" ht="25.5" customHeight="1" x14ac:dyDescent="0.25">
      <c r="A742" s="12" t="s">
        <v>562</v>
      </c>
      <c r="B742" s="54" t="s">
        <v>999</v>
      </c>
      <c r="C742" s="55" t="s">
        <v>8</v>
      </c>
      <c r="D742" s="87"/>
      <c r="E742" s="56" t="s">
        <v>1751</v>
      </c>
      <c r="F742" s="57">
        <v>41607.769444444442</v>
      </c>
      <c r="G742" s="57">
        <v>41611.724999999999</v>
      </c>
      <c r="H742" s="5" t="s">
        <v>429</v>
      </c>
      <c r="I742" s="58">
        <f t="shared" si="22"/>
        <v>3.9555555555562023</v>
      </c>
      <c r="J742" s="59">
        <f t="shared" si="23"/>
        <v>3.9555555555562023</v>
      </c>
      <c r="M742"/>
    </row>
    <row r="743" spans="1:13" ht="25.5" customHeight="1" x14ac:dyDescent="0.25">
      <c r="A743" s="12" t="s">
        <v>562</v>
      </c>
      <c r="B743" s="54" t="s">
        <v>999</v>
      </c>
      <c r="C743" s="55" t="s">
        <v>8</v>
      </c>
      <c r="D743" s="87"/>
      <c r="E743" s="56" t="s">
        <v>1749</v>
      </c>
      <c r="F743" s="57">
        <v>41611.724999999999</v>
      </c>
      <c r="G743" s="57">
        <v>41611.756249999999</v>
      </c>
      <c r="H743" s="5" t="s">
        <v>992</v>
      </c>
      <c r="I743" s="58">
        <f t="shared" si="22"/>
        <v>3.125E-2</v>
      </c>
      <c r="J743" s="59">
        <f t="shared" si="23"/>
        <v>3.125E-2</v>
      </c>
      <c r="M743"/>
    </row>
    <row r="744" spans="1:13" ht="25.5" customHeight="1" x14ac:dyDescent="0.25">
      <c r="A744" s="12" t="s">
        <v>562</v>
      </c>
      <c r="B744" s="54" t="s">
        <v>999</v>
      </c>
      <c r="C744" s="55" t="s">
        <v>8</v>
      </c>
      <c r="D744" s="87"/>
      <c r="E744" s="56" t="s">
        <v>1763</v>
      </c>
      <c r="F744" s="57">
        <v>41611.756249999999</v>
      </c>
      <c r="G744" s="57">
        <v>41611.797222222223</v>
      </c>
      <c r="H744" s="5" t="s">
        <v>993</v>
      </c>
      <c r="I744" s="58">
        <f t="shared" si="22"/>
        <v>4.0972222224809229E-2</v>
      </c>
      <c r="J744" s="59">
        <f t="shared" si="23"/>
        <v>4.0972222224809229E-2</v>
      </c>
      <c r="M744"/>
    </row>
    <row r="745" spans="1:13" ht="25.5" customHeight="1" x14ac:dyDescent="0.25">
      <c r="A745" s="12" t="s">
        <v>562</v>
      </c>
      <c r="B745" s="54" t="s">
        <v>999</v>
      </c>
      <c r="C745" s="55" t="s">
        <v>8</v>
      </c>
      <c r="D745" s="87"/>
      <c r="E745" s="56" t="s">
        <v>1747</v>
      </c>
      <c r="F745" s="57">
        <v>41611.797222222223</v>
      </c>
      <c r="G745" s="57">
        <v>41611.802083333336</v>
      </c>
      <c r="H745" s="5" t="s">
        <v>994</v>
      </c>
      <c r="I745" s="58">
        <f t="shared" si="22"/>
        <v>4.8611111124046147E-3</v>
      </c>
      <c r="J745" s="59">
        <f t="shared" si="23"/>
        <v>4.8611111124046147E-3</v>
      </c>
      <c r="M745"/>
    </row>
    <row r="746" spans="1:13" ht="25.5" customHeight="1" x14ac:dyDescent="0.25">
      <c r="A746" s="12" t="s">
        <v>562</v>
      </c>
      <c r="B746" s="54" t="s">
        <v>999</v>
      </c>
      <c r="C746" s="55" t="s">
        <v>8</v>
      </c>
      <c r="D746" s="87"/>
      <c r="E746" s="56" t="s">
        <v>1743</v>
      </c>
      <c r="F746" s="57">
        <v>41611.802083333336</v>
      </c>
      <c r="G746" s="57">
        <v>41611.8125</v>
      </c>
      <c r="H746" s="5" t="s">
        <v>706</v>
      </c>
      <c r="I746" s="58">
        <f t="shared" si="22"/>
        <v>1.0416666664241347E-2</v>
      </c>
      <c r="J746" s="59">
        <f t="shared" si="23"/>
        <v>1.0416666664241347E-2</v>
      </c>
      <c r="M746"/>
    </row>
    <row r="747" spans="1:13" ht="25.5" customHeight="1" x14ac:dyDescent="0.25">
      <c r="A747" s="12" t="s">
        <v>562</v>
      </c>
      <c r="B747" s="54" t="s">
        <v>999</v>
      </c>
      <c r="C747" s="55" t="s">
        <v>8</v>
      </c>
      <c r="D747" s="87"/>
      <c r="E747" s="56" t="s">
        <v>1747</v>
      </c>
      <c r="F747" s="57">
        <v>41611.8125</v>
      </c>
      <c r="G747" s="57">
        <v>41612.518750000003</v>
      </c>
      <c r="H747" s="5" t="s">
        <v>995</v>
      </c>
      <c r="I747" s="58">
        <f t="shared" si="22"/>
        <v>0.70625000000291038</v>
      </c>
      <c r="J747" s="59">
        <f t="shared" si="23"/>
        <v>0.70625000000291038</v>
      </c>
      <c r="M747"/>
    </row>
    <row r="748" spans="1:13" ht="25.5" customHeight="1" x14ac:dyDescent="0.25">
      <c r="A748" s="12" t="s">
        <v>562</v>
      </c>
      <c r="B748" s="54" t="s">
        <v>999</v>
      </c>
      <c r="C748" s="55" t="s">
        <v>8</v>
      </c>
      <c r="D748" s="87"/>
      <c r="E748" s="56" t="s">
        <v>1750</v>
      </c>
      <c r="F748" s="57">
        <v>41612.518750000003</v>
      </c>
      <c r="G748" s="57">
        <v>41612.593055555553</v>
      </c>
      <c r="H748" s="5" t="s">
        <v>996</v>
      </c>
      <c r="I748" s="58">
        <f t="shared" si="22"/>
        <v>7.4305555550381541E-2</v>
      </c>
      <c r="J748" s="59">
        <f t="shared" si="23"/>
        <v>7.4305555550381541E-2</v>
      </c>
      <c r="M748"/>
    </row>
    <row r="749" spans="1:13" ht="25.5" customHeight="1" x14ac:dyDescent="0.25">
      <c r="A749" s="12" t="s">
        <v>562</v>
      </c>
      <c r="B749" s="54" t="s">
        <v>999</v>
      </c>
      <c r="C749" s="55" t="s">
        <v>8</v>
      </c>
      <c r="D749" s="87"/>
      <c r="E749" s="56" t="s">
        <v>1751</v>
      </c>
      <c r="F749" s="57">
        <v>41612.593055555553</v>
      </c>
      <c r="G749" s="57">
        <v>41612.631944444445</v>
      </c>
      <c r="H749" s="5" t="s">
        <v>429</v>
      </c>
      <c r="I749" s="58">
        <f t="shared" si="22"/>
        <v>3.888888889196096E-2</v>
      </c>
      <c r="J749" s="59">
        <f t="shared" si="23"/>
        <v>3.888888889196096E-2</v>
      </c>
      <c r="M749"/>
    </row>
    <row r="750" spans="1:13" ht="25.5" customHeight="1" x14ac:dyDescent="0.25">
      <c r="A750" s="12" t="s">
        <v>562</v>
      </c>
      <c r="B750" s="54" t="s">
        <v>999</v>
      </c>
      <c r="C750" s="55" t="s">
        <v>8</v>
      </c>
      <c r="D750" s="87"/>
      <c r="E750" s="56" t="s">
        <v>1741</v>
      </c>
      <c r="F750" s="57">
        <v>41612.631944444445</v>
      </c>
      <c r="G750" s="57">
        <v>41612.728472222225</v>
      </c>
      <c r="H750" s="5" t="s">
        <v>964</v>
      </c>
      <c r="I750" s="58">
        <f t="shared" si="22"/>
        <v>9.6527777779556345E-2</v>
      </c>
      <c r="J750" s="59">
        <f t="shared" si="23"/>
        <v>9.6527777779556345E-2</v>
      </c>
      <c r="M750"/>
    </row>
    <row r="751" spans="1:13" ht="25.5" customHeight="1" x14ac:dyDescent="0.25">
      <c r="A751" s="12" t="s">
        <v>562</v>
      </c>
      <c r="B751" s="54" t="s">
        <v>999</v>
      </c>
      <c r="C751" s="55" t="s">
        <v>8</v>
      </c>
      <c r="D751" s="87"/>
      <c r="E751" s="56" t="s">
        <v>1763</v>
      </c>
      <c r="F751" s="57">
        <v>41612.728472222225</v>
      </c>
      <c r="G751" s="57">
        <v>41612.743750000001</v>
      </c>
      <c r="H751" s="5" t="s">
        <v>421</v>
      </c>
      <c r="I751" s="58">
        <f t="shared" si="22"/>
        <v>1.5277777776645962E-2</v>
      </c>
      <c r="J751" s="59">
        <f t="shared" si="23"/>
        <v>1.5277777776645962E-2</v>
      </c>
      <c r="M751"/>
    </row>
    <row r="752" spans="1:13" ht="25.5" customHeight="1" x14ac:dyDescent="0.25">
      <c r="A752" s="12" t="s">
        <v>562</v>
      </c>
      <c r="B752" s="54" t="s">
        <v>999</v>
      </c>
      <c r="C752" s="55" t="s">
        <v>8</v>
      </c>
      <c r="D752" s="87"/>
      <c r="E752" s="56" t="s">
        <v>1750</v>
      </c>
      <c r="F752" s="57">
        <v>41612.743750000001</v>
      </c>
      <c r="G752" s="57">
        <v>41612.791666666664</v>
      </c>
      <c r="H752" s="5" t="s">
        <v>997</v>
      </c>
      <c r="I752" s="58">
        <f t="shared" si="22"/>
        <v>4.7916666662786156E-2</v>
      </c>
      <c r="J752" s="59">
        <f t="shared" si="23"/>
        <v>4.7916666662786156E-2</v>
      </c>
      <c r="M752"/>
    </row>
    <row r="753" spans="1:13" ht="25.5" customHeight="1" x14ac:dyDescent="0.25">
      <c r="A753" s="12" t="s">
        <v>562</v>
      </c>
      <c r="B753" s="54" t="s">
        <v>999</v>
      </c>
      <c r="C753" s="55" t="s">
        <v>8</v>
      </c>
      <c r="D753" s="87"/>
      <c r="E753" s="56" t="s">
        <v>1763</v>
      </c>
      <c r="F753" s="57">
        <v>41612.791666666664</v>
      </c>
      <c r="G753" s="57">
        <v>41613.729861111111</v>
      </c>
      <c r="H753" s="5" t="s">
        <v>355</v>
      </c>
      <c r="I753" s="58">
        <f t="shared" si="22"/>
        <v>0.93819444444670808</v>
      </c>
      <c r="J753" s="59">
        <f t="shared" si="23"/>
        <v>0.93819444444670808</v>
      </c>
      <c r="M753"/>
    </row>
    <row r="754" spans="1:13" ht="25.5" customHeight="1" x14ac:dyDescent="0.25">
      <c r="A754" s="12" t="s">
        <v>562</v>
      </c>
      <c r="B754" s="54" t="s">
        <v>999</v>
      </c>
      <c r="C754" s="55" t="s">
        <v>8</v>
      </c>
      <c r="D754" s="87"/>
      <c r="E754" s="56" t="s">
        <v>1750</v>
      </c>
      <c r="F754" s="57">
        <v>41613.729861111111</v>
      </c>
      <c r="G754" s="57">
        <v>41638.595138888886</v>
      </c>
      <c r="H754" s="5" t="s">
        <v>998</v>
      </c>
      <c r="I754" s="58">
        <f t="shared" si="22"/>
        <v>24.865277777775191</v>
      </c>
      <c r="J754" s="59">
        <f t="shared" si="23"/>
        <v>24.865277777775191</v>
      </c>
      <c r="M754"/>
    </row>
    <row r="755" spans="1:13" ht="25.5" customHeight="1" x14ac:dyDescent="0.25">
      <c r="A755" s="12" t="s">
        <v>562</v>
      </c>
      <c r="B755" s="54" t="s">
        <v>999</v>
      </c>
      <c r="C755" s="55" t="s">
        <v>8</v>
      </c>
      <c r="D755" s="87"/>
      <c r="E755" s="56" t="s">
        <v>1751</v>
      </c>
      <c r="F755" s="57">
        <v>41638.595138888886</v>
      </c>
      <c r="G755" s="57">
        <v>41638.609027777777</v>
      </c>
      <c r="H755" s="5" t="s">
        <v>792</v>
      </c>
      <c r="I755" s="58">
        <f t="shared" si="22"/>
        <v>1.3888888890505768E-2</v>
      </c>
      <c r="J755" s="59">
        <f t="shared" si="23"/>
        <v>1.3888888890505768E-2</v>
      </c>
      <c r="M755"/>
    </row>
    <row r="756" spans="1:13" ht="25.5" customHeight="1" x14ac:dyDescent="0.25">
      <c r="A756" s="12" t="s">
        <v>562</v>
      </c>
      <c r="B756" s="54" t="s">
        <v>1040</v>
      </c>
      <c r="C756" s="55" t="s">
        <v>553</v>
      </c>
      <c r="D756" s="87"/>
      <c r="E756" s="56" t="s">
        <v>1671</v>
      </c>
      <c r="F756" s="57">
        <v>42227.54583333333</v>
      </c>
      <c r="G756" s="57">
        <v>42229.54583333333</v>
      </c>
      <c r="H756" s="5" t="s">
        <v>7</v>
      </c>
      <c r="I756" s="58">
        <f t="shared" si="22"/>
        <v>2</v>
      </c>
      <c r="J756" s="59">
        <f t="shared" si="23"/>
        <v>2</v>
      </c>
      <c r="M756"/>
    </row>
    <row r="757" spans="1:13" ht="25.5" customHeight="1" x14ac:dyDescent="0.25">
      <c r="A757" s="12" t="s">
        <v>562</v>
      </c>
      <c r="B757" s="54" t="s">
        <v>1040</v>
      </c>
      <c r="C757" s="55" t="s">
        <v>553</v>
      </c>
      <c r="D757" s="87"/>
      <c r="E757" s="56" t="s">
        <v>1670</v>
      </c>
      <c r="F757" s="57">
        <v>42229.54583333333</v>
      </c>
      <c r="G757" s="57">
        <v>42236.445833333331</v>
      </c>
      <c r="H757" s="5" t="s">
        <v>844</v>
      </c>
      <c r="I757" s="58">
        <f t="shared" si="22"/>
        <v>6.9000000000014552</v>
      </c>
      <c r="J757" s="59">
        <f t="shared" si="23"/>
        <v>6.9000000000014552</v>
      </c>
      <c r="M757"/>
    </row>
    <row r="758" spans="1:13" ht="25.5" customHeight="1" x14ac:dyDescent="0.25">
      <c r="A758" s="12" t="s">
        <v>562</v>
      </c>
      <c r="B758" s="54" t="s">
        <v>1040</v>
      </c>
      <c r="C758" s="55" t="s">
        <v>553</v>
      </c>
      <c r="D758" s="87"/>
      <c r="E758" s="56" t="s">
        <v>1671</v>
      </c>
      <c r="F758" s="57">
        <v>42236.445833333331</v>
      </c>
      <c r="G758" s="57">
        <v>42236.841666666667</v>
      </c>
      <c r="H758" s="5" t="s">
        <v>464</v>
      </c>
      <c r="I758" s="58">
        <f t="shared" si="22"/>
        <v>0.39583333333575865</v>
      </c>
      <c r="J758" s="59">
        <f t="shared" si="23"/>
        <v>0.39583333333575865</v>
      </c>
      <c r="M758"/>
    </row>
    <row r="759" spans="1:13" ht="25.5" customHeight="1" x14ac:dyDescent="0.25">
      <c r="A759" s="12" t="s">
        <v>562</v>
      </c>
      <c r="B759" s="54" t="s">
        <v>1040</v>
      </c>
      <c r="C759" s="55" t="s">
        <v>553</v>
      </c>
      <c r="D759" s="87"/>
      <c r="E759" s="56" t="s">
        <v>1670</v>
      </c>
      <c r="F759" s="57">
        <v>42236.841666666667</v>
      </c>
      <c r="G759" s="57">
        <v>42237.466666666667</v>
      </c>
      <c r="H759" s="5" t="s">
        <v>827</v>
      </c>
      <c r="I759" s="58">
        <f t="shared" si="22"/>
        <v>0.625</v>
      </c>
      <c r="J759" s="59">
        <f t="shared" si="23"/>
        <v>0.625</v>
      </c>
      <c r="M759"/>
    </row>
    <row r="760" spans="1:13" ht="25.5" customHeight="1" x14ac:dyDescent="0.25">
      <c r="A760" s="12" t="s">
        <v>562</v>
      </c>
      <c r="B760" s="54" t="s">
        <v>1040</v>
      </c>
      <c r="C760" s="55" t="s">
        <v>553</v>
      </c>
      <c r="D760" s="87"/>
      <c r="E760" s="56" t="s">
        <v>1743</v>
      </c>
      <c r="F760" s="57">
        <v>42237.466666666667</v>
      </c>
      <c r="G760" s="57">
        <v>42240.680555555555</v>
      </c>
      <c r="H760" s="5" t="s">
        <v>1001</v>
      </c>
      <c r="I760" s="58">
        <f t="shared" si="22"/>
        <v>3.2138888888875954</v>
      </c>
      <c r="J760" s="59">
        <f t="shared" si="23"/>
        <v>3.2138888888875954</v>
      </c>
      <c r="M760"/>
    </row>
    <row r="761" spans="1:13" ht="25.5" customHeight="1" x14ac:dyDescent="0.25">
      <c r="A761" s="12" t="s">
        <v>562</v>
      </c>
      <c r="B761" s="54" t="s">
        <v>1040</v>
      </c>
      <c r="C761" s="55" t="s">
        <v>553</v>
      </c>
      <c r="D761" s="87"/>
      <c r="E761" s="56" t="s">
        <v>1744</v>
      </c>
      <c r="F761" s="57">
        <v>42240.680555555555</v>
      </c>
      <c r="G761" s="57">
        <v>42240.771527777775</v>
      </c>
      <c r="H761" s="5" t="s">
        <v>22</v>
      </c>
      <c r="I761" s="58">
        <f t="shared" si="22"/>
        <v>9.0972222220443655E-2</v>
      </c>
      <c r="J761" s="59">
        <f t="shared" si="23"/>
        <v>9.0972222220443655E-2</v>
      </c>
      <c r="M761"/>
    </row>
    <row r="762" spans="1:13" ht="25.5" customHeight="1" x14ac:dyDescent="0.25">
      <c r="A762" s="12" t="s">
        <v>562</v>
      </c>
      <c r="B762" s="54" t="s">
        <v>1040</v>
      </c>
      <c r="C762" s="55" t="s">
        <v>553</v>
      </c>
      <c r="D762" s="87"/>
      <c r="E762" s="56" t="s">
        <v>1671</v>
      </c>
      <c r="F762" s="57">
        <v>42240.771527777775</v>
      </c>
      <c r="G762" s="57">
        <v>42241.633333333331</v>
      </c>
      <c r="H762" s="5" t="s">
        <v>1004</v>
      </c>
      <c r="I762" s="58">
        <f t="shared" si="22"/>
        <v>0.86180555555620231</v>
      </c>
      <c r="J762" s="59">
        <f t="shared" si="23"/>
        <v>0.86180555555620231</v>
      </c>
      <c r="M762"/>
    </row>
    <row r="763" spans="1:13" ht="25.5" customHeight="1" x14ac:dyDescent="0.25">
      <c r="A763" s="12" t="s">
        <v>562</v>
      </c>
      <c r="B763" s="54" t="s">
        <v>1040</v>
      </c>
      <c r="C763" s="55" t="s">
        <v>553</v>
      </c>
      <c r="D763" s="87"/>
      <c r="E763" s="56" t="s">
        <v>1744</v>
      </c>
      <c r="F763" s="57">
        <v>42241.633333333331</v>
      </c>
      <c r="G763" s="57">
        <v>42241.677777777775</v>
      </c>
      <c r="H763" s="5" t="s">
        <v>1006</v>
      </c>
      <c r="I763" s="58">
        <f t="shared" si="22"/>
        <v>4.4444444443797693E-2</v>
      </c>
      <c r="J763" s="59">
        <f t="shared" si="23"/>
        <v>4.4444444443797693E-2</v>
      </c>
      <c r="M763"/>
    </row>
    <row r="764" spans="1:13" ht="25.5" customHeight="1" x14ac:dyDescent="0.25">
      <c r="A764" s="12" t="s">
        <v>562</v>
      </c>
      <c r="B764" s="54" t="s">
        <v>1040</v>
      </c>
      <c r="C764" s="55" t="s">
        <v>553</v>
      </c>
      <c r="D764" s="87"/>
      <c r="E764" s="56" t="s">
        <v>1745</v>
      </c>
      <c r="F764" s="57">
        <v>42241.677777777775</v>
      </c>
      <c r="G764" s="57">
        <v>42241.713888888888</v>
      </c>
      <c r="H764" s="5" t="s">
        <v>777</v>
      </c>
      <c r="I764" s="58">
        <f t="shared" si="22"/>
        <v>3.6111111112404615E-2</v>
      </c>
      <c r="J764" s="59">
        <f t="shared" si="23"/>
        <v>3.6111111112404615E-2</v>
      </c>
      <c r="M764"/>
    </row>
    <row r="765" spans="1:13" ht="25.5" customHeight="1" x14ac:dyDescent="0.25">
      <c r="A765" s="12" t="s">
        <v>562</v>
      </c>
      <c r="B765" s="54" t="s">
        <v>1040</v>
      </c>
      <c r="C765" s="55" t="s">
        <v>553</v>
      </c>
      <c r="D765" s="87"/>
      <c r="E765" s="56" t="s">
        <v>1746</v>
      </c>
      <c r="F765" s="57">
        <v>42241.713888888888</v>
      </c>
      <c r="G765" s="57">
        <v>42241.760416666664</v>
      </c>
      <c r="H765" s="5" t="s">
        <v>26</v>
      </c>
      <c r="I765" s="58">
        <f t="shared" si="22"/>
        <v>4.6527777776645962E-2</v>
      </c>
      <c r="J765" s="59">
        <f t="shared" si="23"/>
        <v>4.6527777776645962E-2</v>
      </c>
      <c r="M765"/>
    </row>
    <row r="766" spans="1:13" ht="25.5" customHeight="1" x14ac:dyDescent="0.25">
      <c r="A766" s="12" t="s">
        <v>562</v>
      </c>
      <c r="B766" s="54" t="s">
        <v>1040</v>
      </c>
      <c r="C766" s="55" t="s">
        <v>553</v>
      </c>
      <c r="D766" s="87"/>
      <c r="E766" s="56" t="s">
        <v>1747</v>
      </c>
      <c r="F766" s="57">
        <v>42241.760416666664</v>
      </c>
      <c r="G766" s="57">
        <v>42242.609027777777</v>
      </c>
      <c r="H766" s="5" t="s">
        <v>284</v>
      </c>
      <c r="I766" s="58">
        <f t="shared" si="22"/>
        <v>0.84861111111240461</v>
      </c>
      <c r="J766" s="59">
        <f t="shared" si="23"/>
        <v>0.84861111111240461</v>
      </c>
      <c r="M766"/>
    </row>
    <row r="767" spans="1:13" ht="25.5" customHeight="1" x14ac:dyDescent="0.25">
      <c r="A767" s="12" t="s">
        <v>562</v>
      </c>
      <c r="B767" s="54" t="s">
        <v>1040</v>
      </c>
      <c r="C767" s="55" t="s">
        <v>553</v>
      </c>
      <c r="D767" s="87"/>
      <c r="E767" s="56" t="s">
        <v>1748</v>
      </c>
      <c r="F767" s="57">
        <v>42242.609027777777</v>
      </c>
      <c r="G767" s="57">
        <v>42248.726388888892</v>
      </c>
      <c r="H767" s="5" t="s">
        <v>1009</v>
      </c>
      <c r="I767" s="58">
        <f t="shared" si="22"/>
        <v>6.117361111115315</v>
      </c>
      <c r="J767" s="59">
        <f t="shared" si="23"/>
        <v>6.117361111115315</v>
      </c>
      <c r="M767"/>
    </row>
    <row r="768" spans="1:13" ht="25.5" customHeight="1" x14ac:dyDescent="0.25">
      <c r="A768" s="12" t="s">
        <v>562</v>
      </c>
      <c r="B768" s="54" t="s">
        <v>1040</v>
      </c>
      <c r="C768" s="55" t="s">
        <v>553</v>
      </c>
      <c r="D768" s="87"/>
      <c r="E768" s="56" t="s">
        <v>1747</v>
      </c>
      <c r="F768" s="57">
        <v>42248.726388888892</v>
      </c>
      <c r="G768" s="57">
        <v>42251.756944444445</v>
      </c>
      <c r="H768" s="5" t="s">
        <v>1010</v>
      </c>
      <c r="I768" s="58">
        <f t="shared" si="22"/>
        <v>3.0305555555532919</v>
      </c>
      <c r="J768" s="59">
        <f t="shared" si="23"/>
        <v>3.0305555555532919</v>
      </c>
      <c r="M768"/>
    </row>
    <row r="769" spans="1:13" ht="25.5" customHeight="1" x14ac:dyDescent="0.25">
      <c r="A769" s="12" t="s">
        <v>562</v>
      </c>
      <c r="B769" s="54" t="s">
        <v>1040</v>
      </c>
      <c r="C769" s="55" t="s">
        <v>553</v>
      </c>
      <c r="D769" s="87"/>
      <c r="E769" s="56" t="s">
        <v>1670</v>
      </c>
      <c r="F769" s="57">
        <v>42251.756944444445</v>
      </c>
      <c r="G769" s="57">
        <v>42256.612500000003</v>
      </c>
      <c r="H769" s="5" t="s">
        <v>1011</v>
      </c>
      <c r="I769" s="58">
        <f t="shared" si="22"/>
        <v>4.8555555555576575</v>
      </c>
      <c r="J769" s="59">
        <f t="shared" si="23"/>
        <v>4.8555555555576575</v>
      </c>
      <c r="M769"/>
    </row>
    <row r="770" spans="1:13" ht="25.5" customHeight="1" x14ac:dyDescent="0.25">
      <c r="A770" s="12" t="s">
        <v>562</v>
      </c>
      <c r="B770" s="54" t="s">
        <v>1040</v>
      </c>
      <c r="C770" s="55" t="s">
        <v>553</v>
      </c>
      <c r="D770" s="87"/>
      <c r="E770" s="56" t="s">
        <v>1671</v>
      </c>
      <c r="F770" s="57">
        <v>42256.612500000003</v>
      </c>
      <c r="G770" s="57">
        <v>42261.832638888889</v>
      </c>
      <c r="H770" s="5" t="s">
        <v>1012</v>
      </c>
      <c r="I770" s="58">
        <f t="shared" ref="I770:I833" si="24">IF(OR(F770="-",G770="-"),0,G770-F770)</f>
        <v>5.2201388888861402</v>
      </c>
      <c r="J770" s="59">
        <f t="shared" ref="J770:J833" si="25">I770</f>
        <v>5.2201388888861402</v>
      </c>
      <c r="M770"/>
    </row>
    <row r="771" spans="1:13" ht="25.5" customHeight="1" x14ac:dyDescent="0.25">
      <c r="A771" s="12" t="s">
        <v>562</v>
      </c>
      <c r="B771" s="54" t="s">
        <v>1040</v>
      </c>
      <c r="C771" s="55" t="s">
        <v>553</v>
      </c>
      <c r="D771" s="87"/>
      <c r="E771" s="56" t="s">
        <v>1670</v>
      </c>
      <c r="F771" s="57">
        <v>42261.832638888889</v>
      </c>
      <c r="G771" s="57">
        <v>42264.70416666667</v>
      </c>
      <c r="H771" s="5" t="s">
        <v>1013</v>
      </c>
      <c r="I771" s="58">
        <f t="shared" si="24"/>
        <v>2.8715277777810115</v>
      </c>
      <c r="J771" s="59">
        <f t="shared" si="25"/>
        <v>2.8715277777810115</v>
      </c>
      <c r="M771"/>
    </row>
    <row r="772" spans="1:13" ht="25.5" customHeight="1" x14ac:dyDescent="0.25">
      <c r="A772" s="12" t="s">
        <v>562</v>
      </c>
      <c r="B772" s="54" t="s">
        <v>1040</v>
      </c>
      <c r="C772" s="55" t="s">
        <v>553</v>
      </c>
      <c r="D772" s="87"/>
      <c r="E772" s="56" t="s">
        <v>1747</v>
      </c>
      <c r="F772" s="57">
        <v>42264.70416666667</v>
      </c>
      <c r="G772" s="57">
        <v>42264.727777777778</v>
      </c>
      <c r="H772" s="5" t="s">
        <v>1014</v>
      </c>
      <c r="I772" s="58">
        <f t="shared" si="24"/>
        <v>2.361111110803904E-2</v>
      </c>
      <c r="J772" s="59">
        <f t="shared" si="25"/>
        <v>2.361111110803904E-2</v>
      </c>
      <c r="M772"/>
    </row>
    <row r="773" spans="1:13" ht="25.5" customHeight="1" x14ac:dyDescent="0.25">
      <c r="A773" s="12" t="s">
        <v>562</v>
      </c>
      <c r="B773" s="54" t="s">
        <v>1040</v>
      </c>
      <c r="C773" s="55" t="s">
        <v>553</v>
      </c>
      <c r="D773" s="87"/>
      <c r="E773" s="56" t="s">
        <v>1748</v>
      </c>
      <c r="F773" s="57">
        <v>42264.727777777778</v>
      </c>
      <c r="G773" s="57">
        <v>42269.583333333336</v>
      </c>
      <c r="H773" s="5" t="s">
        <v>1016</v>
      </c>
      <c r="I773" s="58">
        <f t="shared" si="24"/>
        <v>4.8555555555576575</v>
      </c>
      <c r="J773" s="59">
        <f t="shared" si="25"/>
        <v>4.8555555555576575</v>
      </c>
      <c r="M773"/>
    </row>
    <row r="774" spans="1:13" ht="25.5" customHeight="1" x14ac:dyDescent="0.25">
      <c r="A774" s="12" t="s">
        <v>562</v>
      </c>
      <c r="B774" s="54" t="s">
        <v>1040</v>
      </c>
      <c r="C774" s="55" t="s">
        <v>553</v>
      </c>
      <c r="D774" s="87"/>
      <c r="E774" s="56" t="s">
        <v>1747</v>
      </c>
      <c r="F774" s="57">
        <v>42269.583333333336</v>
      </c>
      <c r="G774" s="57">
        <v>42269.650694444441</v>
      </c>
      <c r="H774" s="5" t="s">
        <v>1017</v>
      </c>
      <c r="I774" s="58">
        <f t="shared" si="24"/>
        <v>6.7361111105128657E-2</v>
      </c>
      <c r="J774" s="59">
        <f t="shared" si="25"/>
        <v>6.7361111105128657E-2</v>
      </c>
      <c r="M774"/>
    </row>
    <row r="775" spans="1:13" ht="25.5" customHeight="1" x14ac:dyDescent="0.25">
      <c r="A775" s="12" t="s">
        <v>562</v>
      </c>
      <c r="B775" s="54" t="s">
        <v>1040</v>
      </c>
      <c r="C775" s="55" t="s">
        <v>553</v>
      </c>
      <c r="D775" s="87"/>
      <c r="E775" s="56" t="s">
        <v>1743</v>
      </c>
      <c r="F775" s="57">
        <v>42269.650694444441</v>
      </c>
      <c r="G775" s="57">
        <v>42270.705555555556</v>
      </c>
      <c r="H775" s="5" t="s">
        <v>1018</v>
      </c>
      <c r="I775" s="58">
        <f t="shared" si="24"/>
        <v>1.054861111115315</v>
      </c>
      <c r="J775" s="59">
        <f t="shared" si="25"/>
        <v>1.054861111115315</v>
      </c>
      <c r="M775"/>
    </row>
    <row r="776" spans="1:13" ht="25.5" customHeight="1" x14ac:dyDescent="0.25">
      <c r="A776" s="12" t="s">
        <v>562</v>
      </c>
      <c r="B776" s="54" t="s">
        <v>1040</v>
      </c>
      <c r="C776" s="55" t="s">
        <v>553</v>
      </c>
      <c r="D776" s="87"/>
      <c r="E776" s="56" t="s">
        <v>1747</v>
      </c>
      <c r="F776" s="57">
        <v>42270.705555555556</v>
      </c>
      <c r="G776" s="57">
        <v>42270.775694444441</v>
      </c>
      <c r="H776" s="5" t="s">
        <v>1019</v>
      </c>
      <c r="I776" s="58">
        <f t="shared" si="24"/>
        <v>7.0138888884685002E-2</v>
      </c>
      <c r="J776" s="59">
        <f t="shared" si="25"/>
        <v>7.0138888884685002E-2</v>
      </c>
      <c r="M776"/>
    </row>
    <row r="777" spans="1:13" ht="25.5" customHeight="1" x14ac:dyDescent="0.25">
      <c r="A777" s="12" t="s">
        <v>562</v>
      </c>
      <c r="B777" s="54" t="s">
        <v>1040</v>
      </c>
      <c r="C777" s="55" t="s">
        <v>553</v>
      </c>
      <c r="D777" s="87"/>
      <c r="E777" s="56" t="s">
        <v>1763</v>
      </c>
      <c r="F777" s="57">
        <v>42270.775694444441</v>
      </c>
      <c r="G777" s="57">
        <v>42276.777083333334</v>
      </c>
      <c r="H777" s="5" t="s">
        <v>1021</v>
      </c>
      <c r="I777" s="58">
        <f t="shared" si="24"/>
        <v>6.0013888888934162</v>
      </c>
      <c r="J777" s="59">
        <f t="shared" si="25"/>
        <v>6.0013888888934162</v>
      </c>
      <c r="M777"/>
    </row>
    <row r="778" spans="1:13" ht="25.5" customHeight="1" x14ac:dyDescent="0.25">
      <c r="A778" s="12" t="s">
        <v>562</v>
      </c>
      <c r="B778" s="54" t="s">
        <v>1040</v>
      </c>
      <c r="C778" s="55" t="s">
        <v>553</v>
      </c>
      <c r="D778" s="87"/>
      <c r="E778" s="56" t="s">
        <v>1749</v>
      </c>
      <c r="F778" s="57">
        <v>42276.777083333334</v>
      </c>
      <c r="G778" s="57">
        <v>42278.617361111108</v>
      </c>
      <c r="H778" s="5" t="s">
        <v>1022</v>
      </c>
      <c r="I778" s="58">
        <f t="shared" si="24"/>
        <v>1.8402777777737356</v>
      </c>
      <c r="J778" s="59">
        <f t="shared" si="25"/>
        <v>1.8402777777737356</v>
      </c>
      <c r="M778"/>
    </row>
    <row r="779" spans="1:13" ht="25.5" customHeight="1" x14ac:dyDescent="0.25">
      <c r="A779" s="12" t="s">
        <v>562</v>
      </c>
      <c r="B779" s="54" t="s">
        <v>1040</v>
      </c>
      <c r="C779" s="55" t="s">
        <v>553</v>
      </c>
      <c r="D779" s="87"/>
      <c r="E779" s="56" t="s">
        <v>1763</v>
      </c>
      <c r="F779" s="57">
        <v>42278.617361111108</v>
      </c>
      <c r="G779" s="57">
        <v>42278.677777777775</v>
      </c>
      <c r="H779" s="5" t="s">
        <v>1024</v>
      </c>
      <c r="I779" s="58">
        <f t="shared" si="24"/>
        <v>6.0416666667151731E-2</v>
      </c>
      <c r="J779" s="59">
        <f t="shared" si="25"/>
        <v>6.0416666667151731E-2</v>
      </c>
      <c r="M779"/>
    </row>
    <row r="780" spans="1:13" ht="25.5" customHeight="1" x14ac:dyDescent="0.25">
      <c r="A780" s="12" t="s">
        <v>562</v>
      </c>
      <c r="B780" s="54" t="s">
        <v>1040</v>
      </c>
      <c r="C780" s="55" t="s">
        <v>553</v>
      </c>
      <c r="D780" s="87"/>
      <c r="E780" s="56" t="s">
        <v>1747</v>
      </c>
      <c r="F780" s="57">
        <v>42278.677777777775</v>
      </c>
      <c r="G780" s="57">
        <v>42278.836805555555</v>
      </c>
      <c r="H780" s="5" t="s">
        <v>706</v>
      </c>
      <c r="I780" s="58">
        <f t="shared" si="24"/>
        <v>0.15902777777955635</v>
      </c>
      <c r="J780" s="59">
        <f t="shared" si="25"/>
        <v>0.15902777777955635</v>
      </c>
      <c r="M780"/>
    </row>
    <row r="781" spans="1:13" ht="25.5" customHeight="1" x14ac:dyDescent="0.25">
      <c r="A781" s="12" t="s">
        <v>562</v>
      </c>
      <c r="B781" s="54" t="s">
        <v>1040</v>
      </c>
      <c r="C781" s="55" t="s">
        <v>553</v>
      </c>
      <c r="D781" s="87"/>
      <c r="E781" s="56" t="s">
        <v>1743</v>
      </c>
      <c r="F781" s="57">
        <v>42278.836805555555</v>
      </c>
      <c r="G781" s="57">
        <v>42279.647222222222</v>
      </c>
      <c r="H781" s="5" t="s">
        <v>1025</v>
      </c>
      <c r="I781" s="58">
        <f t="shared" si="24"/>
        <v>0.81041666666715173</v>
      </c>
      <c r="J781" s="59">
        <f t="shared" si="25"/>
        <v>0.81041666666715173</v>
      </c>
      <c r="M781"/>
    </row>
    <row r="782" spans="1:13" ht="25.5" customHeight="1" x14ac:dyDescent="0.25">
      <c r="A782" s="12" t="s">
        <v>562</v>
      </c>
      <c r="B782" s="54" t="s">
        <v>1040</v>
      </c>
      <c r="C782" s="55" t="s">
        <v>553</v>
      </c>
      <c r="D782" s="87"/>
      <c r="E782" s="56" t="s">
        <v>1750</v>
      </c>
      <c r="F782" s="57">
        <v>42279.647222222222</v>
      </c>
      <c r="G782" s="57">
        <v>42279.689583333333</v>
      </c>
      <c r="H782" s="5" t="s">
        <v>1026</v>
      </c>
      <c r="I782" s="58">
        <f t="shared" si="24"/>
        <v>4.2361111110949423E-2</v>
      </c>
      <c r="J782" s="59">
        <f t="shared" si="25"/>
        <v>4.2361111110949423E-2</v>
      </c>
      <c r="M782"/>
    </row>
    <row r="783" spans="1:13" ht="25.5" customHeight="1" x14ac:dyDescent="0.25">
      <c r="A783" s="12" t="s">
        <v>562</v>
      </c>
      <c r="B783" s="54" t="s">
        <v>1040</v>
      </c>
      <c r="C783" s="55" t="s">
        <v>553</v>
      </c>
      <c r="D783" s="87"/>
      <c r="E783" s="56" t="s">
        <v>1743</v>
      </c>
      <c r="F783" s="57">
        <v>42279.689583333333</v>
      </c>
      <c r="G783" s="57">
        <v>42279.779166666667</v>
      </c>
      <c r="H783" s="5" t="s">
        <v>1027</v>
      </c>
      <c r="I783" s="58">
        <f t="shared" si="24"/>
        <v>8.9583333334303461E-2</v>
      </c>
      <c r="J783" s="59">
        <f t="shared" si="25"/>
        <v>8.9583333334303461E-2</v>
      </c>
      <c r="M783"/>
    </row>
    <row r="784" spans="1:13" ht="25.5" customHeight="1" x14ac:dyDescent="0.25">
      <c r="A784" s="12" t="s">
        <v>562</v>
      </c>
      <c r="B784" s="54" t="s">
        <v>1040</v>
      </c>
      <c r="C784" s="55" t="s">
        <v>553</v>
      </c>
      <c r="D784" s="87"/>
      <c r="E784" s="56" t="s">
        <v>1747</v>
      </c>
      <c r="F784" s="57">
        <v>42279.779166666667</v>
      </c>
      <c r="G784" s="57">
        <v>42283.698611111111</v>
      </c>
      <c r="H784" s="5" t="s">
        <v>1028</v>
      </c>
      <c r="I784" s="58">
        <f t="shared" si="24"/>
        <v>3.9194444444437977</v>
      </c>
      <c r="J784" s="59">
        <f t="shared" si="25"/>
        <v>3.9194444444437977</v>
      </c>
      <c r="M784"/>
    </row>
    <row r="785" spans="1:13" ht="25.5" customHeight="1" x14ac:dyDescent="0.25">
      <c r="A785" s="12" t="s">
        <v>562</v>
      </c>
      <c r="B785" s="54" t="s">
        <v>1040</v>
      </c>
      <c r="C785" s="55" t="s">
        <v>553</v>
      </c>
      <c r="D785" s="87"/>
      <c r="E785" s="56" t="s">
        <v>1763</v>
      </c>
      <c r="F785" s="57">
        <v>42283.698611111111</v>
      </c>
      <c r="G785" s="57">
        <v>42291.677083333336</v>
      </c>
      <c r="H785" s="5" t="s">
        <v>1029</v>
      </c>
      <c r="I785" s="58">
        <f t="shared" si="24"/>
        <v>7.9784722222248092</v>
      </c>
      <c r="J785" s="59">
        <f t="shared" si="25"/>
        <v>7.9784722222248092</v>
      </c>
      <c r="M785"/>
    </row>
    <row r="786" spans="1:13" ht="25.5" customHeight="1" x14ac:dyDescent="0.25">
      <c r="A786" s="12" t="s">
        <v>562</v>
      </c>
      <c r="B786" s="54" t="s">
        <v>1040</v>
      </c>
      <c r="C786" s="55" t="s">
        <v>553</v>
      </c>
      <c r="D786" s="87"/>
      <c r="E786" s="56" t="s">
        <v>1747</v>
      </c>
      <c r="F786" s="57">
        <v>42291.677083333336</v>
      </c>
      <c r="G786" s="57">
        <v>42291.73541666667</v>
      </c>
      <c r="H786" s="5" t="s">
        <v>706</v>
      </c>
      <c r="I786" s="58">
        <f t="shared" si="24"/>
        <v>5.8333333334303461E-2</v>
      </c>
      <c r="J786" s="59">
        <f t="shared" si="25"/>
        <v>5.8333333334303461E-2</v>
      </c>
      <c r="M786"/>
    </row>
    <row r="787" spans="1:13" ht="25.5" customHeight="1" x14ac:dyDescent="0.25">
      <c r="A787" s="12" t="s">
        <v>562</v>
      </c>
      <c r="B787" s="54" t="s">
        <v>1040</v>
      </c>
      <c r="C787" s="55" t="s">
        <v>553</v>
      </c>
      <c r="D787" s="87"/>
      <c r="E787" s="56" t="s">
        <v>1743</v>
      </c>
      <c r="F787" s="57">
        <v>42291.73541666667</v>
      </c>
      <c r="G787" s="57">
        <v>42293.836805555555</v>
      </c>
      <c r="H787" s="5" t="s">
        <v>934</v>
      </c>
      <c r="I787" s="58">
        <f t="shared" si="24"/>
        <v>2.101388888884685</v>
      </c>
      <c r="J787" s="59">
        <f t="shared" si="25"/>
        <v>2.101388888884685</v>
      </c>
      <c r="M787"/>
    </row>
    <row r="788" spans="1:13" ht="25.5" customHeight="1" x14ac:dyDescent="0.25">
      <c r="A788" s="12" t="s">
        <v>562</v>
      </c>
      <c r="B788" s="54" t="s">
        <v>1040</v>
      </c>
      <c r="C788" s="55" t="s">
        <v>553</v>
      </c>
      <c r="D788" s="87"/>
      <c r="E788" s="56" t="s">
        <v>1750</v>
      </c>
      <c r="F788" s="57">
        <v>42293.836805555555</v>
      </c>
      <c r="G788" s="57">
        <v>42297.745833333334</v>
      </c>
      <c r="H788" s="5" t="s">
        <v>413</v>
      </c>
      <c r="I788" s="58">
        <f t="shared" si="24"/>
        <v>3.9090277777795563</v>
      </c>
      <c r="J788" s="59">
        <f t="shared" si="25"/>
        <v>3.9090277777795563</v>
      </c>
      <c r="M788"/>
    </row>
    <row r="789" spans="1:13" ht="25.5" customHeight="1" x14ac:dyDescent="0.25">
      <c r="A789" s="12" t="s">
        <v>562</v>
      </c>
      <c r="B789" s="54" t="s">
        <v>1040</v>
      </c>
      <c r="C789" s="55" t="s">
        <v>553</v>
      </c>
      <c r="D789" s="87"/>
      <c r="E789" s="56" t="s">
        <v>1751</v>
      </c>
      <c r="F789" s="57">
        <v>42297.745833333334</v>
      </c>
      <c r="G789" s="57">
        <v>42300.67291666667</v>
      </c>
      <c r="H789" s="5" t="s">
        <v>415</v>
      </c>
      <c r="I789" s="58">
        <f t="shared" si="24"/>
        <v>2.9270833333357587</v>
      </c>
      <c r="J789" s="59">
        <f t="shared" si="25"/>
        <v>2.9270833333357587</v>
      </c>
      <c r="M789"/>
    </row>
    <row r="790" spans="1:13" ht="25.5" customHeight="1" x14ac:dyDescent="0.25">
      <c r="A790" s="12" t="s">
        <v>562</v>
      </c>
      <c r="B790" s="54" t="s">
        <v>1040</v>
      </c>
      <c r="C790" s="55" t="s">
        <v>553</v>
      </c>
      <c r="D790" s="87"/>
      <c r="E790" s="56" t="s">
        <v>1763</v>
      </c>
      <c r="F790" s="57">
        <v>42300.67291666667</v>
      </c>
      <c r="G790" s="57">
        <v>42304.578472222223</v>
      </c>
      <c r="H790" s="5" t="s">
        <v>393</v>
      </c>
      <c r="I790" s="58">
        <f t="shared" si="24"/>
        <v>3.9055555555532919</v>
      </c>
      <c r="J790" s="59">
        <f t="shared" si="25"/>
        <v>3.9055555555532919</v>
      </c>
      <c r="M790"/>
    </row>
    <row r="791" spans="1:13" ht="25.5" customHeight="1" x14ac:dyDescent="0.25">
      <c r="A791" s="12" t="s">
        <v>562</v>
      </c>
      <c r="B791" s="54" t="s">
        <v>1040</v>
      </c>
      <c r="C791" s="55" t="s">
        <v>553</v>
      </c>
      <c r="D791" s="87"/>
      <c r="E791" s="56" t="s">
        <v>1671</v>
      </c>
      <c r="F791" s="57">
        <v>42304.578472222223</v>
      </c>
      <c r="G791" s="57">
        <v>42307.504861111112</v>
      </c>
      <c r="H791" s="5" t="s">
        <v>37</v>
      </c>
      <c r="I791" s="58">
        <f t="shared" si="24"/>
        <v>2.9263888888890506</v>
      </c>
      <c r="J791" s="59">
        <f t="shared" si="25"/>
        <v>2.9263888888890506</v>
      </c>
      <c r="M791"/>
    </row>
    <row r="792" spans="1:13" ht="25.5" customHeight="1" x14ac:dyDescent="0.25">
      <c r="A792" s="12" t="s">
        <v>562</v>
      </c>
      <c r="B792" s="54" t="s">
        <v>1040</v>
      </c>
      <c r="C792" s="55" t="s">
        <v>553</v>
      </c>
      <c r="D792" s="87"/>
      <c r="E792" s="56" t="s">
        <v>1763</v>
      </c>
      <c r="F792" s="57">
        <v>42307.504861111112</v>
      </c>
      <c r="G792" s="57">
        <v>42313.622916666667</v>
      </c>
      <c r="H792" s="5" t="s">
        <v>1033</v>
      </c>
      <c r="I792" s="58">
        <f t="shared" si="24"/>
        <v>6.1180555555547471</v>
      </c>
      <c r="J792" s="59">
        <f t="shared" si="25"/>
        <v>6.1180555555547471</v>
      </c>
      <c r="M792"/>
    </row>
    <row r="793" spans="1:13" ht="25.5" customHeight="1" x14ac:dyDescent="0.25">
      <c r="A793" s="12" t="s">
        <v>562</v>
      </c>
      <c r="B793" s="54" t="s">
        <v>1040</v>
      </c>
      <c r="C793" s="55" t="s">
        <v>553</v>
      </c>
      <c r="D793" s="87"/>
      <c r="E793" s="56" t="s">
        <v>1751</v>
      </c>
      <c r="F793" s="57">
        <v>42313.622916666667</v>
      </c>
      <c r="G793" s="57">
        <v>42313.672222222223</v>
      </c>
      <c r="H793" s="5" t="s">
        <v>821</v>
      </c>
      <c r="I793" s="58">
        <f t="shared" si="24"/>
        <v>4.9305555556202307E-2</v>
      </c>
      <c r="J793" s="59">
        <f t="shared" si="25"/>
        <v>4.9305555556202307E-2</v>
      </c>
      <c r="M793"/>
    </row>
    <row r="794" spans="1:13" ht="25.5" customHeight="1" x14ac:dyDescent="0.25">
      <c r="A794" s="12" t="s">
        <v>562</v>
      </c>
      <c r="B794" s="54" t="s">
        <v>1040</v>
      </c>
      <c r="C794" s="55" t="s">
        <v>553</v>
      </c>
      <c r="D794" s="87"/>
      <c r="E794" s="56" t="s">
        <v>1750</v>
      </c>
      <c r="F794" s="57">
        <v>42313.672222222223</v>
      </c>
      <c r="G794" s="57">
        <v>42313.723611111112</v>
      </c>
      <c r="H794" s="5" t="s">
        <v>20</v>
      </c>
      <c r="I794" s="58">
        <f t="shared" si="24"/>
        <v>5.1388888889050577E-2</v>
      </c>
      <c r="J794" s="59">
        <f t="shared" si="25"/>
        <v>5.1388888889050577E-2</v>
      </c>
      <c r="M794"/>
    </row>
    <row r="795" spans="1:13" ht="25.5" customHeight="1" x14ac:dyDescent="0.25">
      <c r="A795" s="12" t="s">
        <v>562</v>
      </c>
      <c r="B795" s="54" t="s">
        <v>1040</v>
      </c>
      <c r="C795" s="55" t="s">
        <v>553</v>
      </c>
      <c r="D795" s="87"/>
      <c r="E795" s="56" t="s">
        <v>1751</v>
      </c>
      <c r="F795" s="57">
        <v>42313.723611111112</v>
      </c>
      <c r="G795" s="57">
        <v>42317.620138888888</v>
      </c>
      <c r="H795" s="5" t="s">
        <v>415</v>
      </c>
      <c r="I795" s="58">
        <f t="shared" si="24"/>
        <v>3.8965277777751908</v>
      </c>
      <c r="J795" s="59">
        <f t="shared" si="25"/>
        <v>3.8965277777751908</v>
      </c>
      <c r="M795"/>
    </row>
    <row r="796" spans="1:13" ht="25.5" customHeight="1" x14ac:dyDescent="0.25">
      <c r="A796" s="12" t="s">
        <v>562</v>
      </c>
      <c r="B796" s="54" t="s">
        <v>1040</v>
      </c>
      <c r="C796" s="55" t="s">
        <v>553</v>
      </c>
      <c r="D796" s="87"/>
      <c r="E796" s="56" t="s">
        <v>1741</v>
      </c>
      <c r="F796" s="57">
        <v>42317.620138888888</v>
      </c>
      <c r="G796" s="57">
        <v>42317.740277777775</v>
      </c>
      <c r="H796" s="5" t="s">
        <v>105</v>
      </c>
      <c r="I796" s="58">
        <f t="shared" si="24"/>
        <v>0.12013888888759539</v>
      </c>
      <c r="J796" s="59">
        <f t="shared" si="25"/>
        <v>0.12013888888759539</v>
      </c>
      <c r="M796"/>
    </row>
    <row r="797" spans="1:13" ht="25.5" customHeight="1" x14ac:dyDescent="0.25">
      <c r="A797" s="12" t="s">
        <v>562</v>
      </c>
      <c r="B797" s="54" t="s">
        <v>1040</v>
      </c>
      <c r="C797" s="55" t="s">
        <v>553</v>
      </c>
      <c r="D797" s="87"/>
      <c r="E797" s="56" t="s">
        <v>1763</v>
      </c>
      <c r="F797" s="57">
        <v>42317.740277777775</v>
      </c>
      <c r="G797" s="57">
        <v>42318.813194444447</v>
      </c>
      <c r="H797" s="5" t="s">
        <v>1036</v>
      </c>
      <c r="I797" s="58">
        <f t="shared" si="24"/>
        <v>1.0729166666715173</v>
      </c>
      <c r="J797" s="59">
        <f t="shared" si="25"/>
        <v>1.0729166666715173</v>
      </c>
      <c r="M797"/>
    </row>
    <row r="798" spans="1:13" ht="25.5" customHeight="1" x14ac:dyDescent="0.25">
      <c r="A798" s="12" t="s">
        <v>562</v>
      </c>
      <c r="B798" s="54" t="s">
        <v>1040</v>
      </c>
      <c r="C798" s="55" t="s">
        <v>553</v>
      </c>
      <c r="D798" s="87"/>
      <c r="E798" s="56" t="s">
        <v>1750</v>
      </c>
      <c r="F798" s="57">
        <v>42318.813194444447</v>
      </c>
      <c r="G798" s="57">
        <v>42318.816666666666</v>
      </c>
      <c r="H798" s="5" t="s">
        <v>1038</v>
      </c>
      <c r="I798" s="58">
        <f t="shared" si="24"/>
        <v>3.4722222189884633E-3</v>
      </c>
      <c r="J798" s="59">
        <f t="shared" si="25"/>
        <v>3.4722222189884633E-3</v>
      </c>
      <c r="M798"/>
    </row>
    <row r="799" spans="1:13" ht="25.5" customHeight="1" x14ac:dyDescent="0.25">
      <c r="A799" s="12" t="s">
        <v>562</v>
      </c>
      <c r="B799" s="54" t="s">
        <v>1040</v>
      </c>
      <c r="C799" s="55" t="s">
        <v>553</v>
      </c>
      <c r="D799" s="87"/>
      <c r="E799" s="56" t="s">
        <v>1763</v>
      </c>
      <c r="F799" s="57">
        <v>42318.816666666666</v>
      </c>
      <c r="G799" s="57">
        <v>42321.686805555553</v>
      </c>
      <c r="H799" s="5" t="s">
        <v>355</v>
      </c>
      <c r="I799" s="58">
        <f t="shared" si="24"/>
        <v>2.8701388888875954</v>
      </c>
      <c r="J799" s="59">
        <f t="shared" si="25"/>
        <v>2.8701388888875954</v>
      </c>
      <c r="M799"/>
    </row>
    <row r="800" spans="1:13" ht="25.5" customHeight="1" x14ac:dyDescent="0.25">
      <c r="A800" s="12" t="s">
        <v>562</v>
      </c>
      <c r="B800" s="54" t="s">
        <v>1056</v>
      </c>
      <c r="C800" s="55" t="s">
        <v>8</v>
      </c>
      <c r="D800" s="87"/>
      <c r="E800" s="56" t="s">
        <v>1776</v>
      </c>
      <c r="F800" s="68" t="s">
        <v>7</v>
      </c>
      <c r="G800" s="57">
        <v>42580.616666666669</v>
      </c>
      <c r="H800" s="5" t="s">
        <v>7</v>
      </c>
      <c r="I800" s="58">
        <f t="shared" si="24"/>
        <v>0</v>
      </c>
      <c r="J800" s="59">
        <f t="shared" si="25"/>
        <v>0</v>
      </c>
      <c r="M800"/>
    </row>
    <row r="801" spans="1:13" ht="25.5" customHeight="1" x14ac:dyDescent="0.25">
      <c r="A801" s="12" t="s">
        <v>562</v>
      </c>
      <c r="B801" s="54" t="s">
        <v>1056</v>
      </c>
      <c r="C801" s="55" t="s">
        <v>8</v>
      </c>
      <c r="D801" s="87"/>
      <c r="E801" s="56" t="s">
        <v>1675</v>
      </c>
      <c r="F801" s="57">
        <v>42580.616666666669</v>
      </c>
      <c r="G801" s="57">
        <v>42615.815972222219</v>
      </c>
      <c r="H801" s="5" t="s">
        <v>1043</v>
      </c>
      <c r="I801" s="58">
        <f t="shared" si="24"/>
        <v>35.199305555550382</v>
      </c>
      <c r="J801" s="59">
        <f t="shared" si="25"/>
        <v>35.199305555550382</v>
      </c>
      <c r="M801"/>
    </row>
    <row r="802" spans="1:13" ht="25.5" customHeight="1" x14ac:dyDescent="0.25">
      <c r="A802" s="12" t="s">
        <v>562</v>
      </c>
      <c r="B802" s="54" t="s">
        <v>1056</v>
      </c>
      <c r="C802" s="55" t="s">
        <v>8</v>
      </c>
      <c r="D802" s="87"/>
      <c r="E802" s="56" t="s">
        <v>1665</v>
      </c>
      <c r="F802" s="57">
        <v>42615.815972222219</v>
      </c>
      <c r="G802" s="57">
        <v>42619.495833333334</v>
      </c>
      <c r="H802" s="5" t="s">
        <v>105</v>
      </c>
      <c r="I802" s="58">
        <f t="shared" si="24"/>
        <v>3.679861111115315</v>
      </c>
      <c r="J802" s="59">
        <f t="shared" si="25"/>
        <v>3.679861111115315</v>
      </c>
      <c r="M802"/>
    </row>
    <row r="803" spans="1:13" ht="25.5" customHeight="1" x14ac:dyDescent="0.25">
      <c r="A803" s="12" t="s">
        <v>562</v>
      </c>
      <c r="B803" s="54" t="s">
        <v>1056</v>
      </c>
      <c r="C803" s="55" t="s">
        <v>8</v>
      </c>
      <c r="D803" s="87"/>
      <c r="E803" s="56" t="s">
        <v>1675</v>
      </c>
      <c r="F803" s="57">
        <v>42619.495833333334</v>
      </c>
      <c r="G803" s="57">
        <v>42619.63958333333</v>
      </c>
      <c r="H803" s="5" t="s">
        <v>1045</v>
      </c>
      <c r="I803" s="58">
        <f t="shared" si="24"/>
        <v>0.14374999999563443</v>
      </c>
      <c r="J803" s="59">
        <f t="shared" si="25"/>
        <v>0.14374999999563443</v>
      </c>
      <c r="M803"/>
    </row>
    <row r="804" spans="1:13" ht="25.5" customHeight="1" x14ac:dyDescent="0.25">
      <c r="A804" s="12" t="s">
        <v>562</v>
      </c>
      <c r="B804" s="54" t="s">
        <v>1056</v>
      </c>
      <c r="C804" s="55" t="s">
        <v>8</v>
      </c>
      <c r="D804" s="87"/>
      <c r="E804" s="56" t="s">
        <v>1665</v>
      </c>
      <c r="F804" s="57">
        <v>42619.63958333333</v>
      </c>
      <c r="G804" s="57">
        <v>42620.602083333331</v>
      </c>
      <c r="H804" s="5" t="s">
        <v>1046</v>
      </c>
      <c r="I804" s="58">
        <f t="shared" si="24"/>
        <v>0.96250000000145519</v>
      </c>
      <c r="J804" s="59">
        <f t="shared" si="25"/>
        <v>0.96250000000145519</v>
      </c>
      <c r="M804"/>
    </row>
    <row r="805" spans="1:13" ht="25.5" customHeight="1" x14ac:dyDescent="0.25">
      <c r="A805" s="12" t="s">
        <v>562</v>
      </c>
      <c r="B805" s="54" t="s">
        <v>1056</v>
      </c>
      <c r="C805" s="55" t="s">
        <v>8</v>
      </c>
      <c r="D805" s="87"/>
      <c r="E805" s="56" t="s">
        <v>1667</v>
      </c>
      <c r="F805" s="57">
        <v>42620.602083333331</v>
      </c>
      <c r="G805" s="57">
        <v>42622.566666666666</v>
      </c>
      <c r="H805" s="5" t="s">
        <v>1048</v>
      </c>
      <c r="I805" s="58">
        <f t="shared" si="24"/>
        <v>1.9645833333343035</v>
      </c>
      <c r="J805" s="59">
        <f t="shared" si="25"/>
        <v>1.9645833333343035</v>
      </c>
      <c r="M805"/>
    </row>
    <row r="806" spans="1:13" ht="25.5" customHeight="1" x14ac:dyDescent="0.25">
      <c r="A806" s="12" t="s">
        <v>562</v>
      </c>
      <c r="B806" s="54" t="s">
        <v>1056</v>
      </c>
      <c r="C806" s="55" t="s">
        <v>8</v>
      </c>
      <c r="D806" s="87"/>
      <c r="E806" s="56" t="s">
        <v>1747</v>
      </c>
      <c r="F806" s="57">
        <v>42622.566666666666</v>
      </c>
      <c r="G806" s="57">
        <v>42627.565972222219</v>
      </c>
      <c r="H806" s="5" t="s">
        <v>1049</v>
      </c>
      <c r="I806" s="58">
        <f t="shared" si="24"/>
        <v>4.9993055555532919</v>
      </c>
      <c r="J806" s="59">
        <f t="shared" si="25"/>
        <v>4.9993055555532919</v>
      </c>
      <c r="M806"/>
    </row>
    <row r="807" spans="1:13" ht="25.5" customHeight="1" x14ac:dyDescent="0.25">
      <c r="A807" s="12" t="s">
        <v>562</v>
      </c>
      <c r="B807" s="54" t="s">
        <v>1056</v>
      </c>
      <c r="C807" s="55" t="s">
        <v>8</v>
      </c>
      <c r="D807" s="87"/>
      <c r="E807" s="56" t="s">
        <v>1744</v>
      </c>
      <c r="F807" s="57">
        <v>42627.565972222219</v>
      </c>
      <c r="G807" s="57">
        <v>42627.638194444444</v>
      </c>
      <c r="H807" s="5" t="s">
        <v>893</v>
      </c>
      <c r="I807" s="58">
        <f t="shared" si="24"/>
        <v>7.2222222224809229E-2</v>
      </c>
      <c r="J807" s="59">
        <f t="shared" si="25"/>
        <v>7.2222222224809229E-2</v>
      </c>
      <c r="M807"/>
    </row>
    <row r="808" spans="1:13" ht="25.5" customHeight="1" x14ac:dyDescent="0.25">
      <c r="A808" s="12" t="s">
        <v>562</v>
      </c>
      <c r="B808" s="54" t="s">
        <v>1056</v>
      </c>
      <c r="C808" s="55" t="s">
        <v>8</v>
      </c>
      <c r="D808" s="87"/>
      <c r="E808" s="56" t="s">
        <v>1745</v>
      </c>
      <c r="F808" s="57">
        <v>42627.638194444444</v>
      </c>
      <c r="G808" s="57">
        <v>42627.71597222222</v>
      </c>
      <c r="H808" s="5" t="s">
        <v>470</v>
      </c>
      <c r="I808" s="58">
        <f t="shared" si="24"/>
        <v>7.7777777776645962E-2</v>
      </c>
      <c r="J808" s="59">
        <f t="shared" si="25"/>
        <v>7.7777777776645962E-2</v>
      </c>
      <c r="M808"/>
    </row>
    <row r="809" spans="1:13" ht="25.5" customHeight="1" x14ac:dyDescent="0.25">
      <c r="A809" s="12" t="s">
        <v>562</v>
      </c>
      <c r="B809" s="54" t="s">
        <v>1056</v>
      </c>
      <c r="C809" s="55" t="s">
        <v>8</v>
      </c>
      <c r="D809" s="87"/>
      <c r="E809" s="56" t="s">
        <v>1746</v>
      </c>
      <c r="F809" s="57">
        <v>42627.71597222222</v>
      </c>
      <c r="G809" s="57">
        <v>42627.780555555553</v>
      </c>
      <c r="H809" s="5" t="s">
        <v>26</v>
      </c>
      <c r="I809" s="58">
        <f t="shared" si="24"/>
        <v>6.4583333332848269E-2</v>
      </c>
      <c r="J809" s="59">
        <f t="shared" si="25"/>
        <v>6.4583333332848269E-2</v>
      </c>
      <c r="M809"/>
    </row>
    <row r="810" spans="1:13" ht="25.5" customHeight="1" x14ac:dyDescent="0.25">
      <c r="A810" s="12" t="s">
        <v>562</v>
      </c>
      <c r="B810" s="54" t="s">
        <v>1056</v>
      </c>
      <c r="C810" s="55" t="s">
        <v>8</v>
      </c>
      <c r="D810" s="87"/>
      <c r="E810" s="56" t="s">
        <v>1747</v>
      </c>
      <c r="F810" s="57">
        <v>42627.780555555553</v>
      </c>
      <c r="G810" s="57">
        <v>42629.796527777777</v>
      </c>
      <c r="H810" s="5" t="s">
        <v>856</v>
      </c>
      <c r="I810" s="58">
        <f t="shared" si="24"/>
        <v>2.015972222223354</v>
      </c>
      <c r="J810" s="59">
        <f t="shared" si="25"/>
        <v>2.015972222223354</v>
      </c>
      <c r="M810"/>
    </row>
    <row r="811" spans="1:13" ht="25.5" customHeight="1" x14ac:dyDescent="0.25">
      <c r="A811" s="12" t="s">
        <v>562</v>
      </c>
      <c r="B811" s="54" t="s">
        <v>1056</v>
      </c>
      <c r="C811" s="55" t="s">
        <v>8</v>
      </c>
      <c r="D811" s="87"/>
      <c r="E811" s="56" t="s">
        <v>1748</v>
      </c>
      <c r="F811" s="57">
        <v>42629.796527777777</v>
      </c>
      <c r="G811" s="57">
        <v>42635.730555555558</v>
      </c>
      <c r="H811" s="5" t="s">
        <v>1050</v>
      </c>
      <c r="I811" s="58">
        <f t="shared" si="24"/>
        <v>5.9340277777810115</v>
      </c>
      <c r="J811" s="59">
        <f t="shared" si="25"/>
        <v>5.9340277777810115</v>
      </c>
      <c r="M811"/>
    </row>
    <row r="812" spans="1:13" ht="25.5" customHeight="1" x14ac:dyDescent="0.25">
      <c r="A812" s="12" t="s">
        <v>562</v>
      </c>
      <c r="B812" s="54" t="s">
        <v>1056</v>
      </c>
      <c r="C812" s="55" t="s">
        <v>8</v>
      </c>
      <c r="D812" s="87"/>
      <c r="E812" s="56" t="s">
        <v>1747</v>
      </c>
      <c r="F812" s="57">
        <v>42635.730555555558</v>
      </c>
      <c r="G812" s="57">
        <v>42640.782638888886</v>
      </c>
      <c r="H812" s="5" t="s">
        <v>1051</v>
      </c>
      <c r="I812" s="58">
        <f t="shared" si="24"/>
        <v>5.0520833333284827</v>
      </c>
      <c r="J812" s="59">
        <f t="shared" si="25"/>
        <v>5.0520833333284827</v>
      </c>
      <c r="M812"/>
    </row>
    <row r="813" spans="1:13" ht="25.5" customHeight="1" x14ac:dyDescent="0.25">
      <c r="A813" s="12" t="s">
        <v>562</v>
      </c>
      <c r="B813" s="54" t="s">
        <v>1056</v>
      </c>
      <c r="C813" s="55" t="s">
        <v>8</v>
      </c>
      <c r="D813" s="87"/>
      <c r="E813" s="56" t="s">
        <v>1602</v>
      </c>
      <c r="F813" s="57">
        <v>42640.782638888886</v>
      </c>
      <c r="G813" s="57">
        <v>42641.666666666664</v>
      </c>
      <c r="H813" s="5" t="s">
        <v>1053</v>
      </c>
      <c r="I813" s="58">
        <f t="shared" si="24"/>
        <v>0.88402777777810115</v>
      </c>
      <c r="J813" s="59">
        <f t="shared" si="25"/>
        <v>0.88402777777810115</v>
      </c>
      <c r="M813"/>
    </row>
    <row r="814" spans="1:13" ht="25.5" customHeight="1" x14ac:dyDescent="0.25">
      <c r="A814" s="12" t="s">
        <v>562</v>
      </c>
      <c r="B814" s="54" t="s">
        <v>1056</v>
      </c>
      <c r="C814" s="55" t="s">
        <v>8</v>
      </c>
      <c r="D814" s="87"/>
      <c r="E814" s="56" t="s">
        <v>1741</v>
      </c>
      <c r="F814" s="57">
        <v>42641.666666666664</v>
      </c>
      <c r="G814" s="57">
        <v>42641.727777777778</v>
      </c>
      <c r="H814" s="5" t="s">
        <v>1055</v>
      </c>
      <c r="I814" s="58">
        <f t="shared" si="24"/>
        <v>6.1111111113859806E-2</v>
      </c>
      <c r="J814" s="59">
        <f t="shared" si="25"/>
        <v>6.1111111113859806E-2</v>
      </c>
      <c r="M814"/>
    </row>
    <row r="815" spans="1:13" ht="25.5" customHeight="1" x14ac:dyDescent="0.25">
      <c r="A815" s="12" t="s">
        <v>562</v>
      </c>
      <c r="B815" s="54" t="s">
        <v>1056</v>
      </c>
      <c r="C815" s="55" t="s">
        <v>8</v>
      </c>
      <c r="D815" s="87"/>
      <c r="E815" s="56" t="s">
        <v>1745</v>
      </c>
      <c r="F815" s="57">
        <v>42641.727777777778</v>
      </c>
      <c r="G815" s="57">
        <v>42641.736805555556</v>
      </c>
      <c r="H815" s="5" t="s">
        <v>107</v>
      </c>
      <c r="I815" s="58">
        <f t="shared" si="24"/>
        <v>9.0277777781011537E-3</v>
      </c>
      <c r="J815" s="59">
        <f t="shared" si="25"/>
        <v>9.0277777781011537E-3</v>
      </c>
      <c r="M815"/>
    </row>
    <row r="816" spans="1:13" ht="25.5" customHeight="1" x14ac:dyDescent="0.25">
      <c r="A816" s="12" t="s">
        <v>562</v>
      </c>
      <c r="B816" s="54" t="s">
        <v>1089</v>
      </c>
      <c r="C816" s="55" t="s">
        <v>8</v>
      </c>
      <c r="D816" s="87"/>
      <c r="E816" s="56" t="s">
        <v>1675</v>
      </c>
      <c r="F816" s="57">
        <v>42611.513194444444</v>
      </c>
      <c r="G816" s="57">
        <v>42612.513194444444</v>
      </c>
      <c r="H816" s="5" t="s">
        <v>7</v>
      </c>
      <c r="I816" s="58">
        <f t="shared" si="24"/>
        <v>1</v>
      </c>
      <c r="J816" s="59">
        <f t="shared" si="25"/>
        <v>1</v>
      </c>
      <c r="M816"/>
    </row>
    <row r="817" spans="1:13" ht="25.5" customHeight="1" x14ac:dyDescent="0.25">
      <c r="A817" s="12" t="s">
        <v>562</v>
      </c>
      <c r="B817" s="54" t="s">
        <v>1089</v>
      </c>
      <c r="C817" s="55" t="s">
        <v>8</v>
      </c>
      <c r="D817" s="87"/>
      <c r="E817" s="56" t="s">
        <v>1665</v>
      </c>
      <c r="F817" s="57">
        <v>42612.513194444444</v>
      </c>
      <c r="G817" s="57">
        <v>42622.587500000001</v>
      </c>
      <c r="H817" s="5" t="s">
        <v>105</v>
      </c>
      <c r="I817" s="58">
        <f t="shared" si="24"/>
        <v>10.074305555557657</v>
      </c>
      <c r="J817" s="59">
        <f t="shared" si="25"/>
        <v>10.074305555557657</v>
      </c>
      <c r="M817"/>
    </row>
    <row r="818" spans="1:13" ht="25.5" customHeight="1" x14ac:dyDescent="0.25">
      <c r="A818" s="12" t="s">
        <v>562</v>
      </c>
      <c r="B818" s="54" t="s">
        <v>1089</v>
      </c>
      <c r="C818" s="55" t="s">
        <v>8</v>
      </c>
      <c r="D818" s="87"/>
      <c r="E818" s="56" t="s">
        <v>1675</v>
      </c>
      <c r="F818" s="57">
        <v>42622.587500000001</v>
      </c>
      <c r="G818" s="57">
        <v>42622.690972222219</v>
      </c>
      <c r="H818" s="5" t="s">
        <v>1059</v>
      </c>
      <c r="I818" s="58">
        <f t="shared" si="24"/>
        <v>0.10347222221753327</v>
      </c>
      <c r="J818" s="59">
        <f t="shared" si="25"/>
        <v>0.10347222221753327</v>
      </c>
      <c r="M818"/>
    </row>
    <row r="819" spans="1:13" ht="25.5" customHeight="1" x14ac:dyDescent="0.25">
      <c r="A819" s="12" t="s">
        <v>562</v>
      </c>
      <c r="B819" s="54" t="s">
        <v>1089</v>
      </c>
      <c r="C819" s="55" t="s">
        <v>8</v>
      </c>
      <c r="D819" s="87"/>
      <c r="E819" s="56" t="s">
        <v>1665</v>
      </c>
      <c r="F819" s="57">
        <v>42622.690972222219</v>
      </c>
      <c r="G819" s="57">
        <v>42622.830555555556</v>
      </c>
      <c r="H819" s="5" t="s">
        <v>1046</v>
      </c>
      <c r="I819" s="58">
        <f t="shared" si="24"/>
        <v>0.13958333333721384</v>
      </c>
      <c r="J819" s="59">
        <f t="shared" si="25"/>
        <v>0.13958333333721384</v>
      </c>
      <c r="M819"/>
    </row>
    <row r="820" spans="1:13" ht="25.5" customHeight="1" x14ac:dyDescent="0.25">
      <c r="A820" s="12" t="s">
        <v>562</v>
      </c>
      <c r="B820" s="54" t="s">
        <v>1089</v>
      </c>
      <c r="C820" s="55" t="s">
        <v>8</v>
      </c>
      <c r="D820" s="87"/>
      <c r="E820" s="56" t="s">
        <v>1667</v>
      </c>
      <c r="F820" s="57">
        <v>42622.830555555556</v>
      </c>
      <c r="G820" s="57">
        <v>42628.603472222225</v>
      </c>
      <c r="H820" s="5" t="s">
        <v>1060</v>
      </c>
      <c r="I820" s="58">
        <f t="shared" si="24"/>
        <v>5.7729166666686069</v>
      </c>
      <c r="J820" s="59">
        <f t="shared" si="25"/>
        <v>5.7729166666686069</v>
      </c>
      <c r="M820"/>
    </row>
    <row r="821" spans="1:13" ht="25.5" customHeight="1" x14ac:dyDescent="0.25">
      <c r="A821" s="12" t="s">
        <v>562</v>
      </c>
      <c r="B821" s="54" t="s">
        <v>1089</v>
      </c>
      <c r="C821" s="55" t="s">
        <v>8</v>
      </c>
      <c r="D821" s="87"/>
      <c r="E821" s="56" t="s">
        <v>1777</v>
      </c>
      <c r="F821" s="57">
        <v>42628.603472222225</v>
      </c>
      <c r="G821" s="57">
        <v>42628.624305555553</v>
      </c>
      <c r="H821" s="5" t="s">
        <v>512</v>
      </c>
      <c r="I821" s="58">
        <f t="shared" si="24"/>
        <v>2.0833333328482695E-2</v>
      </c>
      <c r="J821" s="59">
        <f t="shared" si="25"/>
        <v>2.0833333328482695E-2</v>
      </c>
      <c r="M821"/>
    </row>
    <row r="822" spans="1:13" ht="25.5" customHeight="1" x14ac:dyDescent="0.25">
      <c r="A822" s="12" t="s">
        <v>562</v>
      </c>
      <c r="B822" s="54" t="s">
        <v>1089</v>
      </c>
      <c r="C822" s="55" t="s">
        <v>8</v>
      </c>
      <c r="D822" s="87"/>
      <c r="E822" s="56" t="s">
        <v>1745</v>
      </c>
      <c r="F822" s="57">
        <v>42628.624305555553</v>
      </c>
      <c r="G822" s="57">
        <v>42628.654166666667</v>
      </c>
      <c r="H822" s="5" t="s">
        <v>22</v>
      </c>
      <c r="I822" s="58">
        <f t="shared" si="24"/>
        <v>2.9861111113859806E-2</v>
      </c>
      <c r="J822" s="59">
        <f t="shared" si="25"/>
        <v>2.9861111113859806E-2</v>
      </c>
      <c r="M822"/>
    </row>
    <row r="823" spans="1:13" ht="25.5" customHeight="1" x14ac:dyDescent="0.25">
      <c r="A823" s="12" t="s">
        <v>562</v>
      </c>
      <c r="B823" s="54" t="s">
        <v>1089</v>
      </c>
      <c r="C823" s="55" t="s">
        <v>8</v>
      </c>
      <c r="D823" s="87"/>
      <c r="E823" s="56" t="s">
        <v>1744</v>
      </c>
      <c r="F823" s="57">
        <v>42628.654166666667</v>
      </c>
      <c r="G823" s="57">
        <v>42628.680555555555</v>
      </c>
      <c r="H823" s="5" t="s">
        <v>22</v>
      </c>
      <c r="I823" s="58">
        <f t="shared" si="24"/>
        <v>2.6388888887595385E-2</v>
      </c>
      <c r="J823" s="59">
        <f t="shared" si="25"/>
        <v>2.6388888887595385E-2</v>
      </c>
      <c r="M823"/>
    </row>
    <row r="824" spans="1:13" ht="25.5" customHeight="1" x14ac:dyDescent="0.25">
      <c r="A824" s="12" t="s">
        <v>562</v>
      </c>
      <c r="B824" s="54" t="s">
        <v>1089</v>
      </c>
      <c r="C824" s="55" t="s">
        <v>8</v>
      </c>
      <c r="D824" s="87"/>
      <c r="E824" s="56" t="s">
        <v>1745</v>
      </c>
      <c r="F824" s="57">
        <v>42628.680555555555</v>
      </c>
      <c r="G824" s="57">
        <v>42628.697222222225</v>
      </c>
      <c r="H824" s="5" t="s">
        <v>470</v>
      </c>
      <c r="I824" s="58">
        <f t="shared" si="24"/>
        <v>1.6666666670062114E-2</v>
      </c>
      <c r="J824" s="59">
        <f t="shared" si="25"/>
        <v>1.6666666670062114E-2</v>
      </c>
      <c r="M824"/>
    </row>
    <row r="825" spans="1:13" ht="25.5" customHeight="1" x14ac:dyDescent="0.25">
      <c r="A825" s="12" t="s">
        <v>562</v>
      </c>
      <c r="B825" s="54" t="s">
        <v>1089</v>
      </c>
      <c r="C825" s="55" t="s">
        <v>8</v>
      </c>
      <c r="D825" s="87"/>
      <c r="E825" s="56" t="s">
        <v>1746</v>
      </c>
      <c r="F825" s="57">
        <v>42628.697222222225</v>
      </c>
      <c r="G825" s="57">
        <v>42629.628472222219</v>
      </c>
      <c r="H825" s="5" t="s">
        <v>26</v>
      </c>
      <c r="I825" s="58">
        <f t="shared" si="24"/>
        <v>0.93124999999417923</v>
      </c>
      <c r="J825" s="59">
        <f t="shared" si="25"/>
        <v>0.93124999999417923</v>
      </c>
      <c r="M825"/>
    </row>
    <row r="826" spans="1:13" ht="25.5" customHeight="1" x14ac:dyDescent="0.25">
      <c r="A826" s="12" t="s">
        <v>562</v>
      </c>
      <c r="B826" s="54" t="s">
        <v>1089</v>
      </c>
      <c r="C826" s="55" t="s">
        <v>8</v>
      </c>
      <c r="D826" s="87"/>
      <c r="E826" s="56" t="s">
        <v>1747</v>
      </c>
      <c r="F826" s="57">
        <v>42629.628472222219</v>
      </c>
      <c r="G826" s="57">
        <v>42634.590277777781</v>
      </c>
      <c r="H826" s="5" t="s">
        <v>470</v>
      </c>
      <c r="I826" s="58">
        <f t="shared" si="24"/>
        <v>4.9618055555620231</v>
      </c>
      <c r="J826" s="59">
        <f t="shared" si="25"/>
        <v>4.9618055555620231</v>
      </c>
      <c r="M826"/>
    </row>
    <row r="827" spans="1:13" ht="25.5" customHeight="1" x14ac:dyDescent="0.25">
      <c r="A827" s="12" t="s">
        <v>562</v>
      </c>
      <c r="B827" s="54" t="s">
        <v>1089</v>
      </c>
      <c r="C827" s="55" t="s">
        <v>8</v>
      </c>
      <c r="D827" s="87"/>
      <c r="E827" s="56" t="s">
        <v>1675</v>
      </c>
      <c r="F827" s="57">
        <v>42634.590277777781</v>
      </c>
      <c r="G827" s="57">
        <v>42648.703472222223</v>
      </c>
      <c r="H827" s="5" t="s">
        <v>1063</v>
      </c>
      <c r="I827" s="58">
        <f t="shared" si="24"/>
        <v>14.113194444442343</v>
      </c>
      <c r="J827" s="59">
        <f t="shared" si="25"/>
        <v>14.113194444442343</v>
      </c>
      <c r="M827"/>
    </row>
    <row r="828" spans="1:13" ht="25.5" customHeight="1" x14ac:dyDescent="0.25">
      <c r="A828" s="12" t="s">
        <v>562</v>
      </c>
      <c r="B828" s="54" t="s">
        <v>1089</v>
      </c>
      <c r="C828" s="55" t="s">
        <v>8</v>
      </c>
      <c r="D828" s="87"/>
      <c r="E828" s="56" t="s">
        <v>1667</v>
      </c>
      <c r="F828" s="57">
        <v>42648.703472222223</v>
      </c>
      <c r="G828" s="57">
        <v>42660.794444444444</v>
      </c>
      <c r="H828" s="5" t="s">
        <v>105</v>
      </c>
      <c r="I828" s="58">
        <f t="shared" si="24"/>
        <v>12.090972222220444</v>
      </c>
      <c r="J828" s="59">
        <f t="shared" si="25"/>
        <v>12.090972222220444</v>
      </c>
      <c r="M828"/>
    </row>
    <row r="829" spans="1:13" ht="25.5" customHeight="1" x14ac:dyDescent="0.25">
      <c r="A829" s="12" t="s">
        <v>562</v>
      </c>
      <c r="B829" s="54" t="s">
        <v>1089</v>
      </c>
      <c r="C829" s="55" t="s">
        <v>8</v>
      </c>
      <c r="D829" s="87"/>
      <c r="E829" s="56" t="s">
        <v>1747</v>
      </c>
      <c r="F829" s="57">
        <v>42660.794444444444</v>
      </c>
      <c r="G829" s="57">
        <v>42666.504861111112</v>
      </c>
      <c r="H829" s="5" t="s">
        <v>1065</v>
      </c>
      <c r="I829" s="58">
        <f t="shared" si="24"/>
        <v>5.7104166666686069</v>
      </c>
      <c r="J829" s="59">
        <f t="shared" si="25"/>
        <v>5.7104166666686069</v>
      </c>
      <c r="M829"/>
    </row>
    <row r="830" spans="1:13" ht="25.5" customHeight="1" x14ac:dyDescent="0.25">
      <c r="A830" s="12" t="s">
        <v>562</v>
      </c>
      <c r="B830" s="54" t="s">
        <v>1089</v>
      </c>
      <c r="C830" s="55" t="s">
        <v>8</v>
      </c>
      <c r="D830" s="87"/>
      <c r="E830" s="56" t="s">
        <v>1602</v>
      </c>
      <c r="F830" s="57">
        <v>42666.504861111112</v>
      </c>
      <c r="G830" s="57">
        <v>42667.54583333333</v>
      </c>
      <c r="H830" s="5" t="s">
        <v>1067</v>
      </c>
      <c r="I830" s="58">
        <f t="shared" si="24"/>
        <v>1.0409722222175333</v>
      </c>
      <c r="J830" s="59">
        <f t="shared" si="25"/>
        <v>1.0409722222175333</v>
      </c>
      <c r="M830"/>
    </row>
    <row r="831" spans="1:13" ht="25.5" customHeight="1" x14ac:dyDescent="0.25">
      <c r="A831" s="12" t="s">
        <v>562</v>
      </c>
      <c r="B831" s="54" t="s">
        <v>1089</v>
      </c>
      <c r="C831" s="55" t="s">
        <v>8</v>
      </c>
      <c r="D831" s="87"/>
      <c r="E831" s="56" t="s">
        <v>1667</v>
      </c>
      <c r="F831" s="57">
        <v>42667.54583333333</v>
      </c>
      <c r="G831" s="57">
        <v>42667.673611111109</v>
      </c>
      <c r="H831" s="5" t="s">
        <v>1069</v>
      </c>
      <c r="I831" s="58">
        <f t="shared" si="24"/>
        <v>0.12777777777955635</v>
      </c>
      <c r="J831" s="59">
        <f t="shared" si="25"/>
        <v>0.12777777777955635</v>
      </c>
      <c r="M831"/>
    </row>
    <row r="832" spans="1:13" ht="25.5" customHeight="1" x14ac:dyDescent="0.25">
      <c r="A832" s="12" t="s">
        <v>562</v>
      </c>
      <c r="B832" s="54" t="s">
        <v>1089</v>
      </c>
      <c r="C832" s="55" t="s">
        <v>8</v>
      </c>
      <c r="D832" s="87"/>
      <c r="E832" s="56" t="s">
        <v>1665</v>
      </c>
      <c r="F832" s="57">
        <v>42667.673611111109</v>
      </c>
      <c r="G832" s="57">
        <v>42668.571527777778</v>
      </c>
      <c r="H832" s="5" t="s">
        <v>1070</v>
      </c>
      <c r="I832" s="58">
        <f t="shared" si="24"/>
        <v>0.89791666666860692</v>
      </c>
      <c r="J832" s="59">
        <f t="shared" si="25"/>
        <v>0.89791666666860692</v>
      </c>
      <c r="M832"/>
    </row>
    <row r="833" spans="1:13" ht="25.5" customHeight="1" x14ac:dyDescent="0.25">
      <c r="A833" s="12" t="s">
        <v>562</v>
      </c>
      <c r="B833" s="54" t="s">
        <v>1089</v>
      </c>
      <c r="C833" s="55" t="s">
        <v>8</v>
      </c>
      <c r="D833" s="87"/>
      <c r="E833" s="56" t="s">
        <v>1675</v>
      </c>
      <c r="F833" s="57">
        <v>42668.571527777778</v>
      </c>
      <c r="G833" s="57">
        <v>42668.599305555559</v>
      </c>
      <c r="H833" s="5" t="s">
        <v>1072</v>
      </c>
      <c r="I833" s="58">
        <f t="shared" si="24"/>
        <v>2.7777777781011537E-2</v>
      </c>
      <c r="J833" s="59">
        <f t="shared" si="25"/>
        <v>2.7777777781011537E-2</v>
      </c>
      <c r="M833"/>
    </row>
    <row r="834" spans="1:13" ht="25.5" customHeight="1" x14ac:dyDescent="0.25">
      <c r="A834" s="12" t="s">
        <v>562</v>
      </c>
      <c r="B834" s="54" t="s">
        <v>1089</v>
      </c>
      <c r="C834" s="55" t="s">
        <v>8</v>
      </c>
      <c r="D834" s="87"/>
      <c r="E834" s="56" t="s">
        <v>1665</v>
      </c>
      <c r="F834" s="57">
        <v>42668.599305555559</v>
      </c>
      <c r="G834" s="57">
        <v>42668.741666666669</v>
      </c>
      <c r="H834" s="5" t="s">
        <v>1073</v>
      </c>
      <c r="I834" s="58">
        <f t="shared" ref="I834:I897" si="26">IF(OR(F834="-",G834="-"),0,G834-F834)</f>
        <v>0.14236111110949423</v>
      </c>
      <c r="J834" s="59">
        <f t="shared" ref="J834:J897" si="27">I834</f>
        <v>0.14236111110949423</v>
      </c>
      <c r="M834"/>
    </row>
    <row r="835" spans="1:13" ht="25.5" customHeight="1" x14ac:dyDescent="0.25">
      <c r="A835" s="12" t="s">
        <v>562</v>
      </c>
      <c r="B835" s="54" t="s">
        <v>1089</v>
      </c>
      <c r="C835" s="55" t="s">
        <v>8</v>
      </c>
      <c r="D835" s="87"/>
      <c r="E835" s="56" t="s">
        <v>1667</v>
      </c>
      <c r="F835" s="57">
        <v>42668.741666666669</v>
      </c>
      <c r="G835" s="57">
        <v>42670.667361111111</v>
      </c>
      <c r="H835" s="5" t="s">
        <v>1075</v>
      </c>
      <c r="I835" s="58">
        <f t="shared" si="26"/>
        <v>1.9256944444423425</v>
      </c>
      <c r="J835" s="59">
        <f t="shared" si="27"/>
        <v>1.9256944444423425</v>
      </c>
      <c r="M835"/>
    </row>
    <row r="836" spans="1:13" ht="25.5" customHeight="1" x14ac:dyDescent="0.25">
      <c r="A836" s="12" t="s">
        <v>562</v>
      </c>
      <c r="B836" s="54" t="s">
        <v>1089</v>
      </c>
      <c r="C836" s="55" t="s">
        <v>8</v>
      </c>
      <c r="D836" s="87"/>
      <c r="E836" s="56" t="s">
        <v>1602</v>
      </c>
      <c r="F836" s="57">
        <v>42670.667361111111</v>
      </c>
      <c r="G836" s="57">
        <v>42670.839583333334</v>
      </c>
      <c r="H836" s="5" t="s">
        <v>1077</v>
      </c>
      <c r="I836" s="58">
        <f t="shared" si="26"/>
        <v>0.17222222222335404</v>
      </c>
      <c r="J836" s="59">
        <f t="shared" si="27"/>
        <v>0.17222222222335404</v>
      </c>
      <c r="M836"/>
    </row>
    <row r="837" spans="1:13" ht="25.5" customHeight="1" x14ac:dyDescent="0.25">
      <c r="A837" s="12" t="s">
        <v>562</v>
      </c>
      <c r="B837" s="54" t="s">
        <v>1089</v>
      </c>
      <c r="C837" s="55" t="s">
        <v>8</v>
      </c>
      <c r="D837" s="87"/>
      <c r="E837" s="56" t="s">
        <v>1747</v>
      </c>
      <c r="F837" s="57">
        <v>42670.839583333334</v>
      </c>
      <c r="G837" s="57">
        <v>42683.677777777775</v>
      </c>
      <c r="H837" s="5" t="s">
        <v>1078</v>
      </c>
      <c r="I837" s="58">
        <f t="shared" si="26"/>
        <v>12.838194444440887</v>
      </c>
      <c r="J837" s="59">
        <f t="shared" si="27"/>
        <v>12.838194444440887</v>
      </c>
      <c r="M837"/>
    </row>
    <row r="838" spans="1:13" ht="25.5" customHeight="1" x14ac:dyDescent="0.25">
      <c r="A838" s="12" t="s">
        <v>562</v>
      </c>
      <c r="B838" s="54" t="s">
        <v>1089</v>
      </c>
      <c r="C838" s="55" t="s">
        <v>8</v>
      </c>
      <c r="D838" s="87"/>
      <c r="E838" s="56" t="s">
        <v>1744</v>
      </c>
      <c r="F838" s="57">
        <v>42683.677777777775</v>
      </c>
      <c r="G838" s="57">
        <v>42683.787499999999</v>
      </c>
      <c r="H838" s="5" t="s">
        <v>1080</v>
      </c>
      <c r="I838" s="58">
        <f t="shared" si="26"/>
        <v>0.10972222222335404</v>
      </c>
      <c r="J838" s="59">
        <f t="shared" si="27"/>
        <v>0.10972222222335404</v>
      </c>
      <c r="M838"/>
    </row>
    <row r="839" spans="1:13" ht="25.5" customHeight="1" x14ac:dyDescent="0.25">
      <c r="A839" s="12" t="s">
        <v>562</v>
      </c>
      <c r="B839" s="54" t="s">
        <v>1089</v>
      </c>
      <c r="C839" s="55" t="s">
        <v>8</v>
      </c>
      <c r="D839" s="87"/>
      <c r="E839" s="56" t="s">
        <v>1745</v>
      </c>
      <c r="F839" s="57">
        <v>42683.787499999999</v>
      </c>
      <c r="G839" s="57">
        <v>42684.577777777777</v>
      </c>
      <c r="H839" s="5" t="s">
        <v>470</v>
      </c>
      <c r="I839" s="58">
        <f t="shared" si="26"/>
        <v>0.79027777777810115</v>
      </c>
      <c r="J839" s="59">
        <f t="shared" si="27"/>
        <v>0.79027777777810115</v>
      </c>
      <c r="M839"/>
    </row>
    <row r="840" spans="1:13" ht="25.5" customHeight="1" x14ac:dyDescent="0.25">
      <c r="A840" s="12" t="s">
        <v>562</v>
      </c>
      <c r="B840" s="54" t="s">
        <v>1089</v>
      </c>
      <c r="C840" s="55" t="s">
        <v>8</v>
      </c>
      <c r="D840" s="87"/>
      <c r="E840" s="56" t="s">
        <v>1746</v>
      </c>
      <c r="F840" s="57">
        <v>42684.577777777777</v>
      </c>
      <c r="G840" s="57">
        <v>42684.84097222222</v>
      </c>
      <c r="H840" s="5" t="s">
        <v>26</v>
      </c>
      <c r="I840" s="58">
        <f t="shared" si="26"/>
        <v>0.26319444444379769</v>
      </c>
      <c r="J840" s="59">
        <f t="shared" si="27"/>
        <v>0.26319444444379769</v>
      </c>
      <c r="M840"/>
    </row>
    <row r="841" spans="1:13" ht="25.5" customHeight="1" x14ac:dyDescent="0.25">
      <c r="A841" s="12" t="s">
        <v>562</v>
      </c>
      <c r="B841" s="54" t="s">
        <v>1089</v>
      </c>
      <c r="C841" s="55" t="s">
        <v>8</v>
      </c>
      <c r="D841" s="87"/>
      <c r="E841" s="56" t="s">
        <v>1747</v>
      </c>
      <c r="F841" s="57">
        <v>42684.84097222222</v>
      </c>
      <c r="G841" s="57">
        <v>42691.611805555556</v>
      </c>
      <c r="H841" s="5" t="s">
        <v>1082</v>
      </c>
      <c r="I841" s="58">
        <f t="shared" si="26"/>
        <v>6.7708333333357587</v>
      </c>
      <c r="J841" s="59">
        <f t="shared" si="27"/>
        <v>6.7708333333357587</v>
      </c>
      <c r="M841"/>
    </row>
    <row r="842" spans="1:13" ht="25.5" customHeight="1" x14ac:dyDescent="0.25">
      <c r="A842" s="12" t="s">
        <v>562</v>
      </c>
      <c r="B842" s="54" t="s">
        <v>1089</v>
      </c>
      <c r="C842" s="55" t="s">
        <v>8</v>
      </c>
      <c r="D842" s="87"/>
      <c r="E842" s="56" t="s">
        <v>1748</v>
      </c>
      <c r="F842" s="57">
        <v>42691.611805555556</v>
      </c>
      <c r="G842" s="57">
        <v>42699.775694444441</v>
      </c>
      <c r="H842" s="5" t="s">
        <v>1083</v>
      </c>
      <c r="I842" s="58">
        <f t="shared" si="26"/>
        <v>8.163888888884685</v>
      </c>
      <c r="J842" s="59">
        <f t="shared" si="27"/>
        <v>8.163888888884685</v>
      </c>
      <c r="M842"/>
    </row>
    <row r="843" spans="1:13" ht="25.5" customHeight="1" x14ac:dyDescent="0.25">
      <c r="A843" s="12" t="s">
        <v>562</v>
      </c>
      <c r="B843" s="54" t="s">
        <v>1089</v>
      </c>
      <c r="C843" s="55" t="s">
        <v>8</v>
      </c>
      <c r="D843" s="87"/>
      <c r="E843" s="56" t="s">
        <v>1747</v>
      </c>
      <c r="F843" s="57">
        <v>42699.775694444441</v>
      </c>
      <c r="G843" s="57">
        <v>42702.787499999999</v>
      </c>
      <c r="H843" s="5" t="s">
        <v>1084</v>
      </c>
      <c r="I843" s="58">
        <f t="shared" si="26"/>
        <v>3.0118055555576575</v>
      </c>
      <c r="J843" s="59">
        <f t="shared" si="27"/>
        <v>3.0118055555576575</v>
      </c>
      <c r="M843"/>
    </row>
    <row r="844" spans="1:13" ht="25.5" customHeight="1" x14ac:dyDescent="0.25">
      <c r="A844" s="12" t="s">
        <v>562</v>
      </c>
      <c r="B844" s="54" t="s">
        <v>1089</v>
      </c>
      <c r="C844" s="55" t="s">
        <v>8</v>
      </c>
      <c r="D844" s="87"/>
      <c r="E844" s="56" t="s">
        <v>1602</v>
      </c>
      <c r="F844" s="57">
        <v>42702.787499999999</v>
      </c>
      <c r="G844" s="57">
        <v>42702.85</v>
      </c>
      <c r="H844" s="5" t="s">
        <v>149</v>
      </c>
      <c r="I844" s="58">
        <f t="shared" si="26"/>
        <v>6.25E-2</v>
      </c>
      <c r="J844" s="59">
        <f t="shared" si="27"/>
        <v>6.25E-2</v>
      </c>
      <c r="M844"/>
    </row>
    <row r="845" spans="1:13" ht="25.5" customHeight="1" x14ac:dyDescent="0.25">
      <c r="A845" s="12" t="s">
        <v>562</v>
      </c>
      <c r="B845" s="54" t="s">
        <v>1089</v>
      </c>
      <c r="C845" s="55" t="s">
        <v>8</v>
      </c>
      <c r="D845" s="87"/>
      <c r="E845" s="56" t="s">
        <v>1741</v>
      </c>
      <c r="F845" s="57">
        <v>42702.85</v>
      </c>
      <c r="G845" s="57">
        <v>42703.60833333333</v>
      </c>
      <c r="H845" s="5" t="s">
        <v>1086</v>
      </c>
      <c r="I845" s="58">
        <f t="shared" si="26"/>
        <v>0.75833333333139308</v>
      </c>
      <c r="J845" s="59">
        <f t="shared" si="27"/>
        <v>0.75833333333139308</v>
      </c>
      <c r="M845"/>
    </row>
    <row r="846" spans="1:13" ht="25.5" customHeight="1" x14ac:dyDescent="0.25">
      <c r="A846" s="12" t="s">
        <v>562</v>
      </c>
      <c r="B846" s="54" t="s">
        <v>1089</v>
      </c>
      <c r="C846" s="55" t="s">
        <v>8</v>
      </c>
      <c r="D846" s="87"/>
      <c r="E846" s="56" t="s">
        <v>1745</v>
      </c>
      <c r="F846" s="57">
        <v>42703.60833333333</v>
      </c>
      <c r="G846" s="57">
        <v>42703.675694444442</v>
      </c>
      <c r="H846" s="5" t="s">
        <v>107</v>
      </c>
      <c r="I846" s="58">
        <f t="shared" si="26"/>
        <v>6.7361111112404615E-2</v>
      </c>
      <c r="J846" s="59">
        <f t="shared" si="27"/>
        <v>6.7361111112404615E-2</v>
      </c>
      <c r="M846"/>
    </row>
    <row r="847" spans="1:13" ht="25.5" customHeight="1" x14ac:dyDescent="0.25">
      <c r="A847" s="12" t="s">
        <v>562</v>
      </c>
      <c r="B847" s="54" t="s">
        <v>1089</v>
      </c>
      <c r="C847" s="55" t="s">
        <v>8</v>
      </c>
      <c r="D847" s="87"/>
      <c r="E847" s="56" t="s">
        <v>1752</v>
      </c>
      <c r="F847" s="57">
        <v>42703.675694444442</v>
      </c>
      <c r="G847" s="57">
        <v>42704.79791666667</v>
      </c>
      <c r="H847" s="5" t="s">
        <v>1088</v>
      </c>
      <c r="I847" s="58">
        <f t="shared" si="26"/>
        <v>1.1222222222277196</v>
      </c>
      <c r="J847" s="59">
        <f t="shared" si="27"/>
        <v>1.1222222222277196</v>
      </c>
      <c r="M847"/>
    </row>
    <row r="848" spans="1:13" ht="25.5" customHeight="1" x14ac:dyDescent="0.25">
      <c r="A848" s="12" t="s">
        <v>562</v>
      </c>
      <c r="B848" s="54" t="s">
        <v>1122</v>
      </c>
      <c r="C848" s="55" t="s">
        <v>1121</v>
      </c>
      <c r="D848" s="87"/>
      <c r="E848" s="56" t="s">
        <v>1778</v>
      </c>
      <c r="F848" s="57">
        <v>42067.666666666664</v>
      </c>
      <c r="G848" s="57">
        <v>42068.666666666664</v>
      </c>
      <c r="H848" s="5" t="s">
        <v>7</v>
      </c>
      <c r="I848" s="58">
        <f t="shared" si="26"/>
        <v>1</v>
      </c>
      <c r="J848" s="59">
        <f t="shared" si="27"/>
        <v>1</v>
      </c>
      <c r="M848"/>
    </row>
    <row r="849" spans="1:13" ht="25.5" customHeight="1" x14ac:dyDescent="0.25">
      <c r="A849" s="12" t="s">
        <v>562</v>
      </c>
      <c r="B849" s="54" t="s">
        <v>1122</v>
      </c>
      <c r="C849" s="55" t="s">
        <v>1121</v>
      </c>
      <c r="D849" s="87"/>
      <c r="E849" s="56" t="s">
        <v>1670</v>
      </c>
      <c r="F849" s="57">
        <v>42068.666666666664</v>
      </c>
      <c r="G849" s="57">
        <v>42068.702777777777</v>
      </c>
      <c r="H849" s="5" t="s">
        <v>602</v>
      </c>
      <c r="I849" s="58">
        <f t="shared" si="26"/>
        <v>3.6111111112404615E-2</v>
      </c>
      <c r="J849" s="59">
        <f t="shared" si="27"/>
        <v>3.6111111112404615E-2</v>
      </c>
      <c r="M849"/>
    </row>
    <row r="850" spans="1:13" ht="25.5" customHeight="1" x14ac:dyDescent="0.25">
      <c r="A850" s="12" t="s">
        <v>562</v>
      </c>
      <c r="B850" s="54" t="s">
        <v>1122</v>
      </c>
      <c r="C850" s="55" t="s">
        <v>1121</v>
      </c>
      <c r="D850" s="87"/>
      <c r="E850" s="56" t="s">
        <v>1778</v>
      </c>
      <c r="F850" s="57">
        <v>42068.702777777777</v>
      </c>
      <c r="G850" s="57">
        <v>42068.707638888889</v>
      </c>
      <c r="H850" s="5" t="s">
        <v>1092</v>
      </c>
      <c r="I850" s="58">
        <f t="shared" si="26"/>
        <v>4.8611111124046147E-3</v>
      </c>
      <c r="J850" s="59">
        <f t="shared" si="27"/>
        <v>4.8611111124046147E-3</v>
      </c>
      <c r="M850"/>
    </row>
    <row r="851" spans="1:13" ht="25.5" customHeight="1" x14ac:dyDescent="0.25">
      <c r="A851" s="12" t="s">
        <v>562</v>
      </c>
      <c r="B851" s="54" t="s">
        <v>1122</v>
      </c>
      <c r="C851" s="55" t="s">
        <v>1121</v>
      </c>
      <c r="D851" s="87"/>
      <c r="E851" s="56" t="s">
        <v>1670</v>
      </c>
      <c r="F851" s="57">
        <v>42068.707638888889</v>
      </c>
      <c r="G851" s="57">
        <v>42068.722222222219</v>
      </c>
      <c r="H851" s="5" t="s">
        <v>672</v>
      </c>
      <c r="I851" s="58">
        <f t="shared" si="26"/>
        <v>1.4583333329937886E-2</v>
      </c>
      <c r="J851" s="59">
        <f t="shared" si="27"/>
        <v>1.4583333329937886E-2</v>
      </c>
      <c r="M851"/>
    </row>
    <row r="852" spans="1:13" ht="25.5" customHeight="1" x14ac:dyDescent="0.25">
      <c r="A852" s="12" t="s">
        <v>562</v>
      </c>
      <c r="B852" s="54" t="s">
        <v>1122</v>
      </c>
      <c r="C852" s="55" t="s">
        <v>1121</v>
      </c>
      <c r="D852" s="87"/>
      <c r="E852" s="56" t="s">
        <v>1743</v>
      </c>
      <c r="F852" s="57">
        <v>42068.722222222219</v>
      </c>
      <c r="G852" s="57">
        <v>42068.803472222222</v>
      </c>
      <c r="H852" s="5" t="s">
        <v>1093</v>
      </c>
      <c r="I852" s="58">
        <f t="shared" si="26"/>
        <v>8.1250000002910383E-2</v>
      </c>
      <c r="J852" s="59">
        <f t="shared" si="27"/>
        <v>8.1250000002910383E-2</v>
      </c>
      <c r="M852"/>
    </row>
    <row r="853" spans="1:13" ht="25.5" customHeight="1" x14ac:dyDescent="0.25">
      <c r="A853" s="12" t="s">
        <v>562</v>
      </c>
      <c r="B853" s="54" t="s">
        <v>1122</v>
      </c>
      <c r="C853" s="55" t="s">
        <v>1121</v>
      </c>
      <c r="D853" s="87"/>
      <c r="E853" s="56" t="s">
        <v>1670</v>
      </c>
      <c r="F853" s="57">
        <v>42068.803472222222</v>
      </c>
      <c r="G853" s="57">
        <v>42069.535416666666</v>
      </c>
      <c r="H853" s="5" t="s">
        <v>1094</v>
      </c>
      <c r="I853" s="58">
        <f t="shared" si="26"/>
        <v>0.73194444444379769</v>
      </c>
      <c r="J853" s="59">
        <f t="shared" si="27"/>
        <v>0.73194444444379769</v>
      </c>
      <c r="M853"/>
    </row>
    <row r="854" spans="1:13" ht="25.5" customHeight="1" x14ac:dyDescent="0.25">
      <c r="A854" s="12" t="s">
        <v>562</v>
      </c>
      <c r="B854" s="54" t="s">
        <v>1122</v>
      </c>
      <c r="C854" s="55" t="s">
        <v>1121</v>
      </c>
      <c r="D854" s="87"/>
      <c r="E854" s="56" t="s">
        <v>1778</v>
      </c>
      <c r="F854" s="57">
        <v>42069.535416666666</v>
      </c>
      <c r="G854" s="57">
        <v>42069.54791666667</v>
      </c>
      <c r="H854" s="5" t="s">
        <v>1096</v>
      </c>
      <c r="I854" s="58">
        <f t="shared" si="26"/>
        <v>1.2500000004365575E-2</v>
      </c>
      <c r="J854" s="59">
        <f t="shared" si="27"/>
        <v>1.2500000004365575E-2</v>
      </c>
      <c r="M854"/>
    </row>
    <row r="855" spans="1:13" ht="25.5" customHeight="1" x14ac:dyDescent="0.25">
      <c r="A855" s="12" t="s">
        <v>562</v>
      </c>
      <c r="B855" s="54" t="s">
        <v>1122</v>
      </c>
      <c r="C855" s="55" t="s">
        <v>1121</v>
      </c>
      <c r="D855" s="87"/>
      <c r="E855" s="56" t="s">
        <v>1743</v>
      </c>
      <c r="F855" s="57">
        <v>42069.54791666667</v>
      </c>
      <c r="G855" s="57">
        <v>42069.587500000001</v>
      </c>
      <c r="H855" s="5" t="s">
        <v>1097</v>
      </c>
      <c r="I855" s="58">
        <f t="shared" si="26"/>
        <v>3.9583333331393078E-2</v>
      </c>
      <c r="J855" s="59">
        <f t="shared" si="27"/>
        <v>3.9583333331393078E-2</v>
      </c>
      <c r="M855"/>
    </row>
    <row r="856" spans="1:13" ht="25.5" customHeight="1" x14ac:dyDescent="0.25">
      <c r="A856" s="12" t="s">
        <v>562</v>
      </c>
      <c r="B856" s="54" t="s">
        <v>1122</v>
      </c>
      <c r="C856" s="55" t="s">
        <v>1121</v>
      </c>
      <c r="D856" s="87"/>
      <c r="E856" s="56" t="s">
        <v>1747</v>
      </c>
      <c r="F856" s="57">
        <v>42069.587500000001</v>
      </c>
      <c r="G856" s="57">
        <v>42069.724999999999</v>
      </c>
      <c r="H856" s="5" t="s">
        <v>1098</v>
      </c>
      <c r="I856" s="58">
        <f t="shared" si="26"/>
        <v>0.13749999999708962</v>
      </c>
      <c r="J856" s="59">
        <f t="shared" si="27"/>
        <v>0.13749999999708962</v>
      </c>
      <c r="M856"/>
    </row>
    <row r="857" spans="1:13" ht="25.5" customHeight="1" x14ac:dyDescent="0.25">
      <c r="A857" s="12" t="s">
        <v>562</v>
      </c>
      <c r="B857" s="54" t="s">
        <v>1122</v>
      </c>
      <c r="C857" s="55" t="s">
        <v>1121</v>
      </c>
      <c r="D857" s="87"/>
      <c r="E857" s="56" t="s">
        <v>1748</v>
      </c>
      <c r="F857" s="57">
        <v>42069.724999999999</v>
      </c>
      <c r="G857" s="57">
        <v>42072.553472222222</v>
      </c>
      <c r="H857" s="5" t="s">
        <v>1099</v>
      </c>
      <c r="I857" s="58">
        <f t="shared" si="26"/>
        <v>2.828472222223354</v>
      </c>
      <c r="J857" s="59">
        <f t="shared" si="27"/>
        <v>2.828472222223354</v>
      </c>
      <c r="M857"/>
    </row>
    <row r="858" spans="1:13" ht="25.5" customHeight="1" x14ac:dyDescent="0.25">
      <c r="A858" s="12" t="s">
        <v>562</v>
      </c>
      <c r="B858" s="54" t="s">
        <v>1122</v>
      </c>
      <c r="C858" s="55" t="s">
        <v>1121</v>
      </c>
      <c r="D858" s="87"/>
      <c r="E858" s="56" t="s">
        <v>1747</v>
      </c>
      <c r="F858" s="57">
        <v>42072.553472222222</v>
      </c>
      <c r="G858" s="57">
        <v>42072.568055555559</v>
      </c>
      <c r="H858" s="5" t="s">
        <v>932</v>
      </c>
      <c r="I858" s="58">
        <f t="shared" si="26"/>
        <v>1.4583333337213844E-2</v>
      </c>
      <c r="J858" s="59">
        <f t="shared" si="27"/>
        <v>1.4583333337213844E-2</v>
      </c>
      <c r="M858"/>
    </row>
    <row r="859" spans="1:13" ht="25.5" customHeight="1" x14ac:dyDescent="0.25">
      <c r="A859" s="12" t="s">
        <v>562</v>
      </c>
      <c r="B859" s="54" t="s">
        <v>1122</v>
      </c>
      <c r="C859" s="55" t="s">
        <v>1121</v>
      </c>
      <c r="D859" s="87"/>
      <c r="E859" s="56" t="s">
        <v>1743</v>
      </c>
      <c r="F859" s="57">
        <v>42072.568055555559</v>
      </c>
      <c r="G859" s="57">
        <v>42072.73333333333</v>
      </c>
      <c r="H859" s="5" t="s">
        <v>1100</v>
      </c>
      <c r="I859" s="58">
        <f t="shared" si="26"/>
        <v>0.1652777777708252</v>
      </c>
      <c r="J859" s="59">
        <f t="shared" si="27"/>
        <v>0.1652777777708252</v>
      </c>
      <c r="M859"/>
    </row>
    <row r="860" spans="1:13" ht="25.5" customHeight="1" x14ac:dyDescent="0.25">
      <c r="A860" s="12" t="s">
        <v>562</v>
      </c>
      <c r="B860" s="54" t="s">
        <v>1122</v>
      </c>
      <c r="C860" s="55" t="s">
        <v>1121</v>
      </c>
      <c r="D860" s="87"/>
      <c r="E860" s="56" t="s">
        <v>1747</v>
      </c>
      <c r="F860" s="57">
        <v>42072.73333333333</v>
      </c>
      <c r="G860" s="57">
        <v>42072.759722222225</v>
      </c>
      <c r="H860" s="5" t="s">
        <v>1101</v>
      </c>
      <c r="I860" s="58">
        <f t="shared" si="26"/>
        <v>2.6388888894871343E-2</v>
      </c>
      <c r="J860" s="59">
        <f t="shared" si="27"/>
        <v>2.6388888894871343E-2</v>
      </c>
      <c r="M860"/>
    </row>
    <row r="861" spans="1:13" ht="25.5" customHeight="1" x14ac:dyDescent="0.25">
      <c r="A861" s="12" t="s">
        <v>562</v>
      </c>
      <c r="B861" s="54" t="s">
        <v>1122</v>
      </c>
      <c r="C861" s="55" t="s">
        <v>1121</v>
      </c>
      <c r="D861" s="87"/>
      <c r="E861" s="56" t="s">
        <v>1748</v>
      </c>
      <c r="F861" s="57">
        <v>42072.759722222225</v>
      </c>
      <c r="G861" s="57">
        <v>42073.5625</v>
      </c>
      <c r="H861" s="5" t="s">
        <v>1102</v>
      </c>
      <c r="I861" s="58">
        <f t="shared" si="26"/>
        <v>0.80277777777519077</v>
      </c>
      <c r="J861" s="59">
        <f t="shared" si="27"/>
        <v>0.80277777777519077</v>
      </c>
      <c r="M861"/>
    </row>
    <row r="862" spans="1:13" ht="25.5" customHeight="1" x14ac:dyDescent="0.25">
      <c r="A862" s="12" t="s">
        <v>562</v>
      </c>
      <c r="B862" s="54" t="s">
        <v>1122</v>
      </c>
      <c r="C862" s="55" t="s">
        <v>1121</v>
      </c>
      <c r="D862" s="87"/>
      <c r="E862" s="56" t="s">
        <v>1747</v>
      </c>
      <c r="F862" s="57">
        <v>42073.5625</v>
      </c>
      <c r="G862" s="57">
        <v>42073.728472222225</v>
      </c>
      <c r="H862" s="5" t="s">
        <v>1103</v>
      </c>
      <c r="I862" s="58">
        <f t="shared" si="26"/>
        <v>0.16597222222480923</v>
      </c>
      <c r="J862" s="59">
        <f t="shared" si="27"/>
        <v>0.16597222222480923</v>
      </c>
      <c r="M862"/>
    </row>
    <row r="863" spans="1:13" ht="25.5" customHeight="1" x14ac:dyDescent="0.25">
      <c r="A863" s="12" t="s">
        <v>562</v>
      </c>
      <c r="B863" s="54" t="s">
        <v>1122</v>
      </c>
      <c r="C863" s="55" t="s">
        <v>1121</v>
      </c>
      <c r="D863" s="87"/>
      <c r="E863" s="56" t="s">
        <v>1743</v>
      </c>
      <c r="F863" s="57">
        <v>42073.728472222225</v>
      </c>
      <c r="G863" s="57">
        <v>42073.773611111108</v>
      </c>
      <c r="H863" s="5" t="s">
        <v>1105</v>
      </c>
      <c r="I863" s="58">
        <f t="shared" si="26"/>
        <v>4.5138888883229811E-2</v>
      </c>
      <c r="J863" s="59">
        <f t="shared" si="27"/>
        <v>4.5138888883229811E-2</v>
      </c>
      <c r="M863"/>
    </row>
    <row r="864" spans="1:13" ht="25.5" customHeight="1" x14ac:dyDescent="0.25">
      <c r="A864" s="12" t="s">
        <v>562</v>
      </c>
      <c r="B864" s="54" t="s">
        <v>1122</v>
      </c>
      <c r="C864" s="55" t="s">
        <v>1121</v>
      </c>
      <c r="D864" s="87"/>
      <c r="E864" s="56" t="s">
        <v>1747</v>
      </c>
      <c r="F864" s="57">
        <v>42073.773611111108</v>
      </c>
      <c r="G864" s="57">
        <v>42073.869444444441</v>
      </c>
      <c r="H864" s="5" t="s">
        <v>1106</v>
      </c>
      <c r="I864" s="58">
        <f t="shared" si="26"/>
        <v>9.5833333332848269E-2</v>
      </c>
      <c r="J864" s="59">
        <f t="shared" si="27"/>
        <v>9.5833333332848269E-2</v>
      </c>
      <c r="M864"/>
    </row>
    <row r="865" spans="1:13" ht="25.5" customHeight="1" x14ac:dyDescent="0.25">
      <c r="A865" s="12" t="s">
        <v>562</v>
      </c>
      <c r="B865" s="54" t="s">
        <v>1122</v>
      </c>
      <c r="C865" s="55" t="s">
        <v>1121</v>
      </c>
      <c r="D865" s="87"/>
      <c r="E865" s="56" t="s">
        <v>1763</v>
      </c>
      <c r="F865" s="57">
        <v>42073.869444444441</v>
      </c>
      <c r="G865" s="57">
        <v>42075.705555555556</v>
      </c>
      <c r="H865" s="5" t="s">
        <v>589</v>
      </c>
      <c r="I865" s="58">
        <f t="shared" si="26"/>
        <v>1.836111111115315</v>
      </c>
      <c r="J865" s="59">
        <f t="shared" si="27"/>
        <v>1.836111111115315</v>
      </c>
      <c r="M865"/>
    </row>
    <row r="866" spans="1:13" ht="25.5" customHeight="1" x14ac:dyDescent="0.25">
      <c r="A866" s="12" t="s">
        <v>562</v>
      </c>
      <c r="B866" s="54" t="s">
        <v>1122</v>
      </c>
      <c r="C866" s="55" t="s">
        <v>1121</v>
      </c>
      <c r="D866" s="87"/>
      <c r="E866" s="56" t="s">
        <v>1747</v>
      </c>
      <c r="F866" s="57">
        <v>42075.705555555556</v>
      </c>
      <c r="G866" s="57">
        <v>42075.76666666667</v>
      </c>
      <c r="H866" s="5" t="s">
        <v>706</v>
      </c>
      <c r="I866" s="58">
        <f t="shared" si="26"/>
        <v>6.1111111113859806E-2</v>
      </c>
      <c r="J866" s="59">
        <f t="shared" si="27"/>
        <v>6.1111111113859806E-2</v>
      </c>
      <c r="M866"/>
    </row>
    <row r="867" spans="1:13" ht="25.5" customHeight="1" x14ac:dyDescent="0.25">
      <c r="A867" s="12" t="s">
        <v>562</v>
      </c>
      <c r="B867" s="54" t="s">
        <v>1122</v>
      </c>
      <c r="C867" s="55" t="s">
        <v>1121</v>
      </c>
      <c r="D867" s="87"/>
      <c r="E867" s="56" t="s">
        <v>1743</v>
      </c>
      <c r="F867" s="57">
        <v>42075.76666666667</v>
      </c>
      <c r="G867" s="57">
        <v>42076.720138888886</v>
      </c>
      <c r="H867" s="5" t="s">
        <v>1108</v>
      </c>
      <c r="I867" s="58">
        <f t="shared" si="26"/>
        <v>0.95347222221607808</v>
      </c>
      <c r="J867" s="59">
        <f t="shared" si="27"/>
        <v>0.95347222221607808</v>
      </c>
      <c r="M867"/>
    </row>
    <row r="868" spans="1:13" ht="25.5" customHeight="1" x14ac:dyDescent="0.25">
      <c r="A868" s="12" t="s">
        <v>562</v>
      </c>
      <c r="B868" s="54" t="s">
        <v>1122</v>
      </c>
      <c r="C868" s="55" t="s">
        <v>1121</v>
      </c>
      <c r="D868" s="87"/>
      <c r="E868" s="56" t="s">
        <v>1750</v>
      </c>
      <c r="F868" s="57">
        <v>42076.720138888886</v>
      </c>
      <c r="G868" s="57">
        <v>42076.732638888891</v>
      </c>
      <c r="H868" s="5" t="s">
        <v>1110</v>
      </c>
      <c r="I868" s="58">
        <f t="shared" si="26"/>
        <v>1.2500000004365575E-2</v>
      </c>
      <c r="J868" s="59">
        <f t="shared" si="27"/>
        <v>1.2500000004365575E-2</v>
      </c>
      <c r="M868"/>
    </row>
    <row r="869" spans="1:13" ht="25.5" customHeight="1" x14ac:dyDescent="0.25">
      <c r="A869" s="12" t="s">
        <v>562</v>
      </c>
      <c r="B869" s="54" t="s">
        <v>1122</v>
      </c>
      <c r="C869" s="55" t="s">
        <v>1121</v>
      </c>
      <c r="D869" s="87"/>
      <c r="E869" s="56" t="s">
        <v>1751</v>
      </c>
      <c r="F869" s="57">
        <v>42076.732638888891</v>
      </c>
      <c r="G869" s="57">
        <v>42079.57916666667</v>
      </c>
      <c r="H869" s="5" t="s">
        <v>441</v>
      </c>
      <c r="I869" s="58">
        <f t="shared" si="26"/>
        <v>2.8465277777795563</v>
      </c>
      <c r="J869" s="59">
        <f t="shared" si="27"/>
        <v>2.8465277777795563</v>
      </c>
      <c r="M869"/>
    </row>
    <row r="870" spans="1:13" ht="25.5" customHeight="1" x14ac:dyDescent="0.25">
      <c r="A870" s="12" t="s">
        <v>562</v>
      </c>
      <c r="B870" s="54" t="s">
        <v>1122</v>
      </c>
      <c r="C870" s="55" t="s">
        <v>1121</v>
      </c>
      <c r="D870" s="87"/>
      <c r="E870" s="56" t="s">
        <v>1741</v>
      </c>
      <c r="F870" s="57">
        <v>42079.57916666667</v>
      </c>
      <c r="G870" s="57">
        <v>42079.588194444441</v>
      </c>
      <c r="H870" s="5" t="s">
        <v>105</v>
      </c>
      <c r="I870" s="58">
        <f t="shared" si="26"/>
        <v>9.0277777708251961E-3</v>
      </c>
      <c r="J870" s="59">
        <f t="shared" si="27"/>
        <v>9.0277777708251961E-3</v>
      </c>
      <c r="M870"/>
    </row>
    <row r="871" spans="1:13" ht="25.5" customHeight="1" x14ac:dyDescent="0.25">
      <c r="A871" s="12" t="s">
        <v>562</v>
      </c>
      <c r="B871" s="54" t="s">
        <v>1122</v>
      </c>
      <c r="C871" s="55" t="s">
        <v>1121</v>
      </c>
      <c r="D871" s="87"/>
      <c r="E871" s="56" t="s">
        <v>1763</v>
      </c>
      <c r="F871" s="57">
        <v>42079.588194444441</v>
      </c>
      <c r="G871" s="57">
        <v>42080.75</v>
      </c>
      <c r="H871" s="5" t="s">
        <v>789</v>
      </c>
      <c r="I871" s="58">
        <f t="shared" si="26"/>
        <v>1.1618055555591127</v>
      </c>
      <c r="J871" s="59">
        <f t="shared" si="27"/>
        <v>1.1618055555591127</v>
      </c>
      <c r="M871"/>
    </row>
    <row r="872" spans="1:13" ht="25.5" customHeight="1" x14ac:dyDescent="0.25">
      <c r="A872" s="12" t="s">
        <v>562</v>
      </c>
      <c r="B872" s="54" t="s">
        <v>1122</v>
      </c>
      <c r="C872" s="55" t="s">
        <v>1121</v>
      </c>
      <c r="D872" s="87"/>
      <c r="E872" s="56" t="s">
        <v>1750</v>
      </c>
      <c r="F872" s="57">
        <v>42080.75</v>
      </c>
      <c r="G872" s="57">
        <v>42080.781944444447</v>
      </c>
      <c r="H872" s="5" t="s">
        <v>1114</v>
      </c>
      <c r="I872" s="58">
        <f t="shared" si="26"/>
        <v>3.1944444446708076E-2</v>
      </c>
      <c r="J872" s="59">
        <f t="shared" si="27"/>
        <v>3.1944444446708076E-2</v>
      </c>
      <c r="M872"/>
    </row>
    <row r="873" spans="1:13" ht="25.5" customHeight="1" x14ac:dyDescent="0.25">
      <c r="A873" s="12" t="s">
        <v>562</v>
      </c>
      <c r="B873" s="54" t="s">
        <v>1122</v>
      </c>
      <c r="C873" s="55" t="s">
        <v>1121</v>
      </c>
      <c r="D873" s="87"/>
      <c r="E873" s="56" t="s">
        <v>1763</v>
      </c>
      <c r="F873" s="57">
        <v>42080.781944444447</v>
      </c>
      <c r="G873" s="57">
        <v>42082.5625</v>
      </c>
      <c r="H873" s="5" t="s">
        <v>1115</v>
      </c>
      <c r="I873" s="58">
        <f t="shared" si="26"/>
        <v>1.7805555555532919</v>
      </c>
      <c r="J873" s="59">
        <f t="shared" si="27"/>
        <v>1.7805555555532919</v>
      </c>
      <c r="M873"/>
    </row>
    <row r="874" spans="1:13" ht="25.5" customHeight="1" x14ac:dyDescent="0.25">
      <c r="A874" s="12" t="s">
        <v>562</v>
      </c>
      <c r="B874" s="54" t="s">
        <v>1122</v>
      </c>
      <c r="C874" s="55" t="s">
        <v>1121</v>
      </c>
      <c r="D874" s="87"/>
      <c r="E874" s="56" t="s">
        <v>1750</v>
      </c>
      <c r="F874" s="57">
        <v>42082.5625</v>
      </c>
      <c r="G874" s="57">
        <v>42086.618055555555</v>
      </c>
      <c r="H874" s="5" t="s">
        <v>921</v>
      </c>
      <c r="I874" s="58">
        <f t="shared" si="26"/>
        <v>4.0555555555547471</v>
      </c>
      <c r="J874" s="59">
        <f t="shared" si="27"/>
        <v>4.0555555555547471</v>
      </c>
      <c r="M874"/>
    </row>
    <row r="875" spans="1:13" ht="25.5" customHeight="1" x14ac:dyDescent="0.25">
      <c r="A875" s="12" t="s">
        <v>562</v>
      </c>
      <c r="B875" s="54" t="s">
        <v>1122</v>
      </c>
      <c r="C875" s="55" t="s">
        <v>1121</v>
      </c>
      <c r="D875" s="87"/>
      <c r="E875" s="56" t="s">
        <v>1763</v>
      </c>
      <c r="F875" s="57">
        <v>42086.618055555555</v>
      </c>
      <c r="G875" s="57">
        <v>42086.747916666667</v>
      </c>
      <c r="H875" s="5" t="s">
        <v>393</v>
      </c>
      <c r="I875" s="58">
        <f t="shared" si="26"/>
        <v>0.12986111111240461</v>
      </c>
      <c r="J875" s="59">
        <f t="shared" si="27"/>
        <v>0.12986111111240461</v>
      </c>
      <c r="M875"/>
    </row>
    <row r="876" spans="1:13" ht="25.5" customHeight="1" x14ac:dyDescent="0.25">
      <c r="A876" s="12" t="s">
        <v>562</v>
      </c>
      <c r="B876" s="54" t="s">
        <v>1122</v>
      </c>
      <c r="C876" s="55" t="s">
        <v>1121</v>
      </c>
      <c r="D876" s="87"/>
      <c r="E876" s="56" t="s">
        <v>1750</v>
      </c>
      <c r="F876" s="57">
        <v>42086.747916666667</v>
      </c>
      <c r="G876" s="57">
        <v>42104.684027777781</v>
      </c>
      <c r="H876" s="5" t="s">
        <v>192</v>
      </c>
      <c r="I876" s="58">
        <f t="shared" si="26"/>
        <v>17.93611111111386</v>
      </c>
      <c r="J876" s="59">
        <f t="shared" si="27"/>
        <v>17.93611111111386</v>
      </c>
      <c r="M876"/>
    </row>
    <row r="877" spans="1:13" ht="25.5" customHeight="1" x14ac:dyDescent="0.25">
      <c r="A877" s="12" t="s">
        <v>562</v>
      </c>
      <c r="B877" s="54" t="s">
        <v>1122</v>
      </c>
      <c r="C877" s="55" t="s">
        <v>1121</v>
      </c>
      <c r="D877" s="87"/>
      <c r="E877" s="56" t="s">
        <v>1751</v>
      </c>
      <c r="F877" s="57">
        <v>42104.684027777781</v>
      </c>
      <c r="G877" s="57">
        <v>42107.545138888891</v>
      </c>
      <c r="H877" s="5" t="s">
        <v>792</v>
      </c>
      <c r="I877" s="58">
        <f t="shared" si="26"/>
        <v>2.8611111111094942</v>
      </c>
      <c r="J877" s="59">
        <f t="shared" si="27"/>
        <v>2.8611111111094942</v>
      </c>
      <c r="M877"/>
    </row>
    <row r="878" spans="1:13" ht="25.5" customHeight="1" x14ac:dyDescent="0.25">
      <c r="A878" s="12" t="s">
        <v>562</v>
      </c>
      <c r="B878" s="54" t="s">
        <v>1122</v>
      </c>
      <c r="C878" s="55" t="s">
        <v>1121</v>
      </c>
      <c r="D878" s="87"/>
      <c r="E878" s="56" t="s">
        <v>1741</v>
      </c>
      <c r="F878" s="57">
        <v>42107.545138888891</v>
      </c>
      <c r="G878" s="57">
        <v>42107.604166666664</v>
      </c>
      <c r="H878" s="5" t="s">
        <v>105</v>
      </c>
      <c r="I878" s="58">
        <f t="shared" si="26"/>
        <v>5.9027777773735579E-2</v>
      </c>
      <c r="J878" s="59">
        <f t="shared" si="27"/>
        <v>5.9027777773735579E-2</v>
      </c>
      <c r="M878"/>
    </row>
    <row r="879" spans="1:13" ht="25.5" customHeight="1" x14ac:dyDescent="0.25">
      <c r="A879" s="12" t="s">
        <v>562</v>
      </c>
      <c r="B879" s="54" t="s">
        <v>1122</v>
      </c>
      <c r="C879" s="55" t="s">
        <v>1121</v>
      </c>
      <c r="D879" s="87"/>
      <c r="E879" s="56" t="s">
        <v>1778</v>
      </c>
      <c r="F879" s="57">
        <v>42107.604166666664</v>
      </c>
      <c r="G879" s="57">
        <v>42111.757638888892</v>
      </c>
      <c r="H879" s="5" t="s">
        <v>1117</v>
      </c>
      <c r="I879" s="58">
        <f t="shared" si="26"/>
        <v>4.1534722222277196</v>
      </c>
      <c r="J879" s="59">
        <f t="shared" si="27"/>
        <v>4.1534722222277196</v>
      </c>
      <c r="M879"/>
    </row>
    <row r="880" spans="1:13" ht="25.5" customHeight="1" x14ac:dyDescent="0.25">
      <c r="A880" s="12" t="s">
        <v>562</v>
      </c>
      <c r="B880" s="54" t="s">
        <v>1122</v>
      </c>
      <c r="C880" s="55" t="s">
        <v>1121</v>
      </c>
      <c r="D880" s="87"/>
      <c r="E880" s="56" t="s">
        <v>1741</v>
      </c>
      <c r="F880" s="57">
        <v>42111.757638888892</v>
      </c>
      <c r="G880" s="57">
        <v>42111.793749999997</v>
      </c>
      <c r="H880" s="5" t="s">
        <v>1118</v>
      </c>
      <c r="I880" s="58">
        <f t="shared" si="26"/>
        <v>3.6111111105128657E-2</v>
      </c>
      <c r="J880" s="59">
        <f t="shared" si="27"/>
        <v>3.6111111105128657E-2</v>
      </c>
      <c r="M880"/>
    </row>
    <row r="881" spans="1:13" ht="25.5" customHeight="1" x14ac:dyDescent="0.25">
      <c r="A881" s="12" t="s">
        <v>562</v>
      </c>
      <c r="B881" s="54" t="s">
        <v>1122</v>
      </c>
      <c r="C881" s="55" t="s">
        <v>1121</v>
      </c>
      <c r="D881" s="87"/>
      <c r="E881" s="56" t="s">
        <v>1750</v>
      </c>
      <c r="F881" s="57">
        <v>42111.793749999997</v>
      </c>
      <c r="G881" s="57">
        <v>42114.654861111114</v>
      </c>
      <c r="H881" s="5" t="s">
        <v>1120</v>
      </c>
      <c r="I881" s="58">
        <f t="shared" si="26"/>
        <v>2.8611111111167702</v>
      </c>
      <c r="J881" s="59">
        <f t="shared" si="27"/>
        <v>2.8611111111167702</v>
      </c>
      <c r="M881"/>
    </row>
    <row r="882" spans="1:13" ht="25.5" customHeight="1" x14ac:dyDescent="0.25">
      <c r="A882" s="12" t="s">
        <v>562</v>
      </c>
      <c r="B882" s="54" t="s">
        <v>1154</v>
      </c>
      <c r="C882" s="55" t="s">
        <v>1121</v>
      </c>
      <c r="D882" s="87"/>
      <c r="E882" s="56" t="s">
        <v>1672</v>
      </c>
      <c r="F882" s="57">
        <v>42409.655555555553</v>
      </c>
      <c r="G882" s="57">
        <v>42410.655555555553</v>
      </c>
      <c r="H882" s="5" t="s">
        <v>7</v>
      </c>
      <c r="I882" s="58">
        <f t="shared" si="26"/>
        <v>1</v>
      </c>
      <c r="J882" s="59">
        <f t="shared" si="27"/>
        <v>1</v>
      </c>
      <c r="M882"/>
    </row>
    <row r="883" spans="1:13" ht="25.5" customHeight="1" x14ac:dyDescent="0.25">
      <c r="A883" s="12" t="s">
        <v>562</v>
      </c>
      <c r="B883" s="54" t="s">
        <v>1154</v>
      </c>
      <c r="C883" s="55" t="s">
        <v>1121</v>
      </c>
      <c r="D883" s="87"/>
      <c r="E883" s="56" t="s">
        <v>1665</v>
      </c>
      <c r="F883" s="57">
        <v>42410.655555555553</v>
      </c>
      <c r="G883" s="57">
        <v>42416.658333333333</v>
      </c>
      <c r="H883" s="5" t="s">
        <v>105</v>
      </c>
      <c r="I883" s="58">
        <f t="shared" si="26"/>
        <v>6.0027777777795563</v>
      </c>
      <c r="J883" s="59">
        <f t="shared" si="27"/>
        <v>6.0027777777795563</v>
      </c>
      <c r="M883"/>
    </row>
    <row r="884" spans="1:13" ht="25.5" customHeight="1" x14ac:dyDescent="0.25">
      <c r="A884" s="12" t="s">
        <v>562</v>
      </c>
      <c r="B884" s="54" t="s">
        <v>1154</v>
      </c>
      <c r="C884" s="55" t="s">
        <v>1121</v>
      </c>
      <c r="D884" s="87"/>
      <c r="E884" s="56" t="s">
        <v>1672</v>
      </c>
      <c r="F884" s="57">
        <v>42416.658333333333</v>
      </c>
      <c r="G884" s="57">
        <v>42426.694444444445</v>
      </c>
      <c r="H884" s="5" t="s">
        <v>1125</v>
      </c>
      <c r="I884" s="58">
        <f t="shared" si="26"/>
        <v>10.036111111112405</v>
      </c>
      <c r="J884" s="59">
        <f t="shared" si="27"/>
        <v>10.036111111112405</v>
      </c>
      <c r="M884"/>
    </row>
    <row r="885" spans="1:13" ht="25.5" customHeight="1" x14ac:dyDescent="0.25">
      <c r="A885" s="12" t="s">
        <v>562</v>
      </c>
      <c r="B885" s="54" t="s">
        <v>1154</v>
      </c>
      <c r="C885" s="55" t="s">
        <v>1121</v>
      </c>
      <c r="D885" s="87"/>
      <c r="E885" s="56" t="s">
        <v>1665</v>
      </c>
      <c r="F885" s="57">
        <v>42426.694444444445</v>
      </c>
      <c r="G885" s="57">
        <v>42451.609027777777</v>
      </c>
      <c r="H885" s="5" t="s">
        <v>1126</v>
      </c>
      <c r="I885" s="58">
        <f t="shared" si="26"/>
        <v>24.914583333331393</v>
      </c>
      <c r="J885" s="59">
        <f t="shared" si="27"/>
        <v>24.914583333331393</v>
      </c>
      <c r="M885"/>
    </row>
    <row r="886" spans="1:13" ht="25.5" customHeight="1" x14ac:dyDescent="0.25">
      <c r="A886" s="12" t="s">
        <v>562</v>
      </c>
      <c r="B886" s="54" t="s">
        <v>1154</v>
      </c>
      <c r="C886" s="55" t="s">
        <v>1121</v>
      </c>
      <c r="D886" s="87"/>
      <c r="E886" s="56" t="s">
        <v>1743</v>
      </c>
      <c r="F886" s="57">
        <v>42451.609027777777</v>
      </c>
      <c r="G886" s="57">
        <v>42453.63958333333</v>
      </c>
      <c r="H886" s="5" t="s">
        <v>1127</v>
      </c>
      <c r="I886" s="58">
        <f t="shared" si="26"/>
        <v>2.0305555555532919</v>
      </c>
      <c r="J886" s="59">
        <f t="shared" si="27"/>
        <v>2.0305555555532919</v>
      </c>
      <c r="M886"/>
    </row>
    <row r="887" spans="1:13" ht="25.5" customHeight="1" x14ac:dyDescent="0.25">
      <c r="A887" s="12" t="s">
        <v>562</v>
      </c>
      <c r="B887" s="54" t="s">
        <v>1154</v>
      </c>
      <c r="C887" s="55" t="s">
        <v>1121</v>
      </c>
      <c r="D887" s="87"/>
      <c r="E887" s="56" t="s">
        <v>1747</v>
      </c>
      <c r="F887" s="57">
        <v>42453.63958333333</v>
      </c>
      <c r="G887" s="57">
        <v>42457.77847222222</v>
      </c>
      <c r="H887" s="5" t="s">
        <v>1128</v>
      </c>
      <c r="I887" s="58">
        <f t="shared" si="26"/>
        <v>4.1388888888905058</v>
      </c>
      <c r="J887" s="59">
        <f t="shared" si="27"/>
        <v>4.1388888888905058</v>
      </c>
      <c r="M887"/>
    </row>
    <row r="888" spans="1:13" ht="25.5" customHeight="1" x14ac:dyDescent="0.25">
      <c r="A888" s="12" t="s">
        <v>562</v>
      </c>
      <c r="B888" s="54" t="s">
        <v>1154</v>
      </c>
      <c r="C888" s="55" t="s">
        <v>1121</v>
      </c>
      <c r="D888" s="87"/>
      <c r="E888" s="56" t="s">
        <v>1748</v>
      </c>
      <c r="F888" s="57">
        <v>42457.77847222222</v>
      </c>
      <c r="G888" s="57">
        <v>42499.793055555558</v>
      </c>
      <c r="H888" s="5" t="s">
        <v>323</v>
      </c>
      <c r="I888" s="58">
        <f t="shared" si="26"/>
        <v>42.014583333337214</v>
      </c>
      <c r="J888" s="59">
        <f t="shared" si="27"/>
        <v>42.014583333337214</v>
      </c>
      <c r="M888"/>
    </row>
    <row r="889" spans="1:13" ht="25.5" customHeight="1" x14ac:dyDescent="0.25">
      <c r="A889" s="12" t="s">
        <v>562</v>
      </c>
      <c r="B889" s="54" t="s">
        <v>1154</v>
      </c>
      <c r="C889" s="55" t="s">
        <v>1121</v>
      </c>
      <c r="D889" s="87"/>
      <c r="E889" s="56" t="s">
        <v>1747</v>
      </c>
      <c r="F889" s="57">
        <v>42499.793055555558</v>
      </c>
      <c r="G889" s="57">
        <v>42500.785416666666</v>
      </c>
      <c r="H889" s="5" t="s">
        <v>1129</v>
      </c>
      <c r="I889" s="58">
        <f t="shared" si="26"/>
        <v>0.99236111110803904</v>
      </c>
      <c r="J889" s="59">
        <f t="shared" si="27"/>
        <v>0.99236111110803904</v>
      </c>
      <c r="M889"/>
    </row>
    <row r="890" spans="1:13" ht="25.5" customHeight="1" x14ac:dyDescent="0.25">
      <c r="A890" s="12" t="s">
        <v>562</v>
      </c>
      <c r="B890" s="54" t="s">
        <v>1154</v>
      </c>
      <c r="C890" s="55" t="s">
        <v>1121</v>
      </c>
      <c r="D890" s="87"/>
      <c r="E890" s="56" t="s">
        <v>1748</v>
      </c>
      <c r="F890" s="57">
        <v>42500.785416666666</v>
      </c>
      <c r="G890" s="57">
        <v>42502.772916666669</v>
      </c>
      <c r="H890" s="5" t="s">
        <v>328</v>
      </c>
      <c r="I890" s="58">
        <f t="shared" si="26"/>
        <v>1.9875000000029104</v>
      </c>
      <c r="J890" s="59">
        <f t="shared" si="27"/>
        <v>1.9875000000029104</v>
      </c>
      <c r="M890"/>
    </row>
    <row r="891" spans="1:13" ht="25.5" customHeight="1" x14ac:dyDescent="0.25">
      <c r="A891" s="12" t="s">
        <v>562</v>
      </c>
      <c r="B891" s="54" t="s">
        <v>1154</v>
      </c>
      <c r="C891" s="55" t="s">
        <v>1121</v>
      </c>
      <c r="D891" s="87"/>
      <c r="E891" s="56" t="s">
        <v>1747</v>
      </c>
      <c r="F891" s="57">
        <v>42502.772916666669</v>
      </c>
      <c r="G891" s="57">
        <v>42503.77847222222</v>
      </c>
      <c r="H891" s="5" t="s">
        <v>1130</v>
      </c>
      <c r="I891" s="58">
        <f t="shared" si="26"/>
        <v>1.0055555555518367</v>
      </c>
      <c r="J891" s="59">
        <f t="shared" si="27"/>
        <v>1.0055555555518367</v>
      </c>
      <c r="M891"/>
    </row>
    <row r="892" spans="1:13" ht="25.5" customHeight="1" x14ac:dyDescent="0.25">
      <c r="A892" s="12" t="s">
        <v>562</v>
      </c>
      <c r="B892" s="54" t="s">
        <v>1154</v>
      </c>
      <c r="C892" s="55" t="s">
        <v>1121</v>
      </c>
      <c r="D892" s="87"/>
      <c r="E892" s="56" t="s">
        <v>1743</v>
      </c>
      <c r="F892" s="57">
        <v>42503.77847222222</v>
      </c>
      <c r="G892" s="57">
        <v>42506.625694444447</v>
      </c>
      <c r="H892" s="5" t="s">
        <v>149</v>
      </c>
      <c r="I892" s="58">
        <f t="shared" si="26"/>
        <v>2.8472222222262644</v>
      </c>
      <c r="J892" s="59">
        <f t="shared" si="27"/>
        <v>2.8472222222262644</v>
      </c>
      <c r="M892"/>
    </row>
    <row r="893" spans="1:13" ht="25.5" customHeight="1" x14ac:dyDescent="0.25">
      <c r="A893" s="12" t="s">
        <v>562</v>
      </c>
      <c r="B893" s="54" t="s">
        <v>1154</v>
      </c>
      <c r="C893" s="55" t="s">
        <v>1121</v>
      </c>
      <c r="D893" s="87"/>
      <c r="E893" s="56" t="s">
        <v>1747</v>
      </c>
      <c r="F893" s="57">
        <v>42506.625694444447</v>
      </c>
      <c r="G893" s="57">
        <v>42506.734027777777</v>
      </c>
      <c r="H893" s="5" t="s">
        <v>1019</v>
      </c>
      <c r="I893" s="58">
        <f t="shared" si="26"/>
        <v>0.10833333332993789</v>
      </c>
      <c r="J893" s="59">
        <f t="shared" si="27"/>
        <v>0.10833333332993789</v>
      </c>
      <c r="M893"/>
    </row>
    <row r="894" spans="1:13" ht="25.5" customHeight="1" x14ac:dyDescent="0.25">
      <c r="A894" s="12" t="s">
        <v>562</v>
      </c>
      <c r="B894" s="54" t="s">
        <v>1154</v>
      </c>
      <c r="C894" s="55" t="s">
        <v>1121</v>
      </c>
      <c r="D894" s="87"/>
      <c r="E894" s="56" t="s">
        <v>1763</v>
      </c>
      <c r="F894" s="57">
        <v>42506.734027777777</v>
      </c>
      <c r="G894" s="57">
        <v>42515.614583333336</v>
      </c>
      <c r="H894" s="5" t="s">
        <v>1131</v>
      </c>
      <c r="I894" s="58">
        <f t="shared" si="26"/>
        <v>8.8805555555591127</v>
      </c>
      <c r="J894" s="59">
        <f t="shared" si="27"/>
        <v>8.8805555555591127</v>
      </c>
      <c r="M894"/>
    </row>
    <row r="895" spans="1:13" ht="25.5" customHeight="1" x14ac:dyDescent="0.25">
      <c r="A895" s="12" t="s">
        <v>562</v>
      </c>
      <c r="B895" s="54" t="s">
        <v>1154</v>
      </c>
      <c r="C895" s="55" t="s">
        <v>1121</v>
      </c>
      <c r="D895" s="87"/>
      <c r="E895" s="56" t="s">
        <v>1747</v>
      </c>
      <c r="F895" s="57">
        <v>42515.614583333336</v>
      </c>
      <c r="G895" s="57">
        <v>42520.758333333331</v>
      </c>
      <c r="H895" s="5" t="s">
        <v>1132</v>
      </c>
      <c r="I895" s="58">
        <f t="shared" si="26"/>
        <v>5.1437499999956344</v>
      </c>
      <c r="J895" s="59">
        <f t="shared" si="27"/>
        <v>5.1437499999956344</v>
      </c>
      <c r="M895"/>
    </row>
    <row r="896" spans="1:13" ht="25.5" customHeight="1" x14ac:dyDescent="0.25">
      <c r="A896" s="12" t="s">
        <v>562</v>
      </c>
      <c r="B896" s="54" t="s">
        <v>1154</v>
      </c>
      <c r="C896" s="55" t="s">
        <v>1121</v>
      </c>
      <c r="D896" s="87"/>
      <c r="E896" s="56" t="s">
        <v>1743</v>
      </c>
      <c r="F896" s="57">
        <v>42520.758333333331</v>
      </c>
      <c r="G896" s="57">
        <v>42520.825694444444</v>
      </c>
      <c r="H896" s="5" t="s">
        <v>143</v>
      </c>
      <c r="I896" s="58">
        <f t="shared" si="26"/>
        <v>6.7361111112404615E-2</v>
      </c>
      <c r="J896" s="59">
        <f t="shared" si="27"/>
        <v>6.7361111112404615E-2</v>
      </c>
      <c r="M896"/>
    </row>
    <row r="897" spans="1:13" ht="25.5" customHeight="1" x14ac:dyDescent="0.25">
      <c r="A897" s="12" t="s">
        <v>562</v>
      </c>
      <c r="B897" s="54" t="s">
        <v>1154</v>
      </c>
      <c r="C897" s="55" t="s">
        <v>1121</v>
      </c>
      <c r="D897" s="87"/>
      <c r="E897" s="56" t="s">
        <v>1750</v>
      </c>
      <c r="F897" s="57">
        <v>42520.825694444444</v>
      </c>
      <c r="G897" s="57">
        <v>42521.780555555553</v>
      </c>
      <c r="H897" s="5" t="s">
        <v>1133</v>
      </c>
      <c r="I897" s="58">
        <f t="shared" si="26"/>
        <v>0.95486111110949423</v>
      </c>
      <c r="J897" s="59">
        <f t="shared" si="27"/>
        <v>0.95486111110949423</v>
      </c>
      <c r="M897"/>
    </row>
    <row r="898" spans="1:13" ht="25.5" customHeight="1" x14ac:dyDescent="0.25">
      <c r="A898" s="12" t="s">
        <v>562</v>
      </c>
      <c r="B898" s="54" t="s">
        <v>1154</v>
      </c>
      <c r="C898" s="55" t="s">
        <v>1121</v>
      </c>
      <c r="D898" s="87"/>
      <c r="E898" s="56" t="s">
        <v>1751</v>
      </c>
      <c r="F898" s="57">
        <v>42521.780555555553</v>
      </c>
      <c r="G898" s="57">
        <v>42534.740277777775</v>
      </c>
      <c r="H898" s="5" t="s">
        <v>415</v>
      </c>
      <c r="I898" s="58">
        <f t="shared" ref="I898:I961" si="28">IF(OR(F898="-",G898="-"),0,G898-F898)</f>
        <v>12.959722222221899</v>
      </c>
      <c r="J898" s="59">
        <f t="shared" ref="J898:J961" si="29">I898</f>
        <v>12.959722222221899</v>
      </c>
      <c r="M898"/>
    </row>
    <row r="899" spans="1:13" ht="25.5" customHeight="1" x14ac:dyDescent="0.25">
      <c r="A899" s="12" t="s">
        <v>562</v>
      </c>
      <c r="B899" s="54" t="s">
        <v>1154</v>
      </c>
      <c r="C899" s="55" t="s">
        <v>1121</v>
      </c>
      <c r="D899" s="87"/>
      <c r="E899" s="56" t="s">
        <v>1763</v>
      </c>
      <c r="F899" s="57">
        <v>42534.740277777775</v>
      </c>
      <c r="G899" s="57">
        <v>42534.765277777777</v>
      </c>
      <c r="H899" s="5" t="s">
        <v>464</v>
      </c>
      <c r="I899" s="58">
        <f t="shared" si="28"/>
        <v>2.5000000001455192E-2</v>
      </c>
      <c r="J899" s="59">
        <f t="shared" si="29"/>
        <v>2.5000000001455192E-2</v>
      </c>
      <c r="M899"/>
    </row>
    <row r="900" spans="1:13" ht="25.5" customHeight="1" x14ac:dyDescent="0.25">
      <c r="A900" s="12" t="s">
        <v>562</v>
      </c>
      <c r="B900" s="54" t="s">
        <v>1154</v>
      </c>
      <c r="C900" s="55" t="s">
        <v>1121</v>
      </c>
      <c r="D900" s="87"/>
      <c r="E900" s="56" t="s">
        <v>1672</v>
      </c>
      <c r="F900" s="57">
        <v>42534.765277777777</v>
      </c>
      <c r="G900" s="57">
        <v>42559.755555555559</v>
      </c>
      <c r="H900" s="5" t="s">
        <v>37</v>
      </c>
      <c r="I900" s="58">
        <f t="shared" si="28"/>
        <v>24.990277777782467</v>
      </c>
      <c r="J900" s="59">
        <f t="shared" si="29"/>
        <v>24.990277777782467</v>
      </c>
      <c r="M900"/>
    </row>
    <row r="901" spans="1:13" ht="25.5" customHeight="1" x14ac:dyDescent="0.25">
      <c r="A901" s="12" t="s">
        <v>562</v>
      </c>
      <c r="B901" s="54" t="s">
        <v>1154</v>
      </c>
      <c r="C901" s="55" t="s">
        <v>1121</v>
      </c>
      <c r="D901" s="87"/>
      <c r="E901" s="56" t="s">
        <v>1763</v>
      </c>
      <c r="F901" s="57">
        <v>42559.755555555559</v>
      </c>
      <c r="G901" s="57">
        <v>42562.582638888889</v>
      </c>
      <c r="H901" s="5" t="s">
        <v>1135</v>
      </c>
      <c r="I901" s="58">
        <f t="shared" si="28"/>
        <v>2.8270833333299379</v>
      </c>
      <c r="J901" s="59">
        <f t="shared" si="29"/>
        <v>2.8270833333299379</v>
      </c>
      <c r="M901"/>
    </row>
    <row r="902" spans="1:13" ht="25.5" customHeight="1" x14ac:dyDescent="0.25">
      <c r="A902" s="12" t="s">
        <v>562</v>
      </c>
      <c r="B902" s="54" t="s">
        <v>1154</v>
      </c>
      <c r="C902" s="55" t="s">
        <v>1121</v>
      </c>
      <c r="D902" s="87"/>
      <c r="E902" s="56" t="s">
        <v>1748</v>
      </c>
      <c r="F902" s="57">
        <v>42562.582638888889</v>
      </c>
      <c r="G902" s="57">
        <v>42569.663194444445</v>
      </c>
      <c r="H902" s="5" t="s">
        <v>1136</v>
      </c>
      <c r="I902" s="58">
        <f t="shared" si="28"/>
        <v>7.0805555555562023</v>
      </c>
      <c r="J902" s="59">
        <f t="shared" si="29"/>
        <v>7.0805555555562023</v>
      </c>
      <c r="M902"/>
    </row>
    <row r="903" spans="1:13" ht="25.5" customHeight="1" x14ac:dyDescent="0.25">
      <c r="A903" s="12" t="s">
        <v>562</v>
      </c>
      <c r="B903" s="54" t="s">
        <v>1154</v>
      </c>
      <c r="C903" s="55" t="s">
        <v>1121</v>
      </c>
      <c r="D903" s="87"/>
      <c r="E903" s="56" t="s">
        <v>1747</v>
      </c>
      <c r="F903" s="57">
        <v>42569.663194444445</v>
      </c>
      <c r="G903" s="57">
        <v>42570.671527777777</v>
      </c>
      <c r="H903" s="5" t="s">
        <v>1137</v>
      </c>
      <c r="I903" s="58">
        <f t="shared" si="28"/>
        <v>1.0083333333313931</v>
      </c>
      <c r="J903" s="59">
        <f t="shared" si="29"/>
        <v>1.0083333333313931</v>
      </c>
      <c r="M903"/>
    </row>
    <row r="904" spans="1:13" ht="25.5" customHeight="1" x14ac:dyDescent="0.25">
      <c r="A904" s="12" t="s">
        <v>562</v>
      </c>
      <c r="B904" s="54" t="s">
        <v>1154</v>
      </c>
      <c r="C904" s="55" t="s">
        <v>1121</v>
      </c>
      <c r="D904" s="87"/>
      <c r="E904" s="56" t="s">
        <v>1743</v>
      </c>
      <c r="F904" s="57">
        <v>42570.671527777777</v>
      </c>
      <c r="G904" s="57">
        <v>42570.831250000003</v>
      </c>
      <c r="H904" s="5" t="s">
        <v>1139</v>
      </c>
      <c r="I904" s="58">
        <f t="shared" si="28"/>
        <v>0.15972222222626442</v>
      </c>
      <c r="J904" s="59">
        <f t="shared" si="29"/>
        <v>0.15972222222626442</v>
      </c>
      <c r="M904"/>
    </row>
    <row r="905" spans="1:13" ht="25.5" customHeight="1" x14ac:dyDescent="0.25">
      <c r="A905" s="12" t="s">
        <v>562</v>
      </c>
      <c r="B905" s="54" t="s">
        <v>1154</v>
      </c>
      <c r="C905" s="55" t="s">
        <v>1121</v>
      </c>
      <c r="D905" s="87"/>
      <c r="E905" s="56" t="s">
        <v>1747</v>
      </c>
      <c r="F905" s="57">
        <v>42570.831250000003</v>
      </c>
      <c r="G905" s="57">
        <v>42571.640972222223</v>
      </c>
      <c r="H905" s="5" t="s">
        <v>1140</v>
      </c>
      <c r="I905" s="58">
        <f t="shared" si="28"/>
        <v>0.80972222222044365</v>
      </c>
      <c r="J905" s="59">
        <f t="shared" si="29"/>
        <v>0.80972222222044365</v>
      </c>
      <c r="M905"/>
    </row>
    <row r="906" spans="1:13" ht="25.5" customHeight="1" x14ac:dyDescent="0.25">
      <c r="A906" s="12" t="s">
        <v>562</v>
      </c>
      <c r="B906" s="54" t="s">
        <v>1154</v>
      </c>
      <c r="C906" s="55" t="s">
        <v>1121</v>
      </c>
      <c r="D906" s="87"/>
      <c r="E906" s="56" t="s">
        <v>1763</v>
      </c>
      <c r="F906" s="57">
        <v>42571.640972222223</v>
      </c>
      <c r="G906" s="57">
        <v>42576.717361111114</v>
      </c>
      <c r="H906" s="5" t="s">
        <v>1141</v>
      </c>
      <c r="I906" s="58">
        <f t="shared" si="28"/>
        <v>5.0763888888905058</v>
      </c>
      <c r="J906" s="59">
        <f t="shared" si="29"/>
        <v>5.0763888888905058</v>
      </c>
      <c r="M906"/>
    </row>
    <row r="907" spans="1:13" ht="25.5" customHeight="1" x14ac:dyDescent="0.25">
      <c r="A907" s="12" t="s">
        <v>562</v>
      </c>
      <c r="B907" s="54" t="s">
        <v>1154</v>
      </c>
      <c r="C907" s="55" t="s">
        <v>1121</v>
      </c>
      <c r="D907" s="87"/>
      <c r="E907" s="56" t="s">
        <v>1747</v>
      </c>
      <c r="F907" s="57">
        <v>42576.717361111114</v>
      </c>
      <c r="G907" s="57">
        <v>42578.822916666664</v>
      </c>
      <c r="H907" s="5" t="s">
        <v>143</v>
      </c>
      <c r="I907" s="58">
        <f t="shared" si="28"/>
        <v>2.1055555555503815</v>
      </c>
      <c r="J907" s="59">
        <f t="shared" si="29"/>
        <v>2.1055555555503815</v>
      </c>
      <c r="M907"/>
    </row>
    <row r="908" spans="1:13" ht="25.5" customHeight="1" x14ac:dyDescent="0.25">
      <c r="A908" s="12" t="s">
        <v>562</v>
      </c>
      <c r="B908" s="54" t="s">
        <v>1154</v>
      </c>
      <c r="C908" s="55" t="s">
        <v>1121</v>
      </c>
      <c r="D908" s="87"/>
      <c r="E908" s="56" t="s">
        <v>1602</v>
      </c>
      <c r="F908" s="57">
        <v>42578.822916666664</v>
      </c>
      <c r="G908" s="57">
        <v>42580.622916666667</v>
      </c>
      <c r="H908" s="5" t="s">
        <v>1142</v>
      </c>
      <c r="I908" s="58">
        <f t="shared" si="28"/>
        <v>1.8000000000029104</v>
      </c>
      <c r="J908" s="59">
        <f t="shared" si="29"/>
        <v>1.8000000000029104</v>
      </c>
      <c r="M908"/>
    </row>
    <row r="909" spans="1:13" ht="25.5" customHeight="1" x14ac:dyDescent="0.25">
      <c r="A909" s="12" t="s">
        <v>562</v>
      </c>
      <c r="B909" s="54" t="s">
        <v>1154</v>
      </c>
      <c r="C909" s="55" t="s">
        <v>1121</v>
      </c>
      <c r="D909" s="87"/>
      <c r="E909" s="56" t="s">
        <v>1750</v>
      </c>
      <c r="F909" s="57">
        <v>42580.622916666667</v>
      </c>
      <c r="G909" s="57">
        <v>42580.645833333336</v>
      </c>
      <c r="H909" s="5" t="s">
        <v>1143</v>
      </c>
      <c r="I909" s="58">
        <f t="shared" si="28"/>
        <v>2.2916666668606922E-2</v>
      </c>
      <c r="J909" s="59">
        <f t="shared" si="29"/>
        <v>2.2916666668606922E-2</v>
      </c>
      <c r="M909"/>
    </row>
    <row r="910" spans="1:13" ht="25.5" customHeight="1" x14ac:dyDescent="0.25">
      <c r="A910" s="12" t="s">
        <v>562</v>
      </c>
      <c r="B910" s="54" t="s">
        <v>1154</v>
      </c>
      <c r="C910" s="55" t="s">
        <v>1121</v>
      </c>
      <c r="D910" s="87"/>
      <c r="E910" s="56" t="s">
        <v>1751</v>
      </c>
      <c r="F910" s="57">
        <v>42580.645833333336</v>
      </c>
      <c r="G910" s="57">
        <v>42583.712500000001</v>
      </c>
      <c r="H910" s="5" t="s">
        <v>415</v>
      </c>
      <c r="I910" s="58">
        <f t="shared" si="28"/>
        <v>3.0666666666656965</v>
      </c>
      <c r="J910" s="59">
        <f t="shared" si="29"/>
        <v>3.0666666666656965</v>
      </c>
      <c r="M910"/>
    </row>
    <row r="911" spans="1:13" ht="25.5" customHeight="1" x14ac:dyDescent="0.25">
      <c r="A911" s="12" t="s">
        <v>562</v>
      </c>
      <c r="B911" s="54" t="s">
        <v>1154</v>
      </c>
      <c r="C911" s="55" t="s">
        <v>1121</v>
      </c>
      <c r="D911" s="87"/>
      <c r="E911" s="56" t="s">
        <v>1741</v>
      </c>
      <c r="F911" s="57">
        <v>42583.712500000001</v>
      </c>
      <c r="G911" s="57">
        <v>42584.699305555558</v>
      </c>
      <c r="H911" s="5" t="s">
        <v>105</v>
      </c>
      <c r="I911" s="58">
        <f t="shared" si="28"/>
        <v>0.98680555555620231</v>
      </c>
      <c r="J911" s="59">
        <f t="shared" si="29"/>
        <v>0.98680555555620231</v>
      </c>
      <c r="M911"/>
    </row>
    <row r="912" spans="1:13" ht="25.5" customHeight="1" x14ac:dyDescent="0.25">
      <c r="A912" s="12" t="s">
        <v>562</v>
      </c>
      <c r="B912" s="54" t="s">
        <v>1154</v>
      </c>
      <c r="C912" s="55" t="s">
        <v>1121</v>
      </c>
      <c r="D912" s="87"/>
      <c r="E912" s="56" t="s">
        <v>1763</v>
      </c>
      <c r="F912" s="57">
        <v>42584.699305555558</v>
      </c>
      <c r="G912" s="57">
        <v>42585.685416666667</v>
      </c>
      <c r="H912" s="5" t="s">
        <v>1144</v>
      </c>
      <c r="I912" s="58">
        <f t="shared" si="28"/>
        <v>0.98611111110949423</v>
      </c>
      <c r="J912" s="59">
        <f t="shared" si="29"/>
        <v>0.98611111110949423</v>
      </c>
      <c r="M912"/>
    </row>
    <row r="913" spans="1:13" ht="25.5" customHeight="1" x14ac:dyDescent="0.25">
      <c r="A913" s="12" t="s">
        <v>562</v>
      </c>
      <c r="B913" s="54" t="s">
        <v>1154</v>
      </c>
      <c r="C913" s="55" t="s">
        <v>1121</v>
      </c>
      <c r="D913" s="87"/>
      <c r="E913" s="56" t="s">
        <v>1750</v>
      </c>
      <c r="F913" s="57">
        <v>42585.685416666667</v>
      </c>
      <c r="G913" s="57">
        <v>42585.709722222222</v>
      </c>
      <c r="H913" s="5" t="s">
        <v>1146</v>
      </c>
      <c r="I913" s="58">
        <f t="shared" si="28"/>
        <v>2.4305555554747116E-2</v>
      </c>
      <c r="J913" s="59">
        <f t="shared" si="29"/>
        <v>2.4305555554747116E-2</v>
      </c>
      <c r="M913"/>
    </row>
    <row r="914" spans="1:13" ht="25.5" customHeight="1" x14ac:dyDescent="0.25">
      <c r="A914" s="12" t="s">
        <v>562</v>
      </c>
      <c r="B914" s="54" t="s">
        <v>1154</v>
      </c>
      <c r="C914" s="55" t="s">
        <v>1121</v>
      </c>
      <c r="D914" s="87"/>
      <c r="E914" s="56" t="s">
        <v>1763</v>
      </c>
      <c r="F914" s="57">
        <v>42585.709722222222</v>
      </c>
      <c r="G914" s="57">
        <v>42590.642361111109</v>
      </c>
      <c r="H914" s="5" t="s">
        <v>355</v>
      </c>
      <c r="I914" s="58">
        <f t="shared" si="28"/>
        <v>4.9326388888875954</v>
      </c>
      <c r="J914" s="59">
        <f t="shared" si="29"/>
        <v>4.9326388888875954</v>
      </c>
      <c r="M914"/>
    </row>
    <row r="915" spans="1:13" ht="25.5" customHeight="1" x14ac:dyDescent="0.25">
      <c r="A915" s="12" t="s">
        <v>562</v>
      </c>
      <c r="B915" s="54" t="s">
        <v>1154</v>
      </c>
      <c r="C915" s="55" t="s">
        <v>1121</v>
      </c>
      <c r="D915" s="87"/>
      <c r="E915" s="56" t="s">
        <v>1750</v>
      </c>
      <c r="F915" s="57">
        <v>42590.642361111109</v>
      </c>
      <c r="G915" s="57">
        <v>42618.584722222222</v>
      </c>
      <c r="H915" s="5" t="s">
        <v>357</v>
      </c>
      <c r="I915" s="58">
        <f t="shared" si="28"/>
        <v>27.942361111112405</v>
      </c>
      <c r="J915" s="59">
        <f t="shared" si="29"/>
        <v>27.942361111112405</v>
      </c>
      <c r="M915"/>
    </row>
    <row r="916" spans="1:13" ht="25.5" customHeight="1" x14ac:dyDescent="0.25">
      <c r="A916" s="12" t="s">
        <v>562</v>
      </c>
      <c r="B916" s="54" t="s">
        <v>1154</v>
      </c>
      <c r="C916" s="55" t="s">
        <v>1121</v>
      </c>
      <c r="D916" s="87"/>
      <c r="E916" s="56" t="s">
        <v>1751</v>
      </c>
      <c r="F916" s="57">
        <v>42618.584722222222</v>
      </c>
      <c r="G916" s="57">
        <v>42622.590277777781</v>
      </c>
      <c r="H916" s="5" t="s">
        <v>20</v>
      </c>
      <c r="I916" s="58">
        <f t="shared" si="28"/>
        <v>4.0055555555591127</v>
      </c>
      <c r="J916" s="59">
        <f t="shared" si="29"/>
        <v>4.0055555555591127</v>
      </c>
      <c r="M916"/>
    </row>
    <row r="917" spans="1:13" ht="25.5" customHeight="1" x14ac:dyDescent="0.25">
      <c r="A917" s="12" t="s">
        <v>562</v>
      </c>
      <c r="B917" s="54" t="s">
        <v>1154</v>
      </c>
      <c r="C917" s="55" t="s">
        <v>1121</v>
      </c>
      <c r="D917" s="87"/>
      <c r="E917" s="56" t="s">
        <v>1741</v>
      </c>
      <c r="F917" s="57">
        <v>42622.590277777781</v>
      </c>
      <c r="G917" s="57">
        <v>42622.747916666667</v>
      </c>
      <c r="H917" s="5" t="s">
        <v>105</v>
      </c>
      <c r="I917" s="58">
        <f t="shared" si="28"/>
        <v>0.15763888888614019</v>
      </c>
      <c r="J917" s="59">
        <f t="shared" si="29"/>
        <v>0.15763888888614019</v>
      </c>
      <c r="M917"/>
    </row>
    <row r="918" spans="1:13" ht="25.5" customHeight="1" x14ac:dyDescent="0.25">
      <c r="A918" s="12" t="s">
        <v>562</v>
      </c>
      <c r="B918" s="54" t="s">
        <v>1154</v>
      </c>
      <c r="C918" s="55" t="s">
        <v>1121</v>
      </c>
      <c r="D918" s="87"/>
      <c r="E918" s="56" t="s">
        <v>1750</v>
      </c>
      <c r="F918" s="57">
        <v>42622.747916666667</v>
      </c>
      <c r="G918" s="57">
        <v>42628.790277777778</v>
      </c>
      <c r="H918" s="5" t="s">
        <v>445</v>
      </c>
      <c r="I918" s="58">
        <f t="shared" si="28"/>
        <v>6.0423611111109494</v>
      </c>
      <c r="J918" s="59">
        <f t="shared" si="29"/>
        <v>6.0423611111109494</v>
      </c>
      <c r="M918"/>
    </row>
    <row r="919" spans="1:13" ht="25.5" customHeight="1" x14ac:dyDescent="0.25">
      <c r="A919" s="12" t="s">
        <v>562</v>
      </c>
      <c r="B919" s="54" t="s">
        <v>1154</v>
      </c>
      <c r="C919" s="55" t="s">
        <v>1121</v>
      </c>
      <c r="D919" s="87"/>
      <c r="E919" s="56" t="s">
        <v>1751</v>
      </c>
      <c r="F919" s="57">
        <v>42628.790277777778</v>
      </c>
      <c r="G919" s="57">
        <v>42632.612500000003</v>
      </c>
      <c r="H919" s="5" t="s">
        <v>1148</v>
      </c>
      <c r="I919" s="58">
        <f t="shared" si="28"/>
        <v>3.8222222222248092</v>
      </c>
      <c r="J919" s="59">
        <f t="shared" si="29"/>
        <v>3.8222222222248092</v>
      </c>
      <c r="M919"/>
    </row>
    <row r="920" spans="1:13" ht="25.5" customHeight="1" x14ac:dyDescent="0.25">
      <c r="A920" s="12" t="s">
        <v>562</v>
      </c>
      <c r="B920" s="54" t="s">
        <v>1154</v>
      </c>
      <c r="C920" s="55" t="s">
        <v>1121</v>
      </c>
      <c r="D920" s="87"/>
      <c r="E920" s="56" t="s">
        <v>1741</v>
      </c>
      <c r="F920" s="57">
        <v>42632.612500000003</v>
      </c>
      <c r="G920" s="57">
        <v>42632.658333333333</v>
      </c>
      <c r="H920" s="5" t="s">
        <v>105</v>
      </c>
      <c r="I920" s="58">
        <f t="shared" si="28"/>
        <v>4.5833333329937886E-2</v>
      </c>
      <c r="J920" s="59">
        <f t="shared" si="29"/>
        <v>4.5833333329937886E-2</v>
      </c>
      <c r="M920"/>
    </row>
    <row r="921" spans="1:13" ht="25.5" customHeight="1" x14ac:dyDescent="0.25">
      <c r="A921" s="12" t="s">
        <v>562</v>
      </c>
      <c r="B921" s="54" t="s">
        <v>1154</v>
      </c>
      <c r="C921" s="55" t="s">
        <v>1121</v>
      </c>
      <c r="D921" s="87"/>
      <c r="E921" s="56" t="s">
        <v>1675</v>
      </c>
      <c r="F921" s="57">
        <v>42632.658333333333</v>
      </c>
      <c r="G921" s="57">
        <v>42635.538194444445</v>
      </c>
      <c r="H921" s="5" t="s">
        <v>1151</v>
      </c>
      <c r="I921" s="58">
        <f t="shared" si="28"/>
        <v>2.8798611111124046</v>
      </c>
      <c r="J921" s="59">
        <f t="shared" si="29"/>
        <v>2.8798611111124046</v>
      </c>
      <c r="M921"/>
    </row>
    <row r="922" spans="1:13" ht="25.5" customHeight="1" x14ac:dyDescent="0.25">
      <c r="A922" s="12" t="s">
        <v>562</v>
      </c>
      <c r="B922" s="54" t="s">
        <v>1154</v>
      </c>
      <c r="C922" s="55" t="s">
        <v>1121</v>
      </c>
      <c r="D922" s="87"/>
      <c r="E922" s="56" t="s">
        <v>1741</v>
      </c>
      <c r="F922" s="57">
        <v>42635.538194444445</v>
      </c>
      <c r="G922" s="57">
        <v>42640.660416666666</v>
      </c>
      <c r="H922" s="5" t="s">
        <v>1152</v>
      </c>
      <c r="I922" s="58">
        <f t="shared" si="28"/>
        <v>5.1222222222204437</v>
      </c>
      <c r="J922" s="59">
        <f t="shared" si="29"/>
        <v>5.1222222222204437</v>
      </c>
      <c r="M922"/>
    </row>
    <row r="923" spans="1:13" ht="25.5" customHeight="1" x14ac:dyDescent="0.25">
      <c r="A923" s="12" t="s">
        <v>562</v>
      </c>
      <c r="B923" s="54" t="s">
        <v>1154</v>
      </c>
      <c r="C923" s="55" t="s">
        <v>1121</v>
      </c>
      <c r="D923" s="87"/>
      <c r="E923" s="56" t="s">
        <v>1750</v>
      </c>
      <c r="F923" s="57">
        <v>42640.660416666666</v>
      </c>
      <c r="G923" s="57">
        <v>42641.525000000001</v>
      </c>
      <c r="H923" s="5" t="s">
        <v>1153</v>
      </c>
      <c r="I923" s="58">
        <f t="shared" si="28"/>
        <v>0.86458333333575865</v>
      </c>
      <c r="J923" s="59">
        <f t="shared" si="29"/>
        <v>0.86458333333575865</v>
      </c>
      <c r="M923"/>
    </row>
    <row r="924" spans="1:13" ht="25.5" customHeight="1" x14ac:dyDescent="0.25">
      <c r="A924" s="12" t="s">
        <v>562</v>
      </c>
      <c r="B924" s="54" t="s">
        <v>1196</v>
      </c>
      <c r="C924" s="5" t="s">
        <v>553</v>
      </c>
      <c r="D924" s="88"/>
      <c r="E924" s="56" t="s">
        <v>1671</v>
      </c>
      <c r="F924" s="57">
        <v>41207.720138888886</v>
      </c>
      <c r="G924" s="57">
        <v>41208.720138888886</v>
      </c>
      <c r="H924" s="5" t="s">
        <v>7</v>
      </c>
      <c r="I924" s="58">
        <f t="shared" si="28"/>
        <v>1</v>
      </c>
      <c r="J924" s="59">
        <f t="shared" si="29"/>
        <v>1</v>
      </c>
      <c r="M924"/>
    </row>
    <row r="925" spans="1:13" ht="25.5" customHeight="1" x14ac:dyDescent="0.25">
      <c r="A925" s="12" t="s">
        <v>562</v>
      </c>
      <c r="B925" s="54" t="s">
        <v>1196</v>
      </c>
      <c r="C925" s="5" t="s">
        <v>553</v>
      </c>
      <c r="D925" s="88"/>
      <c r="E925" s="56" t="s">
        <v>1670</v>
      </c>
      <c r="F925" s="57">
        <v>41208.720138888886</v>
      </c>
      <c r="G925" s="57">
        <v>41210.49722222222</v>
      </c>
      <c r="H925" s="5" t="s">
        <v>13</v>
      </c>
      <c r="I925" s="58">
        <f t="shared" si="28"/>
        <v>1.7770833333343035</v>
      </c>
      <c r="J925" s="59">
        <f t="shared" si="29"/>
        <v>1.7770833333343035</v>
      </c>
      <c r="M925"/>
    </row>
    <row r="926" spans="1:13" ht="25.5" customHeight="1" x14ac:dyDescent="0.25">
      <c r="A926" s="12" t="s">
        <v>562</v>
      </c>
      <c r="B926" s="54" t="s">
        <v>1196</v>
      </c>
      <c r="C926" s="5" t="s">
        <v>553</v>
      </c>
      <c r="D926" s="88"/>
      <c r="E926" s="56" t="s">
        <v>1743</v>
      </c>
      <c r="F926" s="57">
        <v>41210.49722222222</v>
      </c>
      <c r="G926" s="57">
        <v>41211.63958333333</v>
      </c>
      <c r="H926" s="5" t="s">
        <v>1155</v>
      </c>
      <c r="I926" s="58">
        <f t="shared" si="28"/>
        <v>1.1423611111094942</v>
      </c>
      <c r="J926" s="59">
        <f t="shared" si="29"/>
        <v>1.1423611111094942</v>
      </c>
      <c r="M926"/>
    </row>
    <row r="927" spans="1:13" ht="25.5" customHeight="1" x14ac:dyDescent="0.25">
      <c r="A927" s="12" t="s">
        <v>562</v>
      </c>
      <c r="B927" s="54" t="s">
        <v>1196</v>
      </c>
      <c r="C927" s="5" t="s">
        <v>553</v>
      </c>
      <c r="D927" s="88"/>
      <c r="E927" s="56" t="s">
        <v>1768</v>
      </c>
      <c r="F927" s="57">
        <v>41211.63958333333</v>
      </c>
      <c r="G927" s="57">
        <v>41220.74722222222</v>
      </c>
      <c r="H927" s="5" t="s">
        <v>1157</v>
      </c>
      <c r="I927" s="58">
        <f t="shared" si="28"/>
        <v>9.1076388888905058</v>
      </c>
      <c r="J927" s="59">
        <f t="shared" si="29"/>
        <v>9.1076388888905058</v>
      </c>
      <c r="M927"/>
    </row>
    <row r="928" spans="1:13" ht="25.5" customHeight="1" x14ac:dyDescent="0.25">
      <c r="A928" s="12" t="s">
        <v>562</v>
      </c>
      <c r="B928" s="54" t="s">
        <v>1196</v>
      </c>
      <c r="C928" s="5" t="s">
        <v>553</v>
      </c>
      <c r="D928" s="88"/>
      <c r="E928" s="56" t="s">
        <v>1743</v>
      </c>
      <c r="F928" s="57">
        <v>41220.74722222222</v>
      </c>
      <c r="G928" s="57">
        <v>41221.831250000003</v>
      </c>
      <c r="H928" s="5" t="s">
        <v>1158</v>
      </c>
      <c r="I928" s="58">
        <f t="shared" si="28"/>
        <v>1.0840277777824667</v>
      </c>
      <c r="J928" s="59">
        <f t="shared" si="29"/>
        <v>1.0840277777824667</v>
      </c>
      <c r="M928"/>
    </row>
    <row r="929" spans="1:13" ht="25.5" customHeight="1" x14ac:dyDescent="0.25">
      <c r="A929" s="12" t="s">
        <v>562</v>
      </c>
      <c r="B929" s="54" t="s">
        <v>1196</v>
      </c>
      <c r="C929" s="5" t="s">
        <v>553</v>
      </c>
      <c r="D929" s="88"/>
      <c r="E929" s="56" t="s">
        <v>1747</v>
      </c>
      <c r="F929" s="57">
        <v>41221.831250000003</v>
      </c>
      <c r="G929" s="57">
        <v>41227.629861111112</v>
      </c>
      <c r="H929" s="5" t="s">
        <v>837</v>
      </c>
      <c r="I929" s="58">
        <f t="shared" si="28"/>
        <v>5.7986111111094942</v>
      </c>
      <c r="J929" s="59">
        <f t="shared" si="29"/>
        <v>5.7986111111094942</v>
      </c>
      <c r="M929"/>
    </row>
    <row r="930" spans="1:13" ht="25.5" customHeight="1" x14ac:dyDescent="0.25">
      <c r="A930" s="12" t="s">
        <v>562</v>
      </c>
      <c r="B930" s="54" t="s">
        <v>1196</v>
      </c>
      <c r="C930" s="5" t="s">
        <v>553</v>
      </c>
      <c r="D930" s="88"/>
      <c r="E930" s="56" t="s">
        <v>1748</v>
      </c>
      <c r="F930" s="57">
        <v>41227.629861111112</v>
      </c>
      <c r="G930" s="57">
        <v>41234.779166666667</v>
      </c>
      <c r="H930" s="5" t="s">
        <v>1159</v>
      </c>
      <c r="I930" s="58">
        <f t="shared" si="28"/>
        <v>7.1493055555547471</v>
      </c>
      <c r="J930" s="59">
        <f t="shared" si="29"/>
        <v>7.1493055555547471</v>
      </c>
      <c r="M930"/>
    </row>
    <row r="931" spans="1:13" ht="25.5" customHeight="1" x14ac:dyDescent="0.25">
      <c r="A931" s="12" t="s">
        <v>562</v>
      </c>
      <c r="B931" s="54" t="s">
        <v>1196</v>
      </c>
      <c r="C931" s="5" t="s">
        <v>553</v>
      </c>
      <c r="D931" s="88"/>
      <c r="E931" s="56" t="s">
        <v>1747</v>
      </c>
      <c r="F931" s="57">
        <v>41234.779166666667</v>
      </c>
      <c r="G931" s="57">
        <v>41234.822222222225</v>
      </c>
      <c r="H931" s="5" t="s">
        <v>1160</v>
      </c>
      <c r="I931" s="58">
        <f t="shared" si="28"/>
        <v>4.3055555557657499E-2</v>
      </c>
      <c r="J931" s="59">
        <f t="shared" si="29"/>
        <v>4.3055555557657499E-2</v>
      </c>
      <c r="M931"/>
    </row>
    <row r="932" spans="1:13" ht="25.5" customHeight="1" x14ac:dyDescent="0.25">
      <c r="A932" s="12" t="s">
        <v>562</v>
      </c>
      <c r="B932" s="54" t="s">
        <v>1196</v>
      </c>
      <c r="C932" s="5" t="s">
        <v>553</v>
      </c>
      <c r="D932" s="88"/>
      <c r="E932" s="56" t="s">
        <v>1745</v>
      </c>
      <c r="F932" s="57">
        <v>41234.822222222225</v>
      </c>
      <c r="G932" s="57">
        <v>41235.52847222222</v>
      </c>
      <c r="H932" s="5" t="s">
        <v>578</v>
      </c>
      <c r="I932" s="58">
        <f t="shared" si="28"/>
        <v>0.70624999999563443</v>
      </c>
      <c r="J932" s="59">
        <f t="shared" si="29"/>
        <v>0.70624999999563443</v>
      </c>
      <c r="M932"/>
    </row>
    <row r="933" spans="1:13" ht="25.5" customHeight="1" x14ac:dyDescent="0.25">
      <c r="A933" s="12" t="s">
        <v>562</v>
      </c>
      <c r="B933" s="54" t="s">
        <v>1196</v>
      </c>
      <c r="C933" s="5" t="s">
        <v>553</v>
      </c>
      <c r="D933" s="88"/>
      <c r="E933" s="56" t="s">
        <v>1744</v>
      </c>
      <c r="F933" s="57">
        <v>41235.52847222222</v>
      </c>
      <c r="G933" s="57">
        <v>41236.646527777775</v>
      </c>
      <c r="H933" s="5" t="s">
        <v>1161</v>
      </c>
      <c r="I933" s="58">
        <f t="shared" si="28"/>
        <v>1.1180555555547471</v>
      </c>
      <c r="J933" s="59">
        <f t="shared" si="29"/>
        <v>1.1180555555547471</v>
      </c>
      <c r="M933"/>
    </row>
    <row r="934" spans="1:13" ht="25.5" customHeight="1" x14ac:dyDescent="0.25">
      <c r="A934" s="12" t="s">
        <v>562</v>
      </c>
      <c r="B934" s="54" t="s">
        <v>1196</v>
      </c>
      <c r="C934" s="5" t="s">
        <v>553</v>
      </c>
      <c r="D934" s="88"/>
      <c r="E934" s="56" t="s">
        <v>1745</v>
      </c>
      <c r="F934" s="57">
        <v>41236.646527777775</v>
      </c>
      <c r="G934" s="57">
        <v>41236.660416666666</v>
      </c>
      <c r="H934" s="5" t="s">
        <v>39</v>
      </c>
      <c r="I934" s="58">
        <f t="shared" si="28"/>
        <v>1.3888888890505768E-2</v>
      </c>
      <c r="J934" s="59">
        <f t="shared" si="29"/>
        <v>1.3888888890505768E-2</v>
      </c>
      <c r="M934"/>
    </row>
    <row r="935" spans="1:13" ht="25.5" customHeight="1" x14ac:dyDescent="0.25">
      <c r="A935" s="12" t="s">
        <v>562</v>
      </c>
      <c r="B935" s="54" t="s">
        <v>1196</v>
      </c>
      <c r="C935" s="5" t="s">
        <v>553</v>
      </c>
      <c r="D935" s="88"/>
      <c r="E935" s="56" t="s">
        <v>1746</v>
      </c>
      <c r="F935" s="57">
        <v>41236.660416666666</v>
      </c>
      <c r="G935" s="57">
        <v>41236.813194444447</v>
      </c>
      <c r="H935" s="5" t="s">
        <v>1162</v>
      </c>
      <c r="I935" s="58">
        <f t="shared" si="28"/>
        <v>0.15277777778101154</v>
      </c>
      <c r="J935" s="59">
        <f t="shared" si="29"/>
        <v>0.15277777778101154</v>
      </c>
      <c r="M935"/>
    </row>
    <row r="936" spans="1:13" ht="25.5" customHeight="1" x14ac:dyDescent="0.25">
      <c r="A936" s="12" t="s">
        <v>562</v>
      </c>
      <c r="B936" s="54" t="s">
        <v>1196</v>
      </c>
      <c r="C936" s="5" t="s">
        <v>553</v>
      </c>
      <c r="D936" s="88"/>
      <c r="E936" s="56" t="s">
        <v>1747</v>
      </c>
      <c r="F936" s="57">
        <v>41236.813194444447</v>
      </c>
      <c r="G936" s="57">
        <v>41239.539583333331</v>
      </c>
      <c r="H936" s="5" t="s">
        <v>24</v>
      </c>
      <c r="I936" s="58">
        <f t="shared" si="28"/>
        <v>2.726388888884685</v>
      </c>
      <c r="J936" s="59">
        <f t="shared" si="29"/>
        <v>2.726388888884685</v>
      </c>
      <c r="M936"/>
    </row>
    <row r="937" spans="1:13" ht="25.5" customHeight="1" x14ac:dyDescent="0.25">
      <c r="A937" s="12" t="s">
        <v>562</v>
      </c>
      <c r="B937" s="54" t="s">
        <v>1196</v>
      </c>
      <c r="C937" s="5" t="s">
        <v>553</v>
      </c>
      <c r="D937" s="88"/>
      <c r="E937" s="56" t="s">
        <v>1748</v>
      </c>
      <c r="F937" s="57">
        <v>41239.539583333331</v>
      </c>
      <c r="G937" s="57">
        <v>41242.744444444441</v>
      </c>
      <c r="H937" s="5" t="s">
        <v>1163</v>
      </c>
      <c r="I937" s="58">
        <f t="shared" si="28"/>
        <v>3.2048611111094942</v>
      </c>
      <c r="J937" s="59">
        <f t="shared" si="29"/>
        <v>3.2048611111094942</v>
      </c>
      <c r="M937"/>
    </row>
    <row r="938" spans="1:13" ht="25.5" customHeight="1" x14ac:dyDescent="0.25">
      <c r="A938" s="12" t="s">
        <v>562</v>
      </c>
      <c r="B938" s="54" t="s">
        <v>1196</v>
      </c>
      <c r="C938" s="5" t="s">
        <v>553</v>
      </c>
      <c r="D938" s="88"/>
      <c r="E938" s="56" t="s">
        <v>1747</v>
      </c>
      <c r="F938" s="57">
        <v>41242.744444444441</v>
      </c>
      <c r="G938" s="57">
        <v>41242.802083333336</v>
      </c>
      <c r="H938" s="5" t="s">
        <v>1164</v>
      </c>
      <c r="I938" s="58">
        <f t="shared" si="28"/>
        <v>5.7638888894871343E-2</v>
      </c>
      <c r="J938" s="59">
        <f t="shared" si="29"/>
        <v>5.7638888894871343E-2</v>
      </c>
      <c r="M938"/>
    </row>
    <row r="939" spans="1:13" ht="25.5" customHeight="1" x14ac:dyDescent="0.25">
      <c r="A939" s="12" t="s">
        <v>562</v>
      </c>
      <c r="B939" s="54" t="s">
        <v>1196</v>
      </c>
      <c r="C939" s="5" t="s">
        <v>553</v>
      </c>
      <c r="D939" s="88"/>
      <c r="E939" s="56" t="s">
        <v>1743</v>
      </c>
      <c r="F939" s="57">
        <v>41242.802083333336</v>
      </c>
      <c r="G939" s="57">
        <v>41245.598611111112</v>
      </c>
      <c r="H939" s="5" t="s">
        <v>1165</v>
      </c>
      <c r="I939" s="58">
        <f t="shared" si="28"/>
        <v>2.796527777776646</v>
      </c>
      <c r="J939" s="59">
        <f t="shared" si="29"/>
        <v>2.796527777776646</v>
      </c>
      <c r="M939"/>
    </row>
    <row r="940" spans="1:13" ht="25.5" customHeight="1" x14ac:dyDescent="0.25">
      <c r="A940" s="12" t="s">
        <v>562</v>
      </c>
      <c r="B940" s="54" t="s">
        <v>1196</v>
      </c>
      <c r="C940" s="5" t="s">
        <v>553</v>
      </c>
      <c r="D940" s="88"/>
      <c r="E940" s="56" t="s">
        <v>1741</v>
      </c>
      <c r="F940" s="57">
        <v>41245.598611111112</v>
      </c>
      <c r="G940" s="57">
        <v>41246.853472222225</v>
      </c>
      <c r="H940" s="5" t="s">
        <v>1166</v>
      </c>
      <c r="I940" s="58">
        <f t="shared" si="28"/>
        <v>1.2548611111124046</v>
      </c>
      <c r="J940" s="59">
        <f t="shared" si="29"/>
        <v>1.2548611111124046</v>
      </c>
      <c r="M940"/>
    </row>
    <row r="941" spans="1:13" ht="25.5" customHeight="1" x14ac:dyDescent="0.25">
      <c r="A941" s="12" t="s">
        <v>562</v>
      </c>
      <c r="B941" s="54" t="s">
        <v>1196</v>
      </c>
      <c r="C941" s="5" t="s">
        <v>553</v>
      </c>
      <c r="D941" s="88"/>
      <c r="E941" s="56" t="s">
        <v>1763</v>
      </c>
      <c r="F941" s="57">
        <v>41246.853472222225</v>
      </c>
      <c r="G941" s="57">
        <v>41249.54791666667</v>
      </c>
      <c r="H941" s="5" t="s">
        <v>589</v>
      </c>
      <c r="I941" s="58">
        <f t="shared" si="28"/>
        <v>2.6944444444452529</v>
      </c>
      <c r="J941" s="59">
        <f t="shared" si="29"/>
        <v>2.6944444444452529</v>
      </c>
      <c r="M941"/>
    </row>
    <row r="942" spans="1:13" ht="25.5" customHeight="1" x14ac:dyDescent="0.25">
      <c r="A942" s="12" t="s">
        <v>562</v>
      </c>
      <c r="B942" s="54" t="s">
        <v>1196</v>
      </c>
      <c r="C942" s="5" t="s">
        <v>553</v>
      </c>
      <c r="D942" s="88"/>
      <c r="E942" s="56" t="s">
        <v>1747</v>
      </c>
      <c r="F942" s="57">
        <v>41249.54791666667</v>
      </c>
      <c r="G942" s="57">
        <v>41249.557638888888</v>
      </c>
      <c r="H942" s="5" t="s">
        <v>13</v>
      </c>
      <c r="I942" s="58">
        <f t="shared" si="28"/>
        <v>9.7222222175332718E-3</v>
      </c>
      <c r="J942" s="59">
        <f t="shared" si="29"/>
        <v>9.7222222175332718E-3</v>
      </c>
      <c r="M942"/>
    </row>
    <row r="943" spans="1:13" ht="25.5" customHeight="1" x14ac:dyDescent="0.25">
      <c r="A943" s="12" t="s">
        <v>562</v>
      </c>
      <c r="B943" s="54" t="s">
        <v>1196</v>
      </c>
      <c r="C943" s="5" t="s">
        <v>553</v>
      </c>
      <c r="D943" s="88"/>
      <c r="E943" s="56" t="s">
        <v>1750</v>
      </c>
      <c r="F943" s="57">
        <v>41249.557638888888</v>
      </c>
      <c r="G943" s="57">
        <v>41249.820833333331</v>
      </c>
      <c r="H943" s="5" t="s">
        <v>706</v>
      </c>
      <c r="I943" s="58">
        <f t="shared" si="28"/>
        <v>0.26319444444379769</v>
      </c>
      <c r="J943" s="59">
        <f t="shared" si="29"/>
        <v>0.26319444444379769</v>
      </c>
      <c r="M943"/>
    </row>
    <row r="944" spans="1:13" ht="25.5" customHeight="1" x14ac:dyDescent="0.25">
      <c r="A944" s="12" t="s">
        <v>562</v>
      </c>
      <c r="B944" s="54" t="s">
        <v>1196</v>
      </c>
      <c r="C944" s="5" t="s">
        <v>553</v>
      </c>
      <c r="D944" s="88"/>
      <c r="E944" s="56" t="s">
        <v>1751</v>
      </c>
      <c r="F944" s="57">
        <v>41249.820833333331</v>
      </c>
      <c r="G944" s="57">
        <v>41250.617361111108</v>
      </c>
      <c r="H944" s="5" t="s">
        <v>429</v>
      </c>
      <c r="I944" s="58">
        <f t="shared" si="28"/>
        <v>0.79652777777664596</v>
      </c>
      <c r="J944" s="59">
        <f t="shared" si="29"/>
        <v>0.79652777777664596</v>
      </c>
      <c r="M944"/>
    </row>
    <row r="945" spans="1:13" ht="25.5" customHeight="1" x14ac:dyDescent="0.25">
      <c r="A945" s="12" t="s">
        <v>562</v>
      </c>
      <c r="B945" s="54" t="s">
        <v>1196</v>
      </c>
      <c r="C945" s="5" t="s">
        <v>553</v>
      </c>
      <c r="D945" s="88"/>
      <c r="E945" s="56" t="s">
        <v>1763</v>
      </c>
      <c r="F945" s="57">
        <v>41250.617361111108</v>
      </c>
      <c r="G945" s="57">
        <v>41250.728472222225</v>
      </c>
      <c r="H945" s="5" t="s">
        <v>1006</v>
      </c>
      <c r="I945" s="58">
        <f t="shared" si="28"/>
        <v>0.11111111111677019</v>
      </c>
      <c r="J945" s="59">
        <f t="shared" si="29"/>
        <v>0.11111111111677019</v>
      </c>
      <c r="M945"/>
    </row>
    <row r="946" spans="1:13" ht="25.5" customHeight="1" x14ac:dyDescent="0.25">
      <c r="A946" s="12" t="s">
        <v>562</v>
      </c>
      <c r="B946" s="54" t="s">
        <v>1196</v>
      </c>
      <c r="C946" s="5" t="s">
        <v>553</v>
      </c>
      <c r="D946" s="88"/>
      <c r="E946" s="56" t="s">
        <v>1750</v>
      </c>
      <c r="F946" s="57">
        <v>41250.728472222225</v>
      </c>
      <c r="G946" s="57">
        <v>41250.805555555555</v>
      </c>
      <c r="H946" s="5" t="s">
        <v>997</v>
      </c>
      <c r="I946" s="58">
        <f t="shared" si="28"/>
        <v>7.7083333329937886E-2</v>
      </c>
      <c r="J946" s="59">
        <f t="shared" si="29"/>
        <v>7.7083333329937886E-2</v>
      </c>
      <c r="M946"/>
    </row>
    <row r="947" spans="1:13" ht="25.5" customHeight="1" x14ac:dyDescent="0.25">
      <c r="A947" s="12" t="s">
        <v>562</v>
      </c>
      <c r="B947" s="54" t="s">
        <v>1196</v>
      </c>
      <c r="C947" s="5" t="s">
        <v>553</v>
      </c>
      <c r="D947" s="88"/>
      <c r="E947" s="56" t="s">
        <v>1763</v>
      </c>
      <c r="F947" s="57">
        <v>41250.805555555555</v>
      </c>
      <c r="G947" s="57">
        <v>41253.76666666667</v>
      </c>
      <c r="H947" s="5" t="s">
        <v>355</v>
      </c>
      <c r="I947" s="58">
        <f t="shared" si="28"/>
        <v>2.961111111115315</v>
      </c>
      <c r="J947" s="59">
        <f t="shared" si="29"/>
        <v>2.961111111115315</v>
      </c>
      <c r="M947"/>
    </row>
    <row r="948" spans="1:13" ht="25.5" customHeight="1" x14ac:dyDescent="0.25">
      <c r="A948" s="12" t="s">
        <v>562</v>
      </c>
      <c r="B948" s="54" t="s">
        <v>1196</v>
      </c>
      <c r="C948" s="5" t="s">
        <v>553</v>
      </c>
      <c r="D948" s="88"/>
      <c r="E948" s="56" t="s">
        <v>1750</v>
      </c>
      <c r="F948" s="57">
        <v>41253.76666666667</v>
      </c>
      <c r="G948" s="57">
        <v>41264.56527777778</v>
      </c>
      <c r="H948" s="5" t="s">
        <v>1168</v>
      </c>
      <c r="I948" s="58">
        <f t="shared" si="28"/>
        <v>10.798611111109494</v>
      </c>
      <c r="J948" s="59">
        <f t="shared" si="29"/>
        <v>10.798611111109494</v>
      </c>
      <c r="M948"/>
    </row>
    <row r="949" spans="1:13" ht="25.5" customHeight="1" x14ac:dyDescent="0.25">
      <c r="A949" s="12" t="s">
        <v>562</v>
      </c>
      <c r="B949" s="54" t="s">
        <v>1196</v>
      </c>
      <c r="C949" s="5" t="s">
        <v>553</v>
      </c>
      <c r="D949" s="88"/>
      <c r="E949" s="56" t="s">
        <v>1779</v>
      </c>
      <c r="F949" s="57">
        <v>41264.56527777778</v>
      </c>
      <c r="G949" s="57">
        <v>41264.704861111109</v>
      </c>
      <c r="H949" s="5" t="s">
        <v>1170</v>
      </c>
      <c r="I949" s="58">
        <f t="shared" si="28"/>
        <v>0.13958333332993789</v>
      </c>
      <c r="J949" s="59">
        <f t="shared" si="29"/>
        <v>0.13958333332993789</v>
      </c>
      <c r="M949"/>
    </row>
    <row r="950" spans="1:13" ht="25.5" customHeight="1" x14ac:dyDescent="0.25">
      <c r="A950" s="12" t="s">
        <v>562</v>
      </c>
      <c r="B950" s="54" t="s">
        <v>1196</v>
      </c>
      <c r="C950" s="5" t="s">
        <v>553</v>
      </c>
      <c r="D950" s="88"/>
      <c r="E950" s="56" t="s">
        <v>1780</v>
      </c>
      <c r="F950" s="57">
        <v>41264.704861111109</v>
      </c>
      <c r="G950" s="57">
        <v>41264.709027777775</v>
      </c>
      <c r="H950" s="5" t="s">
        <v>1172</v>
      </c>
      <c r="I950" s="58">
        <f t="shared" si="28"/>
        <v>4.166666665696539E-3</v>
      </c>
      <c r="J950" s="59">
        <f t="shared" si="29"/>
        <v>4.166666665696539E-3</v>
      </c>
      <c r="M950"/>
    </row>
    <row r="951" spans="1:13" ht="25.5" customHeight="1" x14ac:dyDescent="0.25">
      <c r="A951" s="12" t="s">
        <v>562</v>
      </c>
      <c r="B951" s="54" t="s">
        <v>1196</v>
      </c>
      <c r="C951" s="5" t="s">
        <v>553</v>
      </c>
      <c r="D951" s="88"/>
      <c r="E951" s="56" t="s">
        <v>1750</v>
      </c>
      <c r="F951" s="57">
        <v>41264.709027777775</v>
      </c>
      <c r="G951" s="57">
        <v>41269.664583333331</v>
      </c>
      <c r="H951" s="5" t="s">
        <v>1173</v>
      </c>
      <c r="I951" s="58">
        <f t="shared" si="28"/>
        <v>4.9555555555562023</v>
      </c>
      <c r="J951" s="59">
        <f t="shared" si="29"/>
        <v>4.9555555555562023</v>
      </c>
      <c r="M951"/>
    </row>
    <row r="952" spans="1:13" ht="25.5" customHeight="1" x14ac:dyDescent="0.25">
      <c r="A952" s="12" t="s">
        <v>562</v>
      </c>
      <c r="B952" s="54" t="s">
        <v>1196</v>
      </c>
      <c r="C952" s="5" t="s">
        <v>553</v>
      </c>
      <c r="D952" s="88"/>
      <c r="E952" s="56" t="s">
        <v>1779</v>
      </c>
      <c r="F952" s="57">
        <v>41269.664583333331</v>
      </c>
      <c r="G952" s="57">
        <v>41269.723611111112</v>
      </c>
      <c r="H952" s="5" t="s">
        <v>1175</v>
      </c>
      <c r="I952" s="58">
        <f t="shared" si="28"/>
        <v>5.9027777781011537E-2</v>
      </c>
      <c r="J952" s="59">
        <f t="shared" si="29"/>
        <v>5.9027777781011537E-2</v>
      </c>
      <c r="M952"/>
    </row>
    <row r="953" spans="1:13" ht="25.5" customHeight="1" x14ac:dyDescent="0.25">
      <c r="A953" s="12" t="s">
        <v>562</v>
      </c>
      <c r="B953" s="54" t="s">
        <v>1196</v>
      </c>
      <c r="C953" s="5" t="s">
        <v>553</v>
      </c>
      <c r="D953" s="88"/>
      <c r="E953" s="56" t="s">
        <v>1781</v>
      </c>
      <c r="F953" s="57">
        <v>41269.723611111112</v>
      </c>
      <c r="G953" s="57">
        <v>41269.774305555555</v>
      </c>
      <c r="H953" s="5" t="s">
        <v>1177</v>
      </c>
      <c r="I953" s="58">
        <f t="shared" si="28"/>
        <v>5.0694444442342501E-2</v>
      </c>
      <c r="J953" s="59">
        <f t="shared" si="29"/>
        <v>5.0694444442342501E-2</v>
      </c>
      <c r="M953"/>
    </row>
    <row r="954" spans="1:13" ht="25.5" customHeight="1" x14ac:dyDescent="0.25">
      <c r="A954" s="12" t="s">
        <v>562</v>
      </c>
      <c r="B954" s="54" t="s">
        <v>1196</v>
      </c>
      <c r="C954" s="5" t="s">
        <v>553</v>
      </c>
      <c r="D954" s="88"/>
      <c r="E954" s="56" t="s">
        <v>1750</v>
      </c>
      <c r="F954" s="57">
        <v>41269.774305555555</v>
      </c>
      <c r="G954" s="57">
        <v>41292.582638888889</v>
      </c>
      <c r="H954" s="5" t="s">
        <v>1179</v>
      </c>
      <c r="I954" s="58">
        <f t="shared" si="28"/>
        <v>22.808333333334303</v>
      </c>
      <c r="J954" s="59">
        <f t="shared" si="29"/>
        <v>22.808333333334303</v>
      </c>
      <c r="M954"/>
    </row>
    <row r="955" spans="1:13" ht="25.5" customHeight="1" x14ac:dyDescent="0.25">
      <c r="A955" s="12" t="s">
        <v>562</v>
      </c>
      <c r="B955" s="54" t="s">
        <v>1196</v>
      </c>
      <c r="C955" s="5" t="s">
        <v>553</v>
      </c>
      <c r="D955" s="88"/>
      <c r="E955" s="56" t="s">
        <v>1751</v>
      </c>
      <c r="F955" s="57">
        <v>41292.582638888889</v>
      </c>
      <c r="G955" s="57">
        <v>41292.75277777778</v>
      </c>
      <c r="H955" s="5" t="s">
        <v>1180</v>
      </c>
      <c r="I955" s="58">
        <f t="shared" si="28"/>
        <v>0.17013888889050577</v>
      </c>
      <c r="J955" s="59">
        <f t="shared" si="29"/>
        <v>0.17013888889050577</v>
      </c>
      <c r="M955"/>
    </row>
    <row r="956" spans="1:13" ht="25.5" customHeight="1" x14ac:dyDescent="0.25">
      <c r="A956" s="12" t="s">
        <v>562</v>
      </c>
      <c r="B956" s="54" t="s">
        <v>1196</v>
      </c>
      <c r="C956" s="5" t="s">
        <v>553</v>
      </c>
      <c r="D956" s="88"/>
      <c r="E956" s="56" t="s">
        <v>1741</v>
      </c>
      <c r="F956" s="57">
        <v>41292.75277777778</v>
      </c>
      <c r="G956" s="57">
        <v>41292.802083333336</v>
      </c>
      <c r="H956" s="5" t="s">
        <v>443</v>
      </c>
      <c r="I956" s="58">
        <f t="shared" si="28"/>
        <v>4.9305555556202307E-2</v>
      </c>
      <c r="J956" s="59">
        <f t="shared" si="29"/>
        <v>4.9305555556202307E-2</v>
      </c>
      <c r="M956"/>
    </row>
    <row r="957" spans="1:13" ht="25.5" customHeight="1" x14ac:dyDescent="0.25">
      <c r="A957" s="12" t="s">
        <v>562</v>
      </c>
      <c r="B957" s="54" t="s">
        <v>1196</v>
      </c>
      <c r="C957" s="5" t="s">
        <v>553</v>
      </c>
      <c r="D957" s="88"/>
      <c r="E957" s="56" t="s">
        <v>1750</v>
      </c>
      <c r="F957" s="57">
        <v>41292.802083333336</v>
      </c>
      <c r="G957" s="57">
        <v>41296.581944444442</v>
      </c>
      <c r="H957" s="5" t="s">
        <v>1181</v>
      </c>
      <c r="I957" s="58">
        <f t="shared" si="28"/>
        <v>3.7798611111065838</v>
      </c>
      <c r="J957" s="59">
        <f t="shared" si="29"/>
        <v>3.7798611111065838</v>
      </c>
      <c r="M957"/>
    </row>
    <row r="958" spans="1:13" ht="25.5" customHeight="1" x14ac:dyDescent="0.25">
      <c r="A958" s="12" t="s">
        <v>562</v>
      </c>
      <c r="B958" s="54" t="s">
        <v>1196</v>
      </c>
      <c r="C958" s="5" t="s">
        <v>553</v>
      </c>
      <c r="D958" s="88"/>
      <c r="E958" s="56" t="s">
        <v>1744</v>
      </c>
      <c r="F958" s="57">
        <v>41296.581944444442</v>
      </c>
      <c r="G958" s="57">
        <v>41296.677777777775</v>
      </c>
      <c r="H958" s="5" t="s">
        <v>1161</v>
      </c>
      <c r="I958" s="58">
        <f t="shared" si="28"/>
        <v>9.5833333332848269E-2</v>
      </c>
      <c r="J958" s="59">
        <f t="shared" si="29"/>
        <v>9.5833333332848269E-2</v>
      </c>
      <c r="M958"/>
    </row>
    <row r="959" spans="1:13" ht="25.5" customHeight="1" x14ac:dyDescent="0.25">
      <c r="A959" s="12" t="s">
        <v>562</v>
      </c>
      <c r="B959" s="54" t="s">
        <v>1196</v>
      </c>
      <c r="C959" s="5" t="s">
        <v>553</v>
      </c>
      <c r="D959" s="88"/>
      <c r="E959" s="56" t="s">
        <v>1743</v>
      </c>
      <c r="F959" s="57">
        <v>41296.677777777775</v>
      </c>
      <c r="G959" s="57">
        <v>41296.740972222222</v>
      </c>
      <c r="H959" s="5" t="s">
        <v>1184</v>
      </c>
      <c r="I959" s="58">
        <f t="shared" si="28"/>
        <v>6.3194444446708076E-2</v>
      </c>
      <c r="J959" s="59">
        <f t="shared" si="29"/>
        <v>6.3194444446708076E-2</v>
      </c>
      <c r="M959"/>
    </row>
    <row r="960" spans="1:13" ht="25.5" customHeight="1" x14ac:dyDescent="0.25">
      <c r="A960" s="12" t="s">
        <v>562</v>
      </c>
      <c r="B960" s="54" t="s">
        <v>1196</v>
      </c>
      <c r="C960" s="5" t="s">
        <v>553</v>
      </c>
      <c r="D960" s="88"/>
      <c r="E960" s="56" t="s">
        <v>1747</v>
      </c>
      <c r="F960" s="57">
        <v>41296.740972222222</v>
      </c>
      <c r="G960" s="57">
        <v>41297.679861111108</v>
      </c>
      <c r="H960" s="5" t="s">
        <v>389</v>
      </c>
      <c r="I960" s="58">
        <f t="shared" si="28"/>
        <v>0.93888888888614019</v>
      </c>
      <c r="J960" s="59">
        <f t="shared" si="29"/>
        <v>0.93888888888614019</v>
      </c>
      <c r="M960"/>
    </row>
    <row r="961" spans="1:13" ht="25.5" customHeight="1" x14ac:dyDescent="0.25">
      <c r="A961" s="12" t="s">
        <v>562</v>
      </c>
      <c r="B961" s="54" t="s">
        <v>1196</v>
      </c>
      <c r="C961" s="5" t="s">
        <v>553</v>
      </c>
      <c r="D961" s="88"/>
      <c r="E961" s="56" t="s">
        <v>1749</v>
      </c>
      <c r="F961" s="57">
        <v>41297.679861111108</v>
      </c>
      <c r="G961" s="57">
        <v>41310.770833333336</v>
      </c>
      <c r="H961" s="5" t="s">
        <v>1186</v>
      </c>
      <c r="I961" s="58">
        <f t="shared" si="28"/>
        <v>13.09097222222772</v>
      </c>
      <c r="J961" s="59">
        <f t="shared" si="29"/>
        <v>13.09097222222772</v>
      </c>
      <c r="M961"/>
    </row>
    <row r="962" spans="1:13" ht="25.5" customHeight="1" x14ac:dyDescent="0.25">
      <c r="A962" s="12" t="s">
        <v>562</v>
      </c>
      <c r="B962" s="54" t="s">
        <v>1196</v>
      </c>
      <c r="C962" s="5" t="s">
        <v>553</v>
      </c>
      <c r="D962" s="88"/>
      <c r="E962" s="56" t="s">
        <v>1769</v>
      </c>
      <c r="F962" s="57">
        <v>41310.770833333336</v>
      </c>
      <c r="G962" s="57">
        <v>41311.727083333331</v>
      </c>
      <c r="H962" s="5" t="s">
        <v>1188</v>
      </c>
      <c r="I962" s="58">
        <f t="shared" ref="I962:I1025" si="30">IF(OR(F962="-",G962="-"),0,G962-F962)</f>
        <v>0.95624999999563443</v>
      </c>
      <c r="J962" s="59">
        <f t="shared" ref="J962:J1025" si="31">I962</f>
        <v>0.95624999999563443</v>
      </c>
      <c r="M962"/>
    </row>
    <row r="963" spans="1:13" ht="25.5" customHeight="1" x14ac:dyDescent="0.25">
      <c r="A963" s="12" t="s">
        <v>562</v>
      </c>
      <c r="B963" s="54" t="s">
        <v>1196</v>
      </c>
      <c r="C963" s="5" t="s">
        <v>553</v>
      </c>
      <c r="D963" s="88"/>
      <c r="E963" s="56" t="s">
        <v>1749</v>
      </c>
      <c r="F963" s="57">
        <v>41311.727083333331</v>
      </c>
      <c r="G963" s="57">
        <v>41313.765277777777</v>
      </c>
      <c r="H963" s="5" t="s">
        <v>1190</v>
      </c>
      <c r="I963" s="58">
        <f t="shared" si="30"/>
        <v>2.0381944444452529</v>
      </c>
      <c r="J963" s="59">
        <f t="shared" si="31"/>
        <v>2.0381944444452529</v>
      </c>
      <c r="M963"/>
    </row>
    <row r="964" spans="1:13" ht="25.5" customHeight="1" x14ac:dyDescent="0.25">
      <c r="A964" s="12" t="s">
        <v>562</v>
      </c>
      <c r="B964" s="54" t="s">
        <v>1196</v>
      </c>
      <c r="C964" s="5" t="s">
        <v>553</v>
      </c>
      <c r="D964" s="88"/>
      <c r="E964" s="56" t="s">
        <v>1747</v>
      </c>
      <c r="F964" s="57">
        <v>41313.765277777777</v>
      </c>
      <c r="G964" s="57">
        <v>41313.79791666667</v>
      </c>
      <c r="H964" s="5" t="s">
        <v>1192</v>
      </c>
      <c r="I964" s="58">
        <f t="shared" si="30"/>
        <v>3.2638888893416151E-2</v>
      </c>
      <c r="J964" s="59">
        <f t="shared" si="31"/>
        <v>3.2638888893416151E-2</v>
      </c>
      <c r="M964"/>
    </row>
    <row r="965" spans="1:13" ht="25.5" customHeight="1" x14ac:dyDescent="0.25">
      <c r="A965" s="12" t="s">
        <v>562</v>
      </c>
      <c r="B965" s="54" t="s">
        <v>1196</v>
      </c>
      <c r="C965" s="5" t="s">
        <v>553</v>
      </c>
      <c r="D965" s="88"/>
      <c r="E965" s="56" t="s">
        <v>1753</v>
      </c>
      <c r="F965" s="57">
        <v>41313.79791666667</v>
      </c>
      <c r="G965" s="57">
        <v>41318.711111111108</v>
      </c>
      <c r="H965" s="5" t="s">
        <v>741</v>
      </c>
      <c r="I965" s="58">
        <f t="shared" si="30"/>
        <v>4.9131944444379769</v>
      </c>
      <c r="J965" s="59">
        <f t="shared" si="31"/>
        <v>4.9131944444379769</v>
      </c>
      <c r="M965"/>
    </row>
    <row r="966" spans="1:13" ht="25.5" customHeight="1" x14ac:dyDescent="0.25">
      <c r="A966" s="12" t="s">
        <v>562</v>
      </c>
      <c r="B966" s="54" t="s">
        <v>1196</v>
      </c>
      <c r="C966" s="54" t="s">
        <v>1121</v>
      </c>
      <c r="D966" s="89"/>
      <c r="E966" s="56" t="s">
        <v>1744</v>
      </c>
      <c r="F966" s="57">
        <v>41318.711111111108</v>
      </c>
      <c r="G966" s="57">
        <v>41346.813888888886</v>
      </c>
      <c r="H966" s="5" t="s">
        <v>1195</v>
      </c>
      <c r="I966" s="58">
        <f t="shared" si="30"/>
        <v>28.102777777778101</v>
      </c>
      <c r="J966" s="59">
        <f t="shared" si="31"/>
        <v>28.102777777778101</v>
      </c>
      <c r="M966"/>
    </row>
    <row r="967" spans="1:13" ht="25.5" customHeight="1" x14ac:dyDescent="0.25">
      <c r="A967" s="12" t="s">
        <v>562</v>
      </c>
      <c r="B967" s="54" t="s">
        <v>1222</v>
      </c>
      <c r="C967" s="5" t="s">
        <v>1121</v>
      </c>
      <c r="D967" s="88"/>
      <c r="E967" s="56" t="s">
        <v>1778</v>
      </c>
      <c r="F967" s="57">
        <v>40926.791666666664</v>
      </c>
      <c r="G967" s="57">
        <v>40927.791666666664</v>
      </c>
      <c r="H967" s="5" t="s">
        <v>7</v>
      </c>
      <c r="I967" s="58">
        <f t="shared" si="30"/>
        <v>1</v>
      </c>
      <c r="J967" s="59">
        <f t="shared" si="31"/>
        <v>1</v>
      </c>
      <c r="M967"/>
    </row>
    <row r="968" spans="1:13" ht="25.5" customHeight="1" x14ac:dyDescent="0.25">
      <c r="A968" s="12" t="s">
        <v>562</v>
      </c>
      <c r="B968" s="54" t="s">
        <v>1222</v>
      </c>
      <c r="C968" s="5" t="s">
        <v>1121</v>
      </c>
      <c r="D968" s="88"/>
      <c r="E968" s="56" t="s">
        <v>1671</v>
      </c>
      <c r="F968" s="57">
        <v>40927.791666666664</v>
      </c>
      <c r="G968" s="57">
        <v>40928.781944444447</v>
      </c>
      <c r="H968" s="5" t="s">
        <v>674</v>
      </c>
      <c r="I968" s="58">
        <f t="shared" si="30"/>
        <v>0.99027777778246673</v>
      </c>
      <c r="J968" s="59">
        <f t="shared" si="31"/>
        <v>0.99027777778246673</v>
      </c>
      <c r="M968"/>
    </row>
    <row r="969" spans="1:13" ht="25.5" customHeight="1" x14ac:dyDescent="0.25">
      <c r="A969" s="12" t="s">
        <v>562</v>
      </c>
      <c r="B969" s="54" t="s">
        <v>1222</v>
      </c>
      <c r="C969" s="5" t="s">
        <v>1121</v>
      </c>
      <c r="D969" s="88"/>
      <c r="E969" s="56" t="s">
        <v>1743</v>
      </c>
      <c r="F969" s="57">
        <v>40928.781944444447</v>
      </c>
      <c r="G969" s="57">
        <v>40932.789583333331</v>
      </c>
      <c r="H969" s="5" t="s">
        <v>105</v>
      </c>
      <c r="I969" s="58">
        <f t="shared" si="30"/>
        <v>4.007638888884685</v>
      </c>
      <c r="J969" s="59">
        <f t="shared" si="31"/>
        <v>4.007638888884685</v>
      </c>
      <c r="M969"/>
    </row>
    <row r="970" spans="1:13" ht="25.5" customHeight="1" x14ac:dyDescent="0.25">
      <c r="A970" s="12" t="s">
        <v>562</v>
      </c>
      <c r="B970" s="54" t="s">
        <v>1222</v>
      </c>
      <c r="C970" s="5" t="s">
        <v>1121</v>
      </c>
      <c r="D970" s="88"/>
      <c r="E970" s="56" t="s">
        <v>1741</v>
      </c>
      <c r="F970" s="57">
        <v>40932.789583333331</v>
      </c>
      <c r="G970" s="57">
        <v>40932.824305555558</v>
      </c>
      <c r="H970" s="5" t="s">
        <v>1198</v>
      </c>
      <c r="I970" s="58">
        <f t="shared" si="30"/>
        <v>3.4722222226264421E-2</v>
      </c>
      <c r="J970" s="59">
        <f t="shared" si="31"/>
        <v>3.4722222226264421E-2</v>
      </c>
      <c r="M970"/>
    </row>
    <row r="971" spans="1:13" ht="25.5" customHeight="1" x14ac:dyDescent="0.25">
      <c r="A971" s="12" t="s">
        <v>562</v>
      </c>
      <c r="B971" s="54" t="s">
        <v>1222</v>
      </c>
      <c r="C971" s="5" t="s">
        <v>1121</v>
      </c>
      <c r="D971" s="88"/>
      <c r="E971" s="56" t="s">
        <v>1748</v>
      </c>
      <c r="F971" s="57">
        <v>40932.824305555558</v>
      </c>
      <c r="G971" s="57">
        <v>40934.724999999999</v>
      </c>
      <c r="H971" s="5" t="s">
        <v>1200</v>
      </c>
      <c r="I971" s="58">
        <f t="shared" si="30"/>
        <v>1.9006944444408873</v>
      </c>
      <c r="J971" s="59">
        <f t="shared" si="31"/>
        <v>1.9006944444408873</v>
      </c>
      <c r="M971"/>
    </row>
    <row r="972" spans="1:13" ht="25.5" customHeight="1" x14ac:dyDescent="0.25">
      <c r="A972" s="12" t="s">
        <v>562</v>
      </c>
      <c r="B972" s="54" t="s">
        <v>1222</v>
      </c>
      <c r="C972" s="5" t="s">
        <v>1121</v>
      </c>
      <c r="D972" s="88"/>
      <c r="E972" s="56" t="s">
        <v>1747</v>
      </c>
      <c r="F972" s="57">
        <v>40934.724999999999</v>
      </c>
      <c r="G972" s="57">
        <v>40934.74722222222</v>
      </c>
      <c r="H972" s="5" t="s">
        <v>1201</v>
      </c>
      <c r="I972" s="58">
        <f t="shared" si="30"/>
        <v>2.2222222221898846E-2</v>
      </c>
      <c r="J972" s="59">
        <f t="shared" si="31"/>
        <v>2.2222222221898846E-2</v>
      </c>
      <c r="M972"/>
    </row>
    <row r="973" spans="1:13" ht="25.5" customHeight="1" x14ac:dyDescent="0.25">
      <c r="A973" s="12" t="s">
        <v>562</v>
      </c>
      <c r="B973" s="54" t="s">
        <v>1222</v>
      </c>
      <c r="C973" s="5" t="s">
        <v>1121</v>
      </c>
      <c r="D973" s="88"/>
      <c r="E973" s="56" t="s">
        <v>1763</v>
      </c>
      <c r="F973" s="57">
        <v>40934.74722222222</v>
      </c>
      <c r="G973" s="57">
        <v>40935.747916666667</v>
      </c>
      <c r="H973" s="5" t="s">
        <v>589</v>
      </c>
      <c r="I973" s="58">
        <f t="shared" si="30"/>
        <v>1.0006944444467081</v>
      </c>
      <c r="J973" s="59">
        <f t="shared" si="31"/>
        <v>1.0006944444467081</v>
      </c>
      <c r="M973"/>
    </row>
    <row r="974" spans="1:13" ht="25.5" customHeight="1" x14ac:dyDescent="0.25">
      <c r="A974" s="12" t="s">
        <v>562</v>
      </c>
      <c r="B974" s="54" t="s">
        <v>1222</v>
      </c>
      <c r="C974" s="5" t="s">
        <v>1121</v>
      </c>
      <c r="D974" s="88"/>
      <c r="E974" s="56" t="s">
        <v>1782</v>
      </c>
      <c r="F974" s="57">
        <v>40935.747916666667</v>
      </c>
      <c r="G974" s="57">
        <v>40939.684027777781</v>
      </c>
      <c r="H974" s="5" t="s">
        <v>1204</v>
      </c>
      <c r="I974" s="58">
        <f t="shared" si="30"/>
        <v>3.9361111111138598</v>
      </c>
      <c r="J974" s="59">
        <f t="shared" si="31"/>
        <v>3.9361111111138598</v>
      </c>
      <c r="M974"/>
    </row>
    <row r="975" spans="1:13" ht="25.5" customHeight="1" x14ac:dyDescent="0.25">
      <c r="A975" s="12" t="s">
        <v>562</v>
      </c>
      <c r="B975" s="54" t="s">
        <v>1222</v>
      </c>
      <c r="C975" s="5" t="s">
        <v>1121</v>
      </c>
      <c r="D975" s="88"/>
      <c r="E975" s="56" t="s">
        <v>1741</v>
      </c>
      <c r="F975" s="57">
        <v>40939.684027777781</v>
      </c>
      <c r="G975" s="57">
        <v>40939.768055555556</v>
      </c>
      <c r="H975" s="5" t="s">
        <v>1206</v>
      </c>
      <c r="I975" s="58">
        <f t="shared" si="30"/>
        <v>8.4027777775190771E-2</v>
      </c>
      <c r="J975" s="59">
        <f t="shared" si="31"/>
        <v>8.4027777775190771E-2</v>
      </c>
      <c r="M975"/>
    </row>
    <row r="976" spans="1:13" ht="25.5" customHeight="1" x14ac:dyDescent="0.25">
      <c r="A976" s="12" t="s">
        <v>562</v>
      </c>
      <c r="B976" s="54" t="s">
        <v>1222</v>
      </c>
      <c r="C976" s="5" t="s">
        <v>1121</v>
      </c>
      <c r="D976" s="88"/>
      <c r="E976" s="56" t="s">
        <v>1747</v>
      </c>
      <c r="F976" s="57">
        <v>40939.768055555556</v>
      </c>
      <c r="G976" s="57">
        <v>40939.78402777778</v>
      </c>
      <c r="H976" s="5" t="s">
        <v>1207</v>
      </c>
      <c r="I976" s="58">
        <f t="shared" si="30"/>
        <v>1.5972222223354038E-2</v>
      </c>
      <c r="J976" s="59">
        <f t="shared" si="31"/>
        <v>1.5972222223354038E-2</v>
      </c>
      <c r="M976"/>
    </row>
    <row r="977" spans="1:13" ht="25.5" customHeight="1" x14ac:dyDescent="0.25">
      <c r="A977" s="12" t="s">
        <v>562</v>
      </c>
      <c r="B977" s="54" t="s">
        <v>1222</v>
      </c>
      <c r="C977" s="5" t="s">
        <v>1121</v>
      </c>
      <c r="D977" s="88"/>
      <c r="E977" s="56" t="s">
        <v>1763</v>
      </c>
      <c r="F977" s="57">
        <v>40939.78402777778</v>
      </c>
      <c r="G977" s="57">
        <v>40940.574999999997</v>
      </c>
      <c r="H977" s="5" t="s">
        <v>589</v>
      </c>
      <c r="I977" s="58">
        <f t="shared" si="30"/>
        <v>0.79097222221753327</v>
      </c>
      <c r="J977" s="59">
        <f t="shared" si="31"/>
        <v>0.79097222221753327</v>
      </c>
      <c r="M977"/>
    </row>
    <row r="978" spans="1:13" ht="25.5" customHeight="1" x14ac:dyDescent="0.25">
      <c r="A978" s="12" t="s">
        <v>562</v>
      </c>
      <c r="B978" s="54" t="s">
        <v>1222</v>
      </c>
      <c r="C978" s="5" t="s">
        <v>1121</v>
      </c>
      <c r="D978" s="88"/>
      <c r="E978" s="56" t="s">
        <v>1747</v>
      </c>
      <c r="F978" s="57">
        <v>40940.574999999997</v>
      </c>
      <c r="G978" s="57">
        <v>40940.640972222223</v>
      </c>
      <c r="H978" s="5" t="s">
        <v>1209</v>
      </c>
      <c r="I978" s="58">
        <f t="shared" si="30"/>
        <v>6.5972222226264421E-2</v>
      </c>
      <c r="J978" s="59">
        <f t="shared" si="31"/>
        <v>6.5972222226264421E-2</v>
      </c>
      <c r="M978"/>
    </row>
    <row r="979" spans="1:13" ht="25.5" customHeight="1" x14ac:dyDescent="0.25">
      <c r="A979" s="12" t="s">
        <v>562</v>
      </c>
      <c r="B979" s="54" t="s">
        <v>1222</v>
      </c>
      <c r="C979" s="5" t="s">
        <v>1121</v>
      </c>
      <c r="D979" s="88"/>
      <c r="E979" s="56" t="s">
        <v>1750</v>
      </c>
      <c r="F979" s="57">
        <v>40940.640972222223</v>
      </c>
      <c r="G979" s="57">
        <v>40941.568749999999</v>
      </c>
      <c r="H979" s="5" t="s">
        <v>706</v>
      </c>
      <c r="I979" s="58">
        <f t="shared" si="30"/>
        <v>0.92777777777519077</v>
      </c>
      <c r="J979" s="59">
        <f t="shared" si="31"/>
        <v>0.92777777777519077</v>
      </c>
      <c r="M979"/>
    </row>
    <row r="980" spans="1:13" ht="25.5" customHeight="1" x14ac:dyDescent="0.25">
      <c r="A980" s="12" t="s">
        <v>562</v>
      </c>
      <c r="B980" s="54" t="s">
        <v>1222</v>
      </c>
      <c r="C980" s="5" t="s">
        <v>1121</v>
      </c>
      <c r="D980" s="88"/>
      <c r="E980" s="56" t="s">
        <v>1751</v>
      </c>
      <c r="F980" s="57">
        <v>40941.568749999999</v>
      </c>
      <c r="G980" s="57">
        <v>40941.709027777775</v>
      </c>
      <c r="H980" s="5" t="s">
        <v>1212</v>
      </c>
      <c r="I980" s="58">
        <f t="shared" si="30"/>
        <v>0.14027777777664596</v>
      </c>
      <c r="J980" s="59">
        <f t="shared" si="31"/>
        <v>0.14027777777664596</v>
      </c>
      <c r="M980"/>
    </row>
    <row r="981" spans="1:13" ht="25.5" customHeight="1" x14ac:dyDescent="0.25">
      <c r="A981" s="12" t="s">
        <v>562</v>
      </c>
      <c r="B981" s="54" t="s">
        <v>1222</v>
      </c>
      <c r="C981" s="5" t="s">
        <v>1121</v>
      </c>
      <c r="D981" s="88"/>
      <c r="E981" s="56" t="s">
        <v>1763</v>
      </c>
      <c r="F981" s="57">
        <v>40941.709027777775</v>
      </c>
      <c r="G981" s="57">
        <v>40946.597916666666</v>
      </c>
      <c r="H981" s="5" t="s">
        <v>1006</v>
      </c>
      <c r="I981" s="58">
        <f t="shared" si="30"/>
        <v>4.8888888888905058</v>
      </c>
      <c r="J981" s="59">
        <f t="shared" si="31"/>
        <v>4.8888888888905058</v>
      </c>
      <c r="M981"/>
    </row>
    <row r="982" spans="1:13" ht="25.5" customHeight="1" x14ac:dyDescent="0.25">
      <c r="A982" s="12" t="s">
        <v>562</v>
      </c>
      <c r="B982" s="54" t="s">
        <v>1222</v>
      </c>
      <c r="C982" s="5" t="s">
        <v>1121</v>
      </c>
      <c r="D982" s="88"/>
      <c r="E982" s="56" t="s">
        <v>1750</v>
      </c>
      <c r="F982" s="57">
        <v>40946.597916666666</v>
      </c>
      <c r="G982" s="57">
        <v>40946.665972222225</v>
      </c>
      <c r="H982" s="5" t="s">
        <v>997</v>
      </c>
      <c r="I982" s="58">
        <f t="shared" si="30"/>
        <v>6.805555555911269E-2</v>
      </c>
      <c r="J982" s="59">
        <f t="shared" si="31"/>
        <v>6.805555555911269E-2</v>
      </c>
      <c r="M982"/>
    </row>
    <row r="983" spans="1:13" ht="25.5" customHeight="1" x14ac:dyDescent="0.25">
      <c r="A983" s="12" t="s">
        <v>562</v>
      </c>
      <c r="B983" s="54" t="s">
        <v>1222</v>
      </c>
      <c r="C983" s="5" t="s">
        <v>1121</v>
      </c>
      <c r="D983" s="88"/>
      <c r="E983" s="56" t="s">
        <v>1763</v>
      </c>
      <c r="F983" s="57">
        <v>40946.665972222225</v>
      </c>
      <c r="G983" s="57">
        <v>40947.781944444447</v>
      </c>
      <c r="H983" s="5" t="s">
        <v>1215</v>
      </c>
      <c r="I983" s="58">
        <f t="shared" si="30"/>
        <v>1.1159722222218988</v>
      </c>
      <c r="J983" s="59">
        <f t="shared" si="31"/>
        <v>1.1159722222218988</v>
      </c>
      <c r="M983"/>
    </row>
    <row r="984" spans="1:13" ht="25.5" customHeight="1" x14ac:dyDescent="0.25">
      <c r="A984" s="12" t="s">
        <v>562</v>
      </c>
      <c r="B984" s="54" t="s">
        <v>1222</v>
      </c>
      <c r="C984" s="5" t="s">
        <v>1121</v>
      </c>
      <c r="D984" s="88"/>
      <c r="E984" s="56" t="s">
        <v>1750</v>
      </c>
      <c r="F984" s="57">
        <v>40947.781944444447</v>
      </c>
      <c r="G984" s="57">
        <v>40949.663194444445</v>
      </c>
      <c r="H984" s="5" t="s">
        <v>1217</v>
      </c>
      <c r="I984" s="58">
        <f t="shared" si="30"/>
        <v>1.8812499999985448</v>
      </c>
      <c r="J984" s="59">
        <f t="shared" si="31"/>
        <v>1.8812499999985448</v>
      </c>
      <c r="M984"/>
    </row>
    <row r="985" spans="1:13" ht="25.5" customHeight="1" x14ac:dyDescent="0.25">
      <c r="A985" s="12" t="s">
        <v>562</v>
      </c>
      <c r="B985" s="54" t="s">
        <v>1222</v>
      </c>
      <c r="C985" s="5" t="s">
        <v>1121</v>
      </c>
      <c r="D985" s="88"/>
      <c r="E985" s="56" t="s">
        <v>1763</v>
      </c>
      <c r="F985" s="57">
        <v>40949.663194444445</v>
      </c>
      <c r="G985" s="57">
        <v>40952.59097222222</v>
      </c>
      <c r="H985" s="5" t="s">
        <v>118</v>
      </c>
      <c r="I985" s="58">
        <f t="shared" si="30"/>
        <v>2.9277777777751908</v>
      </c>
      <c r="J985" s="59">
        <f t="shared" si="31"/>
        <v>2.9277777777751908</v>
      </c>
      <c r="M985"/>
    </row>
    <row r="986" spans="1:13" ht="25.5" customHeight="1" x14ac:dyDescent="0.25">
      <c r="A986" s="12" t="s">
        <v>562</v>
      </c>
      <c r="B986" s="54" t="s">
        <v>1222</v>
      </c>
      <c r="C986" s="5" t="s">
        <v>1121</v>
      </c>
      <c r="D986" s="88"/>
      <c r="E986" s="56" t="s">
        <v>1750</v>
      </c>
      <c r="F986" s="57">
        <v>40952.59097222222</v>
      </c>
      <c r="G986" s="57">
        <v>40968.79791666667</v>
      </c>
      <c r="H986" s="5" t="s">
        <v>1217</v>
      </c>
      <c r="I986" s="58">
        <f t="shared" si="30"/>
        <v>16.206944444449618</v>
      </c>
      <c r="J986" s="59">
        <f t="shared" si="31"/>
        <v>16.206944444449618</v>
      </c>
      <c r="M986"/>
    </row>
    <row r="987" spans="1:13" ht="25.5" customHeight="1" x14ac:dyDescent="0.25">
      <c r="A987" s="12" t="s">
        <v>562</v>
      </c>
      <c r="B987" s="54" t="s">
        <v>1222</v>
      </c>
      <c r="C987" s="5" t="s">
        <v>1121</v>
      </c>
      <c r="D987" s="88"/>
      <c r="E987" s="56" t="s">
        <v>1751</v>
      </c>
      <c r="F987" s="57">
        <v>40968.79791666667</v>
      </c>
      <c r="G987" s="57">
        <v>40969.686111111114</v>
      </c>
      <c r="H987" s="5" t="s">
        <v>722</v>
      </c>
      <c r="I987" s="58">
        <f t="shared" si="30"/>
        <v>0.88819444444379769</v>
      </c>
      <c r="J987" s="59">
        <f t="shared" si="31"/>
        <v>0.88819444444379769</v>
      </c>
      <c r="M987"/>
    </row>
    <row r="988" spans="1:13" ht="25.5" customHeight="1" x14ac:dyDescent="0.25">
      <c r="A988" s="12" t="s">
        <v>562</v>
      </c>
      <c r="B988" s="54" t="s">
        <v>1222</v>
      </c>
      <c r="C988" s="5" t="s">
        <v>1121</v>
      </c>
      <c r="D988" s="88"/>
      <c r="E988" s="56" t="s">
        <v>1741</v>
      </c>
      <c r="F988" s="57">
        <v>40969.686111111114</v>
      </c>
      <c r="G988" s="57">
        <v>40969.763888888891</v>
      </c>
      <c r="H988" s="5" t="s">
        <v>105</v>
      </c>
      <c r="I988" s="58">
        <f t="shared" si="30"/>
        <v>7.7777777776645962E-2</v>
      </c>
      <c r="J988" s="59">
        <f t="shared" si="31"/>
        <v>7.7777777776645962E-2</v>
      </c>
      <c r="M988"/>
    </row>
    <row r="989" spans="1:13" ht="25.5" customHeight="1" x14ac:dyDescent="0.25">
      <c r="A989" s="12" t="s">
        <v>562</v>
      </c>
      <c r="B989" s="54" t="s">
        <v>1222</v>
      </c>
      <c r="C989" s="5" t="s">
        <v>1121</v>
      </c>
      <c r="D989" s="88"/>
      <c r="E989" s="56" t="s">
        <v>1778</v>
      </c>
      <c r="F989" s="57">
        <v>40969.763888888891</v>
      </c>
      <c r="G989" s="57">
        <v>40984.715277777781</v>
      </c>
      <c r="H989" s="5" t="s">
        <v>1219</v>
      </c>
      <c r="I989" s="58">
        <f t="shared" si="30"/>
        <v>14.951388888890506</v>
      </c>
      <c r="J989" s="59">
        <f t="shared" si="31"/>
        <v>14.951388888890506</v>
      </c>
      <c r="M989"/>
    </row>
    <row r="990" spans="1:13" ht="25.5" customHeight="1" x14ac:dyDescent="0.25">
      <c r="A990" s="12" t="s">
        <v>562</v>
      </c>
      <c r="B990" s="54" t="s">
        <v>1222</v>
      </c>
      <c r="C990" s="5" t="s">
        <v>1121</v>
      </c>
      <c r="D990" s="88"/>
      <c r="E990" s="56" t="s">
        <v>1741</v>
      </c>
      <c r="F990" s="57">
        <v>40984.715277777781</v>
      </c>
      <c r="G990" s="57">
        <v>40984.834722222222</v>
      </c>
      <c r="H990" s="5" t="s">
        <v>1221</v>
      </c>
      <c r="I990" s="58">
        <f t="shared" si="30"/>
        <v>0.11944444444088731</v>
      </c>
      <c r="J990" s="59">
        <f t="shared" si="31"/>
        <v>0.11944444444088731</v>
      </c>
      <c r="M990"/>
    </row>
    <row r="991" spans="1:13" ht="25.5" customHeight="1" x14ac:dyDescent="0.25">
      <c r="A991" s="12" t="s">
        <v>562</v>
      </c>
      <c r="B991" s="54" t="s">
        <v>1269</v>
      </c>
      <c r="C991" s="5" t="s">
        <v>1121</v>
      </c>
      <c r="D991" s="88"/>
      <c r="E991" s="56" t="s">
        <v>1671</v>
      </c>
      <c r="F991" s="57">
        <v>41884.78402777778</v>
      </c>
      <c r="G991" s="57">
        <v>41885.78402777778</v>
      </c>
      <c r="H991" s="5" t="s">
        <v>7</v>
      </c>
      <c r="I991" s="58">
        <f t="shared" si="30"/>
        <v>1</v>
      </c>
      <c r="J991" s="59">
        <f t="shared" si="31"/>
        <v>1</v>
      </c>
      <c r="M991"/>
    </row>
    <row r="992" spans="1:13" ht="25.5" customHeight="1" x14ac:dyDescent="0.25">
      <c r="A992" s="12" t="s">
        <v>562</v>
      </c>
      <c r="B992" s="54" t="s">
        <v>1269</v>
      </c>
      <c r="C992" s="5" t="s">
        <v>1121</v>
      </c>
      <c r="D992" s="88"/>
      <c r="E992" s="56" t="s">
        <v>1670</v>
      </c>
      <c r="F992" s="57">
        <v>41885.78402777778</v>
      </c>
      <c r="G992" s="57">
        <v>41886.539583333331</v>
      </c>
      <c r="H992" s="5" t="s">
        <v>844</v>
      </c>
      <c r="I992" s="58">
        <f t="shared" si="30"/>
        <v>0.75555555555183673</v>
      </c>
      <c r="J992" s="59">
        <f t="shared" si="31"/>
        <v>0.75555555555183673</v>
      </c>
      <c r="M992"/>
    </row>
    <row r="993" spans="1:13" ht="25.5" customHeight="1" x14ac:dyDescent="0.25">
      <c r="A993" s="12" t="s">
        <v>562</v>
      </c>
      <c r="B993" s="54" t="s">
        <v>1269</v>
      </c>
      <c r="C993" s="5" t="s">
        <v>1121</v>
      </c>
      <c r="D993" s="88"/>
      <c r="E993" s="56" t="s">
        <v>1743</v>
      </c>
      <c r="F993" s="57">
        <v>41886.539583333331</v>
      </c>
      <c r="G993" s="57">
        <v>41886.612500000003</v>
      </c>
      <c r="H993" s="5" t="s">
        <v>1223</v>
      </c>
      <c r="I993" s="58">
        <f t="shared" si="30"/>
        <v>7.2916666671517305E-2</v>
      </c>
      <c r="J993" s="59">
        <f t="shared" si="31"/>
        <v>7.2916666671517305E-2</v>
      </c>
      <c r="M993"/>
    </row>
    <row r="994" spans="1:13" ht="25.5" customHeight="1" x14ac:dyDescent="0.25">
      <c r="A994" s="12" t="s">
        <v>562</v>
      </c>
      <c r="B994" s="54" t="s">
        <v>1269</v>
      </c>
      <c r="C994" s="5" t="s">
        <v>1121</v>
      </c>
      <c r="D994" s="88"/>
      <c r="E994" s="56" t="s">
        <v>1671</v>
      </c>
      <c r="F994" s="57">
        <v>41886.612500000003</v>
      </c>
      <c r="G994" s="57">
        <v>41893.756249999999</v>
      </c>
      <c r="H994" s="5" t="s">
        <v>1225</v>
      </c>
      <c r="I994" s="58">
        <f t="shared" si="30"/>
        <v>7.1437499999956344</v>
      </c>
      <c r="J994" s="59">
        <f t="shared" si="31"/>
        <v>7.1437499999956344</v>
      </c>
      <c r="M994"/>
    </row>
    <row r="995" spans="1:13" ht="25.5" customHeight="1" x14ac:dyDescent="0.25">
      <c r="A995" s="12" t="s">
        <v>562</v>
      </c>
      <c r="B995" s="54" t="s">
        <v>1269</v>
      </c>
      <c r="C995" s="5" t="s">
        <v>1121</v>
      </c>
      <c r="D995" s="88"/>
      <c r="E995" s="56" t="s">
        <v>1743</v>
      </c>
      <c r="F995" s="57">
        <v>41893.756249999999</v>
      </c>
      <c r="G995" s="57">
        <v>41894.661805555559</v>
      </c>
      <c r="H995" s="5" t="s">
        <v>1226</v>
      </c>
      <c r="I995" s="58">
        <f t="shared" si="30"/>
        <v>0.90555555556056788</v>
      </c>
      <c r="J995" s="59">
        <f t="shared" si="31"/>
        <v>0.90555555556056788</v>
      </c>
      <c r="M995"/>
    </row>
    <row r="996" spans="1:13" ht="25.5" customHeight="1" x14ac:dyDescent="0.25">
      <c r="A996" s="12" t="s">
        <v>562</v>
      </c>
      <c r="B996" s="54" t="s">
        <v>1269</v>
      </c>
      <c r="C996" s="5" t="s">
        <v>1121</v>
      </c>
      <c r="D996" s="88"/>
      <c r="E996" s="56" t="s">
        <v>1747</v>
      </c>
      <c r="F996" s="57">
        <v>41894.661805555559</v>
      </c>
      <c r="G996" s="57">
        <v>41894.713194444441</v>
      </c>
      <c r="H996" s="5" t="s">
        <v>1227</v>
      </c>
      <c r="I996" s="58">
        <f t="shared" si="30"/>
        <v>5.1388888881774619E-2</v>
      </c>
      <c r="J996" s="59">
        <f t="shared" si="31"/>
        <v>5.1388888881774619E-2</v>
      </c>
      <c r="M996"/>
    </row>
    <row r="997" spans="1:13" ht="25.5" customHeight="1" x14ac:dyDescent="0.25">
      <c r="A997" s="12" t="s">
        <v>562</v>
      </c>
      <c r="B997" s="54" t="s">
        <v>1269</v>
      </c>
      <c r="C997" s="5" t="s">
        <v>1121</v>
      </c>
      <c r="D997" s="88"/>
      <c r="E997" s="56" t="s">
        <v>1748</v>
      </c>
      <c r="F997" s="57">
        <v>41894.713194444441</v>
      </c>
      <c r="G997" s="57">
        <v>41902.614583333336</v>
      </c>
      <c r="H997" s="5" t="s">
        <v>1228</v>
      </c>
      <c r="I997" s="58">
        <f t="shared" si="30"/>
        <v>7.9013888888948713</v>
      </c>
      <c r="J997" s="59">
        <f t="shared" si="31"/>
        <v>7.9013888888948713</v>
      </c>
      <c r="M997"/>
    </row>
    <row r="998" spans="1:13" ht="25.5" customHeight="1" x14ac:dyDescent="0.25">
      <c r="A998" s="12" t="s">
        <v>562</v>
      </c>
      <c r="B998" s="54" t="s">
        <v>1269</v>
      </c>
      <c r="C998" s="5" t="s">
        <v>1121</v>
      </c>
      <c r="D998" s="88"/>
      <c r="E998" s="56" t="s">
        <v>1747</v>
      </c>
      <c r="F998" s="57">
        <v>41902.614583333336</v>
      </c>
      <c r="G998" s="57">
        <v>41904.48333333333</v>
      </c>
      <c r="H998" s="5" t="s">
        <v>767</v>
      </c>
      <c r="I998" s="58">
        <f t="shared" si="30"/>
        <v>1.8687499999941792</v>
      </c>
      <c r="J998" s="59">
        <f t="shared" si="31"/>
        <v>1.8687499999941792</v>
      </c>
      <c r="M998"/>
    </row>
    <row r="999" spans="1:13" ht="25.5" customHeight="1" x14ac:dyDescent="0.25">
      <c r="A999" s="12" t="s">
        <v>562</v>
      </c>
      <c r="B999" s="54" t="s">
        <v>1269</v>
      </c>
      <c r="C999" s="5" t="s">
        <v>1121</v>
      </c>
      <c r="D999" s="88"/>
      <c r="E999" s="56" t="s">
        <v>1743</v>
      </c>
      <c r="F999" s="57">
        <v>41904.48333333333</v>
      </c>
      <c r="G999" s="57">
        <v>41904.625694444447</v>
      </c>
      <c r="H999" s="5" t="s">
        <v>1229</v>
      </c>
      <c r="I999" s="58">
        <f t="shared" si="30"/>
        <v>0.14236111111677019</v>
      </c>
      <c r="J999" s="59">
        <f t="shared" si="31"/>
        <v>0.14236111111677019</v>
      </c>
      <c r="M999"/>
    </row>
    <row r="1000" spans="1:13" ht="25.5" customHeight="1" x14ac:dyDescent="0.25">
      <c r="A1000" s="12" t="s">
        <v>562</v>
      </c>
      <c r="B1000" s="54" t="s">
        <v>1269</v>
      </c>
      <c r="C1000" s="5" t="s">
        <v>1121</v>
      </c>
      <c r="D1000" s="88"/>
      <c r="E1000" s="56" t="s">
        <v>1747</v>
      </c>
      <c r="F1000" s="57">
        <v>41904.625694444447</v>
      </c>
      <c r="G1000" s="57">
        <v>41905.720138888886</v>
      </c>
      <c r="H1000" s="5" t="s">
        <v>589</v>
      </c>
      <c r="I1000" s="58">
        <f t="shared" si="30"/>
        <v>1.0944444444394321</v>
      </c>
      <c r="J1000" s="59">
        <f t="shared" si="31"/>
        <v>1.0944444444394321</v>
      </c>
      <c r="M1000"/>
    </row>
    <row r="1001" spans="1:13" ht="25.5" customHeight="1" x14ac:dyDescent="0.25">
      <c r="A1001" s="12" t="s">
        <v>562</v>
      </c>
      <c r="B1001" s="54" t="s">
        <v>1269</v>
      </c>
      <c r="C1001" s="5" t="s">
        <v>1121</v>
      </c>
      <c r="D1001" s="88"/>
      <c r="E1001" s="56" t="s">
        <v>1763</v>
      </c>
      <c r="F1001" s="57">
        <v>41905.720138888886</v>
      </c>
      <c r="G1001" s="57">
        <v>41911.632638888892</v>
      </c>
      <c r="H1001" s="5" t="s">
        <v>589</v>
      </c>
      <c r="I1001" s="58">
        <f t="shared" si="30"/>
        <v>5.9125000000058208</v>
      </c>
      <c r="J1001" s="59">
        <f t="shared" si="31"/>
        <v>5.9125000000058208</v>
      </c>
      <c r="M1001"/>
    </row>
    <row r="1002" spans="1:13" ht="25.5" customHeight="1" x14ac:dyDescent="0.25">
      <c r="A1002" s="12" t="s">
        <v>562</v>
      </c>
      <c r="B1002" s="54" t="s">
        <v>1269</v>
      </c>
      <c r="C1002" s="5" t="s">
        <v>1121</v>
      </c>
      <c r="D1002" s="88"/>
      <c r="E1002" s="56" t="s">
        <v>1747</v>
      </c>
      <c r="F1002" s="57">
        <v>41911.632638888892</v>
      </c>
      <c r="G1002" s="57">
        <v>41911.79791666667</v>
      </c>
      <c r="H1002" s="5" t="s">
        <v>143</v>
      </c>
      <c r="I1002" s="58">
        <f t="shared" si="30"/>
        <v>0.16527777777810115</v>
      </c>
      <c r="J1002" s="59">
        <f t="shared" si="31"/>
        <v>0.16527777777810115</v>
      </c>
      <c r="M1002"/>
    </row>
    <row r="1003" spans="1:13" ht="25.5" customHeight="1" x14ac:dyDescent="0.25">
      <c r="A1003" s="12" t="s">
        <v>562</v>
      </c>
      <c r="B1003" s="54" t="s">
        <v>1269</v>
      </c>
      <c r="C1003" s="5" t="s">
        <v>1121</v>
      </c>
      <c r="D1003" s="88"/>
      <c r="E1003" s="56" t="s">
        <v>1743</v>
      </c>
      <c r="F1003" s="57">
        <v>41911.79791666667</v>
      </c>
      <c r="G1003" s="57">
        <v>41912.774305555555</v>
      </c>
      <c r="H1003" s="5" t="s">
        <v>591</v>
      </c>
      <c r="I1003" s="58">
        <f t="shared" si="30"/>
        <v>0.976388888884685</v>
      </c>
      <c r="J1003" s="59">
        <f t="shared" si="31"/>
        <v>0.976388888884685</v>
      </c>
      <c r="M1003"/>
    </row>
    <row r="1004" spans="1:13" ht="25.5" customHeight="1" x14ac:dyDescent="0.25">
      <c r="A1004" s="12" t="s">
        <v>562</v>
      </c>
      <c r="B1004" s="54" t="s">
        <v>1269</v>
      </c>
      <c r="C1004" s="5" t="s">
        <v>1121</v>
      </c>
      <c r="D1004" s="88"/>
      <c r="E1004" s="56" t="s">
        <v>1750</v>
      </c>
      <c r="F1004" s="57">
        <v>41912.774305555555</v>
      </c>
      <c r="G1004" s="57">
        <v>41912.785416666666</v>
      </c>
      <c r="H1004" s="5" t="s">
        <v>1232</v>
      </c>
      <c r="I1004" s="58">
        <f t="shared" si="30"/>
        <v>1.1111111110949423E-2</v>
      </c>
      <c r="J1004" s="59">
        <f t="shared" si="31"/>
        <v>1.1111111110949423E-2</v>
      </c>
      <c r="M1004"/>
    </row>
    <row r="1005" spans="1:13" ht="25.5" customHeight="1" x14ac:dyDescent="0.25">
      <c r="A1005" s="12" t="s">
        <v>562</v>
      </c>
      <c r="B1005" s="54" t="s">
        <v>1269</v>
      </c>
      <c r="C1005" s="5" t="s">
        <v>1121</v>
      </c>
      <c r="D1005" s="88"/>
      <c r="E1005" s="56" t="s">
        <v>1751</v>
      </c>
      <c r="F1005" s="57">
        <v>41912.785416666666</v>
      </c>
      <c r="G1005" s="57">
        <v>41913.759722222225</v>
      </c>
      <c r="H1005" s="5" t="s">
        <v>441</v>
      </c>
      <c r="I1005" s="58">
        <f t="shared" si="30"/>
        <v>0.97430555555911269</v>
      </c>
      <c r="J1005" s="59">
        <f t="shared" si="31"/>
        <v>0.97430555555911269</v>
      </c>
      <c r="M1005"/>
    </row>
    <row r="1006" spans="1:13" ht="25.5" customHeight="1" x14ac:dyDescent="0.25">
      <c r="A1006" s="12" t="s">
        <v>562</v>
      </c>
      <c r="B1006" s="54" t="s">
        <v>1269</v>
      </c>
      <c r="C1006" s="5" t="s">
        <v>1121</v>
      </c>
      <c r="D1006" s="88"/>
      <c r="E1006" s="56" t="s">
        <v>1741</v>
      </c>
      <c r="F1006" s="57">
        <v>41913.759722222225</v>
      </c>
      <c r="G1006" s="57">
        <v>41913.822916666664</v>
      </c>
      <c r="H1006" s="5" t="s">
        <v>105</v>
      </c>
      <c r="I1006" s="58">
        <f t="shared" si="30"/>
        <v>6.3194444439432118E-2</v>
      </c>
      <c r="J1006" s="59">
        <f t="shared" si="31"/>
        <v>6.3194444439432118E-2</v>
      </c>
      <c r="M1006"/>
    </row>
    <row r="1007" spans="1:13" ht="25.5" customHeight="1" x14ac:dyDescent="0.25">
      <c r="A1007" s="12" t="s">
        <v>562</v>
      </c>
      <c r="B1007" s="54" t="s">
        <v>1269</v>
      </c>
      <c r="C1007" s="5" t="s">
        <v>1121</v>
      </c>
      <c r="D1007" s="88"/>
      <c r="E1007" s="56" t="s">
        <v>1763</v>
      </c>
      <c r="F1007" s="57">
        <v>41913.822916666664</v>
      </c>
      <c r="G1007" s="57">
        <v>41925.675694444442</v>
      </c>
      <c r="H1007" s="5" t="s">
        <v>789</v>
      </c>
      <c r="I1007" s="58">
        <f t="shared" si="30"/>
        <v>11.852777777778101</v>
      </c>
      <c r="J1007" s="59">
        <f t="shared" si="31"/>
        <v>11.852777777778101</v>
      </c>
      <c r="M1007"/>
    </row>
    <row r="1008" spans="1:13" ht="25.5" customHeight="1" x14ac:dyDescent="0.25">
      <c r="A1008" s="12" t="s">
        <v>562</v>
      </c>
      <c r="B1008" s="54" t="s">
        <v>1269</v>
      </c>
      <c r="C1008" s="5" t="s">
        <v>1121</v>
      </c>
      <c r="D1008" s="88"/>
      <c r="E1008" s="56" t="s">
        <v>1750</v>
      </c>
      <c r="F1008" s="57">
        <v>41925.675694444442</v>
      </c>
      <c r="G1008" s="57">
        <v>41925.800000000003</v>
      </c>
      <c r="H1008" s="5" t="s">
        <v>1235</v>
      </c>
      <c r="I1008" s="58">
        <f t="shared" si="30"/>
        <v>0.12430555556056788</v>
      </c>
      <c r="J1008" s="59">
        <f t="shared" si="31"/>
        <v>0.12430555556056788</v>
      </c>
      <c r="M1008"/>
    </row>
    <row r="1009" spans="1:13" ht="25.5" customHeight="1" x14ac:dyDescent="0.25">
      <c r="A1009" s="12" t="s">
        <v>562</v>
      </c>
      <c r="B1009" s="54" t="s">
        <v>1269</v>
      </c>
      <c r="C1009" s="5" t="s">
        <v>1121</v>
      </c>
      <c r="D1009" s="88"/>
      <c r="E1009" s="56" t="s">
        <v>1763</v>
      </c>
      <c r="F1009" s="57">
        <v>41925.800000000003</v>
      </c>
      <c r="G1009" s="57">
        <v>41927.792361111111</v>
      </c>
      <c r="H1009" s="5" t="s">
        <v>355</v>
      </c>
      <c r="I1009" s="58">
        <f t="shared" si="30"/>
        <v>1.992361111108039</v>
      </c>
      <c r="J1009" s="59">
        <f t="shared" si="31"/>
        <v>1.992361111108039</v>
      </c>
      <c r="M1009"/>
    </row>
    <row r="1010" spans="1:13" ht="25.5" customHeight="1" x14ac:dyDescent="0.25">
      <c r="A1010" s="12" t="s">
        <v>562</v>
      </c>
      <c r="B1010" s="54" t="s">
        <v>1269</v>
      </c>
      <c r="C1010" s="5" t="s">
        <v>1121</v>
      </c>
      <c r="D1010" s="88"/>
      <c r="E1010" s="56" t="s">
        <v>1750</v>
      </c>
      <c r="F1010" s="57">
        <v>41927.792361111111</v>
      </c>
      <c r="G1010" s="57">
        <v>41935.635416666664</v>
      </c>
      <c r="H1010" s="5" t="s">
        <v>357</v>
      </c>
      <c r="I1010" s="58">
        <f t="shared" si="30"/>
        <v>7.8430555555532919</v>
      </c>
      <c r="J1010" s="59">
        <f t="shared" si="31"/>
        <v>7.8430555555532919</v>
      </c>
      <c r="M1010"/>
    </row>
    <row r="1011" spans="1:13" ht="25.5" customHeight="1" x14ac:dyDescent="0.25">
      <c r="A1011" s="12" t="s">
        <v>562</v>
      </c>
      <c r="B1011" s="54" t="s">
        <v>1269</v>
      </c>
      <c r="C1011" s="5" t="s">
        <v>1121</v>
      </c>
      <c r="D1011" s="88"/>
      <c r="E1011" s="56" t="s">
        <v>1671</v>
      </c>
      <c r="F1011" s="57">
        <v>41935.635416666664</v>
      </c>
      <c r="G1011" s="57">
        <v>41935.638888888891</v>
      </c>
      <c r="H1011" s="5" t="s">
        <v>611</v>
      </c>
      <c r="I1011" s="58">
        <f t="shared" si="30"/>
        <v>3.4722222262644209E-3</v>
      </c>
      <c r="J1011" s="59">
        <f t="shared" si="31"/>
        <v>3.4722222262644209E-3</v>
      </c>
      <c r="M1011"/>
    </row>
    <row r="1012" spans="1:13" ht="25.5" customHeight="1" x14ac:dyDescent="0.25">
      <c r="A1012" s="12" t="s">
        <v>562</v>
      </c>
      <c r="B1012" s="54" t="s">
        <v>1269</v>
      </c>
      <c r="C1012" s="5" t="s">
        <v>1121</v>
      </c>
      <c r="D1012" s="88"/>
      <c r="E1012" s="56" t="s">
        <v>1763</v>
      </c>
      <c r="F1012" s="57">
        <v>41935.638888888891</v>
      </c>
      <c r="G1012" s="57">
        <v>41935.643055555556</v>
      </c>
      <c r="H1012" s="5" t="s">
        <v>1237</v>
      </c>
      <c r="I1012" s="58">
        <f t="shared" si="30"/>
        <v>4.166666665696539E-3</v>
      </c>
      <c r="J1012" s="59">
        <f t="shared" si="31"/>
        <v>4.166666665696539E-3</v>
      </c>
      <c r="M1012"/>
    </row>
    <row r="1013" spans="1:13" ht="25.5" customHeight="1" x14ac:dyDescent="0.25">
      <c r="A1013" s="12" t="s">
        <v>562</v>
      </c>
      <c r="B1013" s="54" t="s">
        <v>1269</v>
      </c>
      <c r="C1013" s="5" t="s">
        <v>1121</v>
      </c>
      <c r="D1013" s="88"/>
      <c r="E1013" s="56" t="s">
        <v>1750</v>
      </c>
      <c r="F1013" s="57">
        <v>41935.643055555556</v>
      </c>
      <c r="G1013" s="57">
        <v>41935.73541666667</v>
      </c>
      <c r="H1013" s="5" t="s">
        <v>1238</v>
      </c>
      <c r="I1013" s="58">
        <f t="shared" si="30"/>
        <v>9.2361111113859806E-2</v>
      </c>
      <c r="J1013" s="59">
        <f t="shared" si="31"/>
        <v>9.2361111113859806E-2</v>
      </c>
      <c r="M1013"/>
    </row>
    <row r="1014" spans="1:13" ht="25.5" customHeight="1" x14ac:dyDescent="0.25">
      <c r="A1014" s="12" t="s">
        <v>562</v>
      </c>
      <c r="B1014" s="54" t="s">
        <v>1269</v>
      </c>
      <c r="C1014" s="5" t="s">
        <v>1121</v>
      </c>
      <c r="D1014" s="88"/>
      <c r="E1014" s="56" t="s">
        <v>1763</v>
      </c>
      <c r="F1014" s="57">
        <v>41935.73541666667</v>
      </c>
      <c r="G1014" s="57">
        <v>41936.6875</v>
      </c>
      <c r="H1014" s="5" t="s">
        <v>1239</v>
      </c>
      <c r="I1014" s="58">
        <f t="shared" si="30"/>
        <v>0.95208333332993789</v>
      </c>
      <c r="J1014" s="59">
        <f t="shared" si="31"/>
        <v>0.95208333332993789</v>
      </c>
      <c r="M1014"/>
    </row>
    <row r="1015" spans="1:13" ht="25.5" customHeight="1" x14ac:dyDescent="0.25">
      <c r="A1015" s="12" t="s">
        <v>562</v>
      </c>
      <c r="B1015" s="54" t="s">
        <v>1269</v>
      </c>
      <c r="C1015" s="5" t="s">
        <v>1121</v>
      </c>
      <c r="D1015" s="88"/>
      <c r="E1015" s="56" t="s">
        <v>1750</v>
      </c>
      <c r="F1015" s="57">
        <v>41936.6875</v>
      </c>
      <c r="G1015" s="57">
        <v>41936.767361111109</v>
      </c>
      <c r="H1015" s="5" t="s">
        <v>1240</v>
      </c>
      <c r="I1015" s="58">
        <f t="shared" si="30"/>
        <v>7.9861111109494232E-2</v>
      </c>
      <c r="J1015" s="59">
        <f t="shared" si="31"/>
        <v>7.9861111109494232E-2</v>
      </c>
      <c r="M1015"/>
    </row>
    <row r="1016" spans="1:13" ht="25.5" customHeight="1" x14ac:dyDescent="0.25">
      <c r="A1016" s="12" t="s">
        <v>562</v>
      </c>
      <c r="B1016" s="54" t="s">
        <v>1269</v>
      </c>
      <c r="C1016" s="5" t="s">
        <v>1121</v>
      </c>
      <c r="D1016" s="88"/>
      <c r="E1016" s="56" t="s">
        <v>1751</v>
      </c>
      <c r="F1016" s="57">
        <v>41936.767361111109</v>
      </c>
      <c r="G1016" s="57">
        <v>41939.675000000003</v>
      </c>
      <c r="H1016" s="5" t="s">
        <v>1241</v>
      </c>
      <c r="I1016" s="58">
        <f t="shared" si="30"/>
        <v>2.9076388888934162</v>
      </c>
      <c r="J1016" s="59">
        <f t="shared" si="31"/>
        <v>2.9076388888934162</v>
      </c>
      <c r="M1016"/>
    </row>
    <row r="1017" spans="1:13" ht="25.5" customHeight="1" x14ac:dyDescent="0.25">
      <c r="A1017" s="12" t="s">
        <v>562</v>
      </c>
      <c r="B1017" s="54" t="s">
        <v>1269</v>
      </c>
      <c r="C1017" s="5" t="s">
        <v>1121</v>
      </c>
      <c r="D1017" s="88"/>
      <c r="E1017" s="56" t="s">
        <v>1741</v>
      </c>
      <c r="F1017" s="57">
        <v>41939.675000000003</v>
      </c>
      <c r="G1017" s="57">
        <v>41939.703472222223</v>
      </c>
      <c r="H1017" s="5" t="s">
        <v>105</v>
      </c>
      <c r="I1017" s="58">
        <f t="shared" si="30"/>
        <v>2.8472222220443655E-2</v>
      </c>
      <c r="J1017" s="59">
        <f t="shared" si="31"/>
        <v>2.8472222220443655E-2</v>
      </c>
      <c r="M1017"/>
    </row>
    <row r="1018" spans="1:13" ht="25.5" customHeight="1" x14ac:dyDescent="0.25">
      <c r="A1018" s="12" t="s">
        <v>562</v>
      </c>
      <c r="B1018" s="54" t="s">
        <v>1269</v>
      </c>
      <c r="C1018" s="5" t="s">
        <v>1121</v>
      </c>
      <c r="D1018" s="88"/>
      <c r="E1018" s="56" t="s">
        <v>1750</v>
      </c>
      <c r="F1018" s="57">
        <v>41939.703472222223</v>
      </c>
      <c r="G1018" s="57">
        <v>41939.813194444447</v>
      </c>
      <c r="H1018" s="5" t="s">
        <v>445</v>
      </c>
      <c r="I1018" s="58">
        <f t="shared" si="30"/>
        <v>0.10972222222335404</v>
      </c>
      <c r="J1018" s="59">
        <f t="shared" si="31"/>
        <v>0.10972222222335404</v>
      </c>
      <c r="M1018"/>
    </row>
    <row r="1019" spans="1:13" ht="25.5" customHeight="1" x14ac:dyDescent="0.25">
      <c r="A1019" s="12" t="s">
        <v>562</v>
      </c>
      <c r="B1019" s="54" t="s">
        <v>1269</v>
      </c>
      <c r="C1019" s="5" t="s">
        <v>1121</v>
      </c>
      <c r="D1019" s="88"/>
      <c r="E1019" s="56" t="s">
        <v>1743</v>
      </c>
      <c r="F1019" s="57">
        <v>41939.813194444447</v>
      </c>
      <c r="G1019" s="57">
        <v>41940.70208333333</v>
      </c>
      <c r="H1019" s="5" t="s">
        <v>1243</v>
      </c>
      <c r="I1019" s="58">
        <f t="shared" si="30"/>
        <v>0.88888888888322981</v>
      </c>
      <c r="J1019" s="59">
        <f t="shared" si="31"/>
        <v>0.88888888888322981</v>
      </c>
      <c r="M1019"/>
    </row>
    <row r="1020" spans="1:13" ht="25.5" customHeight="1" x14ac:dyDescent="0.25">
      <c r="A1020" s="12" t="s">
        <v>562</v>
      </c>
      <c r="B1020" s="54" t="s">
        <v>1269</v>
      </c>
      <c r="C1020" s="5" t="s">
        <v>1121</v>
      </c>
      <c r="D1020" s="88"/>
      <c r="E1020" s="56" t="s">
        <v>1671</v>
      </c>
      <c r="F1020" s="57">
        <v>41940.70208333333</v>
      </c>
      <c r="G1020" s="57">
        <v>41946.794444444444</v>
      </c>
      <c r="H1020" s="5" t="s">
        <v>1245</v>
      </c>
      <c r="I1020" s="58">
        <f t="shared" si="30"/>
        <v>6.0923611111138598</v>
      </c>
      <c r="J1020" s="59">
        <f t="shared" si="31"/>
        <v>6.0923611111138598</v>
      </c>
      <c r="M1020"/>
    </row>
    <row r="1021" spans="1:13" ht="25.5" customHeight="1" x14ac:dyDescent="0.25">
      <c r="A1021" s="12" t="s">
        <v>562</v>
      </c>
      <c r="B1021" s="54" t="s">
        <v>1269</v>
      </c>
      <c r="C1021" s="5" t="s">
        <v>1121</v>
      </c>
      <c r="D1021" s="88"/>
      <c r="E1021" s="56" t="s">
        <v>1763</v>
      </c>
      <c r="F1021" s="57">
        <v>41946.794444444444</v>
      </c>
      <c r="G1021" s="57">
        <v>41950.649305555555</v>
      </c>
      <c r="H1021" s="5" t="s">
        <v>1246</v>
      </c>
      <c r="I1021" s="58">
        <f t="shared" si="30"/>
        <v>3.8548611111109494</v>
      </c>
      <c r="J1021" s="59">
        <f t="shared" si="31"/>
        <v>3.8548611111109494</v>
      </c>
      <c r="M1021"/>
    </row>
    <row r="1022" spans="1:13" ht="25.5" customHeight="1" x14ac:dyDescent="0.25">
      <c r="A1022" s="12" t="s">
        <v>562</v>
      </c>
      <c r="B1022" s="54" t="s">
        <v>1269</v>
      </c>
      <c r="C1022" s="5" t="s">
        <v>1121</v>
      </c>
      <c r="D1022" s="88"/>
      <c r="E1022" s="56" t="s">
        <v>1750</v>
      </c>
      <c r="F1022" s="57">
        <v>41950.649305555555</v>
      </c>
      <c r="G1022" s="57">
        <v>41950.65</v>
      </c>
      <c r="H1022" s="5" t="s">
        <v>790</v>
      </c>
      <c r="I1022" s="58">
        <f t="shared" si="30"/>
        <v>6.944444467080757E-4</v>
      </c>
      <c r="J1022" s="59">
        <f t="shared" si="31"/>
        <v>6.944444467080757E-4</v>
      </c>
      <c r="M1022"/>
    </row>
    <row r="1023" spans="1:13" ht="25.5" customHeight="1" x14ac:dyDescent="0.25">
      <c r="A1023" s="12" t="s">
        <v>562</v>
      </c>
      <c r="B1023" s="54" t="s">
        <v>1269</v>
      </c>
      <c r="C1023" s="5" t="s">
        <v>1121</v>
      </c>
      <c r="D1023" s="88"/>
      <c r="E1023" s="56" t="s">
        <v>1763</v>
      </c>
      <c r="F1023" s="57">
        <v>41950.65</v>
      </c>
      <c r="G1023" s="57">
        <v>41953.62777777778</v>
      </c>
      <c r="H1023" s="5" t="s">
        <v>355</v>
      </c>
      <c r="I1023" s="58">
        <f t="shared" si="30"/>
        <v>2.9777777777781012</v>
      </c>
      <c r="J1023" s="59">
        <f t="shared" si="31"/>
        <v>2.9777777777781012</v>
      </c>
      <c r="M1023"/>
    </row>
    <row r="1024" spans="1:13" ht="25.5" customHeight="1" x14ac:dyDescent="0.25">
      <c r="A1024" s="12" t="s">
        <v>562</v>
      </c>
      <c r="B1024" s="54" t="s">
        <v>1269</v>
      </c>
      <c r="C1024" s="5" t="s">
        <v>1121</v>
      </c>
      <c r="D1024" s="88"/>
      <c r="E1024" s="56" t="s">
        <v>1750</v>
      </c>
      <c r="F1024" s="57">
        <v>41953.62777777778</v>
      </c>
      <c r="G1024" s="57">
        <v>41953.694444444445</v>
      </c>
      <c r="H1024" s="5" t="s">
        <v>921</v>
      </c>
      <c r="I1024" s="58">
        <f t="shared" si="30"/>
        <v>6.6666666665696539E-2</v>
      </c>
      <c r="J1024" s="59">
        <f t="shared" si="31"/>
        <v>6.6666666665696539E-2</v>
      </c>
      <c r="M1024"/>
    </row>
    <row r="1025" spans="1:13" ht="25.5" customHeight="1" x14ac:dyDescent="0.25">
      <c r="A1025" s="12" t="s">
        <v>562</v>
      </c>
      <c r="B1025" s="54" t="s">
        <v>1269</v>
      </c>
      <c r="C1025" s="5" t="s">
        <v>1121</v>
      </c>
      <c r="D1025" s="88"/>
      <c r="E1025" s="56" t="s">
        <v>1671</v>
      </c>
      <c r="F1025" s="57">
        <v>41953.694444444445</v>
      </c>
      <c r="G1025" s="57">
        <v>41953.851388888892</v>
      </c>
      <c r="H1025" s="5" t="s">
        <v>393</v>
      </c>
      <c r="I1025" s="58">
        <f t="shared" si="30"/>
        <v>0.15694444444670808</v>
      </c>
      <c r="J1025" s="59">
        <f t="shared" si="31"/>
        <v>0.15694444444670808</v>
      </c>
      <c r="M1025"/>
    </row>
    <row r="1026" spans="1:13" ht="25.5" customHeight="1" x14ac:dyDescent="0.25">
      <c r="A1026" s="12" t="s">
        <v>562</v>
      </c>
      <c r="B1026" s="54" t="s">
        <v>1269</v>
      </c>
      <c r="C1026" s="5" t="s">
        <v>1121</v>
      </c>
      <c r="D1026" s="88"/>
      <c r="E1026" s="56" t="s">
        <v>1763</v>
      </c>
      <c r="F1026" s="57">
        <v>41953.851388888892</v>
      </c>
      <c r="G1026" s="57">
        <v>41954.59652777778</v>
      </c>
      <c r="H1026" s="5" t="s">
        <v>827</v>
      </c>
      <c r="I1026" s="58">
        <f t="shared" ref="I1026:I1089" si="32">IF(OR(F1026="-",G1026="-"),0,G1026-F1026)</f>
        <v>0.74513888888759539</v>
      </c>
      <c r="J1026" s="59">
        <f t="shared" ref="J1026:J1089" si="33">I1026</f>
        <v>0.74513888888759539</v>
      </c>
      <c r="M1026"/>
    </row>
    <row r="1027" spans="1:13" ht="25.5" customHeight="1" x14ac:dyDescent="0.25">
      <c r="A1027" s="12" t="s">
        <v>562</v>
      </c>
      <c r="B1027" s="54" t="s">
        <v>1269</v>
      </c>
      <c r="C1027" s="5" t="s">
        <v>1121</v>
      </c>
      <c r="D1027" s="88"/>
      <c r="E1027" s="56" t="s">
        <v>1750</v>
      </c>
      <c r="F1027" s="57">
        <v>41954.59652777778</v>
      </c>
      <c r="G1027" s="57">
        <v>41954.756249999999</v>
      </c>
      <c r="H1027" s="5" t="s">
        <v>1248</v>
      </c>
      <c r="I1027" s="58">
        <f t="shared" si="32"/>
        <v>0.15972222221898846</v>
      </c>
      <c r="J1027" s="59">
        <f t="shared" si="33"/>
        <v>0.15972222221898846</v>
      </c>
      <c r="M1027"/>
    </row>
    <row r="1028" spans="1:13" ht="25.5" customHeight="1" x14ac:dyDescent="0.25">
      <c r="A1028" s="12" t="s">
        <v>562</v>
      </c>
      <c r="B1028" s="54" t="s">
        <v>1269</v>
      </c>
      <c r="C1028" s="5" t="s">
        <v>1121</v>
      </c>
      <c r="D1028" s="88"/>
      <c r="E1028" s="56" t="s">
        <v>1763</v>
      </c>
      <c r="F1028" s="57">
        <v>41954.756249999999</v>
      </c>
      <c r="G1028" s="57">
        <v>41955.570138888892</v>
      </c>
      <c r="H1028" s="5" t="s">
        <v>355</v>
      </c>
      <c r="I1028" s="58">
        <f t="shared" si="32"/>
        <v>0.81388888889341615</v>
      </c>
      <c r="J1028" s="59">
        <f t="shared" si="33"/>
        <v>0.81388888889341615</v>
      </c>
      <c r="M1028"/>
    </row>
    <row r="1029" spans="1:13" ht="25.5" customHeight="1" x14ac:dyDescent="0.25">
      <c r="A1029" s="12" t="s">
        <v>562</v>
      </c>
      <c r="B1029" s="54" t="s">
        <v>1269</v>
      </c>
      <c r="C1029" s="5" t="s">
        <v>1121</v>
      </c>
      <c r="D1029" s="88"/>
      <c r="E1029" s="56" t="s">
        <v>1750</v>
      </c>
      <c r="F1029" s="57">
        <v>41955.570138888892</v>
      </c>
      <c r="G1029" s="57">
        <v>41967.713888888888</v>
      </c>
      <c r="H1029" s="5" t="s">
        <v>1249</v>
      </c>
      <c r="I1029" s="58">
        <f t="shared" si="32"/>
        <v>12.143749999995634</v>
      </c>
      <c r="J1029" s="59">
        <f t="shared" si="33"/>
        <v>12.143749999995634</v>
      </c>
      <c r="M1029"/>
    </row>
    <row r="1030" spans="1:13" ht="25.5" customHeight="1" x14ac:dyDescent="0.25">
      <c r="A1030" s="12" t="s">
        <v>562</v>
      </c>
      <c r="B1030" s="54" t="s">
        <v>1269</v>
      </c>
      <c r="C1030" s="5" t="s">
        <v>1121</v>
      </c>
      <c r="D1030" s="88"/>
      <c r="E1030" s="56" t="s">
        <v>1671</v>
      </c>
      <c r="F1030" s="57">
        <v>41967.713888888888</v>
      </c>
      <c r="G1030" s="57">
        <v>41968.674305555556</v>
      </c>
      <c r="H1030" s="5" t="s">
        <v>393</v>
      </c>
      <c r="I1030" s="58">
        <f t="shared" si="32"/>
        <v>0.96041666666860692</v>
      </c>
      <c r="J1030" s="59">
        <f t="shared" si="33"/>
        <v>0.96041666666860692</v>
      </c>
      <c r="M1030"/>
    </row>
    <row r="1031" spans="1:13" ht="25.5" customHeight="1" x14ac:dyDescent="0.25">
      <c r="A1031" s="12" t="s">
        <v>562</v>
      </c>
      <c r="B1031" s="54" t="s">
        <v>1269</v>
      </c>
      <c r="C1031" s="5" t="s">
        <v>1121</v>
      </c>
      <c r="D1031" s="88"/>
      <c r="E1031" s="56" t="s">
        <v>1750</v>
      </c>
      <c r="F1031" s="57">
        <v>41968.674305555556</v>
      </c>
      <c r="G1031" s="57">
        <v>41969.73333333333</v>
      </c>
      <c r="H1031" s="5" t="s">
        <v>1252</v>
      </c>
      <c r="I1031" s="58">
        <f t="shared" si="32"/>
        <v>1.0590277777737356</v>
      </c>
      <c r="J1031" s="59">
        <f t="shared" si="33"/>
        <v>1.0590277777737356</v>
      </c>
      <c r="M1031"/>
    </row>
    <row r="1032" spans="1:13" ht="25.5" customHeight="1" x14ac:dyDescent="0.25">
      <c r="A1032" s="12" t="s">
        <v>562</v>
      </c>
      <c r="B1032" s="54" t="s">
        <v>1269</v>
      </c>
      <c r="C1032" s="5" t="s">
        <v>1121</v>
      </c>
      <c r="D1032" s="88"/>
      <c r="E1032" s="56" t="s">
        <v>1671</v>
      </c>
      <c r="F1032" s="57">
        <v>41969.73333333333</v>
      </c>
      <c r="G1032" s="57">
        <v>41974.461111111108</v>
      </c>
      <c r="H1032" s="5" t="s">
        <v>393</v>
      </c>
      <c r="I1032" s="58">
        <f t="shared" si="32"/>
        <v>4.7277777777781012</v>
      </c>
      <c r="J1032" s="59">
        <f t="shared" si="33"/>
        <v>4.7277777777781012</v>
      </c>
      <c r="M1032"/>
    </row>
    <row r="1033" spans="1:13" ht="25.5" customHeight="1" x14ac:dyDescent="0.25">
      <c r="A1033" s="12" t="s">
        <v>562</v>
      </c>
      <c r="B1033" s="54" t="s">
        <v>1269</v>
      </c>
      <c r="C1033" s="5" t="s">
        <v>1121</v>
      </c>
      <c r="D1033" s="88"/>
      <c r="E1033" s="56" t="s">
        <v>1750</v>
      </c>
      <c r="F1033" s="57">
        <v>41974.461111111108</v>
      </c>
      <c r="G1033" s="57">
        <v>41974.68472222222</v>
      </c>
      <c r="H1033" s="5" t="s">
        <v>1254</v>
      </c>
      <c r="I1033" s="58">
        <f t="shared" si="32"/>
        <v>0.22361111111240461</v>
      </c>
      <c r="J1033" s="59">
        <f t="shared" si="33"/>
        <v>0.22361111111240461</v>
      </c>
      <c r="M1033"/>
    </row>
    <row r="1034" spans="1:13" ht="25.5" customHeight="1" x14ac:dyDescent="0.25">
      <c r="A1034" s="12" t="s">
        <v>562</v>
      </c>
      <c r="B1034" s="54" t="s">
        <v>1269</v>
      </c>
      <c r="C1034" s="5" t="s">
        <v>1121</v>
      </c>
      <c r="D1034" s="88"/>
      <c r="E1034" s="56" t="s">
        <v>1671</v>
      </c>
      <c r="F1034" s="57">
        <v>41974.68472222222</v>
      </c>
      <c r="G1034" s="57">
        <v>41976.804861111108</v>
      </c>
      <c r="H1034" s="5" t="s">
        <v>1256</v>
      </c>
      <c r="I1034" s="58">
        <f t="shared" si="32"/>
        <v>2.1201388888875954</v>
      </c>
      <c r="J1034" s="59">
        <f t="shared" si="33"/>
        <v>2.1201388888875954</v>
      </c>
      <c r="M1034"/>
    </row>
    <row r="1035" spans="1:13" ht="25.5" customHeight="1" x14ac:dyDescent="0.25">
      <c r="A1035" s="12" t="s">
        <v>562</v>
      </c>
      <c r="B1035" s="54" t="s">
        <v>1269</v>
      </c>
      <c r="C1035" s="5" t="s">
        <v>1121</v>
      </c>
      <c r="D1035" s="88"/>
      <c r="E1035" s="56" t="s">
        <v>1750</v>
      </c>
      <c r="F1035" s="57">
        <v>41976.804861111108</v>
      </c>
      <c r="G1035" s="57">
        <v>41991.633333333331</v>
      </c>
      <c r="H1035" s="5" t="s">
        <v>1257</v>
      </c>
      <c r="I1035" s="58">
        <f t="shared" si="32"/>
        <v>14.828472222223354</v>
      </c>
      <c r="J1035" s="59">
        <f t="shared" si="33"/>
        <v>14.828472222223354</v>
      </c>
      <c r="M1035"/>
    </row>
    <row r="1036" spans="1:13" ht="25.5" customHeight="1" x14ac:dyDescent="0.25">
      <c r="A1036" s="12" t="s">
        <v>562</v>
      </c>
      <c r="B1036" s="54" t="s">
        <v>1269</v>
      </c>
      <c r="C1036" s="5" t="s">
        <v>1121</v>
      </c>
      <c r="D1036" s="88"/>
      <c r="E1036" s="56" t="s">
        <v>1751</v>
      </c>
      <c r="F1036" s="57">
        <v>41991.633333333331</v>
      </c>
      <c r="G1036" s="57">
        <v>41991.732638888891</v>
      </c>
      <c r="H1036" s="5" t="s">
        <v>13</v>
      </c>
      <c r="I1036" s="58">
        <f t="shared" si="32"/>
        <v>9.930555555911269E-2</v>
      </c>
      <c r="J1036" s="59">
        <f t="shared" si="33"/>
        <v>9.930555555911269E-2</v>
      </c>
      <c r="M1036"/>
    </row>
    <row r="1037" spans="1:13" ht="25.5" customHeight="1" x14ac:dyDescent="0.25">
      <c r="A1037" s="12" t="s">
        <v>562</v>
      </c>
      <c r="B1037" s="54" t="s">
        <v>1269</v>
      </c>
      <c r="C1037" s="5" t="s">
        <v>1121</v>
      </c>
      <c r="D1037" s="88"/>
      <c r="E1037" s="56" t="s">
        <v>1741</v>
      </c>
      <c r="F1037" s="57">
        <v>41991.732638888891</v>
      </c>
      <c r="G1037" s="57">
        <v>41991.848611111112</v>
      </c>
      <c r="H1037" s="5" t="s">
        <v>105</v>
      </c>
      <c r="I1037" s="58">
        <f t="shared" si="32"/>
        <v>0.11597222222189885</v>
      </c>
      <c r="J1037" s="59">
        <f t="shared" si="33"/>
        <v>0.11597222222189885</v>
      </c>
      <c r="M1037"/>
    </row>
    <row r="1038" spans="1:13" ht="25.5" customHeight="1" x14ac:dyDescent="0.25">
      <c r="A1038" s="12" t="s">
        <v>562</v>
      </c>
      <c r="B1038" s="54" t="s">
        <v>1269</v>
      </c>
      <c r="C1038" s="5" t="s">
        <v>1121</v>
      </c>
      <c r="D1038" s="88"/>
      <c r="E1038" s="56" t="s">
        <v>1750</v>
      </c>
      <c r="F1038" s="57">
        <v>41991.848611111112</v>
      </c>
      <c r="G1038" s="57">
        <v>41992.70416666667</v>
      </c>
      <c r="H1038" s="5" t="s">
        <v>445</v>
      </c>
      <c r="I1038" s="58">
        <f t="shared" si="32"/>
        <v>0.8555555555576575</v>
      </c>
      <c r="J1038" s="59">
        <f t="shared" si="33"/>
        <v>0.8555555555576575</v>
      </c>
      <c r="M1038"/>
    </row>
    <row r="1039" spans="1:13" ht="25.5" customHeight="1" x14ac:dyDescent="0.25">
      <c r="A1039" s="12" t="s">
        <v>562</v>
      </c>
      <c r="B1039" s="54" t="s">
        <v>1269</v>
      </c>
      <c r="C1039" s="5" t="s">
        <v>1121</v>
      </c>
      <c r="D1039" s="88"/>
      <c r="E1039" s="56" t="s">
        <v>1751</v>
      </c>
      <c r="F1039" s="57">
        <v>41992.70416666667</v>
      </c>
      <c r="G1039" s="57">
        <v>41996.506249999999</v>
      </c>
      <c r="H1039" s="5" t="s">
        <v>1262</v>
      </c>
      <c r="I1039" s="58">
        <f t="shared" si="32"/>
        <v>3.8020833333284827</v>
      </c>
      <c r="J1039" s="59">
        <f t="shared" si="33"/>
        <v>3.8020833333284827</v>
      </c>
      <c r="M1039"/>
    </row>
    <row r="1040" spans="1:13" ht="25.5" customHeight="1" x14ac:dyDescent="0.25">
      <c r="A1040" s="12" t="s">
        <v>562</v>
      </c>
      <c r="B1040" s="54" t="s">
        <v>1269</v>
      </c>
      <c r="C1040" s="5" t="s">
        <v>1121</v>
      </c>
      <c r="D1040" s="88"/>
      <c r="E1040" s="56" t="s">
        <v>1741</v>
      </c>
      <c r="F1040" s="57">
        <v>41996.506249999999</v>
      </c>
      <c r="G1040" s="57">
        <v>41996.590277777781</v>
      </c>
      <c r="H1040" s="5" t="s">
        <v>105</v>
      </c>
      <c r="I1040" s="58">
        <f t="shared" si="32"/>
        <v>8.4027777782466728E-2</v>
      </c>
      <c r="J1040" s="59">
        <f t="shared" si="33"/>
        <v>8.4027777782466728E-2</v>
      </c>
      <c r="M1040"/>
    </row>
    <row r="1041" spans="1:13" ht="25.5" customHeight="1" x14ac:dyDescent="0.25">
      <c r="A1041" s="12" t="s">
        <v>562</v>
      </c>
      <c r="B1041" s="54" t="s">
        <v>1269</v>
      </c>
      <c r="C1041" s="5" t="s">
        <v>1121</v>
      </c>
      <c r="D1041" s="88"/>
      <c r="E1041" s="56" t="s">
        <v>1671</v>
      </c>
      <c r="F1041" s="57">
        <v>41996.590277777781</v>
      </c>
      <c r="G1041" s="57">
        <v>41996.683333333334</v>
      </c>
      <c r="H1041" s="5" t="s">
        <v>1265</v>
      </c>
      <c r="I1041" s="58">
        <f t="shared" si="32"/>
        <v>9.3055555553291924E-2</v>
      </c>
      <c r="J1041" s="59">
        <f t="shared" si="33"/>
        <v>9.3055555553291924E-2</v>
      </c>
      <c r="M1041"/>
    </row>
    <row r="1042" spans="1:13" ht="25.5" customHeight="1" x14ac:dyDescent="0.25">
      <c r="A1042" s="12" t="s">
        <v>562</v>
      </c>
      <c r="B1042" s="54" t="s">
        <v>1269</v>
      </c>
      <c r="C1042" s="5" t="s">
        <v>1121</v>
      </c>
      <c r="D1042" s="88"/>
      <c r="E1042" s="56" t="s">
        <v>1783</v>
      </c>
      <c r="F1042" s="57">
        <v>41996.683333333334</v>
      </c>
      <c r="G1042" s="57">
        <v>41996.719444444447</v>
      </c>
      <c r="H1042" s="5" t="s">
        <v>1267</v>
      </c>
      <c r="I1042" s="58">
        <f t="shared" si="32"/>
        <v>3.6111111112404615E-2</v>
      </c>
      <c r="J1042" s="59">
        <f t="shared" si="33"/>
        <v>3.6111111112404615E-2</v>
      </c>
      <c r="M1042"/>
    </row>
    <row r="1043" spans="1:13" ht="25.5" customHeight="1" x14ac:dyDescent="0.25">
      <c r="A1043" s="12" t="s">
        <v>562</v>
      </c>
      <c r="B1043" s="54" t="s">
        <v>1269</v>
      </c>
      <c r="C1043" s="54" t="s">
        <v>1121</v>
      </c>
      <c r="D1043" s="89"/>
      <c r="E1043" s="56" t="s">
        <v>1750</v>
      </c>
      <c r="F1043" s="57">
        <v>41996.719444444447</v>
      </c>
      <c r="G1043" s="57">
        <v>41996.743750000001</v>
      </c>
      <c r="H1043" s="5" t="s">
        <v>1153</v>
      </c>
      <c r="I1043" s="58">
        <f t="shared" si="32"/>
        <v>2.4305555554747116E-2</v>
      </c>
      <c r="J1043" s="59">
        <f t="shared" si="33"/>
        <v>2.4305555554747116E-2</v>
      </c>
      <c r="M1043"/>
    </row>
    <row r="1044" spans="1:13" ht="25.5" customHeight="1" x14ac:dyDescent="0.25">
      <c r="A1044" s="12" t="s">
        <v>562</v>
      </c>
      <c r="B1044" s="54" t="s">
        <v>1291</v>
      </c>
      <c r="C1044" s="5" t="s">
        <v>1121</v>
      </c>
      <c r="D1044" s="88"/>
      <c r="E1044" s="56" t="s">
        <v>1778</v>
      </c>
      <c r="F1044" s="57">
        <v>40944.797222222223</v>
      </c>
      <c r="G1044" s="57">
        <v>40945.797222222223</v>
      </c>
      <c r="H1044" s="5" t="s">
        <v>7</v>
      </c>
      <c r="I1044" s="58">
        <f t="shared" si="32"/>
        <v>1</v>
      </c>
      <c r="J1044" s="59">
        <f t="shared" si="33"/>
        <v>1</v>
      </c>
      <c r="M1044"/>
    </row>
    <row r="1045" spans="1:13" ht="25.5" customHeight="1" x14ac:dyDescent="0.25">
      <c r="A1045" s="12" t="s">
        <v>562</v>
      </c>
      <c r="B1045" s="54" t="s">
        <v>1291</v>
      </c>
      <c r="C1045" s="5" t="s">
        <v>1121</v>
      </c>
      <c r="D1045" s="88"/>
      <c r="E1045" s="56" t="s">
        <v>1670</v>
      </c>
      <c r="F1045" s="57">
        <v>40945.797222222223</v>
      </c>
      <c r="G1045" s="57">
        <v>40946.597916666666</v>
      </c>
      <c r="H1045" s="5" t="s">
        <v>105</v>
      </c>
      <c r="I1045" s="58">
        <f t="shared" si="32"/>
        <v>0.8006944444423425</v>
      </c>
      <c r="J1045" s="59">
        <f t="shared" si="33"/>
        <v>0.8006944444423425</v>
      </c>
      <c r="M1045"/>
    </row>
    <row r="1046" spans="1:13" ht="25.5" customHeight="1" x14ac:dyDescent="0.25">
      <c r="A1046" s="12" t="s">
        <v>562</v>
      </c>
      <c r="B1046" s="54" t="s">
        <v>1291</v>
      </c>
      <c r="C1046" s="5" t="s">
        <v>1121</v>
      </c>
      <c r="D1046" s="88"/>
      <c r="E1046" s="56" t="s">
        <v>1743</v>
      </c>
      <c r="F1046" s="57">
        <v>40946.597916666666</v>
      </c>
      <c r="G1046" s="57">
        <v>40946.912499999999</v>
      </c>
      <c r="H1046" s="5" t="s">
        <v>602</v>
      </c>
      <c r="I1046" s="58">
        <f t="shared" si="32"/>
        <v>0.31458333333284827</v>
      </c>
      <c r="J1046" s="59">
        <f t="shared" si="33"/>
        <v>0.31458333333284827</v>
      </c>
      <c r="M1046"/>
    </row>
    <row r="1047" spans="1:13" ht="25.5" customHeight="1" x14ac:dyDescent="0.25">
      <c r="A1047" s="12" t="s">
        <v>562</v>
      </c>
      <c r="B1047" s="54" t="s">
        <v>1291</v>
      </c>
      <c r="C1047" s="5" t="s">
        <v>1121</v>
      </c>
      <c r="D1047" s="88"/>
      <c r="E1047" s="56" t="s">
        <v>1747</v>
      </c>
      <c r="F1047" s="57">
        <v>40946.912499999999</v>
      </c>
      <c r="G1047" s="57">
        <v>40948.704861111109</v>
      </c>
      <c r="H1047" s="5" t="s">
        <v>323</v>
      </c>
      <c r="I1047" s="58">
        <f t="shared" si="32"/>
        <v>1.7923611111109494</v>
      </c>
      <c r="J1047" s="59">
        <f t="shared" si="33"/>
        <v>1.7923611111109494</v>
      </c>
      <c r="M1047"/>
    </row>
    <row r="1048" spans="1:13" ht="25.5" customHeight="1" x14ac:dyDescent="0.25">
      <c r="A1048" s="12" t="s">
        <v>562</v>
      </c>
      <c r="B1048" s="54" t="s">
        <v>1291</v>
      </c>
      <c r="C1048" s="5" t="s">
        <v>1121</v>
      </c>
      <c r="D1048" s="88"/>
      <c r="E1048" s="56" t="s">
        <v>1748</v>
      </c>
      <c r="F1048" s="57">
        <v>40948.704861111109</v>
      </c>
      <c r="G1048" s="57">
        <v>41001.752083333333</v>
      </c>
      <c r="H1048" s="5" t="s">
        <v>323</v>
      </c>
      <c r="I1048" s="58">
        <f t="shared" si="32"/>
        <v>53.047222222223354</v>
      </c>
      <c r="J1048" s="59">
        <f t="shared" si="33"/>
        <v>53.047222222223354</v>
      </c>
      <c r="M1048"/>
    </row>
    <row r="1049" spans="1:13" ht="25.5" customHeight="1" x14ac:dyDescent="0.25">
      <c r="A1049" s="12" t="s">
        <v>562</v>
      </c>
      <c r="B1049" s="54" t="s">
        <v>1291</v>
      </c>
      <c r="C1049" s="5" t="s">
        <v>1121</v>
      </c>
      <c r="D1049" s="88"/>
      <c r="E1049" s="56" t="s">
        <v>1747</v>
      </c>
      <c r="F1049" s="57">
        <v>41001.752083333333</v>
      </c>
      <c r="G1049" s="57">
        <v>41002.591666666667</v>
      </c>
      <c r="H1049" s="5" t="s">
        <v>39</v>
      </c>
      <c r="I1049" s="58">
        <f t="shared" si="32"/>
        <v>0.83958333333430346</v>
      </c>
      <c r="J1049" s="59">
        <f t="shared" si="33"/>
        <v>0.83958333333430346</v>
      </c>
      <c r="M1049"/>
    </row>
    <row r="1050" spans="1:13" ht="25.5" customHeight="1" x14ac:dyDescent="0.25">
      <c r="A1050" s="12" t="s">
        <v>562</v>
      </c>
      <c r="B1050" s="54" t="s">
        <v>1291</v>
      </c>
      <c r="C1050" s="5" t="s">
        <v>1121</v>
      </c>
      <c r="D1050" s="88"/>
      <c r="E1050" s="56" t="s">
        <v>1743</v>
      </c>
      <c r="F1050" s="57">
        <v>41002.591666666667</v>
      </c>
      <c r="G1050" s="57">
        <v>41010.60833333333</v>
      </c>
      <c r="H1050" s="5" t="s">
        <v>1229</v>
      </c>
      <c r="I1050" s="58">
        <f t="shared" si="32"/>
        <v>8.0166666666627862</v>
      </c>
      <c r="J1050" s="59">
        <f t="shared" si="33"/>
        <v>8.0166666666627862</v>
      </c>
      <c r="M1050"/>
    </row>
    <row r="1051" spans="1:13" ht="25.5" customHeight="1" x14ac:dyDescent="0.25">
      <c r="A1051" s="12" t="s">
        <v>562</v>
      </c>
      <c r="B1051" s="54" t="s">
        <v>1291</v>
      </c>
      <c r="C1051" s="5" t="s">
        <v>1121</v>
      </c>
      <c r="D1051" s="88"/>
      <c r="E1051" s="56" t="s">
        <v>1741</v>
      </c>
      <c r="F1051" s="57">
        <v>41010.60833333333</v>
      </c>
      <c r="G1051" s="57">
        <v>41010.835416666669</v>
      </c>
      <c r="H1051" s="5" t="s">
        <v>1273</v>
      </c>
      <c r="I1051" s="58">
        <f t="shared" si="32"/>
        <v>0.22708333333866904</v>
      </c>
      <c r="J1051" s="59">
        <f t="shared" si="33"/>
        <v>0.22708333333866904</v>
      </c>
      <c r="M1051"/>
    </row>
    <row r="1052" spans="1:13" ht="25.5" customHeight="1" x14ac:dyDescent="0.25">
      <c r="A1052" s="12" t="s">
        <v>562</v>
      </c>
      <c r="B1052" s="54" t="s">
        <v>1291</v>
      </c>
      <c r="C1052" s="5" t="s">
        <v>1121</v>
      </c>
      <c r="D1052" s="88"/>
      <c r="E1052" s="56" t="s">
        <v>1748</v>
      </c>
      <c r="F1052" s="57">
        <v>41010.835416666669</v>
      </c>
      <c r="G1052" s="57">
        <v>41017.768750000003</v>
      </c>
      <c r="H1052" s="5" t="s">
        <v>1274</v>
      </c>
      <c r="I1052" s="58">
        <f t="shared" si="32"/>
        <v>6.9333333333343035</v>
      </c>
      <c r="J1052" s="59">
        <f t="shared" si="33"/>
        <v>6.9333333333343035</v>
      </c>
      <c r="M1052"/>
    </row>
    <row r="1053" spans="1:13" ht="25.5" customHeight="1" x14ac:dyDescent="0.25">
      <c r="A1053" s="12" t="s">
        <v>562</v>
      </c>
      <c r="B1053" s="54" t="s">
        <v>1291</v>
      </c>
      <c r="C1053" s="5" t="s">
        <v>1121</v>
      </c>
      <c r="D1053" s="88"/>
      <c r="E1053" s="56" t="s">
        <v>1747</v>
      </c>
      <c r="F1053" s="57">
        <v>41017.768750000003</v>
      </c>
      <c r="G1053" s="57">
        <v>41018.781944444447</v>
      </c>
      <c r="H1053" s="5" t="s">
        <v>1275</v>
      </c>
      <c r="I1053" s="58">
        <f t="shared" si="32"/>
        <v>1.0131944444437977</v>
      </c>
      <c r="J1053" s="59">
        <f t="shared" si="33"/>
        <v>1.0131944444437977</v>
      </c>
      <c r="M1053"/>
    </row>
    <row r="1054" spans="1:13" ht="25.5" customHeight="1" x14ac:dyDescent="0.25">
      <c r="A1054" s="12" t="s">
        <v>562</v>
      </c>
      <c r="B1054" s="54" t="s">
        <v>1291</v>
      </c>
      <c r="C1054" s="5" t="s">
        <v>1121</v>
      </c>
      <c r="D1054" s="88"/>
      <c r="E1054" s="56" t="s">
        <v>1743</v>
      </c>
      <c r="F1054" s="57">
        <v>41018.781944444447</v>
      </c>
      <c r="G1054" s="57">
        <v>41023.741666666669</v>
      </c>
      <c r="H1054" s="5" t="s">
        <v>1276</v>
      </c>
      <c r="I1054" s="58">
        <f t="shared" si="32"/>
        <v>4.9597222222218988</v>
      </c>
      <c r="J1054" s="59">
        <f t="shared" si="33"/>
        <v>4.9597222222218988</v>
      </c>
      <c r="M1054"/>
    </row>
    <row r="1055" spans="1:13" ht="25.5" customHeight="1" x14ac:dyDescent="0.25">
      <c r="A1055" s="12" t="s">
        <v>562</v>
      </c>
      <c r="B1055" s="54" t="s">
        <v>1291</v>
      </c>
      <c r="C1055" s="5" t="s">
        <v>1121</v>
      </c>
      <c r="D1055" s="88"/>
      <c r="E1055" s="56" t="s">
        <v>1747</v>
      </c>
      <c r="F1055" s="57">
        <v>41023.741666666669</v>
      </c>
      <c r="G1055" s="57">
        <v>41024.698611111111</v>
      </c>
      <c r="H1055" s="5" t="s">
        <v>393</v>
      </c>
      <c r="I1055" s="58">
        <f t="shared" si="32"/>
        <v>0.9569444444423425</v>
      </c>
      <c r="J1055" s="59">
        <f t="shared" si="33"/>
        <v>0.9569444444423425</v>
      </c>
      <c r="M1055"/>
    </row>
    <row r="1056" spans="1:13" ht="25.5" customHeight="1" x14ac:dyDescent="0.25">
      <c r="A1056" s="12" t="s">
        <v>562</v>
      </c>
      <c r="B1056" s="54" t="s">
        <v>1291</v>
      </c>
      <c r="C1056" s="5" t="s">
        <v>1121</v>
      </c>
      <c r="D1056" s="88"/>
      <c r="E1056" s="56" t="s">
        <v>1763</v>
      </c>
      <c r="F1056" s="57">
        <v>41024.698611111111</v>
      </c>
      <c r="G1056" s="57">
        <v>41036.790972222225</v>
      </c>
      <c r="H1056" s="5" t="s">
        <v>332</v>
      </c>
      <c r="I1056" s="58">
        <f t="shared" si="32"/>
        <v>12.09236111111386</v>
      </c>
      <c r="J1056" s="59">
        <f t="shared" si="33"/>
        <v>12.09236111111386</v>
      </c>
      <c r="M1056"/>
    </row>
    <row r="1057" spans="1:13" ht="25.5" customHeight="1" x14ac:dyDescent="0.25">
      <c r="A1057" s="12" t="s">
        <v>562</v>
      </c>
      <c r="B1057" s="54" t="s">
        <v>1291</v>
      </c>
      <c r="C1057" s="5" t="s">
        <v>1121</v>
      </c>
      <c r="D1057" s="88"/>
      <c r="E1057" s="56" t="s">
        <v>1748</v>
      </c>
      <c r="F1057" s="57">
        <v>41036.790972222225</v>
      </c>
      <c r="G1057" s="57">
        <v>41036.798611111109</v>
      </c>
      <c r="H1057" s="5" t="s">
        <v>1277</v>
      </c>
      <c r="I1057" s="58">
        <f t="shared" si="32"/>
        <v>7.6388888846850023E-3</v>
      </c>
      <c r="J1057" s="59">
        <f t="shared" si="33"/>
        <v>7.6388888846850023E-3</v>
      </c>
      <c r="M1057"/>
    </row>
    <row r="1058" spans="1:13" ht="25.5" customHeight="1" x14ac:dyDescent="0.25">
      <c r="A1058" s="12" t="s">
        <v>562</v>
      </c>
      <c r="B1058" s="54" t="s">
        <v>1291</v>
      </c>
      <c r="C1058" s="5" t="s">
        <v>1121</v>
      </c>
      <c r="D1058" s="88"/>
      <c r="E1058" s="56" t="s">
        <v>1763</v>
      </c>
      <c r="F1058" s="57">
        <v>41036.798611111109</v>
      </c>
      <c r="G1058" s="57">
        <v>41038.602083333331</v>
      </c>
      <c r="H1058" s="5" t="s">
        <v>1278</v>
      </c>
      <c r="I1058" s="58">
        <f t="shared" si="32"/>
        <v>1.8034722222218988</v>
      </c>
      <c r="J1058" s="59">
        <f t="shared" si="33"/>
        <v>1.8034722222218988</v>
      </c>
      <c r="M1058"/>
    </row>
    <row r="1059" spans="1:13" ht="25.5" customHeight="1" x14ac:dyDescent="0.25">
      <c r="A1059" s="12" t="s">
        <v>562</v>
      </c>
      <c r="B1059" s="54" t="s">
        <v>1291</v>
      </c>
      <c r="C1059" s="5" t="s">
        <v>1121</v>
      </c>
      <c r="D1059" s="88"/>
      <c r="E1059" s="56" t="s">
        <v>1750</v>
      </c>
      <c r="F1059" s="57">
        <v>41038.602083333331</v>
      </c>
      <c r="G1059" s="57">
        <v>41038.760416666664</v>
      </c>
      <c r="H1059" s="5" t="s">
        <v>786</v>
      </c>
      <c r="I1059" s="58">
        <f t="shared" si="32"/>
        <v>0.15833333333284827</v>
      </c>
      <c r="J1059" s="59">
        <f t="shared" si="33"/>
        <v>0.15833333333284827</v>
      </c>
      <c r="M1059"/>
    </row>
    <row r="1060" spans="1:13" ht="25.5" customHeight="1" x14ac:dyDescent="0.25">
      <c r="A1060" s="12" t="s">
        <v>562</v>
      </c>
      <c r="B1060" s="54" t="s">
        <v>1291</v>
      </c>
      <c r="C1060" s="5" t="s">
        <v>1121</v>
      </c>
      <c r="D1060" s="88"/>
      <c r="E1060" s="56" t="s">
        <v>1751</v>
      </c>
      <c r="F1060" s="57">
        <v>41038.760416666664</v>
      </c>
      <c r="G1060" s="57">
        <v>41040.613888888889</v>
      </c>
      <c r="H1060" s="5" t="s">
        <v>1212</v>
      </c>
      <c r="I1060" s="58">
        <f t="shared" si="32"/>
        <v>1.8534722222248092</v>
      </c>
      <c r="J1060" s="59">
        <f t="shared" si="33"/>
        <v>1.8534722222248092</v>
      </c>
      <c r="M1060"/>
    </row>
    <row r="1061" spans="1:13" ht="25.5" customHeight="1" x14ac:dyDescent="0.25">
      <c r="A1061" s="12" t="s">
        <v>562</v>
      </c>
      <c r="B1061" s="54" t="s">
        <v>1291</v>
      </c>
      <c r="C1061" s="5" t="s">
        <v>1121</v>
      </c>
      <c r="D1061" s="88"/>
      <c r="E1061" s="56" t="s">
        <v>1763</v>
      </c>
      <c r="F1061" s="57">
        <v>41040.613888888889</v>
      </c>
      <c r="G1061" s="57">
        <v>41047.695833333331</v>
      </c>
      <c r="H1061" s="5" t="s">
        <v>1006</v>
      </c>
      <c r="I1061" s="58">
        <f t="shared" si="32"/>
        <v>7.0819444444423425</v>
      </c>
      <c r="J1061" s="59">
        <f t="shared" si="33"/>
        <v>7.0819444444423425</v>
      </c>
      <c r="M1061"/>
    </row>
    <row r="1062" spans="1:13" ht="25.5" customHeight="1" x14ac:dyDescent="0.25">
      <c r="A1062" s="12" t="s">
        <v>562</v>
      </c>
      <c r="B1062" s="54" t="s">
        <v>1291</v>
      </c>
      <c r="C1062" s="5" t="s">
        <v>1121</v>
      </c>
      <c r="D1062" s="88"/>
      <c r="E1062" s="56" t="s">
        <v>1750</v>
      </c>
      <c r="F1062" s="57">
        <v>41047.695833333331</v>
      </c>
      <c r="G1062" s="57">
        <v>41047.708333333336</v>
      </c>
      <c r="H1062" s="5" t="s">
        <v>1280</v>
      </c>
      <c r="I1062" s="58">
        <f t="shared" si="32"/>
        <v>1.2500000004365575E-2</v>
      </c>
      <c r="J1062" s="59">
        <f t="shared" si="33"/>
        <v>1.2500000004365575E-2</v>
      </c>
      <c r="M1062"/>
    </row>
    <row r="1063" spans="1:13" ht="25.5" customHeight="1" x14ac:dyDescent="0.25">
      <c r="A1063" s="12" t="s">
        <v>562</v>
      </c>
      <c r="B1063" s="54" t="s">
        <v>1291</v>
      </c>
      <c r="C1063" s="5" t="s">
        <v>1121</v>
      </c>
      <c r="D1063" s="88"/>
      <c r="E1063" s="56" t="s">
        <v>1763</v>
      </c>
      <c r="F1063" s="57">
        <v>41047.708333333336</v>
      </c>
      <c r="G1063" s="57">
        <v>41050.575694444444</v>
      </c>
      <c r="H1063" s="5" t="s">
        <v>1281</v>
      </c>
      <c r="I1063" s="58">
        <f t="shared" si="32"/>
        <v>2.867361111108039</v>
      </c>
      <c r="J1063" s="59">
        <f t="shared" si="33"/>
        <v>2.867361111108039</v>
      </c>
      <c r="M1063"/>
    </row>
    <row r="1064" spans="1:13" ht="25.5" customHeight="1" x14ac:dyDescent="0.25">
      <c r="A1064" s="12" t="s">
        <v>562</v>
      </c>
      <c r="B1064" s="54" t="s">
        <v>1291</v>
      </c>
      <c r="C1064" s="5" t="s">
        <v>1121</v>
      </c>
      <c r="D1064" s="88"/>
      <c r="E1064" s="56" t="s">
        <v>1750</v>
      </c>
      <c r="F1064" s="57">
        <v>41050.575694444444</v>
      </c>
      <c r="G1064" s="57">
        <v>41072.80972222222</v>
      </c>
      <c r="H1064" s="5" t="s">
        <v>1282</v>
      </c>
      <c r="I1064" s="58">
        <f t="shared" si="32"/>
        <v>22.234027777776646</v>
      </c>
      <c r="J1064" s="59">
        <f t="shared" si="33"/>
        <v>22.234027777776646</v>
      </c>
      <c r="M1064"/>
    </row>
    <row r="1065" spans="1:13" ht="25.5" customHeight="1" x14ac:dyDescent="0.25">
      <c r="A1065" s="12" t="s">
        <v>562</v>
      </c>
      <c r="B1065" s="54" t="s">
        <v>1291</v>
      </c>
      <c r="C1065" s="5" t="s">
        <v>1121</v>
      </c>
      <c r="D1065" s="88"/>
      <c r="E1065" s="56" t="s">
        <v>1751</v>
      </c>
      <c r="F1065" s="57">
        <v>41072.80972222222</v>
      </c>
      <c r="G1065" s="57">
        <v>41073.750694444447</v>
      </c>
      <c r="H1065" s="5" t="s">
        <v>792</v>
      </c>
      <c r="I1065" s="58">
        <f t="shared" si="32"/>
        <v>0.94097222222626442</v>
      </c>
      <c r="J1065" s="59">
        <f t="shared" si="33"/>
        <v>0.94097222222626442</v>
      </c>
      <c r="M1065"/>
    </row>
    <row r="1066" spans="1:13" ht="25.5" customHeight="1" x14ac:dyDescent="0.25">
      <c r="A1066" s="12" t="s">
        <v>562</v>
      </c>
      <c r="B1066" s="54" t="s">
        <v>1291</v>
      </c>
      <c r="C1066" s="5" t="s">
        <v>1121</v>
      </c>
      <c r="D1066" s="88"/>
      <c r="E1066" s="56" t="s">
        <v>1741</v>
      </c>
      <c r="F1066" s="57">
        <v>41073.750694444447</v>
      </c>
      <c r="G1066" s="57">
        <v>41073.762499999997</v>
      </c>
      <c r="H1066" s="5" t="s">
        <v>105</v>
      </c>
      <c r="I1066" s="58">
        <f t="shared" si="32"/>
        <v>1.1805555550381541E-2</v>
      </c>
      <c r="J1066" s="59">
        <f t="shared" si="33"/>
        <v>1.1805555550381541E-2</v>
      </c>
      <c r="M1066"/>
    </row>
    <row r="1067" spans="1:13" ht="25.5" customHeight="1" x14ac:dyDescent="0.25">
      <c r="A1067" s="12" t="s">
        <v>562</v>
      </c>
      <c r="B1067" s="54" t="s">
        <v>1291</v>
      </c>
      <c r="C1067" s="5" t="s">
        <v>1121</v>
      </c>
      <c r="D1067" s="88"/>
      <c r="E1067" s="56" t="s">
        <v>1750</v>
      </c>
      <c r="F1067" s="57">
        <v>41073.762499999997</v>
      </c>
      <c r="G1067" s="57">
        <v>41074.553472222222</v>
      </c>
      <c r="H1067" s="5" t="s">
        <v>1284</v>
      </c>
      <c r="I1067" s="58">
        <f t="shared" si="32"/>
        <v>0.79097222222480923</v>
      </c>
      <c r="J1067" s="59">
        <f t="shared" si="33"/>
        <v>0.79097222222480923</v>
      </c>
      <c r="M1067"/>
    </row>
    <row r="1068" spans="1:13" ht="25.5" customHeight="1" x14ac:dyDescent="0.25">
      <c r="A1068" s="12" t="s">
        <v>562</v>
      </c>
      <c r="B1068" s="54" t="s">
        <v>1291</v>
      </c>
      <c r="C1068" s="5" t="s">
        <v>1121</v>
      </c>
      <c r="D1068" s="88"/>
      <c r="E1068" s="56" t="s">
        <v>1778</v>
      </c>
      <c r="F1068" s="57">
        <v>41074.553472222222</v>
      </c>
      <c r="G1068" s="57">
        <v>41101.716666666667</v>
      </c>
      <c r="H1068" s="5" t="s">
        <v>1286</v>
      </c>
      <c r="I1068" s="58">
        <f t="shared" si="32"/>
        <v>27.163194444445253</v>
      </c>
      <c r="J1068" s="59">
        <f t="shared" si="33"/>
        <v>27.163194444445253</v>
      </c>
      <c r="M1068"/>
    </row>
    <row r="1069" spans="1:13" ht="25.5" customHeight="1" x14ac:dyDescent="0.25">
      <c r="A1069" s="12" t="s">
        <v>562</v>
      </c>
      <c r="B1069" s="54" t="s">
        <v>1291</v>
      </c>
      <c r="C1069" s="5" t="s">
        <v>1121</v>
      </c>
      <c r="D1069" s="88"/>
      <c r="E1069" s="56" t="s">
        <v>1741</v>
      </c>
      <c r="F1069" s="57">
        <v>41101.716666666667</v>
      </c>
      <c r="G1069" s="57">
        <v>41101.724999999999</v>
      </c>
      <c r="H1069" s="5" t="s">
        <v>1287</v>
      </c>
      <c r="I1069" s="58">
        <f t="shared" si="32"/>
        <v>8.333333331393078E-3</v>
      </c>
      <c r="J1069" s="59">
        <f t="shared" si="33"/>
        <v>8.333333331393078E-3</v>
      </c>
      <c r="M1069"/>
    </row>
    <row r="1070" spans="1:13" ht="25.5" customHeight="1" x14ac:dyDescent="0.25">
      <c r="A1070" s="12" t="s">
        <v>562</v>
      </c>
      <c r="B1070" s="54" t="s">
        <v>1291</v>
      </c>
      <c r="C1070" s="5" t="s">
        <v>1121</v>
      </c>
      <c r="D1070" s="88"/>
      <c r="E1070" s="56" t="s">
        <v>1778</v>
      </c>
      <c r="F1070" s="57">
        <v>41101.724999999999</v>
      </c>
      <c r="G1070" s="57">
        <v>41102.605555555558</v>
      </c>
      <c r="H1070" s="5" t="s">
        <v>1153</v>
      </c>
      <c r="I1070" s="58">
        <f t="shared" si="32"/>
        <v>0.88055555555911269</v>
      </c>
      <c r="J1070" s="59">
        <f t="shared" si="33"/>
        <v>0.88055555555911269</v>
      </c>
      <c r="M1070"/>
    </row>
    <row r="1071" spans="1:13" ht="25.5" customHeight="1" x14ac:dyDescent="0.25">
      <c r="A1071" s="12" t="s">
        <v>562</v>
      </c>
      <c r="B1071" s="54" t="s">
        <v>1291</v>
      </c>
      <c r="C1071" s="5" t="s">
        <v>1121</v>
      </c>
      <c r="D1071" s="88"/>
      <c r="E1071" s="56" t="s">
        <v>1750</v>
      </c>
      <c r="F1071" s="57">
        <v>41102.605555555558</v>
      </c>
      <c r="G1071" s="57">
        <v>41102.708333333336</v>
      </c>
      <c r="H1071" s="5" t="s">
        <v>74</v>
      </c>
      <c r="I1071" s="58">
        <f t="shared" si="32"/>
        <v>0.10277777777810115</v>
      </c>
      <c r="J1071" s="59">
        <f t="shared" si="33"/>
        <v>0.10277777777810115</v>
      </c>
      <c r="M1071"/>
    </row>
    <row r="1072" spans="1:13" ht="25.5" customHeight="1" x14ac:dyDescent="0.25">
      <c r="A1072" s="12" t="s">
        <v>562</v>
      </c>
      <c r="B1072" s="54" t="s">
        <v>1291</v>
      </c>
      <c r="C1072" s="5" t="s">
        <v>1121</v>
      </c>
      <c r="D1072" s="88"/>
      <c r="E1072" s="56" t="s">
        <v>1766</v>
      </c>
      <c r="F1072" s="57">
        <v>41102.708333333336</v>
      </c>
      <c r="G1072" s="57">
        <v>41103.655555555553</v>
      </c>
      <c r="H1072" s="5" t="s">
        <v>1290</v>
      </c>
      <c r="I1072" s="58">
        <f t="shared" si="32"/>
        <v>0.94722222221753327</v>
      </c>
      <c r="J1072" s="59">
        <f t="shared" si="33"/>
        <v>0.94722222221753327</v>
      </c>
      <c r="M1072"/>
    </row>
    <row r="1073" spans="1:13" ht="25.5" customHeight="1" x14ac:dyDescent="0.25">
      <c r="A1073" s="12" t="s">
        <v>562</v>
      </c>
      <c r="B1073" s="54" t="s">
        <v>1331</v>
      </c>
      <c r="C1073" s="5" t="s">
        <v>1121</v>
      </c>
      <c r="D1073" s="88"/>
      <c r="E1073" s="56" t="s">
        <v>1778</v>
      </c>
      <c r="F1073" s="57">
        <v>41410.785416666666</v>
      </c>
      <c r="G1073" s="57">
        <v>41411.785416666666</v>
      </c>
      <c r="H1073" s="5" t="s">
        <v>7</v>
      </c>
      <c r="I1073" s="58">
        <f t="shared" si="32"/>
        <v>1</v>
      </c>
      <c r="J1073" s="59">
        <f t="shared" si="33"/>
        <v>1</v>
      </c>
      <c r="M1073"/>
    </row>
    <row r="1074" spans="1:13" ht="25.5" customHeight="1" x14ac:dyDescent="0.25">
      <c r="A1074" s="12" t="s">
        <v>562</v>
      </c>
      <c r="B1074" s="54" t="s">
        <v>1331</v>
      </c>
      <c r="C1074" s="5" t="s">
        <v>1121</v>
      </c>
      <c r="D1074" s="88"/>
      <c r="E1074" s="56" t="s">
        <v>1670</v>
      </c>
      <c r="F1074" s="57">
        <v>41411.785416666666</v>
      </c>
      <c r="G1074" s="57">
        <v>41414.532638888886</v>
      </c>
      <c r="H1074" s="5" t="s">
        <v>105</v>
      </c>
      <c r="I1074" s="58">
        <f t="shared" si="32"/>
        <v>2.7472222222204437</v>
      </c>
      <c r="J1074" s="59">
        <f t="shared" si="33"/>
        <v>2.7472222222204437</v>
      </c>
      <c r="M1074"/>
    </row>
    <row r="1075" spans="1:13" ht="25.5" customHeight="1" x14ac:dyDescent="0.25">
      <c r="A1075" s="12" t="s">
        <v>562</v>
      </c>
      <c r="B1075" s="54" t="s">
        <v>1331</v>
      </c>
      <c r="C1075" s="5" t="s">
        <v>1121</v>
      </c>
      <c r="D1075" s="88"/>
      <c r="E1075" s="56" t="s">
        <v>1778</v>
      </c>
      <c r="F1075" s="57">
        <v>41414.532638888886</v>
      </c>
      <c r="G1075" s="57">
        <v>41416.749305555553</v>
      </c>
      <c r="H1075" s="5" t="s">
        <v>1292</v>
      </c>
      <c r="I1075" s="58">
        <f t="shared" si="32"/>
        <v>2.2166666666671517</v>
      </c>
      <c r="J1075" s="59">
        <f t="shared" si="33"/>
        <v>2.2166666666671517</v>
      </c>
      <c r="M1075"/>
    </row>
    <row r="1076" spans="1:13" ht="25.5" customHeight="1" x14ac:dyDescent="0.25">
      <c r="A1076" s="12" t="s">
        <v>562</v>
      </c>
      <c r="B1076" s="54" t="s">
        <v>1331</v>
      </c>
      <c r="C1076" s="5" t="s">
        <v>1121</v>
      </c>
      <c r="D1076" s="88"/>
      <c r="E1076" s="56" t="s">
        <v>1670</v>
      </c>
      <c r="F1076" s="57">
        <v>41416.749305555553</v>
      </c>
      <c r="G1076" s="57">
        <v>41416.776388888888</v>
      </c>
      <c r="H1076" s="5" t="s">
        <v>105</v>
      </c>
      <c r="I1076" s="58">
        <f t="shared" si="32"/>
        <v>2.7083333334303461E-2</v>
      </c>
      <c r="J1076" s="59">
        <f t="shared" si="33"/>
        <v>2.7083333334303461E-2</v>
      </c>
      <c r="M1076"/>
    </row>
    <row r="1077" spans="1:13" ht="25.5" customHeight="1" x14ac:dyDescent="0.25">
      <c r="A1077" s="12" t="s">
        <v>562</v>
      </c>
      <c r="B1077" s="54" t="s">
        <v>1331</v>
      </c>
      <c r="C1077" s="5" t="s">
        <v>1121</v>
      </c>
      <c r="D1077" s="88"/>
      <c r="E1077" s="56" t="s">
        <v>1743</v>
      </c>
      <c r="F1077" s="57">
        <v>41416.776388888888</v>
      </c>
      <c r="G1077" s="57">
        <v>41421.663194444445</v>
      </c>
      <c r="H1077" s="5" t="s">
        <v>1293</v>
      </c>
      <c r="I1077" s="58">
        <f t="shared" si="32"/>
        <v>4.8868055555576575</v>
      </c>
      <c r="J1077" s="59">
        <f t="shared" si="33"/>
        <v>4.8868055555576575</v>
      </c>
      <c r="M1077"/>
    </row>
    <row r="1078" spans="1:13" ht="25.5" customHeight="1" x14ac:dyDescent="0.25">
      <c r="A1078" s="12" t="s">
        <v>562</v>
      </c>
      <c r="B1078" s="54" t="s">
        <v>1331</v>
      </c>
      <c r="C1078" s="5" t="s">
        <v>1121</v>
      </c>
      <c r="D1078" s="88"/>
      <c r="E1078" s="56" t="s">
        <v>1747</v>
      </c>
      <c r="F1078" s="57">
        <v>41421.663194444445</v>
      </c>
      <c r="G1078" s="57">
        <v>41421.79583333333</v>
      </c>
      <c r="H1078" s="5" t="s">
        <v>323</v>
      </c>
      <c r="I1078" s="58">
        <f t="shared" si="32"/>
        <v>0.132638888884685</v>
      </c>
      <c r="J1078" s="59">
        <f t="shared" si="33"/>
        <v>0.132638888884685</v>
      </c>
      <c r="M1078"/>
    </row>
    <row r="1079" spans="1:13" ht="25.5" customHeight="1" x14ac:dyDescent="0.25">
      <c r="A1079" s="12" t="s">
        <v>562</v>
      </c>
      <c r="B1079" s="54" t="s">
        <v>1331</v>
      </c>
      <c r="C1079" s="5" t="s">
        <v>1121</v>
      </c>
      <c r="D1079" s="88"/>
      <c r="E1079" s="56" t="s">
        <v>1670</v>
      </c>
      <c r="F1079" s="57">
        <v>41421.79583333333</v>
      </c>
      <c r="G1079" s="57">
        <v>41422.779166666667</v>
      </c>
      <c r="H1079" s="5" t="s">
        <v>1294</v>
      </c>
      <c r="I1079" s="58">
        <f t="shared" si="32"/>
        <v>0.98333333333721384</v>
      </c>
      <c r="J1079" s="59">
        <f t="shared" si="33"/>
        <v>0.98333333333721384</v>
      </c>
      <c r="M1079"/>
    </row>
    <row r="1080" spans="1:13" ht="25.5" customHeight="1" x14ac:dyDescent="0.25">
      <c r="A1080" s="12" t="s">
        <v>562</v>
      </c>
      <c r="B1080" s="54" t="s">
        <v>1331</v>
      </c>
      <c r="C1080" s="5" t="s">
        <v>1121</v>
      </c>
      <c r="D1080" s="88"/>
      <c r="E1080" s="56" t="s">
        <v>1747</v>
      </c>
      <c r="F1080" s="57">
        <v>41422.779166666667</v>
      </c>
      <c r="G1080" s="57">
        <v>41430.742361111108</v>
      </c>
      <c r="H1080" s="5" t="s">
        <v>1295</v>
      </c>
      <c r="I1080" s="58">
        <f t="shared" si="32"/>
        <v>7.9631944444408873</v>
      </c>
      <c r="J1080" s="59">
        <f t="shared" si="33"/>
        <v>7.9631944444408873</v>
      </c>
      <c r="M1080"/>
    </row>
    <row r="1081" spans="1:13" ht="25.5" customHeight="1" x14ac:dyDescent="0.25">
      <c r="A1081" s="12" t="s">
        <v>562</v>
      </c>
      <c r="B1081" s="54" t="s">
        <v>1331</v>
      </c>
      <c r="C1081" s="5" t="s">
        <v>1121</v>
      </c>
      <c r="D1081" s="88"/>
      <c r="E1081" s="56" t="s">
        <v>1670</v>
      </c>
      <c r="F1081" s="57">
        <v>41430.742361111108</v>
      </c>
      <c r="G1081" s="57">
        <v>41430.756944444445</v>
      </c>
      <c r="H1081" s="5" t="s">
        <v>1296</v>
      </c>
      <c r="I1081" s="58">
        <f t="shared" si="32"/>
        <v>1.4583333337213844E-2</v>
      </c>
      <c r="J1081" s="59">
        <f t="shared" si="33"/>
        <v>1.4583333337213844E-2</v>
      </c>
      <c r="M1081"/>
    </row>
    <row r="1082" spans="1:13" ht="25.5" customHeight="1" x14ac:dyDescent="0.25">
      <c r="A1082" s="12" t="s">
        <v>562</v>
      </c>
      <c r="B1082" s="54" t="s">
        <v>1331</v>
      </c>
      <c r="C1082" s="5" t="s">
        <v>1121</v>
      </c>
      <c r="D1082" s="88"/>
      <c r="E1082" s="56" t="s">
        <v>1778</v>
      </c>
      <c r="F1082" s="57">
        <v>41430.756944444445</v>
      </c>
      <c r="G1082" s="57">
        <v>41431.773611111108</v>
      </c>
      <c r="H1082" s="5" t="s">
        <v>1298</v>
      </c>
      <c r="I1082" s="58">
        <f t="shared" si="32"/>
        <v>1.0166666666627862</v>
      </c>
      <c r="J1082" s="59">
        <f t="shared" si="33"/>
        <v>1.0166666666627862</v>
      </c>
      <c r="M1082"/>
    </row>
    <row r="1083" spans="1:13" ht="25.5" customHeight="1" x14ac:dyDescent="0.25">
      <c r="A1083" s="12" t="s">
        <v>562</v>
      </c>
      <c r="B1083" s="54" t="s">
        <v>1331</v>
      </c>
      <c r="C1083" s="5" t="s">
        <v>1121</v>
      </c>
      <c r="D1083" s="88"/>
      <c r="E1083" s="56" t="s">
        <v>1670</v>
      </c>
      <c r="F1083" s="57">
        <v>41431.773611111108</v>
      </c>
      <c r="G1083" s="57">
        <v>41432.593055555553</v>
      </c>
      <c r="H1083" s="5" t="s">
        <v>1299</v>
      </c>
      <c r="I1083" s="58">
        <f t="shared" si="32"/>
        <v>0.81944444444525288</v>
      </c>
      <c r="J1083" s="59">
        <f t="shared" si="33"/>
        <v>0.81944444444525288</v>
      </c>
      <c r="M1083"/>
    </row>
    <row r="1084" spans="1:13" ht="25.5" customHeight="1" x14ac:dyDescent="0.25">
      <c r="A1084" s="12" t="s">
        <v>562</v>
      </c>
      <c r="B1084" s="54" t="s">
        <v>1331</v>
      </c>
      <c r="C1084" s="5" t="s">
        <v>1121</v>
      </c>
      <c r="D1084" s="88"/>
      <c r="E1084" s="56" t="s">
        <v>1747</v>
      </c>
      <c r="F1084" s="57">
        <v>41432.593055555553</v>
      </c>
      <c r="G1084" s="57">
        <v>41432.724999999999</v>
      </c>
      <c r="H1084" s="5" t="s">
        <v>1300</v>
      </c>
      <c r="I1084" s="58">
        <f t="shared" si="32"/>
        <v>0.13194444444525288</v>
      </c>
      <c r="J1084" s="59">
        <f t="shared" si="33"/>
        <v>0.13194444444525288</v>
      </c>
      <c r="M1084"/>
    </row>
    <row r="1085" spans="1:13" ht="25.5" customHeight="1" x14ac:dyDescent="0.25">
      <c r="A1085" s="12" t="s">
        <v>562</v>
      </c>
      <c r="B1085" s="54" t="s">
        <v>1331</v>
      </c>
      <c r="C1085" s="5" t="s">
        <v>1121</v>
      </c>
      <c r="D1085" s="88"/>
      <c r="E1085" s="56" t="s">
        <v>1748</v>
      </c>
      <c r="F1085" s="57">
        <v>41432.724999999999</v>
      </c>
      <c r="G1085" s="57">
        <v>41452.651388888888</v>
      </c>
      <c r="H1085" s="5" t="s">
        <v>323</v>
      </c>
      <c r="I1085" s="58">
        <f t="shared" si="32"/>
        <v>19.926388888889051</v>
      </c>
      <c r="J1085" s="59">
        <f t="shared" si="33"/>
        <v>19.926388888889051</v>
      </c>
      <c r="M1085"/>
    </row>
    <row r="1086" spans="1:13" ht="25.5" customHeight="1" x14ac:dyDescent="0.25">
      <c r="A1086" s="12" t="s">
        <v>562</v>
      </c>
      <c r="B1086" s="54" t="s">
        <v>1331</v>
      </c>
      <c r="C1086" s="5" t="s">
        <v>1121</v>
      </c>
      <c r="D1086" s="88"/>
      <c r="E1086" s="56" t="s">
        <v>1747</v>
      </c>
      <c r="F1086" s="57">
        <v>41452.651388888888</v>
      </c>
      <c r="G1086" s="57">
        <v>41453.666666666664</v>
      </c>
      <c r="H1086" s="5" t="s">
        <v>644</v>
      </c>
      <c r="I1086" s="58">
        <f t="shared" si="32"/>
        <v>1.015277777776646</v>
      </c>
      <c r="J1086" s="59">
        <f t="shared" si="33"/>
        <v>1.015277777776646</v>
      </c>
      <c r="M1086"/>
    </row>
    <row r="1087" spans="1:13" ht="25.5" customHeight="1" x14ac:dyDescent="0.25">
      <c r="A1087" s="12" t="s">
        <v>562</v>
      </c>
      <c r="B1087" s="54" t="s">
        <v>1331</v>
      </c>
      <c r="C1087" s="5" t="s">
        <v>1121</v>
      </c>
      <c r="D1087" s="88"/>
      <c r="E1087" s="56" t="s">
        <v>1743</v>
      </c>
      <c r="F1087" s="57">
        <v>41453.666666666664</v>
      </c>
      <c r="G1087" s="57">
        <v>41463.584722222222</v>
      </c>
      <c r="H1087" s="5" t="s">
        <v>1229</v>
      </c>
      <c r="I1087" s="58">
        <f t="shared" si="32"/>
        <v>9.9180555555576575</v>
      </c>
      <c r="J1087" s="59">
        <f t="shared" si="33"/>
        <v>9.9180555555576575</v>
      </c>
      <c r="M1087"/>
    </row>
    <row r="1088" spans="1:13" ht="25.5" customHeight="1" x14ac:dyDescent="0.25">
      <c r="A1088" s="12" t="s">
        <v>562</v>
      </c>
      <c r="B1088" s="54" t="s">
        <v>1331</v>
      </c>
      <c r="C1088" s="5" t="s">
        <v>1121</v>
      </c>
      <c r="D1088" s="88"/>
      <c r="E1088" s="56" t="s">
        <v>1741</v>
      </c>
      <c r="F1088" s="57">
        <v>41463.584722222222</v>
      </c>
      <c r="G1088" s="57">
        <v>41463.597222222219</v>
      </c>
      <c r="H1088" s="5" t="s">
        <v>1301</v>
      </c>
      <c r="I1088" s="58">
        <f t="shared" si="32"/>
        <v>1.2499999997089617E-2</v>
      </c>
      <c r="J1088" s="59">
        <f t="shared" si="33"/>
        <v>1.2499999997089617E-2</v>
      </c>
      <c r="M1088"/>
    </row>
    <row r="1089" spans="1:13" ht="25.5" customHeight="1" x14ac:dyDescent="0.25">
      <c r="A1089" s="12" t="s">
        <v>562</v>
      </c>
      <c r="B1089" s="54" t="s">
        <v>1331</v>
      </c>
      <c r="C1089" s="5" t="s">
        <v>1121</v>
      </c>
      <c r="D1089" s="88"/>
      <c r="E1089" s="56" t="s">
        <v>1747</v>
      </c>
      <c r="F1089" s="57">
        <v>41463.597222222219</v>
      </c>
      <c r="G1089" s="57">
        <v>41463.605555555558</v>
      </c>
      <c r="H1089" s="5" t="s">
        <v>1274</v>
      </c>
      <c r="I1089" s="58">
        <f t="shared" si="32"/>
        <v>8.3333333386690356E-3</v>
      </c>
      <c r="J1089" s="59">
        <f t="shared" si="33"/>
        <v>8.3333333386690356E-3</v>
      </c>
      <c r="M1089"/>
    </row>
    <row r="1090" spans="1:13" ht="25.5" customHeight="1" x14ac:dyDescent="0.25">
      <c r="A1090" s="12" t="s">
        <v>562</v>
      </c>
      <c r="B1090" s="54" t="s">
        <v>1331</v>
      </c>
      <c r="C1090" s="5" t="s">
        <v>1121</v>
      </c>
      <c r="D1090" s="88"/>
      <c r="E1090" s="56" t="s">
        <v>1748</v>
      </c>
      <c r="F1090" s="57">
        <v>41463.605555555558</v>
      </c>
      <c r="G1090" s="57">
        <v>41464.681250000001</v>
      </c>
      <c r="H1090" s="5" t="s">
        <v>1302</v>
      </c>
      <c r="I1090" s="58">
        <f t="shared" ref="I1090:I1153" si="34">IF(OR(F1090="-",G1090="-"),0,G1090-F1090)</f>
        <v>1.0756944444437977</v>
      </c>
      <c r="J1090" s="59">
        <f t="shared" ref="J1090:J1153" si="35">I1090</f>
        <v>1.0756944444437977</v>
      </c>
      <c r="M1090"/>
    </row>
    <row r="1091" spans="1:13" ht="25.5" customHeight="1" x14ac:dyDescent="0.25">
      <c r="A1091" s="12" t="s">
        <v>562</v>
      </c>
      <c r="B1091" s="54" t="s">
        <v>1331</v>
      </c>
      <c r="C1091" s="5" t="s">
        <v>1121</v>
      </c>
      <c r="D1091" s="88"/>
      <c r="E1091" s="56" t="s">
        <v>1747</v>
      </c>
      <c r="F1091" s="57">
        <v>41464.681250000001</v>
      </c>
      <c r="G1091" s="57">
        <v>41464.734722222223</v>
      </c>
      <c r="H1091" s="5" t="s">
        <v>1303</v>
      </c>
      <c r="I1091" s="58">
        <f t="shared" si="34"/>
        <v>5.3472222221898846E-2</v>
      </c>
      <c r="J1091" s="59">
        <f t="shared" si="35"/>
        <v>5.3472222221898846E-2</v>
      </c>
      <c r="M1091"/>
    </row>
    <row r="1092" spans="1:13" ht="25.5" customHeight="1" x14ac:dyDescent="0.25">
      <c r="A1092" s="12" t="s">
        <v>562</v>
      </c>
      <c r="B1092" s="54" t="s">
        <v>1331</v>
      </c>
      <c r="C1092" s="5" t="s">
        <v>1121</v>
      </c>
      <c r="D1092" s="88"/>
      <c r="E1092" s="56" t="s">
        <v>1763</v>
      </c>
      <c r="F1092" s="57">
        <v>41464.734722222223</v>
      </c>
      <c r="G1092" s="57">
        <v>41480.793749999997</v>
      </c>
      <c r="H1092" s="5" t="s">
        <v>589</v>
      </c>
      <c r="I1092" s="58">
        <f t="shared" si="34"/>
        <v>16.059027777773736</v>
      </c>
      <c r="J1092" s="59">
        <f t="shared" si="35"/>
        <v>16.059027777773736</v>
      </c>
      <c r="M1092"/>
    </row>
    <row r="1093" spans="1:13" ht="25.5" customHeight="1" x14ac:dyDescent="0.25">
      <c r="A1093" s="12" t="s">
        <v>562</v>
      </c>
      <c r="B1093" s="54" t="s">
        <v>1331</v>
      </c>
      <c r="C1093" s="5" t="s">
        <v>1121</v>
      </c>
      <c r="D1093" s="88"/>
      <c r="E1093" s="56" t="s">
        <v>1747</v>
      </c>
      <c r="F1093" s="57">
        <v>41480.793749999997</v>
      </c>
      <c r="G1093" s="57">
        <v>41481.606944444444</v>
      </c>
      <c r="H1093" s="5" t="s">
        <v>1304</v>
      </c>
      <c r="I1093" s="58">
        <f t="shared" si="34"/>
        <v>0.81319444444670808</v>
      </c>
      <c r="J1093" s="59">
        <f t="shared" si="35"/>
        <v>0.81319444444670808</v>
      </c>
      <c r="M1093"/>
    </row>
    <row r="1094" spans="1:13" ht="25.5" customHeight="1" x14ac:dyDescent="0.25">
      <c r="A1094" s="12" t="s">
        <v>562</v>
      </c>
      <c r="B1094" s="54" t="s">
        <v>1331</v>
      </c>
      <c r="C1094" s="5" t="s">
        <v>1121</v>
      </c>
      <c r="D1094" s="88"/>
      <c r="E1094" s="56" t="s">
        <v>1778</v>
      </c>
      <c r="F1094" s="57">
        <v>41481.606944444444</v>
      </c>
      <c r="G1094" s="57">
        <v>41481.713194444441</v>
      </c>
      <c r="H1094" s="5" t="s">
        <v>37</v>
      </c>
      <c r="I1094" s="58">
        <f t="shared" si="34"/>
        <v>0.10624999999708962</v>
      </c>
      <c r="J1094" s="59">
        <f t="shared" si="35"/>
        <v>0.10624999999708962</v>
      </c>
      <c r="M1094"/>
    </row>
    <row r="1095" spans="1:13" ht="25.5" customHeight="1" x14ac:dyDescent="0.25">
      <c r="A1095" s="12" t="s">
        <v>562</v>
      </c>
      <c r="B1095" s="54" t="s">
        <v>1331</v>
      </c>
      <c r="C1095" s="5" t="s">
        <v>1121</v>
      </c>
      <c r="D1095" s="88"/>
      <c r="E1095" s="56" t="s">
        <v>1747</v>
      </c>
      <c r="F1095" s="57">
        <v>41481.713194444441</v>
      </c>
      <c r="G1095" s="57">
        <v>41481.727083333331</v>
      </c>
      <c r="H1095" s="5" t="s">
        <v>821</v>
      </c>
      <c r="I1095" s="58">
        <f t="shared" si="34"/>
        <v>1.3888888890505768E-2</v>
      </c>
      <c r="J1095" s="59">
        <f t="shared" si="35"/>
        <v>1.3888888890505768E-2</v>
      </c>
      <c r="M1095"/>
    </row>
    <row r="1096" spans="1:13" ht="25.5" customHeight="1" x14ac:dyDescent="0.25">
      <c r="A1096" s="12" t="s">
        <v>562</v>
      </c>
      <c r="B1096" s="54" t="s">
        <v>1331</v>
      </c>
      <c r="C1096" s="5" t="s">
        <v>1121</v>
      </c>
      <c r="D1096" s="88"/>
      <c r="E1096" s="56" t="s">
        <v>1748</v>
      </c>
      <c r="F1096" s="57">
        <v>41481.727083333331</v>
      </c>
      <c r="G1096" s="57">
        <v>41484.618750000001</v>
      </c>
      <c r="H1096" s="5" t="s">
        <v>1306</v>
      </c>
      <c r="I1096" s="58">
        <f t="shared" si="34"/>
        <v>2.8916666666700621</v>
      </c>
      <c r="J1096" s="59">
        <f t="shared" si="35"/>
        <v>2.8916666666700621</v>
      </c>
      <c r="M1096"/>
    </row>
    <row r="1097" spans="1:13" ht="25.5" customHeight="1" x14ac:dyDescent="0.25">
      <c r="A1097" s="12" t="s">
        <v>562</v>
      </c>
      <c r="B1097" s="54" t="s">
        <v>1331</v>
      </c>
      <c r="C1097" s="5" t="s">
        <v>1121</v>
      </c>
      <c r="D1097" s="88"/>
      <c r="E1097" s="56" t="s">
        <v>1747</v>
      </c>
      <c r="F1097" s="57">
        <v>41484.618750000001</v>
      </c>
      <c r="G1097" s="57">
        <v>41484.713194444441</v>
      </c>
      <c r="H1097" s="5" t="s">
        <v>1303</v>
      </c>
      <c r="I1097" s="58">
        <f t="shared" si="34"/>
        <v>9.4444444439432118E-2</v>
      </c>
      <c r="J1097" s="59">
        <f t="shared" si="35"/>
        <v>9.4444444439432118E-2</v>
      </c>
      <c r="M1097"/>
    </row>
    <row r="1098" spans="1:13" ht="25.5" customHeight="1" x14ac:dyDescent="0.25">
      <c r="A1098" s="12" t="s">
        <v>562</v>
      </c>
      <c r="B1098" s="54" t="s">
        <v>1331</v>
      </c>
      <c r="C1098" s="5" t="s">
        <v>1121</v>
      </c>
      <c r="D1098" s="88"/>
      <c r="E1098" s="56" t="s">
        <v>1763</v>
      </c>
      <c r="F1098" s="57">
        <v>41484.713194444441</v>
      </c>
      <c r="G1098" s="57">
        <v>41493.793055555558</v>
      </c>
      <c r="H1098" s="5" t="s">
        <v>589</v>
      </c>
      <c r="I1098" s="58">
        <f t="shared" si="34"/>
        <v>9.0798611111167702</v>
      </c>
      <c r="J1098" s="59">
        <f t="shared" si="35"/>
        <v>9.0798611111167702</v>
      </c>
      <c r="M1098"/>
    </row>
    <row r="1099" spans="1:13" ht="25.5" customHeight="1" x14ac:dyDescent="0.25">
      <c r="A1099" s="12" t="s">
        <v>562</v>
      </c>
      <c r="B1099" s="54" t="s">
        <v>1331</v>
      </c>
      <c r="C1099" s="5" t="s">
        <v>1121</v>
      </c>
      <c r="D1099" s="88"/>
      <c r="E1099" s="56" t="s">
        <v>1747</v>
      </c>
      <c r="F1099" s="57">
        <v>41493.793055555558</v>
      </c>
      <c r="G1099" s="57">
        <v>41493.822222222225</v>
      </c>
      <c r="H1099" s="5" t="s">
        <v>994</v>
      </c>
      <c r="I1099" s="58">
        <f t="shared" si="34"/>
        <v>2.9166666667151731E-2</v>
      </c>
      <c r="J1099" s="59">
        <f t="shared" si="35"/>
        <v>2.9166666667151731E-2</v>
      </c>
      <c r="M1099"/>
    </row>
    <row r="1100" spans="1:13" ht="25.5" customHeight="1" x14ac:dyDescent="0.25">
      <c r="A1100" s="12" t="s">
        <v>562</v>
      </c>
      <c r="B1100" s="54" t="s">
        <v>1331</v>
      </c>
      <c r="C1100" s="5" t="s">
        <v>1121</v>
      </c>
      <c r="D1100" s="88"/>
      <c r="E1100" s="56" t="s">
        <v>1750</v>
      </c>
      <c r="F1100" s="57">
        <v>41493.822222222225</v>
      </c>
      <c r="G1100" s="57">
        <v>41507.819444444445</v>
      </c>
      <c r="H1100" s="5" t="s">
        <v>1307</v>
      </c>
      <c r="I1100" s="58">
        <f t="shared" si="34"/>
        <v>13.997222222220444</v>
      </c>
      <c r="J1100" s="59">
        <f t="shared" si="35"/>
        <v>13.997222222220444</v>
      </c>
      <c r="M1100"/>
    </row>
    <row r="1101" spans="1:13" ht="25.5" customHeight="1" x14ac:dyDescent="0.25">
      <c r="A1101" s="12" t="s">
        <v>562</v>
      </c>
      <c r="B1101" s="54" t="s">
        <v>1331</v>
      </c>
      <c r="C1101" s="5" t="s">
        <v>1121</v>
      </c>
      <c r="D1101" s="88"/>
      <c r="E1101" s="56" t="s">
        <v>1751</v>
      </c>
      <c r="F1101" s="57">
        <v>41507.819444444445</v>
      </c>
      <c r="G1101" s="57">
        <v>41509.754166666666</v>
      </c>
      <c r="H1101" s="5" t="s">
        <v>429</v>
      </c>
      <c r="I1101" s="58">
        <f t="shared" si="34"/>
        <v>1.9347222222204437</v>
      </c>
      <c r="J1101" s="59">
        <f t="shared" si="35"/>
        <v>1.9347222222204437</v>
      </c>
      <c r="M1101"/>
    </row>
    <row r="1102" spans="1:13" ht="25.5" customHeight="1" x14ac:dyDescent="0.25">
      <c r="A1102" s="12" t="s">
        <v>562</v>
      </c>
      <c r="B1102" s="54" t="s">
        <v>1331</v>
      </c>
      <c r="C1102" s="5" t="s">
        <v>1121</v>
      </c>
      <c r="D1102" s="88"/>
      <c r="E1102" s="56" t="s">
        <v>1763</v>
      </c>
      <c r="F1102" s="57">
        <v>41509.754166666666</v>
      </c>
      <c r="G1102" s="57">
        <v>41509.765277777777</v>
      </c>
      <c r="H1102" s="5" t="s">
        <v>1308</v>
      </c>
      <c r="I1102" s="58">
        <f t="shared" si="34"/>
        <v>1.1111111110949423E-2</v>
      </c>
      <c r="J1102" s="59">
        <f t="shared" si="35"/>
        <v>1.1111111110949423E-2</v>
      </c>
      <c r="M1102"/>
    </row>
    <row r="1103" spans="1:13" ht="25.5" customHeight="1" x14ac:dyDescent="0.25">
      <c r="A1103" s="12" t="s">
        <v>562</v>
      </c>
      <c r="B1103" s="54" t="s">
        <v>1331</v>
      </c>
      <c r="C1103" s="5" t="s">
        <v>1121</v>
      </c>
      <c r="D1103" s="88"/>
      <c r="E1103" s="56" t="s">
        <v>1670</v>
      </c>
      <c r="F1103" s="57">
        <v>41509.765277777777</v>
      </c>
      <c r="G1103" s="57">
        <v>41512.710416666669</v>
      </c>
      <c r="H1103" s="5" t="s">
        <v>1309</v>
      </c>
      <c r="I1103" s="58">
        <f t="shared" si="34"/>
        <v>2.945138888891961</v>
      </c>
      <c r="J1103" s="59">
        <f t="shared" si="35"/>
        <v>2.945138888891961</v>
      </c>
      <c r="M1103"/>
    </row>
    <row r="1104" spans="1:13" ht="25.5" customHeight="1" x14ac:dyDescent="0.25">
      <c r="A1104" s="12" t="s">
        <v>562</v>
      </c>
      <c r="B1104" s="54" t="s">
        <v>1331</v>
      </c>
      <c r="C1104" s="5" t="s">
        <v>1121</v>
      </c>
      <c r="D1104" s="88"/>
      <c r="E1104" s="56" t="s">
        <v>1763</v>
      </c>
      <c r="F1104" s="57">
        <v>41512.710416666669</v>
      </c>
      <c r="G1104" s="57">
        <v>41512.71875</v>
      </c>
      <c r="H1104" s="5" t="s">
        <v>180</v>
      </c>
      <c r="I1104" s="58">
        <f t="shared" si="34"/>
        <v>8.333333331393078E-3</v>
      </c>
      <c r="J1104" s="59">
        <f t="shared" si="35"/>
        <v>8.333333331393078E-3</v>
      </c>
      <c r="M1104"/>
    </row>
    <row r="1105" spans="1:13" ht="25.5" customHeight="1" x14ac:dyDescent="0.25">
      <c r="A1105" s="12" t="s">
        <v>562</v>
      </c>
      <c r="B1105" s="54" t="s">
        <v>1331</v>
      </c>
      <c r="C1105" s="5" t="s">
        <v>1121</v>
      </c>
      <c r="D1105" s="88"/>
      <c r="E1105" s="56" t="s">
        <v>1747</v>
      </c>
      <c r="F1105" s="57">
        <v>41512.71875</v>
      </c>
      <c r="G1105" s="57">
        <v>41512.836111111108</v>
      </c>
      <c r="H1105" s="5" t="s">
        <v>1311</v>
      </c>
      <c r="I1105" s="58">
        <f t="shared" si="34"/>
        <v>0.11736111110803904</v>
      </c>
      <c r="J1105" s="59">
        <f t="shared" si="35"/>
        <v>0.11736111110803904</v>
      </c>
      <c r="M1105"/>
    </row>
    <row r="1106" spans="1:13" ht="25.5" customHeight="1" x14ac:dyDescent="0.25">
      <c r="A1106" s="12" t="s">
        <v>562</v>
      </c>
      <c r="B1106" s="54" t="s">
        <v>1331</v>
      </c>
      <c r="C1106" s="5" t="s">
        <v>1121</v>
      </c>
      <c r="D1106" s="88"/>
      <c r="E1106" s="56" t="s">
        <v>1763</v>
      </c>
      <c r="F1106" s="57">
        <v>41512.836111111108</v>
      </c>
      <c r="G1106" s="57">
        <v>41514.818055555559</v>
      </c>
      <c r="H1106" s="5" t="s">
        <v>1313</v>
      </c>
      <c r="I1106" s="58">
        <f t="shared" si="34"/>
        <v>1.9819444444510737</v>
      </c>
      <c r="J1106" s="59">
        <f t="shared" si="35"/>
        <v>1.9819444444510737</v>
      </c>
      <c r="M1106"/>
    </row>
    <row r="1107" spans="1:13" ht="25.5" customHeight="1" x14ac:dyDescent="0.25">
      <c r="A1107" s="12" t="s">
        <v>562</v>
      </c>
      <c r="B1107" s="54" t="s">
        <v>1331</v>
      </c>
      <c r="C1107" s="5" t="s">
        <v>1121</v>
      </c>
      <c r="D1107" s="88"/>
      <c r="E1107" s="56" t="s">
        <v>1747</v>
      </c>
      <c r="F1107" s="57">
        <v>41514.818055555559</v>
      </c>
      <c r="G1107" s="57">
        <v>41514.829861111109</v>
      </c>
      <c r="H1107" s="5" t="s">
        <v>1314</v>
      </c>
      <c r="I1107" s="58">
        <f t="shared" si="34"/>
        <v>1.1805555550381541E-2</v>
      </c>
      <c r="J1107" s="59">
        <f t="shared" si="35"/>
        <v>1.1805555550381541E-2</v>
      </c>
      <c r="M1107"/>
    </row>
    <row r="1108" spans="1:13" ht="25.5" customHeight="1" x14ac:dyDescent="0.25">
      <c r="A1108" s="12" t="s">
        <v>562</v>
      </c>
      <c r="B1108" s="54" t="s">
        <v>1331</v>
      </c>
      <c r="C1108" s="5" t="s">
        <v>1121</v>
      </c>
      <c r="D1108" s="88"/>
      <c r="E1108" s="56" t="s">
        <v>1750</v>
      </c>
      <c r="F1108" s="57">
        <v>41514.829861111109</v>
      </c>
      <c r="G1108" s="57">
        <v>41515.847916666666</v>
      </c>
      <c r="H1108" s="5" t="s">
        <v>1316</v>
      </c>
      <c r="I1108" s="58">
        <f t="shared" si="34"/>
        <v>1.0180555555562023</v>
      </c>
      <c r="J1108" s="59">
        <f t="shared" si="35"/>
        <v>1.0180555555562023</v>
      </c>
      <c r="M1108"/>
    </row>
    <row r="1109" spans="1:13" ht="25.5" customHeight="1" x14ac:dyDescent="0.25">
      <c r="A1109" s="12" t="s">
        <v>562</v>
      </c>
      <c r="B1109" s="54" t="s">
        <v>1331</v>
      </c>
      <c r="C1109" s="5" t="s">
        <v>1121</v>
      </c>
      <c r="D1109" s="88"/>
      <c r="E1109" s="56" t="s">
        <v>1751</v>
      </c>
      <c r="F1109" s="57">
        <v>41515.847916666666</v>
      </c>
      <c r="G1109" s="57">
        <v>41521.767361111109</v>
      </c>
      <c r="H1109" s="5" t="s">
        <v>429</v>
      </c>
      <c r="I1109" s="58">
        <f t="shared" si="34"/>
        <v>5.9194444444437977</v>
      </c>
      <c r="J1109" s="59">
        <f t="shared" si="35"/>
        <v>5.9194444444437977</v>
      </c>
      <c r="M1109"/>
    </row>
    <row r="1110" spans="1:13" ht="25.5" customHeight="1" x14ac:dyDescent="0.25">
      <c r="A1110" s="12" t="s">
        <v>562</v>
      </c>
      <c r="B1110" s="54" t="s">
        <v>1331</v>
      </c>
      <c r="C1110" s="5" t="s">
        <v>1121</v>
      </c>
      <c r="D1110" s="88"/>
      <c r="E1110" s="56" t="s">
        <v>1763</v>
      </c>
      <c r="F1110" s="57">
        <v>41521.767361111109</v>
      </c>
      <c r="G1110" s="57">
        <v>41530.640972222223</v>
      </c>
      <c r="H1110" s="5" t="s">
        <v>788</v>
      </c>
      <c r="I1110" s="58">
        <f t="shared" si="34"/>
        <v>8.8736111111138598</v>
      </c>
      <c r="J1110" s="59">
        <f t="shared" si="35"/>
        <v>8.8736111111138598</v>
      </c>
      <c r="M1110"/>
    </row>
    <row r="1111" spans="1:13" ht="25.5" customHeight="1" x14ac:dyDescent="0.25">
      <c r="A1111" s="12" t="s">
        <v>562</v>
      </c>
      <c r="B1111" s="54" t="s">
        <v>1331</v>
      </c>
      <c r="C1111" s="5" t="s">
        <v>1121</v>
      </c>
      <c r="D1111" s="88"/>
      <c r="E1111" s="56" t="s">
        <v>1750</v>
      </c>
      <c r="F1111" s="57">
        <v>41530.640972222223</v>
      </c>
      <c r="G1111" s="57">
        <v>41530.782638888886</v>
      </c>
      <c r="H1111" s="5" t="s">
        <v>1318</v>
      </c>
      <c r="I1111" s="58">
        <f t="shared" si="34"/>
        <v>0.14166666666278616</v>
      </c>
      <c r="J1111" s="59">
        <f t="shared" si="35"/>
        <v>0.14166666666278616</v>
      </c>
      <c r="M1111"/>
    </row>
    <row r="1112" spans="1:13" ht="25.5" customHeight="1" x14ac:dyDescent="0.25">
      <c r="A1112" s="12" t="s">
        <v>562</v>
      </c>
      <c r="B1112" s="54" t="s">
        <v>1331</v>
      </c>
      <c r="C1112" s="5" t="s">
        <v>1121</v>
      </c>
      <c r="D1112" s="88"/>
      <c r="E1112" s="56" t="s">
        <v>1763</v>
      </c>
      <c r="F1112" s="57">
        <v>41530.782638888886</v>
      </c>
      <c r="G1112" s="57">
        <v>41533.625694444447</v>
      </c>
      <c r="H1112" s="5" t="s">
        <v>1320</v>
      </c>
      <c r="I1112" s="58">
        <f t="shared" si="34"/>
        <v>2.8430555555605679</v>
      </c>
      <c r="J1112" s="59">
        <f t="shared" si="35"/>
        <v>2.8430555555605679</v>
      </c>
      <c r="M1112"/>
    </row>
    <row r="1113" spans="1:13" ht="25.5" customHeight="1" x14ac:dyDescent="0.25">
      <c r="A1113" s="12" t="s">
        <v>562</v>
      </c>
      <c r="B1113" s="54" t="s">
        <v>1331</v>
      </c>
      <c r="C1113" s="5" t="s">
        <v>1121</v>
      </c>
      <c r="D1113" s="88"/>
      <c r="E1113" s="56" t="s">
        <v>1750</v>
      </c>
      <c r="F1113" s="57">
        <v>41533.625694444447</v>
      </c>
      <c r="G1113" s="57">
        <v>41583.695138888892</v>
      </c>
      <c r="H1113" s="5" t="s">
        <v>921</v>
      </c>
      <c r="I1113" s="58">
        <f t="shared" si="34"/>
        <v>50.069444444445253</v>
      </c>
      <c r="J1113" s="59">
        <f t="shared" si="35"/>
        <v>50.069444444445253</v>
      </c>
      <c r="M1113"/>
    </row>
    <row r="1114" spans="1:13" ht="25.5" customHeight="1" x14ac:dyDescent="0.25">
      <c r="A1114" s="12" t="s">
        <v>562</v>
      </c>
      <c r="B1114" s="54" t="s">
        <v>1331</v>
      </c>
      <c r="C1114" s="5" t="s">
        <v>1121</v>
      </c>
      <c r="D1114" s="88"/>
      <c r="E1114" s="56" t="s">
        <v>1751</v>
      </c>
      <c r="F1114" s="57">
        <v>41583.695138888892</v>
      </c>
      <c r="G1114" s="57">
        <v>41583.832638888889</v>
      </c>
      <c r="H1114" s="5" t="s">
        <v>13</v>
      </c>
      <c r="I1114" s="58">
        <f t="shared" si="34"/>
        <v>0.13749999999708962</v>
      </c>
      <c r="J1114" s="59">
        <f t="shared" si="35"/>
        <v>0.13749999999708962</v>
      </c>
      <c r="M1114"/>
    </row>
    <row r="1115" spans="1:13" ht="25.5" customHeight="1" x14ac:dyDescent="0.25">
      <c r="A1115" s="12" t="s">
        <v>562</v>
      </c>
      <c r="B1115" s="54" t="s">
        <v>1331</v>
      </c>
      <c r="C1115" s="5" t="s">
        <v>1121</v>
      </c>
      <c r="D1115" s="88"/>
      <c r="E1115" s="56" t="s">
        <v>1741</v>
      </c>
      <c r="F1115" s="57">
        <v>41583.832638888889</v>
      </c>
      <c r="G1115" s="57">
        <v>41584.658333333333</v>
      </c>
      <c r="H1115" s="5" t="s">
        <v>443</v>
      </c>
      <c r="I1115" s="58">
        <f t="shared" si="34"/>
        <v>0.82569444444379769</v>
      </c>
      <c r="J1115" s="59">
        <f t="shared" si="35"/>
        <v>0.82569444444379769</v>
      </c>
      <c r="M1115"/>
    </row>
    <row r="1116" spans="1:13" ht="25.5" customHeight="1" x14ac:dyDescent="0.25">
      <c r="A1116" s="12" t="s">
        <v>562</v>
      </c>
      <c r="B1116" s="54" t="s">
        <v>1331</v>
      </c>
      <c r="C1116" s="5" t="s">
        <v>1121</v>
      </c>
      <c r="D1116" s="88"/>
      <c r="E1116" s="56" t="s">
        <v>1750</v>
      </c>
      <c r="F1116" s="57">
        <v>41584.658333333333</v>
      </c>
      <c r="G1116" s="57">
        <v>41613.673611111109</v>
      </c>
      <c r="H1116" s="5" t="s">
        <v>1324</v>
      </c>
      <c r="I1116" s="58">
        <f t="shared" si="34"/>
        <v>29.015277777776646</v>
      </c>
      <c r="J1116" s="59">
        <f t="shared" si="35"/>
        <v>29.015277777776646</v>
      </c>
      <c r="M1116"/>
    </row>
    <row r="1117" spans="1:13" ht="25.5" customHeight="1" x14ac:dyDescent="0.25">
      <c r="A1117" s="12" t="s">
        <v>562</v>
      </c>
      <c r="B1117" s="54" t="s">
        <v>1331</v>
      </c>
      <c r="C1117" s="5" t="s">
        <v>1121</v>
      </c>
      <c r="D1117" s="88"/>
      <c r="E1117" s="56" t="s">
        <v>1751</v>
      </c>
      <c r="F1117" s="57">
        <v>41613.673611111109</v>
      </c>
      <c r="G1117" s="57">
        <v>41619.868750000001</v>
      </c>
      <c r="H1117" s="5" t="s">
        <v>792</v>
      </c>
      <c r="I1117" s="58">
        <f t="shared" si="34"/>
        <v>6.195138888891961</v>
      </c>
      <c r="J1117" s="59">
        <f t="shared" si="35"/>
        <v>6.195138888891961</v>
      </c>
      <c r="M1117"/>
    </row>
    <row r="1118" spans="1:13" ht="25.5" customHeight="1" x14ac:dyDescent="0.25">
      <c r="A1118" s="12" t="s">
        <v>562</v>
      </c>
      <c r="B1118" s="54" t="s">
        <v>1331</v>
      </c>
      <c r="C1118" s="5" t="s">
        <v>1121</v>
      </c>
      <c r="D1118" s="88"/>
      <c r="E1118" s="56" t="s">
        <v>1741</v>
      </c>
      <c r="F1118" s="57">
        <v>41619.868750000001</v>
      </c>
      <c r="G1118" s="57">
        <v>41620.838194444441</v>
      </c>
      <c r="H1118" s="5" t="s">
        <v>443</v>
      </c>
      <c r="I1118" s="58">
        <f t="shared" si="34"/>
        <v>0.96944444443943212</v>
      </c>
      <c r="J1118" s="59">
        <f t="shared" si="35"/>
        <v>0.96944444443943212</v>
      </c>
      <c r="M1118"/>
    </row>
    <row r="1119" spans="1:13" ht="25.5" customHeight="1" x14ac:dyDescent="0.25">
      <c r="A1119" s="12" t="s">
        <v>562</v>
      </c>
      <c r="B1119" s="54" t="s">
        <v>1331</v>
      </c>
      <c r="C1119" s="5" t="s">
        <v>1121</v>
      </c>
      <c r="D1119" s="88"/>
      <c r="E1119" s="56" t="s">
        <v>1743</v>
      </c>
      <c r="F1119" s="57">
        <v>41620.838194444441</v>
      </c>
      <c r="G1119" s="57">
        <v>41624.673611111109</v>
      </c>
      <c r="H1119" s="5" t="s">
        <v>1327</v>
      </c>
      <c r="I1119" s="58">
        <f t="shared" si="34"/>
        <v>3.8354166666686069</v>
      </c>
      <c r="J1119" s="59">
        <f t="shared" si="35"/>
        <v>3.8354166666686069</v>
      </c>
      <c r="M1119"/>
    </row>
    <row r="1120" spans="1:13" ht="25.5" customHeight="1" x14ac:dyDescent="0.25">
      <c r="A1120" s="12" t="s">
        <v>562</v>
      </c>
      <c r="B1120" s="54" t="s">
        <v>1331</v>
      </c>
      <c r="C1120" s="5" t="s">
        <v>1121</v>
      </c>
      <c r="D1120" s="88"/>
      <c r="E1120" s="56" t="s">
        <v>1670</v>
      </c>
      <c r="F1120" s="57">
        <v>41624.673611111109</v>
      </c>
      <c r="G1120" s="57">
        <v>41624.697222222225</v>
      </c>
      <c r="H1120" s="5" t="s">
        <v>1328</v>
      </c>
      <c r="I1120" s="58">
        <f t="shared" si="34"/>
        <v>2.3611111115314998E-2</v>
      </c>
      <c r="J1120" s="59">
        <f t="shared" si="35"/>
        <v>2.3611111115314998E-2</v>
      </c>
      <c r="M1120"/>
    </row>
    <row r="1121" spans="1:13" ht="25.5" customHeight="1" x14ac:dyDescent="0.25">
      <c r="A1121" s="12" t="s">
        <v>562</v>
      </c>
      <c r="B1121" s="54" t="s">
        <v>1331</v>
      </c>
      <c r="C1121" s="5" t="s">
        <v>1121</v>
      </c>
      <c r="D1121" s="88"/>
      <c r="E1121" s="56" t="s">
        <v>1778</v>
      </c>
      <c r="F1121" s="57">
        <v>41624.697222222225</v>
      </c>
      <c r="G1121" s="57">
        <v>41626.520138888889</v>
      </c>
      <c r="H1121" s="5" t="s">
        <v>1330</v>
      </c>
      <c r="I1121" s="58">
        <f t="shared" si="34"/>
        <v>1.8229166666642413</v>
      </c>
      <c r="J1121" s="59">
        <f t="shared" si="35"/>
        <v>1.8229166666642413</v>
      </c>
      <c r="M1121"/>
    </row>
    <row r="1122" spans="1:13" ht="25.5" customHeight="1" x14ac:dyDescent="0.25">
      <c r="A1122" s="12" t="s">
        <v>562</v>
      </c>
      <c r="B1122" s="54" t="s">
        <v>1331</v>
      </c>
      <c r="C1122" s="54" t="s">
        <v>1121</v>
      </c>
      <c r="D1122" s="89"/>
      <c r="E1122" s="56" t="s">
        <v>1741</v>
      </c>
      <c r="F1122" s="57">
        <v>41626.520138888889</v>
      </c>
      <c r="G1122" s="57">
        <v>41626.582638888889</v>
      </c>
      <c r="H1122" s="5" t="s">
        <v>1287</v>
      </c>
      <c r="I1122" s="58">
        <f t="shared" si="34"/>
        <v>6.25E-2</v>
      </c>
      <c r="J1122" s="59">
        <f t="shared" si="35"/>
        <v>6.25E-2</v>
      </c>
      <c r="M1122"/>
    </row>
    <row r="1123" spans="1:13" ht="25.5" customHeight="1" x14ac:dyDescent="0.25">
      <c r="A1123" s="12" t="s">
        <v>562</v>
      </c>
      <c r="B1123" s="54" t="s">
        <v>1345</v>
      </c>
      <c r="C1123" s="5" t="s">
        <v>1121</v>
      </c>
      <c r="D1123" s="88"/>
      <c r="E1123" s="56" t="s">
        <v>1671</v>
      </c>
      <c r="F1123" s="57">
        <v>41896.823611111111</v>
      </c>
      <c r="G1123" s="57">
        <v>41905.823611111111</v>
      </c>
      <c r="H1123" s="5" t="s">
        <v>7</v>
      </c>
      <c r="I1123" s="58">
        <f t="shared" si="34"/>
        <v>9</v>
      </c>
      <c r="J1123" s="59">
        <f t="shared" si="35"/>
        <v>9</v>
      </c>
      <c r="M1123"/>
    </row>
    <row r="1124" spans="1:13" ht="25.5" customHeight="1" x14ac:dyDescent="0.25">
      <c r="A1124" s="12" t="s">
        <v>562</v>
      </c>
      <c r="B1124" s="54" t="s">
        <v>1345</v>
      </c>
      <c r="C1124" s="5" t="s">
        <v>1121</v>
      </c>
      <c r="D1124" s="88"/>
      <c r="E1124" s="56" t="s">
        <v>1670</v>
      </c>
      <c r="F1124" s="57">
        <v>41905.823611111111</v>
      </c>
      <c r="G1124" s="57">
        <v>41906.598611111112</v>
      </c>
      <c r="H1124" s="5" t="s">
        <v>827</v>
      </c>
      <c r="I1124" s="58">
        <f t="shared" si="34"/>
        <v>0.77500000000145519</v>
      </c>
      <c r="J1124" s="59">
        <f t="shared" si="35"/>
        <v>0.77500000000145519</v>
      </c>
      <c r="M1124"/>
    </row>
    <row r="1125" spans="1:13" ht="25.5" customHeight="1" x14ac:dyDescent="0.25">
      <c r="A1125" s="12" t="s">
        <v>562</v>
      </c>
      <c r="B1125" s="54" t="s">
        <v>1345</v>
      </c>
      <c r="C1125" s="5" t="s">
        <v>1121</v>
      </c>
      <c r="D1125" s="88"/>
      <c r="E1125" s="56" t="s">
        <v>1743</v>
      </c>
      <c r="F1125" s="57">
        <v>41906.598611111112</v>
      </c>
      <c r="G1125" s="57">
        <v>41908.644444444442</v>
      </c>
      <c r="H1125" s="5" t="s">
        <v>1332</v>
      </c>
      <c r="I1125" s="58">
        <f t="shared" si="34"/>
        <v>2.0458333333299379</v>
      </c>
      <c r="J1125" s="59">
        <f t="shared" si="35"/>
        <v>2.0458333333299379</v>
      </c>
      <c r="M1125"/>
    </row>
    <row r="1126" spans="1:13" ht="25.5" customHeight="1" x14ac:dyDescent="0.25">
      <c r="A1126" s="12" t="s">
        <v>562</v>
      </c>
      <c r="B1126" s="54" t="s">
        <v>1345</v>
      </c>
      <c r="C1126" s="5" t="s">
        <v>1121</v>
      </c>
      <c r="D1126" s="88"/>
      <c r="E1126" s="56" t="s">
        <v>1747</v>
      </c>
      <c r="F1126" s="57">
        <v>41908.644444444442</v>
      </c>
      <c r="G1126" s="57">
        <v>41908.752083333333</v>
      </c>
      <c r="H1126" s="5" t="s">
        <v>322</v>
      </c>
      <c r="I1126" s="58">
        <f t="shared" si="34"/>
        <v>0.10763888889050577</v>
      </c>
      <c r="J1126" s="59">
        <f t="shared" si="35"/>
        <v>0.10763888889050577</v>
      </c>
      <c r="M1126"/>
    </row>
    <row r="1127" spans="1:13" ht="25.5" customHeight="1" x14ac:dyDescent="0.25">
      <c r="A1127" s="12" t="s">
        <v>562</v>
      </c>
      <c r="B1127" s="54" t="s">
        <v>1345</v>
      </c>
      <c r="C1127" s="5" t="s">
        <v>1121</v>
      </c>
      <c r="D1127" s="88"/>
      <c r="E1127" s="56" t="s">
        <v>1748</v>
      </c>
      <c r="F1127" s="57">
        <v>41908.752083333333</v>
      </c>
      <c r="G1127" s="57">
        <v>41955.536805555559</v>
      </c>
      <c r="H1127" s="5" t="s">
        <v>1333</v>
      </c>
      <c r="I1127" s="58">
        <f t="shared" si="34"/>
        <v>46.784722222226264</v>
      </c>
      <c r="J1127" s="59">
        <f t="shared" si="35"/>
        <v>46.784722222226264</v>
      </c>
      <c r="M1127"/>
    </row>
    <row r="1128" spans="1:13" ht="25.5" customHeight="1" x14ac:dyDescent="0.25">
      <c r="A1128" s="12" t="s">
        <v>562</v>
      </c>
      <c r="B1128" s="54" t="s">
        <v>1345</v>
      </c>
      <c r="C1128" s="5" t="s">
        <v>1121</v>
      </c>
      <c r="D1128" s="88"/>
      <c r="E1128" s="56" t="s">
        <v>1747</v>
      </c>
      <c r="F1128" s="57">
        <v>41955.536805555559</v>
      </c>
      <c r="G1128" s="57">
        <v>41955.636805555558</v>
      </c>
      <c r="H1128" s="5" t="s">
        <v>39</v>
      </c>
      <c r="I1128" s="58">
        <f t="shared" si="34"/>
        <v>9.9999999998544808E-2</v>
      </c>
      <c r="J1128" s="59">
        <f t="shared" si="35"/>
        <v>9.9999999998544808E-2</v>
      </c>
      <c r="M1128"/>
    </row>
    <row r="1129" spans="1:13" ht="25.5" customHeight="1" x14ac:dyDescent="0.25">
      <c r="A1129" s="12" t="s">
        <v>562</v>
      </c>
      <c r="B1129" s="54" t="s">
        <v>1345</v>
      </c>
      <c r="C1129" s="5" t="s">
        <v>1121</v>
      </c>
      <c r="D1129" s="88"/>
      <c r="E1129" s="56" t="s">
        <v>1748</v>
      </c>
      <c r="F1129" s="57">
        <v>41955.636805555558</v>
      </c>
      <c r="G1129" s="57">
        <v>41955.790972222225</v>
      </c>
      <c r="H1129" s="5" t="s">
        <v>1334</v>
      </c>
      <c r="I1129" s="58">
        <f t="shared" si="34"/>
        <v>0.15416666666715173</v>
      </c>
      <c r="J1129" s="59">
        <f t="shared" si="35"/>
        <v>0.15416666666715173</v>
      </c>
      <c r="M1129"/>
    </row>
    <row r="1130" spans="1:13" ht="25.5" customHeight="1" x14ac:dyDescent="0.25">
      <c r="A1130" s="12" t="s">
        <v>562</v>
      </c>
      <c r="B1130" s="54" t="s">
        <v>1345</v>
      </c>
      <c r="C1130" s="5" t="s">
        <v>1121</v>
      </c>
      <c r="D1130" s="88"/>
      <c r="E1130" s="56" t="s">
        <v>1747</v>
      </c>
      <c r="F1130" s="57">
        <v>41955.790972222225</v>
      </c>
      <c r="G1130" s="57">
        <v>41955.830555555556</v>
      </c>
      <c r="H1130" s="5" t="s">
        <v>39</v>
      </c>
      <c r="I1130" s="58">
        <f t="shared" si="34"/>
        <v>3.9583333331393078E-2</v>
      </c>
      <c r="J1130" s="59">
        <f t="shared" si="35"/>
        <v>3.9583333331393078E-2</v>
      </c>
      <c r="M1130"/>
    </row>
    <row r="1131" spans="1:13" ht="25.5" customHeight="1" x14ac:dyDescent="0.25">
      <c r="A1131" s="12" t="s">
        <v>562</v>
      </c>
      <c r="B1131" s="54" t="s">
        <v>1345</v>
      </c>
      <c r="C1131" s="5" t="s">
        <v>1121</v>
      </c>
      <c r="D1131" s="88"/>
      <c r="E1131" s="56" t="s">
        <v>1743</v>
      </c>
      <c r="F1131" s="57">
        <v>41955.830555555556</v>
      </c>
      <c r="G1131" s="57">
        <v>41955.878472222219</v>
      </c>
      <c r="H1131" s="5" t="s">
        <v>1335</v>
      </c>
      <c r="I1131" s="58">
        <f t="shared" si="34"/>
        <v>4.7916666662786156E-2</v>
      </c>
      <c r="J1131" s="59">
        <f t="shared" si="35"/>
        <v>4.7916666662786156E-2</v>
      </c>
      <c r="M1131"/>
    </row>
    <row r="1132" spans="1:13" ht="25.5" customHeight="1" x14ac:dyDescent="0.25">
      <c r="A1132" s="12" t="s">
        <v>562</v>
      </c>
      <c r="B1132" s="54" t="s">
        <v>1345</v>
      </c>
      <c r="C1132" s="5" t="s">
        <v>1121</v>
      </c>
      <c r="D1132" s="88"/>
      <c r="E1132" s="56" t="s">
        <v>1747</v>
      </c>
      <c r="F1132" s="57">
        <v>41955.878472222219</v>
      </c>
      <c r="G1132" s="57">
        <v>41956.740972222222</v>
      </c>
      <c r="H1132" s="5" t="s">
        <v>958</v>
      </c>
      <c r="I1132" s="58">
        <f t="shared" si="34"/>
        <v>0.86250000000291038</v>
      </c>
      <c r="J1132" s="59">
        <f t="shared" si="35"/>
        <v>0.86250000000291038</v>
      </c>
      <c r="M1132"/>
    </row>
    <row r="1133" spans="1:13" ht="25.5" customHeight="1" x14ac:dyDescent="0.25">
      <c r="A1133" s="12" t="s">
        <v>562</v>
      </c>
      <c r="B1133" s="54" t="s">
        <v>1345</v>
      </c>
      <c r="C1133" s="5" t="s">
        <v>1121</v>
      </c>
      <c r="D1133" s="88"/>
      <c r="E1133" s="56" t="s">
        <v>1763</v>
      </c>
      <c r="F1133" s="57">
        <v>41956.740972222222</v>
      </c>
      <c r="G1133" s="57">
        <v>41962.799305555556</v>
      </c>
      <c r="H1133" s="5" t="s">
        <v>1336</v>
      </c>
      <c r="I1133" s="58">
        <f t="shared" si="34"/>
        <v>6.0583333333343035</v>
      </c>
      <c r="J1133" s="59">
        <f t="shared" si="35"/>
        <v>6.0583333333343035</v>
      </c>
      <c r="M1133"/>
    </row>
    <row r="1134" spans="1:13" ht="25.5" customHeight="1" x14ac:dyDescent="0.25">
      <c r="A1134" s="12" t="s">
        <v>562</v>
      </c>
      <c r="B1134" s="54" t="s">
        <v>1345</v>
      </c>
      <c r="C1134" s="5" t="s">
        <v>1121</v>
      </c>
      <c r="D1134" s="88"/>
      <c r="E1134" s="56" t="s">
        <v>1747</v>
      </c>
      <c r="F1134" s="57">
        <v>41962.799305555556</v>
      </c>
      <c r="G1134" s="57">
        <v>41962.804166666669</v>
      </c>
      <c r="H1134" s="5" t="s">
        <v>143</v>
      </c>
      <c r="I1134" s="58">
        <f t="shared" si="34"/>
        <v>4.8611111124046147E-3</v>
      </c>
      <c r="J1134" s="59">
        <f t="shared" si="35"/>
        <v>4.8611111124046147E-3</v>
      </c>
      <c r="M1134"/>
    </row>
    <row r="1135" spans="1:13" ht="25.5" customHeight="1" x14ac:dyDescent="0.25">
      <c r="A1135" s="12" t="s">
        <v>562</v>
      </c>
      <c r="B1135" s="54" t="s">
        <v>1345</v>
      </c>
      <c r="C1135" s="5" t="s">
        <v>1121</v>
      </c>
      <c r="D1135" s="88"/>
      <c r="E1135" s="56" t="s">
        <v>1743</v>
      </c>
      <c r="F1135" s="57">
        <v>41962.804166666669</v>
      </c>
      <c r="G1135" s="57">
        <v>41962.820138888892</v>
      </c>
      <c r="H1135" s="5" t="s">
        <v>1337</v>
      </c>
      <c r="I1135" s="58">
        <f t="shared" si="34"/>
        <v>1.5972222223354038E-2</v>
      </c>
      <c r="J1135" s="59">
        <f t="shared" si="35"/>
        <v>1.5972222223354038E-2</v>
      </c>
      <c r="M1135"/>
    </row>
    <row r="1136" spans="1:13" ht="25.5" customHeight="1" x14ac:dyDescent="0.25">
      <c r="A1136" s="12" t="s">
        <v>562</v>
      </c>
      <c r="B1136" s="54" t="s">
        <v>1345</v>
      </c>
      <c r="C1136" s="5" t="s">
        <v>1121</v>
      </c>
      <c r="D1136" s="88"/>
      <c r="E1136" s="56" t="s">
        <v>1750</v>
      </c>
      <c r="F1136" s="57">
        <v>41962.820138888892</v>
      </c>
      <c r="G1136" s="57">
        <v>41963.811805555553</v>
      </c>
      <c r="H1136" s="5" t="s">
        <v>787</v>
      </c>
      <c r="I1136" s="58">
        <f t="shared" si="34"/>
        <v>0.99166666666133096</v>
      </c>
      <c r="J1136" s="59">
        <f t="shared" si="35"/>
        <v>0.99166666666133096</v>
      </c>
      <c r="M1136"/>
    </row>
    <row r="1137" spans="1:13" ht="25.5" customHeight="1" x14ac:dyDescent="0.25">
      <c r="A1137" s="12" t="s">
        <v>562</v>
      </c>
      <c r="B1137" s="54" t="s">
        <v>1345</v>
      </c>
      <c r="C1137" s="5" t="s">
        <v>1121</v>
      </c>
      <c r="D1137" s="88"/>
      <c r="E1137" s="56" t="s">
        <v>1751</v>
      </c>
      <c r="F1137" s="57">
        <v>41963.811805555553</v>
      </c>
      <c r="G1137" s="57">
        <v>41964.660416666666</v>
      </c>
      <c r="H1137" s="5" t="s">
        <v>429</v>
      </c>
      <c r="I1137" s="58">
        <f t="shared" si="34"/>
        <v>0.84861111111240461</v>
      </c>
      <c r="J1137" s="59">
        <f t="shared" si="35"/>
        <v>0.84861111111240461</v>
      </c>
      <c r="M1137"/>
    </row>
    <row r="1138" spans="1:13" ht="25.5" customHeight="1" x14ac:dyDescent="0.25">
      <c r="A1138" s="12" t="s">
        <v>562</v>
      </c>
      <c r="B1138" s="54" t="s">
        <v>1345</v>
      </c>
      <c r="C1138" s="5" t="s">
        <v>1121</v>
      </c>
      <c r="D1138" s="88"/>
      <c r="E1138" s="56" t="s">
        <v>1741</v>
      </c>
      <c r="F1138" s="57">
        <v>41964.660416666666</v>
      </c>
      <c r="G1138" s="57">
        <v>41964.704861111109</v>
      </c>
      <c r="H1138" s="5" t="s">
        <v>105</v>
      </c>
      <c r="I1138" s="58">
        <f t="shared" si="34"/>
        <v>4.4444444443797693E-2</v>
      </c>
      <c r="J1138" s="59">
        <f t="shared" si="35"/>
        <v>4.4444444443797693E-2</v>
      </c>
      <c r="M1138"/>
    </row>
    <row r="1139" spans="1:13" ht="25.5" customHeight="1" x14ac:dyDescent="0.25">
      <c r="A1139" s="12" t="s">
        <v>562</v>
      </c>
      <c r="B1139" s="54" t="s">
        <v>1345</v>
      </c>
      <c r="C1139" s="5" t="s">
        <v>1121</v>
      </c>
      <c r="D1139" s="88"/>
      <c r="E1139" s="56" t="s">
        <v>1763</v>
      </c>
      <c r="F1139" s="57">
        <v>41964.704861111109</v>
      </c>
      <c r="G1139" s="57">
        <v>41974.537499999999</v>
      </c>
      <c r="H1139" s="5" t="s">
        <v>421</v>
      </c>
      <c r="I1139" s="58">
        <f t="shared" si="34"/>
        <v>9.8326388888890506</v>
      </c>
      <c r="J1139" s="59">
        <f t="shared" si="35"/>
        <v>9.8326388888890506</v>
      </c>
      <c r="M1139"/>
    </row>
    <row r="1140" spans="1:13" ht="25.5" customHeight="1" x14ac:dyDescent="0.25">
      <c r="A1140" s="12" t="s">
        <v>562</v>
      </c>
      <c r="B1140" s="54" t="s">
        <v>1345</v>
      </c>
      <c r="C1140" s="5" t="s">
        <v>1121</v>
      </c>
      <c r="D1140" s="88"/>
      <c r="E1140" s="56" t="s">
        <v>1750</v>
      </c>
      <c r="F1140" s="57">
        <v>41974.537499999999</v>
      </c>
      <c r="G1140" s="57">
        <v>41974.652777777781</v>
      </c>
      <c r="H1140" s="5" t="s">
        <v>1287</v>
      </c>
      <c r="I1140" s="58">
        <f t="shared" si="34"/>
        <v>0.11527777778246673</v>
      </c>
      <c r="J1140" s="59">
        <f t="shared" si="35"/>
        <v>0.11527777778246673</v>
      </c>
      <c r="M1140"/>
    </row>
    <row r="1141" spans="1:13" ht="25.5" customHeight="1" x14ac:dyDescent="0.25">
      <c r="A1141" s="12" t="s">
        <v>562</v>
      </c>
      <c r="B1141" s="54" t="s">
        <v>1345</v>
      </c>
      <c r="C1141" s="5" t="s">
        <v>1121</v>
      </c>
      <c r="D1141" s="88"/>
      <c r="E1141" s="56" t="s">
        <v>1763</v>
      </c>
      <c r="F1141" s="57">
        <v>41974.652777777781</v>
      </c>
      <c r="G1141" s="57">
        <v>41975.555555555555</v>
      </c>
      <c r="H1141" s="5" t="s">
        <v>1338</v>
      </c>
      <c r="I1141" s="58">
        <f t="shared" si="34"/>
        <v>0.90277777777373558</v>
      </c>
      <c r="J1141" s="59">
        <f t="shared" si="35"/>
        <v>0.90277777777373558</v>
      </c>
      <c r="M1141"/>
    </row>
    <row r="1142" spans="1:13" ht="25.5" customHeight="1" x14ac:dyDescent="0.25">
      <c r="A1142" s="12" t="s">
        <v>562</v>
      </c>
      <c r="B1142" s="54" t="s">
        <v>1345</v>
      </c>
      <c r="C1142" s="5" t="s">
        <v>1121</v>
      </c>
      <c r="D1142" s="88"/>
      <c r="E1142" s="56" t="s">
        <v>1750</v>
      </c>
      <c r="F1142" s="57">
        <v>41975.555555555555</v>
      </c>
      <c r="G1142" s="57">
        <v>41990.703472222223</v>
      </c>
      <c r="H1142" s="5" t="s">
        <v>921</v>
      </c>
      <c r="I1142" s="58">
        <f t="shared" si="34"/>
        <v>15.147916666668607</v>
      </c>
      <c r="J1142" s="59">
        <f t="shared" si="35"/>
        <v>15.147916666668607</v>
      </c>
      <c r="M1142"/>
    </row>
    <row r="1143" spans="1:13" ht="25.5" customHeight="1" x14ac:dyDescent="0.25">
      <c r="A1143" s="12" t="s">
        <v>562</v>
      </c>
      <c r="B1143" s="54" t="s">
        <v>1345</v>
      </c>
      <c r="C1143" s="5" t="s">
        <v>1121</v>
      </c>
      <c r="D1143" s="88"/>
      <c r="E1143" s="56" t="s">
        <v>1766</v>
      </c>
      <c r="F1143" s="57">
        <v>41990.703472222223</v>
      </c>
      <c r="G1143" s="57">
        <v>41990.734027777777</v>
      </c>
      <c r="H1143" s="5" t="s">
        <v>12</v>
      </c>
      <c r="I1143" s="58">
        <f t="shared" si="34"/>
        <v>3.0555555553291924E-2</v>
      </c>
      <c r="J1143" s="59">
        <f t="shared" si="35"/>
        <v>3.0555555553291924E-2</v>
      </c>
      <c r="M1143"/>
    </row>
    <row r="1144" spans="1:13" ht="25.5" customHeight="1" x14ac:dyDescent="0.25">
      <c r="A1144" s="12" t="s">
        <v>562</v>
      </c>
      <c r="B1144" s="54" t="s">
        <v>1345</v>
      </c>
      <c r="C1144" s="5" t="s">
        <v>1121</v>
      </c>
      <c r="D1144" s="88"/>
      <c r="E1144" s="56" t="s">
        <v>1671</v>
      </c>
      <c r="F1144" s="57">
        <v>41990.734027777777</v>
      </c>
      <c r="G1144" s="57">
        <v>41990.785416666666</v>
      </c>
      <c r="H1144" s="5" t="s">
        <v>1340</v>
      </c>
      <c r="I1144" s="58">
        <f t="shared" si="34"/>
        <v>5.1388888889050577E-2</v>
      </c>
      <c r="J1144" s="59">
        <f t="shared" si="35"/>
        <v>5.1388888889050577E-2</v>
      </c>
      <c r="M1144"/>
    </row>
    <row r="1145" spans="1:13" ht="25.5" customHeight="1" x14ac:dyDescent="0.25">
      <c r="A1145" s="12" t="s">
        <v>562</v>
      </c>
      <c r="B1145" s="54" t="s">
        <v>1345</v>
      </c>
      <c r="C1145" s="5" t="s">
        <v>1121</v>
      </c>
      <c r="D1145" s="88"/>
      <c r="E1145" s="56" t="s">
        <v>1750</v>
      </c>
      <c r="F1145" s="57">
        <v>41990.785416666666</v>
      </c>
      <c r="G1145" s="57">
        <v>41996.690972222219</v>
      </c>
      <c r="H1145" s="5" t="s">
        <v>39</v>
      </c>
      <c r="I1145" s="58">
        <f t="shared" si="34"/>
        <v>5.9055555555532919</v>
      </c>
      <c r="J1145" s="59">
        <f t="shared" si="35"/>
        <v>5.9055555555532919</v>
      </c>
      <c r="M1145"/>
    </row>
    <row r="1146" spans="1:13" ht="25.5" customHeight="1" x14ac:dyDescent="0.25">
      <c r="A1146" s="12" t="s">
        <v>562</v>
      </c>
      <c r="B1146" s="54" t="s">
        <v>1345</v>
      </c>
      <c r="C1146" s="5" t="s">
        <v>1121</v>
      </c>
      <c r="D1146" s="88"/>
      <c r="E1146" s="56" t="s">
        <v>1751</v>
      </c>
      <c r="F1146" s="57">
        <v>41996.690972222219</v>
      </c>
      <c r="G1146" s="57">
        <v>41996.704861111109</v>
      </c>
      <c r="H1146" s="5" t="s">
        <v>792</v>
      </c>
      <c r="I1146" s="58">
        <f t="shared" si="34"/>
        <v>1.3888888890505768E-2</v>
      </c>
      <c r="J1146" s="59">
        <f t="shared" si="35"/>
        <v>1.3888888890505768E-2</v>
      </c>
      <c r="M1146"/>
    </row>
    <row r="1147" spans="1:13" ht="25.5" customHeight="1" x14ac:dyDescent="0.25">
      <c r="A1147" s="12" t="s">
        <v>562</v>
      </c>
      <c r="B1147" s="54" t="s">
        <v>1345</v>
      </c>
      <c r="C1147" s="5" t="s">
        <v>1121</v>
      </c>
      <c r="D1147" s="88"/>
      <c r="E1147" s="56" t="s">
        <v>1741</v>
      </c>
      <c r="F1147" s="57">
        <v>41996.704861111109</v>
      </c>
      <c r="G1147" s="57">
        <v>41996.745833333334</v>
      </c>
      <c r="H1147" s="5" t="s">
        <v>105</v>
      </c>
      <c r="I1147" s="58">
        <f t="shared" si="34"/>
        <v>4.0972222224809229E-2</v>
      </c>
      <c r="J1147" s="59">
        <f t="shared" si="35"/>
        <v>4.0972222224809229E-2</v>
      </c>
      <c r="M1147"/>
    </row>
    <row r="1148" spans="1:13" ht="25.5" customHeight="1" x14ac:dyDescent="0.25">
      <c r="A1148" s="12" t="s">
        <v>562</v>
      </c>
      <c r="B1148" s="54" t="s">
        <v>1345</v>
      </c>
      <c r="C1148" s="5" t="s">
        <v>1121</v>
      </c>
      <c r="D1148" s="88"/>
      <c r="E1148" s="56" t="s">
        <v>1671</v>
      </c>
      <c r="F1148" s="57">
        <v>41996.745833333334</v>
      </c>
      <c r="G1148" s="57">
        <v>41996.754166666666</v>
      </c>
      <c r="H1148" s="5" t="s">
        <v>1342</v>
      </c>
      <c r="I1148" s="58">
        <f t="shared" si="34"/>
        <v>8.333333331393078E-3</v>
      </c>
      <c r="J1148" s="59">
        <f t="shared" si="35"/>
        <v>8.333333331393078E-3</v>
      </c>
      <c r="M1148"/>
    </row>
    <row r="1149" spans="1:13" ht="25.5" customHeight="1" x14ac:dyDescent="0.25">
      <c r="A1149" s="12" t="s">
        <v>562</v>
      </c>
      <c r="B1149" s="54" t="s">
        <v>1345</v>
      </c>
      <c r="C1149" s="5" t="s">
        <v>1121</v>
      </c>
      <c r="D1149" s="88"/>
      <c r="E1149" s="56" t="s">
        <v>1783</v>
      </c>
      <c r="F1149" s="57">
        <v>41996.754166666666</v>
      </c>
      <c r="G1149" s="57">
        <v>41996.775000000001</v>
      </c>
      <c r="H1149" s="5" t="s">
        <v>1344</v>
      </c>
      <c r="I1149" s="58">
        <f t="shared" si="34"/>
        <v>2.0833333335758653E-2</v>
      </c>
      <c r="J1149" s="59">
        <f t="shared" si="35"/>
        <v>2.0833333335758653E-2</v>
      </c>
      <c r="M1149"/>
    </row>
    <row r="1150" spans="1:13" ht="25.5" customHeight="1" x14ac:dyDescent="0.25">
      <c r="A1150" s="12" t="s">
        <v>562</v>
      </c>
      <c r="B1150" s="54" t="s">
        <v>1345</v>
      </c>
      <c r="C1150" s="5" t="s">
        <v>1121</v>
      </c>
      <c r="D1150" s="88"/>
      <c r="E1150" s="56" t="s">
        <v>1750</v>
      </c>
      <c r="F1150" s="57">
        <v>41996.775000000001</v>
      </c>
      <c r="G1150" s="57">
        <v>41999.490277777775</v>
      </c>
      <c r="H1150" s="5" t="s">
        <v>1153</v>
      </c>
      <c r="I1150" s="58">
        <f t="shared" si="34"/>
        <v>2.7152777777737356</v>
      </c>
      <c r="J1150" s="59">
        <f t="shared" si="35"/>
        <v>2.7152777777737356</v>
      </c>
      <c r="M1150"/>
    </row>
    <row r="1151" spans="1:13" ht="25.5" customHeight="1" x14ac:dyDescent="0.25">
      <c r="A1151" s="69" t="s">
        <v>6</v>
      </c>
      <c r="B1151" s="54" t="s">
        <v>1406</v>
      </c>
      <c r="C1151" s="7" t="s">
        <v>553</v>
      </c>
      <c r="D1151" s="90"/>
      <c r="E1151" s="56" t="s">
        <v>1683</v>
      </c>
      <c r="F1151" s="8">
        <v>42299.77847222222</v>
      </c>
      <c r="G1151" s="8">
        <v>42311.77847222222</v>
      </c>
      <c r="H1151" s="10" t="s">
        <v>7</v>
      </c>
      <c r="I1151" s="58">
        <f t="shared" si="34"/>
        <v>12</v>
      </c>
      <c r="J1151" s="59">
        <f t="shared" si="35"/>
        <v>12</v>
      </c>
      <c r="M1151"/>
    </row>
    <row r="1152" spans="1:13" ht="25.5" customHeight="1" x14ac:dyDescent="0.25">
      <c r="A1152" s="69" t="s">
        <v>6</v>
      </c>
      <c r="B1152" s="54" t="s">
        <v>1406</v>
      </c>
      <c r="C1152" s="7" t="s">
        <v>553</v>
      </c>
      <c r="D1152" s="90"/>
      <c r="E1152" s="56" t="s">
        <v>1670</v>
      </c>
      <c r="F1152" s="8">
        <v>42311.77847222222</v>
      </c>
      <c r="G1152" s="8">
        <v>42312.719444444447</v>
      </c>
      <c r="H1152" s="10" t="s">
        <v>666</v>
      </c>
      <c r="I1152" s="58">
        <f t="shared" si="34"/>
        <v>0.94097222222626442</v>
      </c>
      <c r="J1152" s="59">
        <f t="shared" si="35"/>
        <v>0.94097222222626442</v>
      </c>
      <c r="M1152"/>
    </row>
    <row r="1153" spans="1:13" ht="25.5" customHeight="1" x14ac:dyDescent="0.25">
      <c r="A1153" s="69" t="s">
        <v>6</v>
      </c>
      <c r="B1153" s="54" t="s">
        <v>1406</v>
      </c>
      <c r="C1153" s="7" t="s">
        <v>553</v>
      </c>
      <c r="D1153" s="90"/>
      <c r="E1153" s="56" t="s">
        <v>1743</v>
      </c>
      <c r="F1153" s="8">
        <v>42312.719444444447</v>
      </c>
      <c r="G1153" s="8">
        <v>42325.643750000003</v>
      </c>
      <c r="H1153" s="10" t="s">
        <v>1347</v>
      </c>
      <c r="I1153" s="58">
        <f t="shared" si="34"/>
        <v>12.924305555556202</v>
      </c>
      <c r="J1153" s="59">
        <f t="shared" si="35"/>
        <v>12.924305555556202</v>
      </c>
      <c r="M1153"/>
    </row>
    <row r="1154" spans="1:13" ht="25.5" customHeight="1" x14ac:dyDescent="0.25">
      <c r="A1154" s="69" t="s">
        <v>6</v>
      </c>
      <c r="B1154" s="54" t="s">
        <v>1406</v>
      </c>
      <c r="C1154" s="7" t="s">
        <v>553</v>
      </c>
      <c r="D1154" s="90"/>
      <c r="E1154" s="56" t="s">
        <v>1747</v>
      </c>
      <c r="F1154" s="8">
        <v>42325.643750000003</v>
      </c>
      <c r="G1154" s="8">
        <v>42326.808333333334</v>
      </c>
      <c r="H1154" s="10" t="s">
        <v>1348</v>
      </c>
      <c r="I1154" s="58">
        <f t="shared" ref="I1154:I1217" si="36">IF(OR(F1154="-",G1154="-"),0,G1154-F1154)</f>
        <v>1.1645833333313931</v>
      </c>
      <c r="J1154" s="59">
        <f t="shared" ref="J1154:J1217" si="37">I1154</f>
        <v>1.1645833333313931</v>
      </c>
      <c r="M1154"/>
    </row>
    <row r="1155" spans="1:13" ht="25.5" customHeight="1" x14ac:dyDescent="0.25">
      <c r="A1155" s="69" t="s">
        <v>6</v>
      </c>
      <c r="B1155" s="54" t="s">
        <v>1406</v>
      </c>
      <c r="C1155" s="7" t="s">
        <v>553</v>
      </c>
      <c r="D1155" s="90"/>
      <c r="E1155" s="56" t="s">
        <v>1683</v>
      </c>
      <c r="F1155" s="8">
        <v>42326.808333333334</v>
      </c>
      <c r="G1155" s="8">
        <v>42327.7</v>
      </c>
      <c r="H1155" s="10" t="s">
        <v>1350</v>
      </c>
      <c r="I1155" s="58">
        <f t="shared" si="36"/>
        <v>0.89166666666278616</v>
      </c>
      <c r="J1155" s="59">
        <f t="shared" si="37"/>
        <v>0.89166666666278616</v>
      </c>
      <c r="M1155"/>
    </row>
    <row r="1156" spans="1:13" ht="25.5" customHeight="1" x14ac:dyDescent="0.25">
      <c r="A1156" s="69" t="s">
        <v>6</v>
      </c>
      <c r="B1156" s="54" t="s">
        <v>1406</v>
      </c>
      <c r="C1156" s="7" t="s">
        <v>553</v>
      </c>
      <c r="D1156" s="90"/>
      <c r="E1156" s="56" t="s">
        <v>1744</v>
      </c>
      <c r="F1156" s="8">
        <v>42327.7</v>
      </c>
      <c r="G1156" s="8">
        <v>42327.706250000003</v>
      </c>
      <c r="H1156" s="10" t="s">
        <v>1351</v>
      </c>
      <c r="I1156" s="58">
        <f t="shared" si="36"/>
        <v>6.2500000058207661E-3</v>
      </c>
      <c r="J1156" s="59">
        <f t="shared" si="37"/>
        <v>6.2500000058207661E-3</v>
      </c>
      <c r="M1156"/>
    </row>
    <row r="1157" spans="1:13" ht="25.5" customHeight="1" x14ac:dyDescent="0.25">
      <c r="A1157" s="69" t="s">
        <v>6</v>
      </c>
      <c r="B1157" s="54" t="s">
        <v>1406</v>
      </c>
      <c r="C1157" s="7" t="s">
        <v>553</v>
      </c>
      <c r="D1157" s="90"/>
      <c r="E1157" s="56" t="s">
        <v>1683</v>
      </c>
      <c r="F1157" s="8">
        <v>42327.706250000003</v>
      </c>
      <c r="G1157" s="8">
        <v>42327.720833333333</v>
      </c>
      <c r="H1157" s="10" t="s">
        <v>1353</v>
      </c>
      <c r="I1157" s="58">
        <f t="shared" si="36"/>
        <v>1.4583333329937886E-2</v>
      </c>
      <c r="J1157" s="59">
        <f t="shared" si="37"/>
        <v>1.4583333329937886E-2</v>
      </c>
      <c r="M1157"/>
    </row>
    <row r="1158" spans="1:13" ht="25.5" customHeight="1" x14ac:dyDescent="0.25">
      <c r="A1158" s="69" t="s">
        <v>6</v>
      </c>
      <c r="B1158" s="54" t="s">
        <v>1406</v>
      </c>
      <c r="C1158" s="7" t="s">
        <v>553</v>
      </c>
      <c r="D1158" s="90"/>
      <c r="E1158" s="56" t="s">
        <v>1744</v>
      </c>
      <c r="F1158" s="8">
        <v>42327.720833333333</v>
      </c>
      <c r="G1158" s="8">
        <v>42327.838194444441</v>
      </c>
      <c r="H1158" s="10" t="s">
        <v>1354</v>
      </c>
      <c r="I1158" s="58">
        <f t="shared" si="36"/>
        <v>0.11736111110803904</v>
      </c>
      <c r="J1158" s="59">
        <f t="shared" si="37"/>
        <v>0.11736111110803904</v>
      </c>
      <c r="M1158"/>
    </row>
    <row r="1159" spans="1:13" ht="25.5" customHeight="1" x14ac:dyDescent="0.25">
      <c r="A1159" s="69" t="s">
        <v>6</v>
      </c>
      <c r="B1159" s="54" t="s">
        <v>1406</v>
      </c>
      <c r="C1159" s="7" t="s">
        <v>553</v>
      </c>
      <c r="D1159" s="90"/>
      <c r="E1159" s="56" t="s">
        <v>1745</v>
      </c>
      <c r="F1159" s="8">
        <v>42327.838194444441</v>
      </c>
      <c r="G1159" s="8">
        <v>42328.665277777778</v>
      </c>
      <c r="H1159" s="10" t="s">
        <v>24</v>
      </c>
      <c r="I1159" s="58">
        <f t="shared" si="36"/>
        <v>0.82708333333721384</v>
      </c>
      <c r="J1159" s="59">
        <f t="shared" si="37"/>
        <v>0.82708333333721384</v>
      </c>
      <c r="M1159"/>
    </row>
    <row r="1160" spans="1:13" ht="25.5" customHeight="1" x14ac:dyDescent="0.25">
      <c r="A1160" s="69" t="s">
        <v>6</v>
      </c>
      <c r="B1160" s="54" t="s">
        <v>1406</v>
      </c>
      <c r="C1160" s="7" t="s">
        <v>553</v>
      </c>
      <c r="D1160" s="90"/>
      <c r="E1160" s="56" t="s">
        <v>1746</v>
      </c>
      <c r="F1160" s="8">
        <v>42328.665277777778</v>
      </c>
      <c r="G1160" s="8">
        <v>42328.720833333333</v>
      </c>
      <c r="H1160" s="10" t="s">
        <v>26</v>
      </c>
      <c r="I1160" s="58">
        <f t="shared" si="36"/>
        <v>5.5555555554747116E-2</v>
      </c>
      <c r="J1160" s="59">
        <f t="shared" si="37"/>
        <v>5.5555555554747116E-2</v>
      </c>
      <c r="M1160"/>
    </row>
    <row r="1161" spans="1:13" ht="25.5" customHeight="1" x14ac:dyDescent="0.25">
      <c r="A1161" s="69" t="s">
        <v>6</v>
      </c>
      <c r="B1161" s="54" t="s">
        <v>1406</v>
      </c>
      <c r="C1161" s="7" t="s">
        <v>553</v>
      </c>
      <c r="D1161" s="90"/>
      <c r="E1161" s="56" t="s">
        <v>1747</v>
      </c>
      <c r="F1161" s="8">
        <v>42328.720833333333</v>
      </c>
      <c r="G1161" s="8">
        <v>42331.875694444447</v>
      </c>
      <c r="H1161" s="10" t="s">
        <v>856</v>
      </c>
      <c r="I1161" s="58">
        <f t="shared" si="36"/>
        <v>3.1548611111138598</v>
      </c>
      <c r="J1161" s="59">
        <f t="shared" si="37"/>
        <v>3.1548611111138598</v>
      </c>
      <c r="M1161"/>
    </row>
    <row r="1162" spans="1:13" ht="25.5" customHeight="1" x14ac:dyDescent="0.25">
      <c r="A1162" s="69" t="s">
        <v>6</v>
      </c>
      <c r="B1162" s="54" t="s">
        <v>1406</v>
      </c>
      <c r="C1162" s="7" t="s">
        <v>553</v>
      </c>
      <c r="D1162" s="90"/>
      <c r="E1162" s="56" t="s">
        <v>1743</v>
      </c>
      <c r="F1162" s="8">
        <v>42331.875694444447</v>
      </c>
      <c r="G1162" s="8">
        <v>42332.785416666666</v>
      </c>
      <c r="H1162" s="10" t="s">
        <v>339</v>
      </c>
      <c r="I1162" s="58">
        <f t="shared" si="36"/>
        <v>0.90972222221898846</v>
      </c>
      <c r="J1162" s="59">
        <f t="shared" si="37"/>
        <v>0.90972222221898846</v>
      </c>
      <c r="M1162"/>
    </row>
    <row r="1163" spans="1:13" ht="25.5" customHeight="1" x14ac:dyDescent="0.25">
      <c r="A1163" s="69" t="s">
        <v>6</v>
      </c>
      <c r="B1163" s="54" t="s">
        <v>1406</v>
      </c>
      <c r="C1163" s="7" t="s">
        <v>553</v>
      </c>
      <c r="D1163" s="90"/>
      <c r="E1163" s="56" t="s">
        <v>1665</v>
      </c>
      <c r="F1163" s="8">
        <v>42332.785416666666</v>
      </c>
      <c r="G1163" s="8">
        <v>42333.55972222222</v>
      </c>
      <c r="H1163" s="10" t="s">
        <v>1355</v>
      </c>
      <c r="I1163" s="58">
        <f t="shared" si="36"/>
        <v>0.77430555555474712</v>
      </c>
      <c r="J1163" s="59">
        <f t="shared" si="37"/>
        <v>0.77430555555474712</v>
      </c>
      <c r="M1163"/>
    </row>
    <row r="1164" spans="1:13" ht="25.5" customHeight="1" x14ac:dyDescent="0.25">
      <c r="A1164" s="69" t="s">
        <v>6</v>
      </c>
      <c r="B1164" s="54" t="s">
        <v>1406</v>
      </c>
      <c r="C1164" s="7" t="s">
        <v>553</v>
      </c>
      <c r="D1164" s="90"/>
      <c r="E1164" s="56" t="s">
        <v>1680</v>
      </c>
      <c r="F1164" s="8">
        <v>42333.55972222222</v>
      </c>
      <c r="G1164" s="8">
        <v>42333.70416666667</v>
      </c>
      <c r="H1164" s="10" t="s">
        <v>1357</v>
      </c>
      <c r="I1164" s="58">
        <f t="shared" si="36"/>
        <v>0.14444444444961846</v>
      </c>
      <c r="J1164" s="59">
        <f t="shared" si="37"/>
        <v>0.14444444444961846</v>
      </c>
      <c r="M1164"/>
    </row>
    <row r="1165" spans="1:13" ht="25.5" customHeight="1" x14ac:dyDescent="0.25">
      <c r="A1165" s="69" t="s">
        <v>6</v>
      </c>
      <c r="B1165" s="54" t="s">
        <v>1406</v>
      </c>
      <c r="C1165" s="7" t="s">
        <v>553</v>
      </c>
      <c r="D1165" s="90"/>
      <c r="E1165" s="56" t="s">
        <v>1665</v>
      </c>
      <c r="F1165" s="8">
        <v>42333.70416666667</v>
      </c>
      <c r="G1165" s="8">
        <v>42333.751388888886</v>
      </c>
      <c r="H1165" s="10" t="s">
        <v>1358</v>
      </c>
      <c r="I1165" s="58">
        <f t="shared" si="36"/>
        <v>4.722222221607808E-2</v>
      </c>
      <c r="J1165" s="59">
        <f t="shared" si="37"/>
        <v>4.722222221607808E-2</v>
      </c>
      <c r="M1165"/>
    </row>
    <row r="1166" spans="1:13" ht="25.5" customHeight="1" x14ac:dyDescent="0.25">
      <c r="A1166" s="69" t="s">
        <v>6</v>
      </c>
      <c r="B1166" s="54" t="s">
        <v>1406</v>
      </c>
      <c r="C1166" s="7" t="s">
        <v>553</v>
      </c>
      <c r="D1166" s="90"/>
      <c r="E1166" s="56" t="s">
        <v>1743</v>
      </c>
      <c r="F1166" s="8">
        <v>42333.751388888886</v>
      </c>
      <c r="G1166" s="8">
        <v>42334.840277777781</v>
      </c>
      <c r="H1166" s="10" t="s">
        <v>1359</v>
      </c>
      <c r="I1166" s="58">
        <f t="shared" si="36"/>
        <v>1.0888888888948713</v>
      </c>
      <c r="J1166" s="59">
        <f t="shared" si="37"/>
        <v>1.0888888888948713</v>
      </c>
      <c r="M1166"/>
    </row>
    <row r="1167" spans="1:13" ht="25.5" customHeight="1" x14ac:dyDescent="0.25">
      <c r="A1167" s="69" t="s">
        <v>6</v>
      </c>
      <c r="B1167" s="54" t="s">
        <v>1406</v>
      </c>
      <c r="C1167" s="7" t="s">
        <v>553</v>
      </c>
      <c r="D1167" s="90"/>
      <c r="E1167" s="56" t="s">
        <v>1747</v>
      </c>
      <c r="F1167" s="8">
        <v>42334.840277777781</v>
      </c>
      <c r="G1167" s="8">
        <v>42335.649305555555</v>
      </c>
      <c r="H1167" s="10" t="s">
        <v>1360</v>
      </c>
      <c r="I1167" s="58">
        <f t="shared" si="36"/>
        <v>0.80902777777373558</v>
      </c>
      <c r="J1167" s="59">
        <f t="shared" si="37"/>
        <v>0.80902777777373558</v>
      </c>
      <c r="M1167"/>
    </row>
    <row r="1168" spans="1:13" ht="25.5" customHeight="1" x14ac:dyDescent="0.25">
      <c r="A1168" s="69" t="s">
        <v>6</v>
      </c>
      <c r="B1168" s="54" t="s">
        <v>1406</v>
      </c>
      <c r="C1168" s="7" t="s">
        <v>553</v>
      </c>
      <c r="D1168" s="90"/>
      <c r="E1168" s="56" t="s">
        <v>1748</v>
      </c>
      <c r="F1168" s="8">
        <v>42335.649305555555</v>
      </c>
      <c r="G1168" s="8">
        <v>42340.788888888892</v>
      </c>
      <c r="H1168" s="10" t="s">
        <v>328</v>
      </c>
      <c r="I1168" s="58">
        <f t="shared" si="36"/>
        <v>5.1395833333372138</v>
      </c>
      <c r="J1168" s="59">
        <f t="shared" si="37"/>
        <v>5.1395833333372138</v>
      </c>
      <c r="M1168"/>
    </row>
    <row r="1169" spans="1:13" ht="25.5" customHeight="1" x14ac:dyDescent="0.25">
      <c r="A1169" s="69" t="s">
        <v>6</v>
      </c>
      <c r="B1169" s="54" t="s">
        <v>1406</v>
      </c>
      <c r="C1169" s="7" t="s">
        <v>553</v>
      </c>
      <c r="D1169" s="90"/>
      <c r="E1169" s="56" t="s">
        <v>1744</v>
      </c>
      <c r="F1169" s="8">
        <v>42340.788888888892</v>
      </c>
      <c r="G1169" s="8">
        <v>42340.808333333334</v>
      </c>
      <c r="H1169" s="10" t="s">
        <v>932</v>
      </c>
      <c r="I1169" s="58">
        <f t="shared" si="36"/>
        <v>1.9444444442342501E-2</v>
      </c>
      <c r="J1169" s="59">
        <f t="shared" si="37"/>
        <v>1.9444444442342501E-2</v>
      </c>
      <c r="M1169"/>
    </row>
    <row r="1170" spans="1:13" ht="25.5" customHeight="1" x14ac:dyDescent="0.25">
      <c r="A1170" s="69" t="s">
        <v>6</v>
      </c>
      <c r="B1170" s="54" t="s">
        <v>1406</v>
      </c>
      <c r="C1170" s="7" t="s">
        <v>553</v>
      </c>
      <c r="D1170" s="90"/>
      <c r="E1170" s="56" t="s">
        <v>1748</v>
      </c>
      <c r="F1170" s="8">
        <v>42340.808333333334</v>
      </c>
      <c r="G1170" s="8">
        <v>42341.611805555556</v>
      </c>
      <c r="H1170" s="10" t="s">
        <v>1362</v>
      </c>
      <c r="I1170" s="58">
        <f t="shared" si="36"/>
        <v>0.80347222222189885</v>
      </c>
      <c r="J1170" s="59">
        <f t="shared" si="37"/>
        <v>0.80347222222189885</v>
      </c>
      <c r="M1170"/>
    </row>
    <row r="1171" spans="1:13" ht="25.5" customHeight="1" x14ac:dyDescent="0.25">
      <c r="A1171" s="69" t="s">
        <v>6</v>
      </c>
      <c r="B1171" s="54" t="s">
        <v>1406</v>
      </c>
      <c r="C1171" s="7" t="s">
        <v>553</v>
      </c>
      <c r="D1171" s="90"/>
      <c r="E1171" s="56" t="s">
        <v>1747</v>
      </c>
      <c r="F1171" s="8">
        <v>42341.611805555556</v>
      </c>
      <c r="G1171" s="8">
        <v>42341.668055555558</v>
      </c>
      <c r="H1171" s="10" t="s">
        <v>1363</v>
      </c>
      <c r="I1171" s="58">
        <f t="shared" si="36"/>
        <v>5.6250000001455192E-2</v>
      </c>
      <c r="J1171" s="59">
        <f t="shared" si="37"/>
        <v>5.6250000001455192E-2</v>
      </c>
      <c r="M1171"/>
    </row>
    <row r="1172" spans="1:13" ht="25.5" customHeight="1" x14ac:dyDescent="0.25">
      <c r="A1172" s="69" t="s">
        <v>6</v>
      </c>
      <c r="B1172" s="54" t="s">
        <v>1406</v>
      </c>
      <c r="C1172" s="7" t="s">
        <v>553</v>
      </c>
      <c r="D1172" s="90"/>
      <c r="E1172" s="56" t="s">
        <v>1743</v>
      </c>
      <c r="F1172" s="8">
        <v>42341.668055555558</v>
      </c>
      <c r="G1172" s="8">
        <v>42341.750694444447</v>
      </c>
      <c r="H1172" s="10" t="s">
        <v>1365</v>
      </c>
      <c r="I1172" s="58">
        <f t="shared" si="36"/>
        <v>8.2638888889050577E-2</v>
      </c>
      <c r="J1172" s="59">
        <f t="shared" si="37"/>
        <v>8.2638888889050577E-2</v>
      </c>
      <c r="M1172"/>
    </row>
    <row r="1173" spans="1:13" ht="25.5" customHeight="1" x14ac:dyDescent="0.25">
      <c r="A1173" s="69" t="s">
        <v>6</v>
      </c>
      <c r="B1173" s="54" t="s">
        <v>1406</v>
      </c>
      <c r="C1173" s="7" t="s">
        <v>553</v>
      </c>
      <c r="D1173" s="90"/>
      <c r="E1173" s="56" t="s">
        <v>1747</v>
      </c>
      <c r="F1173" s="8">
        <v>42341.750694444447</v>
      </c>
      <c r="G1173" s="8">
        <v>42345.738888888889</v>
      </c>
      <c r="H1173" s="10" t="s">
        <v>1366</v>
      </c>
      <c r="I1173" s="58">
        <f t="shared" si="36"/>
        <v>3.9881944444423425</v>
      </c>
      <c r="J1173" s="59">
        <f t="shared" si="37"/>
        <v>3.9881944444423425</v>
      </c>
      <c r="M1173"/>
    </row>
    <row r="1174" spans="1:13" ht="25.5" customHeight="1" x14ac:dyDescent="0.25">
      <c r="A1174" s="69" t="s">
        <v>6</v>
      </c>
      <c r="B1174" s="54" t="s">
        <v>1406</v>
      </c>
      <c r="C1174" s="7" t="s">
        <v>553</v>
      </c>
      <c r="D1174" s="90"/>
      <c r="E1174" s="56" t="s">
        <v>1763</v>
      </c>
      <c r="F1174" s="8">
        <v>42345.738888888889</v>
      </c>
      <c r="G1174" s="8">
        <v>42361.654166666667</v>
      </c>
      <c r="H1174" s="10" t="s">
        <v>1367</v>
      </c>
      <c r="I1174" s="58">
        <f t="shared" si="36"/>
        <v>15.915277777778101</v>
      </c>
      <c r="J1174" s="59">
        <f t="shared" si="37"/>
        <v>15.915277777778101</v>
      </c>
      <c r="M1174"/>
    </row>
    <row r="1175" spans="1:13" ht="25.5" customHeight="1" x14ac:dyDescent="0.25">
      <c r="A1175" s="69" t="s">
        <v>6</v>
      </c>
      <c r="B1175" s="54" t="s">
        <v>1406</v>
      </c>
      <c r="C1175" s="7" t="s">
        <v>553</v>
      </c>
      <c r="D1175" s="90"/>
      <c r="E1175" s="56" t="s">
        <v>1749</v>
      </c>
      <c r="F1175" s="8">
        <v>42361.654166666667</v>
      </c>
      <c r="G1175" s="8">
        <v>42368.70416666667</v>
      </c>
      <c r="H1175" s="10" t="s">
        <v>1368</v>
      </c>
      <c r="I1175" s="58">
        <f t="shared" si="36"/>
        <v>7.0500000000029104</v>
      </c>
      <c r="J1175" s="59">
        <f t="shared" si="37"/>
        <v>7.0500000000029104</v>
      </c>
      <c r="M1175"/>
    </row>
    <row r="1176" spans="1:13" ht="25.5" customHeight="1" x14ac:dyDescent="0.25">
      <c r="A1176" s="69" t="s">
        <v>6</v>
      </c>
      <c r="B1176" s="54" t="s">
        <v>1406</v>
      </c>
      <c r="C1176" s="7" t="s">
        <v>553</v>
      </c>
      <c r="D1176" s="90"/>
      <c r="E1176" s="56" t="s">
        <v>1763</v>
      </c>
      <c r="F1176" s="8">
        <v>42368.70416666667</v>
      </c>
      <c r="G1176" s="8">
        <v>42368.707638888889</v>
      </c>
      <c r="H1176" s="10" t="s">
        <v>1369</v>
      </c>
      <c r="I1176" s="58">
        <f t="shared" si="36"/>
        <v>3.4722222189884633E-3</v>
      </c>
      <c r="J1176" s="59">
        <f t="shared" si="37"/>
        <v>3.4722222189884633E-3</v>
      </c>
      <c r="M1176"/>
    </row>
    <row r="1177" spans="1:13" ht="25.5" customHeight="1" x14ac:dyDescent="0.25">
      <c r="A1177" s="69" t="s">
        <v>6</v>
      </c>
      <c r="B1177" s="54" t="s">
        <v>1406</v>
      </c>
      <c r="C1177" s="7" t="s">
        <v>553</v>
      </c>
      <c r="D1177" s="90"/>
      <c r="E1177" s="56" t="s">
        <v>1747</v>
      </c>
      <c r="F1177" s="8">
        <v>42368.707638888889</v>
      </c>
      <c r="G1177" s="8">
        <v>42368.727083333331</v>
      </c>
      <c r="H1177" s="10" t="s">
        <v>706</v>
      </c>
      <c r="I1177" s="58">
        <f t="shared" si="36"/>
        <v>1.9444444442342501E-2</v>
      </c>
      <c r="J1177" s="59">
        <f t="shared" si="37"/>
        <v>1.9444444442342501E-2</v>
      </c>
      <c r="M1177"/>
    </row>
    <row r="1178" spans="1:13" ht="25.5" customHeight="1" x14ac:dyDescent="0.25">
      <c r="A1178" s="69" t="s">
        <v>6</v>
      </c>
      <c r="B1178" s="54" t="s">
        <v>1406</v>
      </c>
      <c r="C1178" s="7" t="s">
        <v>553</v>
      </c>
      <c r="D1178" s="90"/>
      <c r="E1178" s="56" t="s">
        <v>1743</v>
      </c>
      <c r="F1178" s="8">
        <v>42368.727083333331</v>
      </c>
      <c r="G1178" s="8">
        <v>42376.644444444442</v>
      </c>
      <c r="H1178" s="10" t="s">
        <v>1370</v>
      </c>
      <c r="I1178" s="58">
        <f t="shared" si="36"/>
        <v>7.9173611111109494</v>
      </c>
      <c r="J1178" s="59">
        <f t="shared" si="37"/>
        <v>7.9173611111109494</v>
      </c>
      <c r="M1178"/>
    </row>
    <row r="1179" spans="1:13" ht="25.5" customHeight="1" x14ac:dyDescent="0.25">
      <c r="A1179" s="69" t="s">
        <v>6</v>
      </c>
      <c r="B1179" s="54" t="s">
        <v>1406</v>
      </c>
      <c r="C1179" s="7" t="s">
        <v>553</v>
      </c>
      <c r="D1179" s="90"/>
      <c r="E1179" s="56" t="s">
        <v>1750</v>
      </c>
      <c r="F1179" s="8">
        <v>42376.644444444442</v>
      </c>
      <c r="G1179" s="8">
        <v>42377.750694444447</v>
      </c>
      <c r="H1179" s="10" t="s">
        <v>1371</v>
      </c>
      <c r="I1179" s="58">
        <f t="shared" si="36"/>
        <v>1.1062500000043656</v>
      </c>
      <c r="J1179" s="59">
        <f t="shared" si="37"/>
        <v>1.1062500000043656</v>
      </c>
      <c r="M1179"/>
    </row>
    <row r="1180" spans="1:13" ht="25.5" customHeight="1" x14ac:dyDescent="0.25">
      <c r="A1180" s="69" t="s">
        <v>6</v>
      </c>
      <c r="B1180" s="54" t="s">
        <v>1406</v>
      </c>
      <c r="C1180" s="7" t="s">
        <v>553</v>
      </c>
      <c r="D1180" s="90"/>
      <c r="E1180" s="56" t="s">
        <v>1751</v>
      </c>
      <c r="F1180" s="8">
        <v>42377.750694444447</v>
      </c>
      <c r="G1180" s="8">
        <v>42380.65625</v>
      </c>
      <c r="H1180" s="10" t="s">
        <v>1212</v>
      </c>
      <c r="I1180" s="58">
        <f t="shared" si="36"/>
        <v>2.9055555555532919</v>
      </c>
      <c r="J1180" s="59">
        <f t="shared" si="37"/>
        <v>2.9055555555532919</v>
      </c>
      <c r="M1180"/>
    </row>
    <row r="1181" spans="1:13" ht="25.5" customHeight="1" x14ac:dyDescent="0.25">
      <c r="A1181" s="69" t="s">
        <v>6</v>
      </c>
      <c r="B1181" s="54" t="s">
        <v>1406</v>
      </c>
      <c r="C1181" s="7" t="s">
        <v>553</v>
      </c>
      <c r="D1181" s="90"/>
      <c r="E1181" s="56" t="s">
        <v>558</v>
      </c>
      <c r="F1181" s="8">
        <v>42380.65625</v>
      </c>
      <c r="G1181" s="8">
        <v>42381.668055555558</v>
      </c>
      <c r="H1181" s="10" t="s">
        <v>60</v>
      </c>
      <c r="I1181" s="58">
        <f t="shared" si="36"/>
        <v>1.0118055555576575</v>
      </c>
      <c r="J1181" s="59">
        <f t="shared" si="37"/>
        <v>1.0118055555576575</v>
      </c>
      <c r="M1181"/>
    </row>
    <row r="1182" spans="1:13" ht="25.5" customHeight="1" x14ac:dyDescent="0.25">
      <c r="A1182" s="69" t="s">
        <v>6</v>
      </c>
      <c r="B1182" s="54" t="s">
        <v>1406</v>
      </c>
      <c r="C1182" s="7" t="s">
        <v>553</v>
      </c>
      <c r="D1182" s="90"/>
      <c r="E1182" s="56" t="s">
        <v>1757</v>
      </c>
      <c r="F1182" s="8">
        <v>42381.668055555558</v>
      </c>
      <c r="G1182" s="8">
        <v>42381.711805555555</v>
      </c>
      <c r="H1182" s="10" t="s">
        <v>1373</v>
      </c>
      <c r="I1182" s="58">
        <f t="shared" si="36"/>
        <v>4.3749999997089617E-2</v>
      </c>
      <c r="J1182" s="59">
        <f t="shared" si="37"/>
        <v>4.3749999997089617E-2</v>
      </c>
      <c r="M1182"/>
    </row>
    <row r="1183" spans="1:13" ht="25.5" customHeight="1" x14ac:dyDescent="0.25">
      <c r="A1183" s="69" t="s">
        <v>6</v>
      </c>
      <c r="B1183" s="54" t="s">
        <v>1406</v>
      </c>
      <c r="C1183" s="7" t="s">
        <v>553</v>
      </c>
      <c r="D1183" s="90"/>
      <c r="E1183" s="56" t="s">
        <v>1758</v>
      </c>
      <c r="F1183" s="8">
        <v>42381.711805555555</v>
      </c>
      <c r="G1183" s="8">
        <v>42381.786111111112</v>
      </c>
      <c r="H1183" s="10" t="s">
        <v>1375</v>
      </c>
      <c r="I1183" s="58">
        <f t="shared" si="36"/>
        <v>7.4305555557657499E-2</v>
      </c>
      <c r="J1183" s="59">
        <f t="shared" si="37"/>
        <v>7.4305555557657499E-2</v>
      </c>
      <c r="M1183"/>
    </row>
    <row r="1184" spans="1:13" ht="25.5" customHeight="1" x14ac:dyDescent="0.25">
      <c r="A1184" s="69" t="s">
        <v>6</v>
      </c>
      <c r="B1184" s="54" t="s">
        <v>1406</v>
      </c>
      <c r="C1184" s="7" t="s">
        <v>553</v>
      </c>
      <c r="D1184" s="90"/>
      <c r="E1184" s="56" t="s">
        <v>1763</v>
      </c>
      <c r="F1184" s="8">
        <v>42381.786111111112</v>
      </c>
      <c r="G1184" s="8">
        <v>42383.601388888892</v>
      </c>
      <c r="H1184" s="10" t="s">
        <v>16</v>
      </c>
      <c r="I1184" s="58">
        <f t="shared" si="36"/>
        <v>1.8152777777795563</v>
      </c>
      <c r="J1184" s="59">
        <f t="shared" si="37"/>
        <v>1.8152777777795563</v>
      </c>
      <c r="M1184"/>
    </row>
    <row r="1185" spans="1:13" ht="25.5" customHeight="1" x14ac:dyDescent="0.25">
      <c r="A1185" s="69" t="s">
        <v>6</v>
      </c>
      <c r="B1185" s="54" t="s">
        <v>1406</v>
      </c>
      <c r="C1185" s="7" t="s">
        <v>553</v>
      </c>
      <c r="D1185" s="90"/>
      <c r="E1185" s="56" t="s">
        <v>1749</v>
      </c>
      <c r="F1185" s="8">
        <v>42383.601388888892</v>
      </c>
      <c r="G1185" s="8">
        <v>42383.799305555556</v>
      </c>
      <c r="H1185" s="10" t="s">
        <v>1377</v>
      </c>
      <c r="I1185" s="58">
        <f t="shared" si="36"/>
        <v>0.19791666666424135</v>
      </c>
      <c r="J1185" s="59">
        <f t="shared" si="37"/>
        <v>0.19791666666424135</v>
      </c>
      <c r="M1185"/>
    </row>
    <row r="1186" spans="1:13" ht="25.5" customHeight="1" x14ac:dyDescent="0.25">
      <c r="A1186" s="69" t="s">
        <v>6</v>
      </c>
      <c r="B1186" s="54" t="s">
        <v>1406</v>
      </c>
      <c r="C1186" s="7" t="s">
        <v>553</v>
      </c>
      <c r="D1186" s="90"/>
      <c r="E1186" s="56" t="s">
        <v>1763</v>
      </c>
      <c r="F1186" s="8">
        <v>42383.799305555556</v>
      </c>
      <c r="G1186" s="8">
        <v>42384.71875</v>
      </c>
      <c r="H1186" s="10" t="s">
        <v>1378</v>
      </c>
      <c r="I1186" s="58">
        <f t="shared" si="36"/>
        <v>0.91944444444379769</v>
      </c>
      <c r="J1186" s="59">
        <f t="shared" si="37"/>
        <v>0.91944444444379769</v>
      </c>
      <c r="M1186"/>
    </row>
    <row r="1187" spans="1:13" ht="25.5" customHeight="1" x14ac:dyDescent="0.25">
      <c r="A1187" s="69" t="s">
        <v>6</v>
      </c>
      <c r="B1187" s="54" t="s">
        <v>1406</v>
      </c>
      <c r="C1187" s="7" t="s">
        <v>553</v>
      </c>
      <c r="D1187" s="90"/>
      <c r="E1187" s="56" t="s">
        <v>1747</v>
      </c>
      <c r="F1187" s="8">
        <v>42384.71875</v>
      </c>
      <c r="G1187" s="8">
        <v>42384.724305555559</v>
      </c>
      <c r="H1187" s="10" t="s">
        <v>20</v>
      </c>
      <c r="I1187" s="58">
        <f t="shared" si="36"/>
        <v>5.5555555591126904E-3</v>
      </c>
      <c r="J1187" s="59">
        <f t="shared" si="37"/>
        <v>5.5555555591126904E-3</v>
      </c>
      <c r="M1187"/>
    </row>
    <row r="1188" spans="1:13" ht="25.5" customHeight="1" x14ac:dyDescent="0.25">
      <c r="A1188" s="69" t="s">
        <v>6</v>
      </c>
      <c r="B1188" s="54" t="s">
        <v>1406</v>
      </c>
      <c r="C1188" s="7" t="s">
        <v>553</v>
      </c>
      <c r="D1188" s="90"/>
      <c r="E1188" s="56" t="s">
        <v>1763</v>
      </c>
      <c r="F1188" s="8">
        <v>42384.724305555559</v>
      </c>
      <c r="G1188" s="8">
        <v>42384.743750000001</v>
      </c>
      <c r="H1188" s="10" t="s">
        <v>512</v>
      </c>
      <c r="I1188" s="58">
        <f t="shared" si="36"/>
        <v>1.9444444442342501E-2</v>
      </c>
      <c r="J1188" s="59">
        <f t="shared" si="37"/>
        <v>1.9444444442342501E-2</v>
      </c>
      <c r="M1188"/>
    </row>
    <row r="1189" spans="1:13" ht="25.5" customHeight="1" x14ac:dyDescent="0.25">
      <c r="A1189" s="69" t="s">
        <v>6</v>
      </c>
      <c r="B1189" s="54" t="s">
        <v>1406</v>
      </c>
      <c r="C1189" s="7" t="s">
        <v>553</v>
      </c>
      <c r="D1189" s="90"/>
      <c r="E1189" s="56" t="s">
        <v>1747</v>
      </c>
      <c r="F1189" s="8">
        <v>42384.743750000001</v>
      </c>
      <c r="G1189" s="8">
        <v>42387.62222222222</v>
      </c>
      <c r="H1189" s="10" t="s">
        <v>143</v>
      </c>
      <c r="I1189" s="58">
        <f t="shared" si="36"/>
        <v>2.8784722222189885</v>
      </c>
      <c r="J1189" s="59">
        <f t="shared" si="37"/>
        <v>2.8784722222189885</v>
      </c>
      <c r="M1189"/>
    </row>
    <row r="1190" spans="1:13" ht="25.5" customHeight="1" x14ac:dyDescent="0.25">
      <c r="A1190" s="69" t="s">
        <v>6</v>
      </c>
      <c r="B1190" s="54" t="s">
        <v>1406</v>
      </c>
      <c r="C1190" s="7" t="s">
        <v>553</v>
      </c>
      <c r="D1190" s="90"/>
      <c r="E1190" s="56" t="s">
        <v>1743</v>
      </c>
      <c r="F1190" s="8">
        <v>42387.62222222222</v>
      </c>
      <c r="G1190" s="8">
        <v>42387.739583333336</v>
      </c>
      <c r="H1190" s="10" t="s">
        <v>591</v>
      </c>
      <c r="I1190" s="58">
        <f t="shared" si="36"/>
        <v>0.117361111115315</v>
      </c>
      <c r="J1190" s="59">
        <f t="shared" si="37"/>
        <v>0.117361111115315</v>
      </c>
      <c r="M1190"/>
    </row>
    <row r="1191" spans="1:13" ht="25.5" customHeight="1" x14ac:dyDescent="0.25">
      <c r="A1191" s="69" t="s">
        <v>6</v>
      </c>
      <c r="B1191" s="54" t="s">
        <v>1406</v>
      </c>
      <c r="C1191" s="7" t="s">
        <v>553</v>
      </c>
      <c r="D1191" s="90"/>
      <c r="E1191" s="56" t="s">
        <v>1750</v>
      </c>
      <c r="F1191" s="8">
        <v>42387.739583333336</v>
      </c>
      <c r="G1191" s="8">
        <v>42388.701388888891</v>
      </c>
      <c r="H1191" s="10" t="s">
        <v>593</v>
      </c>
      <c r="I1191" s="58">
        <f t="shared" si="36"/>
        <v>0.96180555555474712</v>
      </c>
      <c r="J1191" s="59">
        <f t="shared" si="37"/>
        <v>0.96180555555474712</v>
      </c>
      <c r="M1191"/>
    </row>
    <row r="1192" spans="1:13" ht="25.5" customHeight="1" x14ac:dyDescent="0.25">
      <c r="A1192" s="69" t="s">
        <v>6</v>
      </c>
      <c r="B1192" s="54" t="s">
        <v>1406</v>
      </c>
      <c r="C1192" s="7" t="s">
        <v>553</v>
      </c>
      <c r="D1192" s="90"/>
      <c r="E1192" s="56" t="s">
        <v>1751</v>
      </c>
      <c r="F1192" s="8">
        <v>42388.701388888891</v>
      </c>
      <c r="G1192" s="8">
        <v>42389.611111111109</v>
      </c>
      <c r="H1192" s="10" t="s">
        <v>1212</v>
      </c>
      <c r="I1192" s="58">
        <f t="shared" si="36"/>
        <v>0.90972222221898846</v>
      </c>
      <c r="J1192" s="59">
        <f t="shared" si="37"/>
        <v>0.90972222221898846</v>
      </c>
      <c r="M1192"/>
    </row>
    <row r="1193" spans="1:13" ht="25.5" customHeight="1" x14ac:dyDescent="0.25">
      <c r="A1193" s="69" t="s">
        <v>6</v>
      </c>
      <c r="B1193" s="54" t="s">
        <v>1406</v>
      </c>
      <c r="C1193" s="7" t="s">
        <v>553</v>
      </c>
      <c r="D1193" s="90"/>
      <c r="E1193" s="56" t="s">
        <v>1741</v>
      </c>
      <c r="F1193" s="8">
        <v>42389.611111111109</v>
      </c>
      <c r="G1193" s="8">
        <v>42389.684027777781</v>
      </c>
      <c r="H1193" s="10" t="s">
        <v>105</v>
      </c>
      <c r="I1193" s="58">
        <f t="shared" si="36"/>
        <v>7.2916666671517305E-2</v>
      </c>
      <c r="J1193" s="59">
        <f t="shared" si="37"/>
        <v>7.2916666671517305E-2</v>
      </c>
      <c r="M1193"/>
    </row>
    <row r="1194" spans="1:13" ht="25.5" customHeight="1" x14ac:dyDescent="0.25">
      <c r="A1194" s="69" t="s">
        <v>6</v>
      </c>
      <c r="B1194" s="54" t="s">
        <v>1406</v>
      </c>
      <c r="C1194" s="7" t="s">
        <v>553</v>
      </c>
      <c r="D1194" s="90"/>
      <c r="E1194" s="56" t="s">
        <v>1763</v>
      </c>
      <c r="F1194" s="8">
        <v>42389.684027777781</v>
      </c>
      <c r="G1194" s="8">
        <v>42390.63958333333</v>
      </c>
      <c r="H1194" s="10" t="s">
        <v>421</v>
      </c>
      <c r="I1194" s="58">
        <f t="shared" si="36"/>
        <v>0.95555555554892635</v>
      </c>
      <c r="J1194" s="59">
        <f t="shared" si="37"/>
        <v>0.95555555554892635</v>
      </c>
      <c r="M1194"/>
    </row>
    <row r="1195" spans="1:13" ht="25.5" customHeight="1" x14ac:dyDescent="0.25">
      <c r="A1195" s="69" t="s">
        <v>6</v>
      </c>
      <c r="B1195" s="54" t="s">
        <v>1406</v>
      </c>
      <c r="C1195" s="7" t="s">
        <v>553</v>
      </c>
      <c r="D1195" s="90"/>
      <c r="E1195" s="56" t="s">
        <v>1750</v>
      </c>
      <c r="F1195" s="8">
        <v>42390.63958333333</v>
      </c>
      <c r="G1195" s="8">
        <v>42390.708333333336</v>
      </c>
      <c r="H1195" s="10" t="s">
        <v>1287</v>
      </c>
      <c r="I1195" s="58">
        <f t="shared" si="36"/>
        <v>6.8750000005820766E-2</v>
      </c>
      <c r="J1195" s="59">
        <f t="shared" si="37"/>
        <v>6.8750000005820766E-2</v>
      </c>
      <c r="M1195"/>
    </row>
    <row r="1196" spans="1:13" ht="25.5" customHeight="1" x14ac:dyDescent="0.25">
      <c r="A1196" s="69" t="s">
        <v>6</v>
      </c>
      <c r="B1196" s="54" t="s">
        <v>1406</v>
      </c>
      <c r="C1196" s="7" t="s">
        <v>553</v>
      </c>
      <c r="D1196" s="90"/>
      <c r="E1196" s="56" t="s">
        <v>1763</v>
      </c>
      <c r="F1196" s="8">
        <v>42390.708333333336</v>
      </c>
      <c r="G1196" s="8">
        <v>42391.645138888889</v>
      </c>
      <c r="H1196" s="10" t="s">
        <v>1281</v>
      </c>
      <c r="I1196" s="58">
        <f t="shared" si="36"/>
        <v>0.93680555555329192</v>
      </c>
      <c r="J1196" s="59">
        <f t="shared" si="37"/>
        <v>0.93680555555329192</v>
      </c>
      <c r="M1196"/>
    </row>
    <row r="1197" spans="1:13" ht="25.5" customHeight="1" x14ac:dyDescent="0.25">
      <c r="A1197" s="69" t="s">
        <v>6</v>
      </c>
      <c r="B1197" s="54" t="s">
        <v>1406</v>
      </c>
      <c r="C1197" s="7" t="s">
        <v>553</v>
      </c>
      <c r="D1197" s="90"/>
      <c r="E1197" s="56" t="s">
        <v>1750</v>
      </c>
      <c r="F1197" s="8">
        <v>42391.645138888889</v>
      </c>
      <c r="G1197" s="8">
        <v>42405.611805555556</v>
      </c>
      <c r="H1197" s="10" t="s">
        <v>1380</v>
      </c>
      <c r="I1197" s="58">
        <f t="shared" si="36"/>
        <v>13.966666666667152</v>
      </c>
      <c r="J1197" s="59">
        <f t="shared" si="37"/>
        <v>13.966666666667152</v>
      </c>
      <c r="M1197"/>
    </row>
    <row r="1198" spans="1:13" ht="25.5" customHeight="1" x14ac:dyDescent="0.25">
      <c r="A1198" s="69" t="s">
        <v>6</v>
      </c>
      <c r="B1198" s="54" t="s">
        <v>1406</v>
      </c>
      <c r="C1198" s="7" t="s">
        <v>553</v>
      </c>
      <c r="D1198" s="90"/>
      <c r="E1198" s="56" t="s">
        <v>1751</v>
      </c>
      <c r="F1198" s="8">
        <v>42405.611805555556</v>
      </c>
      <c r="G1198" s="8">
        <v>42405.665277777778</v>
      </c>
      <c r="H1198" s="10" t="s">
        <v>792</v>
      </c>
      <c r="I1198" s="58">
        <f t="shared" si="36"/>
        <v>5.3472222221898846E-2</v>
      </c>
      <c r="J1198" s="59">
        <f t="shared" si="37"/>
        <v>5.3472222221898846E-2</v>
      </c>
      <c r="M1198"/>
    </row>
    <row r="1199" spans="1:13" ht="25.5" customHeight="1" x14ac:dyDescent="0.25">
      <c r="A1199" s="69" t="s">
        <v>6</v>
      </c>
      <c r="B1199" s="54" t="s">
        <v>1406</v>
      </c>
      <c r="C1199" s="7" t="s">
        <v>553</v>
      </c>
      <c r="D1199" s="90"/>
      <c r="E1199" s="56" t="s">
        <v>1741</v>
      </c>
      <c r="F1199" s="8">
        <v>42405.665277777778</v>
      </c>
      <c r="G1199" s="8">
        <v>42405.804861111108</v>
      </c>
      <c r="H1199" s="10" t="s">
        <v>105</v>
      </c>
      <c r="I1199" s="58">
        <f t="shared" si="36"/>
        <v>0.13958333332993789</v>
      </c>
      <c r="J1199" s="59">
        <f t="shared" si="37"/>
        <v>0.13958333332993789</v>
      </c>
      <c r="M1199"/>
    </row>
    <row r="1200" spans="1:13" ht="25.5" customHeight="1" x14ac:dyDescent="0.25">
      <c r="A1200" s="69" t="s">
        <v>6</v>
      </c>
      <c r="B1200" s="54" t="s">
        <v>1406</v>
      </c>
      <c r="C1200" s="7" t="s">
        <v>553</v>
      </c>
      <c r="D1200" s="90"/>
      <c r="E1200" s="56" t="s">
        <v>1743</v>
      </c>
      <c r="F1200" s="8">
        <v>42405.804861111108</v>
      </c>
      <c r="G1200" s="8">
        <v>42411.799305555556</v>
      </c>
      <c r="H1200" s="10" t="s">
        <v>1384</v>
      </c>
      <c r="I1200" s="58">
        <f t="shared" si="36"/>
        <v>5.9944444444481633</v>
      </c>
      <c r="J1200" s="59">
        <f t="shared" si="37"/>
        <v>5.9944444444481633</v>
      </c>
      <c r="M1200"/>
    </row>
    <row r="1201" spans="1:13" ht="25.5" customHeight="1" x14ac:dyDescent="0.25">
      <c r="A1201" s="69" t="s">
        <v>6</v>
      </c>
      <c r="B1201" s="54" t="s">
        <v>1406</v>
      </c>
      <c r="C1201" s="7" t="s">
        <v>553</v>
      </c>
      <c r="D1201" s="90"/>
      <c r="E1201" s="56" t="s">
        <v>1763</v>
      </c>
      <c r="F1201" s="8">
        <v>42411.799305555556</v>
      </c>
      <c r="G1201" s="8">
        <v>42412.59652777778</v>
      </c>
      <c r="H1201" s="10" t="s">
        <v>1386</v>
      </c>
      <c r="I1201" s="58">
        <f t="shared" si="36"/>
        <v>0.79722222222335404</v>
      </c>
      <c r="J1201" s="59">
        <f t="shared" si="37"/>
        <v>0.79722222222335404</v>
      </c>
      <c r="M1201"/>
    </row>
    <row r="1202" spans="1:13" ht="25.5" customHeight="1" x14ac:dyDescent="0.25">
      <c r="A1202" s="69" t="s">
        <v>6</v>
      </c>
      <c r="B1202" s="54" t="s">
        <v>1406</v>
      </c>
      <c r="C1202" s="7" t="s">
        <v>553</v>
      </c>
      <c r="D1202" s="90"/>
      <c r="E1202" s="56" t="s">
        <v>1749</v>
      </c>
      <c r="F1202" s="8">
        <v>42412.59652777778</v>
      </c>
      <c r="G1202" s="8">
        <v>42412.727777777778</v>
      </c>
      <c r="H1202" s="10" t="s">
        <v>1388</v>
      </c>
      <c r="I1202" s="58">
        <f t="shared" si="36"/>
        <v>0.13124999999854481</v>
      </c>
      <c r="J1202" s="59">
        <f t="shared" si="37"/>
        <v>0.13124999999854481</v>
      </c>
      <c r="M1202"/>
    </row>
    <row r="1203" spans="1:13" ht="25.5" customHeight="1" x14ac:dyDescent="0.25">
      <c r="A1203" s="69" t="s">
        <v>6</v>
      </c>
      <c r="B1203" s="54" t="s">
        <v>1406</v>
      </c>
      <c r="C1203" s="7" t="s">
        <v>553</v>
      </c>
      <c r="D1203" s="90"/>
      <c r="E1203" s="56" t="s">
        <v>1763</v>
      </c>
      <c r="F1203" s="8">
        <v>42412.727777777778</v>
      </c>
      <c r="G1203" s="8">
        <v>42412.734722222223</v>
      </c>
      <c r="H1203" s="10" t="s">
        <v>1389</v>
      </c>
      <c r="I1203" s="58">
        <f t="shared" si="36"/>
        <v>6.9444444452528842E-3</v>
      </c>
      <c r="J1203" s="59">
        <f t="shared" si="37"/>
        <v>6.9444444452528842E-3</v>
      </c>
      <c r="M1203"/>
    </row>
    <row r="1204" spans="1:13" ht="25.5" customHeight="1" x14ac:dyDescent="0.25">
      <c r="A1204" s="69" t="s">
        <v>6</v>
      </c>
      <c r="B1204" s="54" t="s">
        <v>1406</v>
      </c>
      <c r="C1204" s="7" t="s">
        <v>553</v>
      </c>
      <c r="D1204" s="90"/>
      <c r="E1204" s="56" t="s">
        <v>1747</v>
      </c>
      <c r="F1204" s="8">
        <v>42412.734722222223</v>
      </c>
      <c r="G1204" s="8">
        <v>42415.604861111111</v>
      </c>
      <c r="H1204" s="10" t="s">
        <v>706</v>
      </c>
      <c r="I1204" s="58">
        <f t="shared" si="36"/>
        <v>2.8701388888875954</v>
      </c>
      <c r="J1204" s="59">
        <f t="shared" si="37"/>
        <v>2.8701388888875954</v>
      </c>
      <c r="M1204"/>
    </row>
    <row r="1205" spans="1:13" ht="25.5" customHeight="1" x14ac:dyDescent="0.25">
      <c r="A1205" s="69" t="s">
        <v>6</v>
      </c>
      <c r="B1205" s="54" t="s">
        <v>1406</v>
      </c>
      <c r="C1205" s="7" t="s">
        <v>553</v>
      </c>
      <c r="D1205" s="90"/>
      <c r="E1205" s="56" t="s">
        <v>1743</v>
      </c>
      <c r="F1205" s="8">
        <v>42415.604861111111</v>
      </c>
      <c r="G1205" s="8">
        <v>42415.634722222225</v>
      </c>
      <c r="H1205" s="10" t="s">
        <v>143</v>
      </c>
      <c r="I1205" s="58">
        <f t="shared" si="36"/>
        <v>2.9861111113859806E-2</v>
      </c>
      <c r="J1205" s="59">
        <f t="shared" si="37"/>
        <v>2.9861111113859806E-2</v>
      </c>
      <c r="M1205"/>
    </row>
    <row r="1206" spans="1:13" ht="25.5" customHeight="1" x14ac:dyDescent="0.25">
      <c r="A1206" s="69" t="s">
        <v>6</v>
      </c>
      <c r="B1206" s="54" t="s">
        <v>1406</v>
      </c>
      <c r="C1206" s="7" t="s">
        <v>553</v>
      </c>
      <c r="D1206" s="90"/>
      <c r="E1206" s="56" t="s">
        <v>1750</v>
      </c>
      <c r="F1206" s="8">
        <v>42415.634722222225</v>
      </c>
      <c r="G1206" s="8">
        <v>42416.588888888888</v>
      </c>
      <c r="H1206" s="10" t="s">
        <v>1391</v>
      </c>
      <c r="I1206" s="58">
        <f t="shared" si="36"/>
        <v>0.95416666666278616</v>
      </c>
      <c r="J1206" s="59">
        <f t="shared" si="37"/>
        <v>0.95416666666278616</v>
      </c>
      <c r="M1206"/>
    </row>
    <row r="1207" spans="1:13" ht="25.5" customHeight="1" x14ac:dyDescent="0.25">
      <c r="A1207" s="69" t="s">
        <v>6</v>
      </c>
      <c r="B1207" s="54" t="s">
        <v>1406</v>
      </c>
      <c r="C1207" s="7" t="s">
        <v>553</v>
      </c>
      <c r="D1207" s="90"/>
      <c r="E1207" s="56" t="s">
        <v>1751</v>
      </c>
      <c r="F1207" s="8">
        <v>42416.588888888888</v>
      </c>
      <c r="G1207" s="8">
        <v>42424.647222222222</v>
      </c>
      <c r="H1207" s="10" t="s">
        <v>415</v>
      </c>
      <c r="I1207" s="58">
        <f t="shared" si="36"/>
        <v>8.0583333333343035</v>
      </c>
      <c r="J1207" s="59">
        <f t="shared" si="37"/>
        <v>8.0583333333343035</v>
      </c>
      <c r="M1207"/>
    </row>
    <row r="1208" spans="1:13" ht="25.5" customHeight="1" x14ac:dyDescent="0.25">
      <c r="A1208" s="69" t="s">
        <v>6</v>
      </c>
      <c r="B1208" s="54" t="s">
        <v>1406</v>
      </c>
      <c r="C1208" s="7" t="s">
        <v>553</v>
      </c>
      <c r="D1208" s="90"/>
      <c r="E1208" s="56" t="s">
        <v>1744</v>
      </c>
      <c r="F1208" s="8">
        <v>42424.647222222222</v>
      </c>
      <c r="G1208" s="8">
        <v>42425.728472222225</v>
      </c>
      <c r="H1208" s="10" t="s">
        <v>393</v>
      </c>
      <c r="I1208" s="58">
        <f t="shared" si="36"/>
        <v>1.0812500000029104</v>
      </c>
      <c r="J1208" s="59">
        <f t="shared" si="37"/>
        <v>1.0812500000029104</v>
      </c>
      <c r="M1208"/>
    </row>
    <row r="1209" spans="1:13" ht="25.5" customHeight="1" x14ac:dyDescent="0.25">
      <c r="A1209" s="69" t="s">
        <v>6</v>
      </c>
      <c r="B1209" s="54" t="s">
        <v>1406</v>
      </c>
      <c r="C1209" s="7" t="s">
        <v>553</v>
      </c>
      <c r="D1209" s="90"/>
      <c r="E1209" s="56" t="s">
        <v>1745</v>
      </c>
      <c r="F1209" s="8">
        <v>42425.728472222225</v>
      </c>
      <c r="G1209" s="8">
        <v>42425.776388888888</v>
      </c>
      <c r="H1209" s="10" t="s">
        <v>24</v>
      </c>
      <c r="I1209" s="58">
        <f t="shared" si="36"/>
        <v>4.7916666662786156E-2</v>
      </c>
      <c r="J1209" s="59">
        <f t="shared" si="37"/>
        <v>4.7916666662786156E-2</v>
      </c>
      <c r="M1209"/>
    </row>
    <row r="1210" spans="1:13" ht="25.5" customHeight="1" x14ac:dyDescent="0.25">
      <c r="A1210" s="69" t="s">
        <v>6</v>
      </c>
      <c r="B1210" s="54" t="s">
        <v>1406</v>
      </c>
      <c r="C1210" s="7" t="s">
        <v>553</v>
      </c>
      <c r="D1210" s="90"/>
      <c r="E1210" s="56" t="s">
        <v>1746</v>
      </c>
      <c r="F1210" s="8">
        <v>42425.776388888888</v>
      </c>
      <c r="G1210" s="8">
        <v>42426.556250000001</v>
      </c>
      <c r="H1210" s="10" t="s">
        <v>26</v>
      </c>
      <c r="I1210" s="58">
        <f t="shared" si="36"/>
        <v>0.77986111111385981</v>
      </c>
      <c r="J1210" s="59">
        <f t="shared" si="37"/>
        <v>0.77986111111385981</v>
      </c>
      <c r="M1210"/>
    </row>
    <row r="1211" spans="1:13" ht="25.5" customHeight="1" x14ac:dyDescent="0.25">
      <c r="A1211" s="69" t="s">
        <v>6</v>
      </c>
      <c r="B1211" s="54" t="s">
        <v>1406</v>
      </c>
      <c r="C1211" s="7" t="s">
        <v>553</v>
      </c>
      <c r="D1211" s="90"/>
      <c r="E1211" s="56" t="s">
        <v>1751</v>
      </c>
      <c r="F1211" s="8">
        <v>42426.556250000001</v>
      </c>
      <c r="G1211" s="8">
        <v>42426.709027777775</v>
      </c>
      <c r="H1211" s="10" t="s">
        <v>1396</v>
      </c>
      <c r="I1211" s="58">
        <f t="shared" si="36"/>
        <v>0.15277777777373558</v>
      </c>
      <c r="J1211" s="59">
        <f t="shared" si="37"/>
        <v>0.15277777777373558</v>
      </c>
      <c r="M1211"/>
    </row>
    <row r="1212" spans="1:13" ht="25.5" customHeight="1" x14ac:dyDescent="0.25">
      <c r="A1212" s="69" t="s">
        <v>6</v>
      </c>
      <c r="B1212" s="54" t="s">
        <v>1406</v>
      </c>
      <c r="C1212" s="7" t="s">
        <v>553</v>
      </c>
      <c r="D1212" s="90"/>
      <c r="E1212" s="56" t="s">
        <v>1741</v>
      </c>
      <c r="F1212" s="8">
        <v>42426.709027777775</v>
      </c>
      <c r="G1212" s="8">
        <v>42426.744444444441</v>
      </c>
      <c r="H1212" s="10" t="s">
        <v>1398</v>
      </c>
      <c r="I1212" s="58">
        <f t="shared" si="36"/>
        <v>3.5416666665696539E-2</v>
      </c>
      <c r="J1212" s="59">
        <f t="shared" si="37"/>
        <v>3.5416666665696539E-2</v>
      </c>
      <c r="M1212"/>
    </row>
    <row r="1213" spans="1:13" ht="25.5" customHeight="1" x14ac:dyDescent="0.25">
      <c r="A1213" s="69" t="s">
        <v>6</v>
      </c>
      <c r="B1213" s="54" t="s">
        <v>1406</v>
      </c>
      <c r="C1213" s="7" t="s">
        <v>553</v>
      </c>
      <c r="D1213" s="90"/>
      <c r="E1213" s="56" t="s">
        <v>1763</v>
      </c>
      <c r="F1213" s="8">
        <v>42426.744444444441</v>
      </c>
      <c r="G1213" s="8">
        <v>42426.78402777778</v>
      </c>
      <c r="H1213" s="10" t="s">
        <v>421</v>
      </c>
      <c r="I1213" s="58">
        <f t="shared" si="36"/>
        <v>3.9583333338669036E-2</v>
      </c>
      <c r="J1213" s="59">
        <f t="shared" si="37"/>
        <v>3.9583333338669036E-2</v>
      </c>
      <c r="M1213"/>
    </row>
    <row r="1214" spans="1:13" ht="25.5" customHeight="1" x14ac:dyDescent="0.25">
      <c r="A1214" s="69" t="s">
        <v>6</v>
      </c>
      <c r="B1214" s="54" t="s">
        <v>1406</v>
      </c>
      <c r="C1214" s="7" t="s">
        <v>553</v>
      </c>
      <c r="D1214" s="90"/>
      <c r="E1214" s="56" t="s">
        <v>1750</v>
      </c>
      <c r="F1214" s="8">
        <v>42426.78402777778</v>
      </c>
      <c r="G1214" s="8">
        <v>42426.811111111114</v>
      </c>
      <c r="H1214" s="10" t="s">
        <v>1401</v>
      </c>
      <c r="I1214" s="58">
        <f t="shared" si="36"/>
        <v>2.7083333334303461E-2</v>
      </c>
      <c r="J1214" s="59">
        <f t="shared" si="37"/>
        <v>2.7083333334303461E-2</v>
      </c>
      <c r="M1214"/>
    </row>
    <row r="1215" spans="1:13" ht="25.5" customHeight="1" x14ac:dyDescent="0.25">
      <c r="A1215" s="69" t="s">
        <v>6</v>
      </c>
      <c r="B1215" s="54" t="s">
        <v>1406</v>
      </c>
      <c r="C1215" s="7" t="s">
        <v>553</v>
      </c>
      <c r="D1215" s="90"/>
      <c r="E1215" s="56" t="s">
        <v>1763</v>
      </c>
      <c r="F1215" s="8">
        <v>42426.811111111114</v>
      </c>
      <c r="G1215" s="8">
        <v>42430.8</v>
      </c>
      <c r="H1215" s="10" t="s">
        <v>355</v>
      </c>
      <c r="I1215" s="58">
        <f t="shared" si="36"/>
        <v>3.9888888888890506</v>
      </c>
      <c r="J1215" s="59">
        <f t="shared" si="37"/>
        <v>3.9888888888890506</v>
      </c>
      <c r="M1215"/>
    </row>
    <row r="1216" spans="1:13" ht="25.5" customHeight="1" x14ac:dyDescent="0.25">
      <c r="A1216" s="69" t="s">
        <v>6</v>
      </c>
      <c r="B1216" s="54" t="s">
        <v>1406</v>
      </c>
      <c r="C1216" s="7" t="s">
        <v>553</v>
      </c>
      <c r="D1216" s="90"/>
      <c r="E1216" s="56" t="s">
        <v>1750</v>
      </c>
      <c r="F1216" s="8">
        <v>42430.8</v>
      </c>
      <c r="G1216" s="8">
        <v>42446.715277777781</v>
      </c>
      <c r="H1216" s="10" t="s">
        <v>1404</v>
      </c>
      <c r="I1216" s="58">
        <f t="shared" si="36"/>
        <v>15.915277777778101</v>
      </c>
      <c r="J1216" s="59">
        <f t="shared" si="37"/>
        <v>15.915277777778101</v>
      </c>
      <c r="M1216"/>
    </row>
    <row r="1217" spans="1:13" ht="25.5" customHeight="1" x14ac:dyDescent="0.25">
      <c r="A1217" s="69" t="s">
        <v>6</v>
      </c>
      <c r="B1217" s="54" t="s">
        <v>1406</v>
      </c>
      <c r="C1217" s="7" t="s">
        <v>553</v>
      </c>
      <c r="D1217" s="90"/>
      <c r="E1217" s="56" t="s">
        <v>1751</v>
      </c>
      <c r="F1217" s="8">
        <v>42446.715277777781</v>
      </c>
      <c r="G1217" s="8">
        <v>42450.579861111109</v>
      </c>
      <c r="H1217" s="10" t="s">
        <v>792</v>
      </c>
      <c r="I1217" s="58">
        <f t="shared" si="36"/>
        <v>3.8645833333284827</v>
      </c>
      <c r="J1217" s="59">
        <f t="shared" si="37"/>
        <v>3.8645833333284827</v>
      </c>
      <c r="M1217"/>
    </row>
    <row r="1218" spans="1:13" ht="25.5" customHeight="1" x14ac:dyDescent="0.25">
      <c r="A1218" s="69" t="s">
        <v>6</v>
      </c>
      <c r="B1218" s="54" t="s">
        <v>1430</v>
      </c>
      <c r="C1218" s="7" t="s">
        <v>553</v>
      </c>
      <c r="D1218" s="90"/>
      <c r="E1218" s="56" t="s">
        <v>1670</v>
      </c>
      <c r="F1218" s="8">
        <v>41220.463888888888</v>
      </c>
      <c r="G1218" s="8">
        <v>41225.463888888888</v>
      </c>
      <c r="H1218" s="11" t="s">
        <v>7</v>
      </c>
      <c r="I1218" s="58">
        <f t="shared" ref="I1218:I1281" si="38">IF(OR(F1218="-",G1218="-"),0,G1218-F1218)</f>
        <v>5</v>
      </c>
      <c r="J1218" s="59">
        <f t="shared" ref="J1218:J1281" si="39">I1218</f>
        <v>5</v>
      </c>
      <c r="M1218"/>
    </row>
    <row r="1219" spans="1:13" ht="25.5" customHeight="1" x14ac:dyDescent="0.25">
      <c r="A1219" s="69" t="s">
        <v>6</v>
      </c>
      <c r="B1219" s="54" t="s">
        <v>1430</v>
      </c>
      <c r="C1219" s="7" t="s">
        <v>553</v>
      </c>
      <c r="D1219" s="90"/>
      <c r="E1219" s="56" t="s">
        <v>1743</v>
      </c>
      <c r="F1219" s="8">
        <v>41225.463888888888</v>
      </c>
      <c r="G1219" s="8">
        <v>41225.648611111108</v>
      </c>
      <c r="H1219" s="11" t="s">
        <v>602</v>
      </c>
      <c r="I1219" s="58">
        <f t="shared" si="38"/>
        <v>0.18472222222044365</v>
      </c>
      <c r="J1219" s="59">
        <f t="shared" si="39"/>
        <v>0.18472222222044365</v>
      </c>
      <c r="M1219"/>
    </row>
    <row r="1220" spans="1:13" ht="25.5" customHeight="1" x14ac:dyDescent="0.25">
      <c r="A1220" s="69" t="s">
        <v>6</v>
      </c>
      <c r="B1220" s="54" t="s">
        <v>1430</v>
      </c>
      <c r="C1220" s="7" t="s">
        <v>553</v>
      </c>
      <c r="D1220" s="90"/>
      <c r="E1220" s="56" t="s">
        <v>1752</v>
      </c>
      <c r="F1220" s="8">
        <v>41225.648611111108</v>
      </c>
      <c r="G1220" s="8">
        <v>41225.651388888888</v>
      </c>
      <c r="H1220" s="11" t="s">
        <v>22</v>
      </c>
      <c r="I1220" s="58">
        <f t="shared" si="38"/>
        <v>2.7777777795563452E-3</v>
      </c>
      <c r="J1220" s="59">
        <f t="shared" si="39"/>
        <v>2.7777777795563452E-3</v>
      </c>
      <c r="M1220"/>
    </row>
    <row r="1221" spans="1:13" ht="25.5" customHeight="1" x14ac:dyDescent="0.25">
      <c r="A1221" s="69" t="s">
        <v>6</v>
      </c>
      <c r="B1221" s="54" t="s">
        <v>1430</v>
      </c>
      <c r="C1221" s="7" t="s">
        <v>553</v>
      </c>
      <c r="D1221" s="90"/>
      <c r="E1221" s="56" t="s">
        <v>1744</v>
      </c>
      <c r="F1221" s="8">
        <v>41225.651388888888</v>
      </c>
      <c r="G1221" s="8">
        <v>41227.576388888891</v>
      </c>
      <c r="H1221" s="11" t="s">
        <v>37</v>
      </c>
      <c r="I1221" s="58">
        <f t="shared" si="38"/>
        <v>1.9250000000029104</v>
      </c>
      <c r="J1221" s="59">
        <f t="shared" si="39"/>
        <v>1.9250000000029104</v>
      </c>
      <c r="M1221"/>
    </row>
    <row r="1222" spans="1:13" ht="25.5" customHeight="1" x14ac:dyDescent="0.25">
      <c r="A1222" s="69" t="s">
        <v>6</v>
      </c>
      <c r="B1222" s="54" t="s">
        <v>1430</v>
      </c>
      <c r="C1222" s="7" t="s">
        <v>553</v>
      </c>
      <c r="D1222" s="90"/>
      <c r="E1222" s="56" t="s">
        <v>1745</v>
      </c>
      <c r="F1222" s="8">
        <v>41227.576388888891</v>
      </c>
      <c r="G1222" s="8">
        <v>41227.622916666667</v>
      </c>
      <c r="H1222" s="11" t="s">
        <v>39</v>
      </c>
      <c r="I1222" s="58">
        <f t="shared" si="38"/>
        <v>4.6527777776645962E-2</v>
      </c>
      <c r="J1222" s="59">
        <f t="shared" si="39"/>
        <v>4.6527777776645962E-2</v>
      </c>
      <c r="M1222"/>
    </row>
    <row r="1223" spans="1:13" ht="25.5" customHeight="1" x14ac:dyDescent="0.25">
      <c r="A1223" s="69" t="s">
        <v>6</v>
      </c>
      <c r="B1223" s="54" t="s">
        <v>1430</v>
      </c>
      <c r="C1223" s="7" t="s">
        <v>553</v>
      </c>
      <c r="D1223" s="90"/>
      <c r="E1223" s="56" t="s">
        <v>1746</v>
      </c>
      <c r="F1223" s="8">
        <v>41227.622916666667</v>
      </c>
      <c r="G1223" s="8">
        <v>41227.722916666666</v>
      </c>
      <c r="H1223" s="11" t="s">
        <v>697</v>
      </c>
      <c r="I1223" s="58">
        <f t="shared" si="38"/>
        <v>9.9999999998544808E-2</v>
      </c>
      <c r="J1223" s="59">
        <f t="shared" si="39"/>
        <v>9.9999999998544808E-2</v>
      </c>
      <c r="M1223"/>
    </row>
    <row r="1224" spans="1:13" ht="25.5" customHeight="1" x14ac:dyDescent="0.25">
      <c r="A1224" s="69" t="s">
        <v>6</v>
      </c>
      <c r="B1224" s="54" t="s">
        <v>1430</v>
      </c>
      <c r="C1224" s="7" t="s">
        <v>553</v>
      </c>
      <c r="D1224" s="90"/>
      <c r="E1224" s="56" t="s">
        <v>1747</v>
      </c>
      <c r="F1224" s="8">
        <v>41227.722916666666</v>
      </c>
      <c r="G1224" s="8">
        <v>41227.776388888888</v>
      </c>
      <c r="H1224" s="11" t="s">
        <v>237</v>
      </c>
      <c r="I1224" s="58">
        <f t="shared" si="38"/>
        <v>5.3472222221898846E-2</v>
      </c>
      <c r="J1224" s="59">
        <f t="shared" si="39"/>
        <v>5.3472222221898846E-2</v>
      </c>
      <c r="M1224"/>
    </row>
    <row r="1225" spans="1:13" ht="25.5" customHeight="1" x14ac:dyDescent="0.25">
      <c r="A1225" s="69" t="s">
        <v>6</v>
      </c>
      <c r="B1225" s="54" t="s">
        <v>1430</v>
      </c>
      <c r="C1225" s="7" t="s">
        <v>553</v>
      </c>
      <c r="D1225" s="90"/>
      <c r="E1225" s="56" t="s">
        <v>1743</v>
      </c>
      <c r="F1225" s="8">
        <v>41227.776388888888</v>
      </c>
      <c r="G1225" s="8">
        <v>41227.885416666664</v>
      </c>
      <c r="H1225" s="11" t="s">
        <v>37</v>
      </c>
      <c r="I1225" s="58">
        <f t="shared" si="38"/>
        <v>0.10902777777664596</v>
      </c>
      <c r="J1225" s="59">
        <f t="shared" si="39"/>
        <v>0.10902777777664596</v>
      </c>
      <c r="M1225"/>
    </row>
    <row r="1226" spans="1:13" ht="25.5" customHeight="1" x14ac:dyDescent="0.25">
      <c r="A1226" s="69" t="s">
        <v>6</v>
      </c>
      <c r="B1226" s="54" t="s">
        <v>1430</v>
      </c>
      <c r="C1226" s="7" t="s">
        <v>553</v>
      </c>
      <c r="D1226" s="90"/>
      <c r="E1226" s="56" t="s">
        <v>1747</v>
      </c>
      <c r="F1226" s="8">
        <v>41227.885416666664</v>
      </c>
      <c r="G1226" s="8">
        <v>41228.527083333334</v>
      </c>
      <c r="H1226" s="11" t="s">
        <v>1409</v>
      </c>
      <c r="I1226" s="58">
        <f t="shared" si="38"/>
        <v>0.64166666667006211</v>
      </c>
      <c r="J1226" s="59">
        <f t="shared" si="39"/>
        <v>0.64166666667006211</v>
      </c>
      <c r="M1226"/>
    </row>
    <row r="1227" spans="1:13" ht="25.5" customHeight="1" x14ac:dyDescent="0.25">
      <c r="A1227" s="69" t="s">
        <v>6</v>
      </c>
      <c r="B1227" s="54" t="s">
        <v>1430</v>
      </c>
      <c r="C1227" s="7" t="s">
        <v>553</v>
      </c>
      <c r="D1227" s="90"/>
      <c r="E1227" s="56" t="s">
        <v>1748</v>
      </c>
      <c r="F1227" s="8">
        <v>41228.527083333334</v>
      </c>
      <c r="G1227" s="8">
        <v>41229.719444444447</v>
      </c>
      <c r="H1227" s="11" t="s">
        <v>1731</v>
      </c>
      <c r="I1227" s="58">
        <f t="shared" si="38"/>
        <v>1.1923611111124046</v>
      </c>
      <c r="J1227" s="59">
        <f t="shared" si="39"/>
        <v>1.1923611111124046</v>
      </c>
      <c r="M1227"/>
    </row>
    <row r="1228" spans="1:13" ht="25.5" customHeight="1" x14ac:dyDescent="0.25">
      <c r="A1228" s="69" t="s">
        <v>6</v>
      </c>
      <c r="B1228" s="54" t="s">
        <v>1430</v>
      </c>
      <c r="C1228" s="7" t="s">
        <v>553</v>
      </c>
      <c r="D1228" s="90"/>
      <c r="E1228" s="56" t="s">
        <v>1747</v>
      </c>
      <c r="F1228" s="8">
        <v>41229.719444444447</v>
      </c>
      <c r="G1228" s="8">
        <v>41229.731944444444</v>
      </c>
      <c r="H1228" s="11" t="s">
        <v>39</v>
      </c>
      <c r="I1228" s="58">
        <f t="shared" si="38"/>
        <v>1.2499999997089617E-2</v>
      </c>
      <c r="J1228" s="59">
        <f t="shared" si="39"/>
        <v>1.2499999997089617E-2</v>
      </c>
      <c r="M1228"/>
    </row>
    <row r="1229" spans="1:13" ht="25.5" customHeight="1" x14ac:dyDescent="0.25">
      <c r="A1229" s="69" t="s">
        <v>6</v>
      </c>
      <c r="B1229" s="54" t="s">
        <v>1430</v>
      </c>
      <c r="C1229" s="7" t="s">
        <v>553</v>
      </c>
      <c r="D1229" s="90"/>
      <c r="E1229" s="56" t="s">
        <v>1743</v>
      </c>
      <c r="F1229" s="8">
        <v>41229.731944444444</v>
      </c>
      <c r="G1229" s="8">
        <v>41229.869444444441</v>
      </c>
      <c r="H1229" s="11" t="s">
        <v>1229</v>
      </c>
      <c r="I1229" s="58">
        <f t="shared" si="38"/>
        <v>0.13749999999708962</v>
      </c>
      <c r="J1229" s="59">
        <f t="shared" si="39"/>
        <v>0.13749999999708962</v>
      </c>
      <c r="M1229"/>
    </row>
    <row r="1230" spans="1:13" ht="25.5" customHeight="1" x14ac:dyDescent="0.25">
      <c r="A1230" s="69" t="s">
        <v>6</v>
      </c>
      <c r="B1230" s="54" t="s">
        <v>1430</v>
      </c>
      <c r="C1230" s="7" t="s">
        <v>553</v>
      </c>
      <c r="D1230" s="90"/>
      <c r="E1230" s="56" t="s">
        <v>1741</v>
      </c>
      <c r="F1230" s="8">
        <v>41229.869444444441</v>
      </c>
      <c r="G1230" s="8">
        <v>41232.595138888886</v>
      </c>
      <c r="H1230" s="11" t="s">
        <v>1043</v>
      </c>
      <c r="I1230" s="58">
        <f t="shared" si="38"/>
        <v>2.7256944444452529</v>
      </c>
      <c r="J1230" s="59">
        <f t="shared" si="39"/>
        <v>2.7256944444452529</v>
      </c>
      <c r="M1230"/>
    </row>
    <row r="1231" spans="1:13" ht="25.5" customHeight="1" x14ac:dyDescent="0.25">
      <c r="A1231" s="69" t="s">
        <v>6</v>
      </c>
      <c r="B1231" s="54" t="s">
        <v>1430</v>
      </c>
      <c r="C1231" s="7" t="s">
        <v>553</v>
      </c>
      <c r="D1231" s="90"/>
      <c r="E1231" s="56" t="s">
        <v>1763</v>
      </c>
      <c r="F1231" s="8">
        <v>41232.595138888886</v>
      </c>
      <c r="G1231" s="8">
        <v>41234.684027777781</v>
      </c>
      <c r="H1231" s="11" t="s">
        <v>1412</v>
      </c>
      <c r="I1231" s="58">
        <f t="shared" si="38"/>
        <v>2.0888888888948713</v>
      </c>
      <c r="J1231" s="59">
        <f t="shared" si="39"/>
        <v>2.0888888888948713</v>
      </c>
      <c r="M1231"/>
    </row>
    <row r="1232" spans="1:13" ht="25.5" customHeight="1" x14ac:dyDescent="0.25">
      <c r="A1232" s="69" t="s">
        <v>6</v>
      </c>
      <c r="B1232" s="54" t="s">
        <v>1430</v>
      </c>
      <c r="C1232" s="7" t="s">
        <v>553</v>
      </c>
      <c r="D1232" s="90"/>
      <c r="E1232" s="56" t="s">
        <v>1743</v>
      </c>
      <c r="F1232" s="8">
        <v>41234.684027777781</v>
      </c>
      <c r="G1232" s="8">
        <v>41234.742361111108</v>
      </c>
      <c r="H1232" s="11" t="s">
        <v>1413</v>
      </c>
      <c r="I1232" s="58">
        <f t="shared" si="38"/>
        <v>5.8333333327027503E-2</v>
      </c>
      <c r="J1232" s="59">
        <f t="shared" si="39"/>
        <v>5.8333333327027503E-2</v>
      </c>
      <c r="M1232"/>
    </row>
    <row r="1233" spans="1:13" ht="25.5" customHeight="1" x14ac:dyDescent="0.25">
      <c r="A1233" s="69" t="s">
        <v>6</v>
      </c>
      <c r="B1233" s="54" t="s">
        <v>1430</v>
      </c>
      <c r="C1233" s="7" t="s">
        <v>553</v>
      </c>
      <c r="D1233" s="90"/>
      <c r="E1233" s="56" t="s">
        <v>1763</v>
      </c>
      <c r="F1233" s="8">
        <v>41234.742361111108</v>
      </c>
      <c r="G1233" s="8">
        <v>41235.777083333334</v>
      </c>
      <c r="H1233" s="11" t="s">
        <v>1415</v>
      </c>
      <c r="I1233" s="58">
        <f t="shared" si="38"/>
        <v>1.0347222222262644</v>
      </c>
      <c r="J1233" s="59">
        <f t="shared" si="39"/>
        <v>1.0347222222262644</v>
      </c>
      <c r="M1233"/>
    </row>
    <row r="1234" spans="1:13" ht="25.5" customHeight="1" x14ac:dyDescent="0.25">
      <c r="A1234" s="69" t="s">
        <v>6</v>
      </c>
      <c r="B1234" s="54" t="s">
        <v>1430</v>
      </c>
      <c r="C1234" s="7" t="s">
        <v>553</v>
      </c>
      <c r="D1234" s="90"/>
      <c r="E1234" s="56" t="s">
        <v>1749</v>
      </c>
      <c r="F1234" s="8">
        <v>41235.777083333334</v>
      </c>
      <c r="G1234" s="8">
        <v>41236.628472222219</v>
      </c>
      <c r="H1234" s="11" t="s">
        <v>1417</v>
      </c>
      <c r="I1234" s="58">
        <f t="shared" si="38"/>
        <v>0.851388888884685</v>
      </c>
      <c r="J1234" s="59">
        <f t="shared" si="39"/>
        <v>0.851388888884685</v>
      </c>
      <c r="M1234"/>
    </row>
    <row r="1235" spans="1:13" ht="25.5" customHeight="1" x14ac:dyDescent="0.25">
      <c r="A1235" s="69" t="s">
        <v>6</v>
      </c>
      <c r="B1235" s="54" t="s">
        <v>1430</v>
      </c>
      <c r="C1235" s="7" t="s">
        <v>553</v>
      </c>
      <c r="D1235" s="90"/>
      <c r="E1235" s="56" t="s">
        <v>1747</v>
      </c>
      <c r="F1235" s="8">
        <v>41236.628472222219</v>
      </c>
      <c r="G1235" s="8">
        <v>41236.786805555559</v>
      </c>
      <c r="H1235" s="11" t="s">
        <v>1418</v>
      </c>
      <c r="I1235" s="58">
        <f t="shared" si="38"/>
        <v>0.15833333334012423</v>
      </c>
      <c r="J1235" s="59">
        <f t="shared" si="39"/>
        <v>0.15833333334012423</v>
      </c>
      <c r="M1235"/>
    </row>
    <row r="1236" spans="1:13" ht="25.5" customHeight="1" x14ac:dyDescent="0.25">
      <c r="A1236" s="69" t="s">
        <v>6</v>
      </c>
      <c r="B1236" s="54" t="s">
        <v>1430</v>
      </c>
      <c r="C1236" s="7" t="s">
        <v>553</v>
      </c>
      <c r="D1236" s="90"/>
      <c r="E1236" s="56" t="s">
        <v>1748</v>
      </c>
      <c r="F1236" s="8">
        <v>41236.786805555559</v>
      </c>
      <c r="G1236" s="8">
        <v>41239.572916666664</v>
      </c>
      <c r="H1236" s="11" t="s">
        <v>1419</v>
      </c>
      <c r="I1236" s="58">
        <f t="shared" si="38"/>
        <v>2.7861111111051287</v>
      </c>
      <c r="J1236" s="59">
        <f t="shared" si="39"/>
        <v>2.7861111111051287</v>
      </c>
      <c r="M1236"/>
    </row>
    <row r="1237" spans="1:13" ht="25.5" customHeight="1" x14ac:dyDescent="0.25">
      <c r="A1237" s="69" t="s">
        <v>6</v>
      </c>
      <c r="B1237" s="54" t="s">
        <v>1430</v>
      </c>
      <c r="C1237" s="7" t="s">
        <v>553</v>
      </c>
      <c r="D1237" s="90"/>
      <c r="E1237" s="56" t="s">
        <v>1747</v>
      </c>
      <c r="F1237" s="8">
        <v>41239.572916666664</v>
      </c>
      <c r="G1237" s="8">
        <v>41239.611805555556</v>
      </c>
      <c r="H1237" s="11" t="s">
        <v>39</v>
      </c>
      <c r="I1237" s="58">
        <f t="shared" si="38"/>
        <v>3.888888889196096E-2</v>
      </c>
      <c r="J1237" s="59">
        <f t="shared" si="39"/>
        <v>3.888888889196096E-2</v>
      </c>
      <c r="M1237"/>
    </row>
    <row r="1238" spans="1:13" ht="25.5" customHeight="1" x14ac:dyDescent="0.25">
      <c r="A1238" s="69" t="s">
        <v>6</v>
      </c>
      <c r="B1238" s="54" t="s">
        <v>1430</v>
      </c>
      <c r="C1238" s="7" t="s">
        <v>553</v>
      </c>
      <c r="D1238" s="90"/>
      <c r="E1238" s="56" t="s">
        <v>1763</v>
      </c>
      <c r="F1238" s="8">
        <v>41239.611805555556</v>
      </c>
      <c r="G1238" s="8">
        <v>41239.650694444441</v>
      </c>
      <c r="H1238" s="11" t="s">
        <v>1421</v>
      </c>
      <c r="I1238" s="58">
        <f t="shared" si="38"/>
        <v>3.8888888884685002E-2</v>
      </c>
      <c r="J1238" s="59">
        <f t="shared" si="39"/>
        <v>3.8888888884685002E-2</v>
      </c>
      <c r="M1238"/>
    </row>
    <row r="1239" spans="1:13" ht="25.5" customHeight="1" x14ac:dyDescent="0.25">
      <c r="A1239" s="69" t="s">
        <v>6</v>
      </c>
      <c r="B1239" s="54" t="s">
        <v>1430</v>
      </c>
      <c r="C1239" s="7" t="s">
        <v>553</v>
      </c>
      <c r="D1239" s="90"/>
      <c r="E1239" s="56" t="s">
        <v>1748</v>
      </c>
      <c r="F1239" s="8">
        <v>41239.650694444441</v>
      </c>
      <c r="G1239" s="8">
        <v>41239.713888888888</v>
      </c>
      <c r="H1239" s="11" t="s">
        <v>393</v>
      </c>
      <c r="I1239" s="58">
        <f t="shared" si="38"/>
        <v>6.3194444446708076E-2</v>
      </c>
      <c r="J1239" s="59">
        <f t="shared" si="39"/>
        <v>6.3194444446708076E-2</v>
      </c>
      <c r="M1239"/>
    </row>
    <row r="1240" spans="1:13" ht="25.5" customHeight="1" x14ac:dyDescent="0.25">
      <c r="A1240" s="69" t="s">
        <v>6</v>
      </c>
      <c r="B1240" s="54" t="s">
        <v>1430</v>
      </c>
      <c r="C1240" s="7" t="s">
        <v>553</v>
      </c>
      <c r="D1240" s="90"/>
      <c r="E1240" s="56" t="s">
        <v>1763</v>
      </c>
      <c r="F1240" s="8">
        <v>41239.713888888888</v>
      </c>
      <c r="G1240" s="8">
        <v>41239.771527777775</v>
      </c>
      <c r="H1240" s="11" t="s">
        <v>319</v>
      </c>
      <c r="I1240" s="58">
        <f t="shared" si="38"/>
        <v>5.7638888887595385E-2</v>
      </c>
      <c r="J1240" s="59">
        <f t="shared" si="39"/>
        <v>5.7638888887595385E-2</v>
      </c>
      <c r="M1240"/>
    </row>
    <row r="1241" spans="1:13" ht="25.5" customHeight="1" x14ac:dyDescent="0.25">
      <c r="A1241" s="69" t="s">
        <v>6</v>
      </c>
      <c r="B1241" s="54" t="s">
        <v>1430</v>
      </c>
      <c r="C1241" s="7" t="s">
        <v>553</v>
      </c>
      <c r="D1241" s="90"/>
      <c r="E1241" s="56" t="s">
        <v>1749</v>
      </c>
      <c r="F1241" s="8">
        <v>41239.771527777775</v>
      </c>
      <c r="G1241" s="8">
        <v>41240.519444444442</v>
      </c>
      <c r="H1241" s="11" t="s">
        <v>1422</v>
      </c>
      <c r="I1241" s="58">
        <f t="shared" si="38"/>
        <v>0.74791666666715173</v>
      </c>
      <c r="J1241" s="59">
        <f t="shared" si="39"/>
        <v>0.74791666666715173</v>
      </c>
      <c r="M1241"/>
    </row>
    <row r="1242" spans="1:13" ht="25.5" customHeight="1" x14ac:dyDescent="0.25">
      <c r="A1242" s="69" t="s">
        <v>6</v>
      </c>
      <c r="B1242" s="54" t="s">
        <v>1430</v>
      </c>
      <c r="C1242" s="7" t="s">
        <v>553</v>
      </c>
      <c r="D1242" s="90"/>
      <c r="E1242" s="56" t="s">
        <v>1763</v>
      </c>
      <c r="F1242" s="8">
        <v>41240.519444444442</v>
      </c>
      <c r="G1242" s="8">
        <v>41240.542361111111</v>
      </c>
      <c r="H1242" s="11" t="s">
        <v>1423</v>
      </c>
      <c r="I1242" s="58">
        <f t="shared" si="38"/>
        <v>2.2916666668606922E-2</v>
      </c>
      <c r="J1242" s="59">
        <f t="shared" si="39"/>
        <v>2.2916666668606922E-2</v>
      </c>
      <c r="M1242"/>
    </row>
    <row r="1243" spans="1:13" ht="25.5" customHeight="1" x14ac:dyDescent="0.25">
      <c r="A1243" s="69" t="s">
        <v>6</v>
      </c>
      <c r="B1243" s="54" t="s">
        <v>1430</v>
      </c>
      <c r="C1243" s="7" t="s">
        <v>553</v>
      </c>
      <c r="D1243" s="90"/>
      <c r="E1243" s="56" t="s">
        <v>1747</v>
      </c>
      <c r="F1243" s="8">
        <v>41240.542361111111</v>
      </c>
      <c r="G1243" s="8">
        <v>41240.6875</v>
      </c>
      <c r="H1243" s="11" t="s">
        <v>1307</v>
      </c>
      <c r="I1243" s="58">
        <f t="shared" si="38"/>
        <v>0.14513888888905058</v>
      </c>
      <c r="J1243" s="59">
        <f t="shared" si="39"/>
        <v>0.14513888888905058</v>
      </c>
      <c r="M1243"/>
    </row>
    <row r="1244" spans="1:13" ht="25.5" customHeight="1" x14ac:dyDescent="0.25">
      <c r="A1244" s="69" t="s">
        <v>6</v>
      </c>
      <c r="B1244" s="54" t="s">
        <v>1430</v>
      </c>
      <c r="C1244" s="7" t="s">
        <v>553</v>
      </c>
      <c r="D1244" s="90"/>
      <c r="E1244" s="56" t="s">
        <v>1750</v>
      </c>
      <c r="F1244" s="8">
        <v>41240.6875</v>
      </c>
      <c r="G1244" s="8">
        <v>41240.737500000003</v>
      </c>
      <c r="H1244" s="11" t="s">
        <v>706</v>
      </c>
      <c r="I1244" s="58">
        <f t="shared" si="38"/>
        <v>5.0000000002910383E-2</v>
      </c>
      <c r="J1244" s="59">
        <f t="shared" si="39"/>
        <v>5.0000000002910383E-2</v>
      </c>
      <c r="M1244"/>
    </row>
    <row r="1245" spans="1:13" ht="25.5" customHeight="1" x14ac:dyDescent="0.25">
      <c r="A1245" s="69" t="s">
        <v>6</v>
      </c>
      <c r="B1245" s="54" t="s">
        <v>1430</v>
      </c>
      <c r="C1245" s="7" t="s">
        <v>553</v>
      </c>
      <c r="D1245" s="90"/>
      <c r="E1245" s="56" t="s">
        <v>1751</v>
      </c>
      <c r="F1245" s="8">
        <v>41240.737500000003</v>
      </c>
      <c r="G1245" s="8">
        <v>41241.707638888889</v>
      </c>
      <c r="H1245" s="11" t="s">
        <v>429</v>
      </c>
      <c r="I1245" s="58">
        <f t="shared" si="38"/>
        <v>0.97013888888614019</v>
      </c>
      <c r="J1245" s="59">
        <f t="shared" si="39"/>
        <v>0.97013888888614019</v>
      </c>
      <c r="M1245"/>
    </row>
    <row r="1246" spans="1:13" ht="25.5" customHeight="1" x14ac:dyDescent="0.25">
      <c r="A1246" s="69" t="s">
        <v>6</v>
      </c>
      <c r="B1246" s="54" t="s">
        <v>1430</v>
      </c>
      <c r="C1246" s="7" t="s">
        <v>553</v>
      </c>
      <c r="D1246" s="90"/>
      <c r="E1246" s="56" t="s">
        <v>1763</v>
      </c>
      <c r="F1246" s="8">
        <v>41241.707638888889</v>
      </c>
      <c r="G1246" s="8">
        <v>41241.711111111108</v>
      </c>
      <c r="H1246" s="11" t="s">
        <v>1425</v>
      </c>
      <c r="I1246" s="58">
        <f t="shared" si="38"/>
        <v>3.4722222189884633E-3</v>
      </c>
      <c r="J1246" s="59">
        <f t="shared" si="39"/>
        <v>3.4722222189884633E-3</v>
      </c>
      <c r="M1246"/>
    </row>
    <row r="1247" spans="1:13" ht="25.5" customHeight="1" x14ac:dyDescent="0.25">
      <c r="A1247" s="69" t="s">
        <v>6</v>
      </c>
      <c r="B1247" s="54" t="s">
        <v>1430</v>
      </c>
      <c r="C1247" s="7" t="s">
        <v>553</v>
      </c>
      <c r="D1247" s="90"/>
      <c r="E1247" s="56" t="s">
        <v>1746</v>
      </c>
      <c r="F1247" s="8">
        <v>41241.711111111108</v>
      </c>
      <c r="G1247" s="8">
        <v>41241.768055555556</v>
      </c>
      <c r="H1247" s="11" t="s">
        <v>1426</v>
      </c>
      <c r="I1247" s="58">
        <f t="shared" si="38"/>
        <v>5.6944444448163267E-2</v>
      </c>
      <c r="J1247" s="59">
        <f t="shared" si="39"/>
        <v>5.6944444448163267E-2</v>
      </c>
      <c r="M1247"/>
    </row>
    <row r="1248" spans="1:13" ht="25.5" customHeight="1" x14ac:dyDescent="0.25">
      <c r="A1248" s="69" t="s">
        <v>6</v>
      </c>
      <c r="B1248" s="54" t="s">
        <v>1430</v>
      </c>
      <c r="C1248" s="7" t="s">
        <v>553</v>
      </c>
      <c r="D1248" s="90"/>
      <c r="E1248" s="56" t="s">
        <v>1745</v>
      </c>
      <c r="F1248" s="8">
        <v>41241.768055555556</v>
      </c>
      <c r="G1248" s="8">
        <v>41243.761805555558</v>
      </c>
      <c r="H1248" s="11" t="s">
        <v>192</v>
      </c>
      <c r="I1248" s="58">
        <f t="shared" si="38"/>
        <v>1.9937500000014552</v>
      </c>
      <c r="J1248" s="59">
        <f t="shared" si="39"/>
        <v>1.9937500000014552</v>
      </c>
      <c r="M1248"/>
    </row>
    <row r="1249" spans="1:13" ht="25.5" customHeight="1" x14ac:dyDescent="0.25">
      <c r="A1249" s="69" t="s">
        <v>6</v>
      </c>
      <c r="B1249" s="54" t="s">
        <v>1430</v>
      </c>
      <c r="C1249" s="7" t="s">
        <v>553</v>
      </c>
      <c r="D1249" s="90"/>
      <c r="E1249" s="56" t="s">
        <v>1744</v>
      </c>
      <c r="F1249" s="8">
        <v>41243.761805555558</v>
      </c>
      <c r="G1249" s="8">
        <v>41243.768055555556</v>
      </c>
      <c r="H1249" s="11" t="s">
        <v>37</v>
      </c>
      <c r="I1249" s="58">
        <f t="shared" si="38"/>
        <v>6.2499999985448085E-3</v>
      </c>
      <c r="J1249" s="59">
        <f t="shared" si="39"/>
        <v>6.2499999985448085E-3</v>
      </c>
      <c r="M1249"/>
    </row>
    <row r="1250" spans="1:13" ht="25.5" customHeight="1" x14ac:dyDescent="0.25">
      <c r="A1250" s="69" t="s">
        <v>6</v>
      </c>
      <c r="B1250" s="54" t="s">
        <v>1430</v>
      </c>
      <c r="C1250" s="7" t="s">
        <v>553</v>
      </c>
      <c r="D1250" s="90"/>
      <c r="E1250" s="56" t="s">
        <v>1745</v>
      </c>
      <c r="F1250" s="8">
        <v>41243.768055555556</v>
      </c>
      <c r="G1250" s="8">
        <v>41246.557638888888</v>
      </c>
      <c r="H1250" s="11" t="s">
        <v>39</v>
      </c>
      <c r="I1250" s="58">
        <f t="shared" si="38"/>
        <v>2.7895833333313931</v>
      </c>
      <c r="J1250" s="59">
        <f t="shared" si="39"/>
        <v>2.7895833333313931</v>
      </c>
      <c r="M1250"/>
    </row>
    <row r="1251" spans="1:13" ht="25.5" customHeight="1" x14ac:dyDescent="0.25">
      <c r="A1251" s="69" t="s">
        <v>6</v>
      </c>
      <c r="B1251" s="54" t="s">
        <v>1430</v>
      </c>
      <c r="C1251" s="7" t="s">
        <v>553</v>
      </c>
      <c r="D1251" s="90"/>
      <c r="E1251" s="56" t="s">
        <v>1746</v>
      </c>
      <c r="F1251" s="8">
        <v>41246.557638888888</v>
      </c>
      <c r="G1251" s="8">
        <v>41246.675000000003</v>
      </c>
      <c r="H1251" s="11" t="s">
        <v>26</v>
      </c>
      <c r="I1251" s="58">
        <f t="shared" si="38"/>
        <v>0.117361111115315</v>
      </c>
      <c r="J1251" s="59">
        <f t="shared" si="39"/>
        <v>0.117361111115315</v>
      </c>
      <c r="M1251"/>
    </row>
    <row r="1252" spans="1:13" ht="25.5" customHeight="1" x14ac:dyDescent="0.25">
      <c r="A1252" s="69" t="s">
        <v>6</v>
      </c>
      <c r="B1252" s="54" t="s">
        <v>1430</v>
      </c>
      <c r="C1252" s="7" t="s">
        <v>553</v>
      </c>
      <c r="D1252" s="90"/>
      <c r="E1252" s="56" t="s">
        <v>1763</v>
      </c>
      <c r="F1252" s="8">
        <v>41246.675000000003</v>
      </c>
      <c r="G1252" s="8">
        <v>41247.658333333333</v>
      </c>
      <c r="H1252" s="11" t="s">
        <v>1427</v>
      </c>
      <c r="I1252" s="58">
        <f t="shared" si="38"/>
        <v>0.98333333332993789</v>
      </c>
      <c r="J1252" s="59">
        <f t="shared" si="39"/>
        <v>0.98333333332993789</v>
      </c>
      <c r="M1252"/>
    </row>
    <row r="1253" spans="1:13" ht="25.5" customHeight="1" x14ac:dyDescent="0.25">
      <c r="A1253" s="69" t="s">
        <v>6</v>
      </c>
      <c r="B1253" s="54" t="s">
        <v>1430</v>
      </c>
      <c r="C1253" s="7" t="s">
        <v>553</v>
      </c>
      <c r="D1253" s="90"/>
      <c r="E1253" s="56" t="s">
        <v>1750</v>
      </c>
      <c r="F1253" s="8">
        <v>41247.658333333333</v>
      </c>
      <c r="G1253" s="8">
        <v>41247.780555555553</v>
      </c>
      <c r="H1253" s="11" t="s">
        <v>997</v>
      </c>
      <c r="I1253" s="58">
        <f t="shared" si="38"/>
        <v>0.12222222222044365</v>
      </c>
      <c r="J1253" s="59">
        <f t="shared" si="39"/>
        <v>0.12222222222044365</v>
      </c>
      <c r="M1253"/>
    </row>
    <row r="1254" spans="1:13" ht="25.5" customHeight="1" x14ac:dyDescent="0.25">
      <c r="A1254" s="69" t="s">
        <v>6</v>
      </c>
      <c r="B1254" s="54" t="s">
        <v>1430</v>
      </c>
      <c r="C1254" s="7" t="s">
        <v>553</v>
      </c>
      <c r="D1254" s="90"/>
      <c r="E1254" s="56" t="s">
        <v>1763</v>
      </c>
      <c r="F1254" s="8">
        <v>41247.780555555553</v>
      </c>
      <c r="G1254" s="8">
        <v>41248.543749999997</v>
      </c>
      <c r="H1254" s="11" t="s">
        <v>355</v>
      </c>
      <c r="I1254" s="58">
        <f t="shared" si="38"/>
        <v>0.76319444444379769</v>
      </c>
      <c r="J1254" s="59">
        <f t="shared" si="39"/>
        <v>0.76319444444379769</v>
      </c>
      <c r="M1254"/>
    </row>
    <row r="1255" spans="1:13" ht="25.5" customHeight="1" x14ac:dyDescent="0.25">
      <c r="A1255" s="69" t="s">
        <v>6</v>
      </c>
      <c r="B1255" s="54" t="s">
        <v>1430</v>
      </c>
      <c r="C1255" s="7" t="s">
        <v>553</v>
      </c>
      <c r="D1255" s="90"/>
      <c r="E1255" s="56" t="s">
        <v>1750</v>
      </c>
      <c r="F1255" s="8">
        <v>41248.543749999997</v>
      </c>
      <c r="G1255" s="8">
        <v>41263.644444444442</v>
      </c>
      <c r="H1255" s="11" t="s">
        <v>1217</v>
      </c>
      <c r="I1255" s="58">
        <f t="shared" si="38"/>
        <v>15.100694444445253</v>
      </c>
      <c r="J1255" s="59">
        <f t="shared" si="39"/>
        <v>15.100694444445253</v>
      </c>
      <c r="M1255"/>
    </row>
    <row r="1256" spans="1:13" ht="25.5" customHeight="1" x14ac:dyDescent="0.25">
      <c r="A1256" s="69" t="s">
        <v>6</v>
      </c>
      <c r="B1256" s="54" t="s">
        <v>1430</v>
      </c>
      <c r="C1256" s="7" t="s">
        <v>553</v>
      </c>
      <c r="D1256" s="90"/>
      <c r="E1256" s="56" t="s">
        <v>1751</v>
      </c>
      <c r="F1256" s="8">
        <v>41263.644444444442</v>
      </c>
      <c r="G1256" s="8">
        <v>41263.732638888891</v>
      </c>
      <c r="H1256" s="11" t="s">
        <v>792</v>
      </c>
      <c r="I1256" s="58">
        <f t="shared" si="38"/>
        <v>8.8194444448163267E-2</v>
      </c>
      <c r="J1256" s="59">
        <f t="shared" si="39"/>
        <v>8.8194444448163267E-2</v>
      </c>
      <c r="M1256"/>
    </row>
    <row r="1257" spans="1:13" ht="25.5" customHeight="1" x14ac:dyDescent="0.25">
      <c r="A1257" s="69" t="s">
        <v>6</v>
      </c>
      <c r="B1257" s="54" t="s">
        <v>1463</v>
      </c>
      <c r="C1257" s="7" t="s">
        <v>553</v>
      </c>
      <c r="D1257" s="90"/>
      <c r="E1257" s="56" t="s">
        <v>1684</v>
      </c>
      <c r="F1257" s="8">
        <v>41308.714583333334</v>
      </c>
      <c r="G1257" s="8">
        <v>41309.714583333334</v>
      </c>
      <c r="H1257" s="11" t="s">
        <v>7</v>
      </c>
      <c r="I1257" s="58">
        <f t="shared" si="38"/>
        <v>1</v>
      </c>
      <c r="J1257" s="59">
        <f t="shared" si="39"/>
        <v>1</v>
      </c>
      <c r="M1257"/>
    </row>
    <row r="1258" spans="1:13" ht="25.5" customHeight="1" x14ac:dyDescent="0.25">
      <c r="A1258" s="69" t="s">
        <v>6</v>
      </c>
      <c r="B1258" s="54" t="s">
        <v>1463</v>
      </c>
      <c r="C1258" s="7" t="s">
        <v>553</v>
      </c>
      <c r="D1258" s="90"/>
      <c r="E1258" s="56" t="s">
        <v>1784</v>
      </c>
      <c r="F1258" s="8">
        <v>41309.714583333334</v>
      </c>
      <c r="G1258" s="8">
        <v>41312.664583333331</v>
      </c>
      <c r="H1258" s="11" t="s">
        <v>1433</v>
      </c>
      <c r="I1258" s="58">
        <f t="shared" si="38"/>
        <v>2.9499999999970896</v>
      </c>
      <c r="J1258" s="59">
        <f t="shared" si="39"/>
        <v>2.9499999999970896</v>
      </c>
      <c r="M1258"/>
    </row>
    <row r="1259" spans="1:13" ht="25.5" customHeight="1" x14ac:dyDescent="0.25">
      <c r="A1259" s="69" t="s">
        <v>6</v>
      </c>
      <c r="B1259" s="54" t="s">
        <v>1463</v>
      </c>
      <c r="C1259" s="7" t="s">
        <v>553</v>
      </c>
      <c r="D1259" s="90"/>
      <c r="E1259" s="56" t="s">
        <v>1785</v>
      </c>
      <c r="F1259" s="8">
        <v>41312.664583333331</v>
      </c>
      <c r="G1259" s="8">
        <v>41312.729861111111</v>
      </c>
      <c r="H1259" s="11" t="s">
        <v>1435</v>
      </c>
      <c r="I1259" s="58">
        <f t="shared" si="38"/>
        <v>6.5277777779556345E-2</v>
      </c>
      <c r="J1259" s="59">
        <f t="shared" si="39"/>
        <v>6.5277777779556345E-2</v>
      </c>
      <c r="M1259"/>
    </row>
    <row r="1260" spans="1:13" ht="25.5" customHeight="1" x14ac:dyDescent="0.25">
      <c r="A1260" s="69" t="s">
        <v>6</v>
      </c>
      <c r="B1260" s="54" t="s">
        <v>1463</v>
      </c>
      <c r="C1260" s="7" t="s">
        <v>553</v>
      </c>
      <c r="D1260" s="90"/>
      <c r="E1260" s="56" t="s">
        <v>1743</v>
      </c>
      <c r="F1260" s="8">
        <v>41312.729861111111</v>
      </c>
      <c r="G1260" s="8">
        <v>41313.614583333336</v>
      </c>
      <c r="H1260" s="11" t="s">
        <v>1437</v>
      </c>
      <c r="I1260" s="58">
        <f t="shared" si="38"/>
        <v>0.88472222222480923</v>
      </c>
      <c r="J1260" s="59">
        <f t="shared" si="39"/>
        <v>0.88472222222480923</v>
      </c>
      <c r="M1260"/>
    </row>
    <row r="1261" spans="1:13" ht="25.5" customHeight="1" x14ac:dyDescent="0.25">
      <c r="A1261" s="69" t="s">
        <v>6</v>
      </c>
      <c r="B1261" s="54" t="s">
        <v>1463</v>
      </c>
      <c r="C1261" s="7" t="s">
        <v>553</v>
      </c>
      <c r="D1261" s="90"/>
      <c r="E1261" s="56" t="s">
        <v>1747</v>
      </c>
      <c r="F1261" s="8">
        <v>41313.614583333336</v>
      </c>
      <c r="G1261" s="8">
        <v>41313.65347222222</v>
      </c>
      <c r="H1261" s="11" t="s">
        <v>1439</v>
      </c>
      <c r="I1261" s="58">
        <f t="shared" si="38"/>
        <v>3.8888888884685002E-2</v>
      </c>
      <c r="J1261" s="59">
        <f t="shared" si="39"/>
        <v>3.8888888884685002E-2</v>
      </c>
      <c r="M1261"/>
    </row>
    <row r="1262" spans="1:13" ht="25.5" customHeight="1" x14ac:dyDescent="0.25">
      <c r="A1262" s="69" t="s">
        <v>6</v>
      </c>
      <c r="B1262" s="54" t="s">
        <v>1463</v>
      </c>
      <c r="C1262" s="7" t="s">
        <v>553</v>
      </c>
      <c r="D1262" s="90"/>
      <c r="E1262" s="56" t="s">
        <v>1748</v>
      </c>
      <c r="F1262" s="8">
        <v>41313.65347222222</v>
      </c>
      <c r="G1262" s="8">
        <v>41318.68472222222</v>
      </c>
      <c r="H1262" s="11" t="s">
        <v>323</v>
      </c>
      <c r="I1262" s="58">
        <f t="shared" si="38"/>
        <v>5.03125</v>
      </c>
      <c r="J1262" s="59">
        <f t="shared" si="39"/>
        <v>5.03125</v>
      </c>
      <c r="M1262"/>
    </row>
    <row r="1263" spans="1:13" ht="25.5" customHeight="1" x14ac:dyDescent="0.25">
      <c r="A1263" s="69" t="s">
        <v>6</v>
      </c>
      <c r="B1263" s="54" t="s">
        <v>1463</v>
      </c>
      <c r="C1263" s="7" t="s">
        <v>553</v>
      </c>
      <c r="D1263" s="90"/>
      <c r="E1263" s="56" t="s">
        <v>1747</v>
      </c>
      <c r="F1263" s="8">
        <v>41318.68472222222</v>
      </c>
      <c r="G1263" s="8">
        <v>41318.773611111108</v>
      </c>
      <c r="H1263" s="11" t="s">
        <v>39</v>
      </c>
      <c r="I1263" s="58">
        <f t="shared" si="38"/>
        <v>8.8888888887595385E-2</v>
      </c>
      <c r="J1263" s="59">
        <f t="shared" si="39"/>
        <v>8.8888888887595385E-2</v>
      </c>
      <c r="M1263"/>
    </row>
    <row r="1264" spans="1:13" ht="25.5" customHeight="1" x14ac:dyDescent="0.25">
      <c r="A1264" s="69" t="s">
        <v>6</v>
      </c>
      <c r="B1264" s="54" t="s">
        <v>1463</v>
      </c>
      <c r="C1264" s="7" t="s">
        <v>553</v>
      </c>
      <c r="D1264" s="90"/>
      <c r="E1264" s="56" t="s">
        <v>1744</v>
      </c>
      <c r="F1264" s="8">
        <v>41318.773611111108</v>
      </c>
      <c r="G1264" s="8">
        <v>41345.692361111112</v>
      </c>
      <c r="H1264" s="11" t="s">
        <v>578</v>
      </c>
      <c r="I1264" s="58">
        <f t="shared" si="38"/>
        <v>26.918750000004366</v>
      </c>
      <c r="J1264" s="59">
        <f t="shared" si="39"/>
        <v>26.918750000004366</v>
      </c>
      <c r="M1264"/>
    </row>
    <row r="1265" spans="1:13" ht="25.5" customHeight="1" x14ac:dyDescent="0.25">
      <c r="A1265" s="69" t="s">
        <v>6</v>
      </c>
      <c r="B1265" s="54" t="s">
        <v>1463</v>
      </c>
      <c r="C1265" s="7" t="s">
        <v>553</v>
      </c>
      <c r="D1265" s="90"/>
      <c r="E1265" s="56" t="s">
        <v>1745</v>
      </c>
      <c r="F1265" s="8">
        <v>41345.692361111112</v>
      </c>
      <c r="G1265" s="8">
        <v>41345.765277777777</v>
      </c>
      <c r="H1265" s="11" t="s">
        <v>777</v>
      </c>
      <c r="I1265" s="58">
        <f t="shared" si="38"/>
        <v>7.2916666664241347E-2</v>
      </c>
      <c r="J1265" s="59">
        <f t="shared" si="39"/>
        <v>7.2916666664241347E-2</v>
      </c>
      <c r="M1265"/>
    </row>
    <row r="1266" spans="1:13" ht="25.5" customHeight="1" x14ac:dyDescent="0.25">
      <c r="A1266" s="69" t="s">
        <v>6</v>
      </c>
      <c r="B1266" s="54" t="s">
        <v>1463</v>
      </c>
      <c r="C1266" s="7" t="s">
        <v>553</v>
      </c>
      <c r="D1266" s="90"/>
      <c r="E1266" s="56" t="s">
        <v>1746</v>
      </c>
      <c r="F1266" s="8">
        <v>41345.765277777777</v>
      </c>
      <c r="G1266" s="8">
        <v>41345.811805555553</v>
      </c>
      <c r="H1266" s="11" t="s">
        <v>648</v>
      </c>
      <c r="I1266" s="58">
        <f t="shared" si="38"/>
        <v>4.6527777776645962E-2</v>
      </c>
      <c r="J1266" s="59">
        <f t="shared" si="39"/>
        <v>4.6527777776645962E-2</v>
      </c>
      <c r="M1266"/>
    </row>
    <row r="1267" spans="1:13" ht="25.5" customHeight="1" x14ac:dyDescent="0.25">
      <c r="A1267" s="69" t="s">
        <v>6</v>
      </c>
      <c r="B1267" s="54" t="s">
        <v>1463</v>
      </c>
      <c r="C1267" s="7" t="s">
        <v>553</v>
      </c>
      <c r="D1267" s="90"/>
      <c r="E1267" s="56" t="s">
        <v>1747</v>
      </c>
      <c r="F1267" s="8">
        <v>41345.811805555553</v>
      </c>
      <c r="G1267" s="8">
        <v>41346.651388888888</v>
      </c>
      <c r="H1267" s="11" t="s">
        <v>1441</v>
      </c>
      <c r="I1267" s="58">
        <f t="shared" si="38"/>
        <v>0.83958333333430346</v>
      </c>
      <c r="J1267" s="59">
        <f t="shared" si="39"/>
        <v>0.83958333333430346</v>
      </c>
      <c r="M1267"/>
    </row>
    <row r="1268" spans="1:13" ht="25.5" customHeight="1" x14ac:dyDescent="0.25">
      <c r="A1268" s="69" t="s">
        <v>6</v>
      </c>
      <c r="B1268" s="54" t="s">
        <v>1463</v>
      </c>
      <c r="C1268" s="7" t="s">
        <v>553</v>
      </c>
      <c r="D1268" s="90"/>
      <c r="E1268" s="56" t="s">
        <v>1748</v>
      </c>
      <c r="F1268" s="8">
        <v>41346.651388888888</v>
      </c>
      <c r="G1268" s="8">
        <v>41346.867361111108</v>
      </c>
      <c r="H1268" s="11" t="s">
        <v>582</v>
      </c>
      <c r="I1268" s="58">
        <f t="shared" si="38"/>
        <v>0.21597222222044365</v>
      </c>
      <c r="J1268" s="59">
        <f t="shared" si="39"/>
        <v>0.21597222222044365</v>
      </c>
      <c r="M1268"/>
    </row>
    <row r="1269" spans="1:13" ht="25.5" customHeight="1" x14ac:dyDescent="0.25">
      <c r="A1269" s="69" t="s">
        <v>6</v>
      </c>
      <c r="B1269" s="54" t="s">
        <v>1463</v>
      </c>
      <c r="C1269" s="7" t="s">
        <v>553</v>
      </c>
      <c r="D1269" s="90"/>
      <c r="E1269" s="56" t="s">
        <v>1747</v>
      </c>
      <c r="F1269" s="8">
        <v>41346.867361111108</v>
      </c>
      <c r="G1269" s="8">
        <v>41347.821527777778</v>
      </c>
      <c r="H1269" s="11" t="s">
        <v>39</v>
      </c>
      <c r="I1269" s="58">
        <f t="shared" si="38"/>
        <v>0.95416666667006211</v>
      </c>
      <c r="J1269" s="59">
        <f t="shared" si="39"/>
        <v>0.95416666667006211</v>
      </c>
      <c r="M1269"/>
    </row>
    <row r="1270" spans="1:13" ht="25.5" customHeight="1" x14ac:dyDescent="0.25">
      <c r="A1270" s="69" t="s">
        <v>6</v>
      </c>
      <c r="B1270" s="54" t="s">
        <v>1463</v>
      </c>
      <c r="C1270" s="7" t="s">
        <v>553</v>
      </c>
      <c r="D1270" s="90"/>
      <c r="E1270" s="56" t="s">
        <v>1743</v>
      </c>
      <c r="F1270" s="8">
        <v>41347.821527777778</v>
      </c>
      <c r="G1270" s="8">
        <v>41348.71875</v>
      </c>
      <c r="H1270" s="11" t="s">
        <v>1442</v>
      </c>
      <c r="I1270" s="58">
        <f t="shared" si="38"/>
        <v>0.89722222222189885</v>
      </c>
      <c r="J1270" s="59">
        <f t="shared" si="39"/>
        <v>0.89722222222189885</v>
      </c>
      <c r="M1270"/>
    </row>
    <row r="1271" spans="1:13" ht="25.5" customHeight="1" x14ac:dyDescent="0.25">
      <c r="A1271" s="69" t="s">
        <v>6</v>
      </c>
      <c r="B1271" s="54" t="s">
        <v>1463</v>
      </c>
      <c r="C1271" s="7" t="s">
        <v>553</v>
      </c>
      <c r="D1271" s="90"/>
      <c r="E1271" s="56" t="s">
        <v>1741</v>
      </c>
      <c r="F1271" s="8">
        <v>41348.71875</v>
      </c>
      <c r="G1271" s="8">
        <v>41348.820138888892</v>
      </c>
      <c r="H1271" s="11" t="s">
        <v>1443</v>
      </c>
      <c r="I1271" s="58">
        <f t="shared" si="38"/>
        <v>0.10138888889196096</v>
      </c>
      <c r="J1271" s="59">
        <f t="shared" si="39"/>
        <v>0.10138888889196096</v>
      </c>
      <c r="M1271"/>
    </row>
    <row r="1272" spans="1:13" ht="25.5" customHeight="1" x14ac:dyDescent="0.25">
      <c r="A1272" s="69" t="s">
        <v>6</v>
      </c>
      <c r="B1272" s="54" t="s">
        <v>1463</v>
      </c>
      <c r="C1272" s="7" t="s">
        <v>553</v>
      </c>
      <c r="D1272" s="90"/>
      <c r="E1272" s="56" t="s">
        <v>1763</v>
      </c>
      <c r="F1272" s="8">
        <v>41348.820138888892</v>
      </c>
      <c r="G1272" s="8">
        <v>41353.788888888892</v>
      </c>
      <c r="H1272" s="11" t="s">
        <v>589</v>
      </c>
      <c r="I1272" s="58">
        <f t="shared" si="38"/>
        <v>4.96875</v>
      </c>
      <c r="J1272" s="59">
        <f t="shared" si="39"/>
        <v>4.96875</v>
      </c>
      <c r="M1272"/>
    </row>
    <row r="1273" spans="1:13" ht="25.5" customHeight="1" x14ac:dyDescent="0.25">
      <c r="A1273" s="69" t="s">
        <v>6</v>
      </c>
      <c r="B1273" s="54" t="s">
        <v>1463</v>
      </c>
      <c r="C1273" s="7" t="s">
        <v>553</v>
      </c>
      <c r="D1273" s="90"/>
      <c r="E1273" s="56" t="s">
        <v>1684</v>
      </c>
      <c r="F1273" s="8">
        <v>41353.788888888892</v>
      </c>
      <c r="G1273" s="8">
        <v>41353.809027777781</v>
      </c>
      <c r="H1273" s="11" t="s">
        <v>393</v>
      </c>
      <c r="I1273" s="58">
        <f t="shared" si="38"/>
        <v>2.0138888889050577E-2</v>
      </c>
      <c r="J1273" s="59">
        <f t="shared" si="39"/>
        <v>2.0138888889050577E-2</v>
      </c>
      <c r="M1273"/>
    </row>
    <row r="1274" spans="1:13" ht="25.5" customHeight="1" x14ac:dyDescent="0.25">
      <c r="A1274" s="69" t="s">
        <v>6</v>
      </c>
      <c r="B1274" s="54" t="s">
        <v>1463</v>
      </c>
      <c r="C1274" s="7" t="s">
        <v>553</v>
      </c>
      <c r="D1274" s="90"/>
      <c r="E1274" s="56" t="s">
        <v>1763</v>
      </c>
      <c r="F1274" s="8">
        <v>41353.809027777781</v>
      </c>
      <c r="G1274" s="8">
        <v>41359.776388888888</v>
      </c>
      <c r="H1274" s="11" t="s">
        <v>24</v>
      </c>
      <c r="I1274" s="58">
        <f t="shared" si="38"/>
        <v>5.9673611111065838</v>
      </c>
      <c r="J1274" s="59">
        <f t="shared" si="39"/>
        <v>5.9673611111065838</v>
      </c>
      <c r="M1274"/>
    </row>
    <row r="1275" spans="1:13" ht="25.5" customHeight="1" x14ac:dyDescent="0.25">
      <c r="A1275" s="69" t="s">
        <v>6</v>
      </c>
      <c r="B1275" s="54" t="s">
        <v>1463</v>
      </c>
      <c r="C1275" s="7" t="s">
        <v>553</v>
      </c>
      <c r="D1275" s="90"/>
      <c r="E1275" s="56" t="s">
        <v>1749</v>
      </c>
      <c r="F1275" s="8">
        <v>41359.776388888888</v>
      </c>
      <c r="G1275" s="8">
        <v>41366.628472222219</v>
      </c>
      <c r="H1275" s="11" t="s">
        <v>1446</v>
      </c>
      <c r="I1275" s="58">
        <f t="shared" si="38"/>
        <v>6.8520833333313931</v>
      </c>
      <c r="J1275" s="59">
        <f t="shared" si="39"/>
        <v>6.8520833333313931</v>
      </c>
      <c r="M1275"/>
    </row>
    <row r="1276" spans="1:13" ht="25.5" customHeight="1" x14ac:dyDescent="0.25">
      <c r="A1276" s="69" t="s">
        <v>6</v>
      </c>
      <c r="B1276" s="54" t="s">
        <v>1463</v>
      </c>
      <c r="C1276" s="7" t="s">
        <v>553</v>
      </c>
      <c r="D1276" s="90"/>
      <c r="E1276" s="56" t="s">
        <v>1763</v>
      </c>
      <c r="F1276" s="8">
        <v>41366.628472222219</v>
      </c>
      <c r="G1276" s="8">
        <v>41367.647916666669</v>
      </c>
      <c r="H1276" s="11" t="s">
        <v>703</v>
      </c>
      <c r="I1276" s="58">
        <f t="shared" si="38"/>
        <v>1.0194444444496185</v>
      </c>
      <c r="J1276" s="59">
        <f t="shared" si="39"/>
        <v>1.0194444444496185</v>
      </c>
      <c r="M1276"/>
    </row>
    <row r="1277" spans="1:13" ht="25.5" customHeight="1" x14ac:dyDescent="0.25">
      <c r="A1277" s="69" t="s">
        <v>6</v>
      </c>
      <c r="B1277" s="54" t="s">
        <v>1463</v>
      </c>
      <c r="C1277" s="7" t="s">
        <v>553</v>
      </c>
      <c r="D1277" s="90"/>
      <c r="E1277" s="56" t="s">
        <v>1747</v>
      </c>
      <c r="F1277" s="8">
        <v>41367.647916666669</v>
      </c>
      <c r="G1277" s="8">
        <v>41367.686111111114</v>
      </c>
      <c r="H1277" s="11" t="s">
        <v>1447</v>
      </c>
      <c r="I1277" s="58">
        <f t="shared" si="38"/>
        <v>3.8194444445252884E-2</v>
      </c>
      <c r="J1277" s="59">
        <f t="shared" si="39"/>
        <v>3.8194444445252884E-2</v>
      </c>
      <c r="M1277"/>
    </row>
    <row r="1278" spans="1:13" ht="25.5" customHeight="1" x14ac:dyDescent="0.25">
      <c r="A1278" s="69" t="s">
        <v>6</v>
      </c>
      <c r="B1278" s="54" t="s">
        <v>1463</v>
      </c>
      <c r="C1278" s="7" t="s">
        <v>553</v>
      </c>
      <c r="D1278" s="90"/>
      <c r="E1278" s="56" t="s">
        <v>1750</v>
      </c>
      <c r="F1278" s="8">
        <v>41367.686111111114</v>
      </c>
      <c r="G1278" s="8">
        <v>41369.830555555556</v>
      </c>
      <c r="H1278" s="11" t="s">
        <v>706</v>
      </c>
      <c r="I1278" s="58">
        <f t="shared" si="38"/>
        <v>2.1444444444423425</v>
      </c>
      <c r="J1278" s="59">
        <f t="shared" si="39"/>
        <v>2.1444444444423425</v>
      </c>
      <c r="M1278"/>
    </row>
    <row r="1279" spans="1:13" ht="25.5" customHeight="1" x14ac:dyDescent="0.25">
      <c r="A1279" s="69" t="s">
        <v>6</v>
      </c>
      <c r="B1279" s="54" t="s">
        <v>1463</v>
      </c>
      <c r="C1279" s="7" t="s">
        <v>553</v>
      </c>
      <c r="D1279" s="90"/>
      <c r="E1279" s="56" t="s">
        <v>1751</v>
      </c>
      <c r="F1279" s="8">
        <v>41369.830555555556</v>
      </c>
      <c r="G1279" s="8">
        <v>41372.683333333334</v>
      </c>
      <c r="H1279" s="11" t="s">
        <v>429</v>
      </c>
      <c r="I1279" s="58">
        <f t="shared" si="38"/>
        <v>2.8527777777781012</v>
      </c>
      <c r="J1279" s="59">
        <f t="shared" si="39"/>
        <v>2.8527777777781012</v>
      </c>
      <c r="M1279"/>
    </row>
    <row r="1280" spans="1:13" ht="25.5" customHeight="1" x14ac:dyDescent="0.25">
      <c r="A1280" s="69" t="s">
        <v>6</v>
      </c>
      <c r="B1280" s="54" t="s">
        <v>1463</v>
      </c>
      <c r="C1280" s="7" t="s">
        <v>553</v>
      </c>
      <c r="D1280" s="90"/>
      <c r="E1280" s="56" t="s">
        <v>1763</v>
      </c>
      <c r="F1280" s="8">
        <v>41372.683333333334</v>
      </c>
      <c r="G1280" s="8">
        <v>41373.795138888891</v>
      </c>
      <c r="H1280" s="11" t="s">
        <v>1450</v>
      </c>
      <c r="I1280" s="58">
        <f t="shared" si="38"/>
        <v>1.1118055555562023</v>
      </c>
      <c r="J1280" s="59">
        <f t="shared" si="39"/>
        <v>1.1118055555562023</v>
      </c>
      <c r="M1280"/>
    </row>
    <row r="1281" spans="1:13" ht="25.5" customHeight="1" x14ac:dyDescent="0.25">
      <c r="A1281" s="69" t="s">
        <v>6</v>
      </c>
      <c r="B1281" s="54" t="s">
        <v>1463</v>
      </c>
      <c r="C1281" s="7" t="s">
        <v>553</v>
      </c>
      <c r="D1281" s="90"/>
      <c r="E1281" s="56" t="s">
        <v>1751</v>
      </c>
      <c r="F1281" s="8">
        <v>41373.795138888891</v>
      </c>
      <c r="G1281" s="8">
        <v>41374.830555555556</v>
      </c>
      <c r="H1281" s="11" t="s">
        <v>1452</v>
      </c>
      <c r="I1281" s="58">
        <f t="shared" si="38"/>
        <v>1.0354166666656965</v>
      </c>
      <c r="J1281" s="59">
        <f t="shared" si="39"/>
        <v>1.0354166666656965</v>
      </c>
      <c r="M1281"/>
    </row>
    <row r="1282" spans="1:13" ht="25.5" customHeight="1" x14ac:dyDescent="0.25">
      <c r="A1282" s="69" t="s">
        <v>6</v>
      </c>
      <c r="B1282" s="54" t="s">
        <v>1463</v>
      </c>
      <c r="C1282" s="7" t="s">
        <v>553</v>
      </c>
      <c r="D1282" s="90"/>
      <c r="E1282" s="56" t="s">
        <v>1763</v>
      </c>
      <c r="F1282" s="8">
        <v>41374.830555555556</v>
      </c>
      <c r="G1282" s="8">
        <v>41375.69027777778</v>
      </c>
      <c r="H1282" s="11" t="s">
        <v>1453</v>
      </c>
      <c r="I1282" s="58">
        <f t="shared" ref="I1282:I1345" si="40">IF(OR(F1282="-",G1282="-"),0,G1282-F1282)</f>
        <v>0.85972222222335404</v>
      </c>
      <c r="J1282" s="59">
        <f t="shared" ref="J1282:J1345" si="41">I1282</f>
        <v>0.85972222222335404</v>
      </c>
      <c r="M1282"/>
    </row>
    <row r="1283" spans="1:13" ht="25.5" customHeight="1" x14ac:dyDescent="0.25">
      <c r="A1283" s="69" t="s">
        <v>6</v>
      </c>
      <c r="B1283" s="54" t="s">
        <v>1463</v>
      </c>
      <c r="C1283" s="7" t="s">
        <v>553</v>
      </c>
      <c r="D1283" s="90"/>
      <c r="E1283" s="56" t="s">
        <v>1684</v>
      </c>
      <c r="F1283" s="8">
        <v>41375.69027777778</v>
      </c>
      <c r="G1283" s="8">
        <v>41379.646527777775</v>
      </c>
      <c r="H1283" s="11" t="s">
        <v>1455</v>
      </c>
      <c r="I1283" s="58">
        <f t="shared" si="40"/>
        <v>3.9562499999956344</v>
      </c>
      <c r="J1283" s="59">
        <f t="shared" si="41"/>
        <v>3.9562499999956344</v>
      </c>
      <c r="M1283"/>
    </row>
    <row r="1284" spans="1:13" ht="25.5" customHeight="1" x14ac:dyDescent="0.25">
      <c r="A1284" s="69" t="s">
        <v>6</v>
      </c>
      <c r="B1284" s="54" t="s">
        <v>1463</v>
      </c>
      <c r="C1284" s="7" t="s">
        <v>553</v>
      </c>
      <c r="D1284" s="90"/>
      <c r="E1284" s="56" t="s">
        <v>1763</v>
      </c>
      <c r="F1284" s="8">
        <v>41379.646527777775</v>
      </c>
      <c r="G1284" s="8">
        <v>41386.556250000001</v>
      </c>
      <c r="H1284" s="11" t="s">
        <v>1456</v>
      </c>
      <c r="I1284" s="58">
        <f t="shared" si="40"/>
        <v>6.9097222222262644</v>
      </c>
      <c r="J1284" s="59">
        <f t="shared" si="41"/>
        <v>6.9097222222262644</v>
      </c>
      <c r="M1284"/>
    </row>
    <row r="1285" spans="1:13" ht="25.5" customHeight="1" x14ac:dyDescent="0.25">
      <c r="A1285" s="69" t="s">
        <v>6</v>
      </c>
      <c r="B1285" s="54" t="s">
        <v>1463</v>
      </c>
      <c r="C1285" s="7" t="s">
        <v>553</v>
      </c>
      <c r="D1285" s="90"/>
      <c r="E1285" s="56" t="s">
        <v>1750</v>
      </c>
      <c r="F1285" s="8">
        <v>41386.556250000001</v>
      </c>
      <c r="G1285" s="8">
        <v>41386.665972222225</v>
      </c>
      <c r="H1285" s="11" t="s">
        <v>1248</v>
      </c>
      <c r="I1285" s="58">
        <f t="shared" si="40"/>
        <v>0.10972222222335404</v>
      </c>
      <c r="J1285" s="59">
        <f t="shared" si="41"/>
        <v>0.10972222222335404</v>
      </c>
      <c r="M1285"/>
    </row>
    <row r="1286" spans="1:13" ht="25.5" customHeight="1" x14ac:dyDescent="0.25">
      <c r="A1286" s="69" t="s">
        <v>6</v>
      </c>
      <c r="B1286" s="54" t="s">
        <v>1463</v>
      </c>
      <c r="C1286" s="7" t="s">
        <v>553</v>
      </c>
      <c r="D1286" s="90"/>
      <c r="E1286" s="56" t="s">
        <v>1763</v>
      </c>
      <c r="F1286" s="8">
        <v>41386.665972222225</v>
      </c>
      <c r="G1286" s="8">
        <v>41387.647916666669</v>
      </c>
      <c r="H1286" s="11" t="s">
        <v>355</v>
      </c>
      <c r="I1286" s="58">
        <f t="shared" si="40"/>
        <v>0.98194444444379769</v>
      </c>
      <c r="J1286" s="59">
        <f t="shared" si="41"/>
        <v>0.98194444444379769</v>
      </c>
      <c r="M1286"/>
    </row>
    <row r="1287" spans="1:13" ht="25.5" customHeight="1" x14ac:dyDescent="0.25">
      <c r="A1287" s="69" t="s">
        <v>6</v>
      </c>
      <c r="B1287" s="54" t="s">
        <v>1463</v>
      </c>
      <c r="C1287" s="7" t="s">
        <v>553</v>
      </c>
      <c r="D1287" s="90"/>
      <c r="E1287" s="56" t="s">
        <v>1750</v>
      </c>
      <c r="F1287" s="8">
        <v>41387.647916666669</v>
      </c>
      <c r="G1287" s="8">
        <v>41401.673611111109</v>
      </c>
      <c r="H1287" s="11" t="s">
        <v>1457</v>
      </c>
      <c r="I1287" s="58">
        <f t="shared" si="40"/>
        <v>14.025694444440887</v>
      </c>
      <c r="J1287" s="59">
        <f t="shared" si="41"/>
        <v>14.025694444440887</v>
      </c>
      <c r="M1287"/>
    </row>
    <row r="1288" spans="1:13" ht="25.5" customHeight="1" x14ac:dyDescent="0.25">
      <c r="A1288" s="69" t="s">
        <v>6</v>
      </c>
      <c r="B1288" s="54" t="s">
        <v>1463</v>
      </c>
      <c r="C1288" s="7" t="s">
        <v>553</v>
      </c>
      <c r="D1288" s="90"/>
      <c r="E1288" s="56" t="s">
        <v>1751</v>
      </c>
      <c r="F1288" s="8">
        <v>41401.673611111109</v>
      </c>
      <c r="G1288" s="8">
        <v>41401.843055555553</v>
      </c>
      <c r="H1288" s="11" t="s">
        <v>1458</v>
      </c>
      <c r="I1288" s="58">
        <f t="shared" si="40"/>
        <v>0.16944444444379769</v>
      </c>
      <c r="J1288" s="59">
        <f t="shared" si="41"/>
        <v>0.16944444444379769</v>
      </c>
      <c r="M1288"/>
    </row>
    <row r="1289" spans="1:13" ht="25.5" customHeight="1" x14ac:dyDescent="0.25">
      <c r="A1289" s="69" t="s">
        <v>6</v>
      </c>
      <c r="B1289" s="54" t="s">
        <v>1463</v>
      </c>
      <c r="C1289" s="7" t="s">
        <v>553</v>
      </c>
      <c r="D1289" s="90"/>
      <c r="E1289" s="56" t="s">
        <v>1741</v>
      </c>
      <c r="F1289" s="8">
        <v>41401.843055555553</v>
      </c>
      <c r="G1289" s="8">
        <v>41402.677083333336</v>
      </c>
      <c r="H1289" s="11" t="s">
        <v>443</v>
      </c>
      <c r="I1289" s="58">
        <f t="shared" si="40"/>
        <v>0.83402777778246673</v>
      </c>
      <c r="J1289" s="59">
        <f t="shared" si="41"/>
        <v>0.83402777778246673</v>
      </c>
      <c r="M1289"/>
    </row>
    <row r="1290" spans="1:13" ht="25.5" customHeight="1" x14ac:dyDescent="0.25">
      <c r="A1290" s="69" t="s">
        <v>6</v>
      </c>
      <c r="B1290" s="54" t="s">
        <v>1463</v>
      </c>
      <c r="C1290" s="7" t="s">
        <v>553</v>
      </c>
      <c r="D1290" s="90"/>
      <c r="E1290" s="56" t="s">
        <v>1743</v>
      </c>
      <c r="F1290" s="8">
        <v>41402.677083333336</v>
      </c>
      <c r="G1290" s="8">
        <v>41403.77847222222</v>
      </c>
      <c r="H1290" s="11" t="s">
        <v>1460</v>
      </c>
      <c r="I1290" s="58">
        <f t="shared" si="40"/>
        <v>1.101388888884685</v>
      </c>
      <c r="J1290" s="59">
        <f t="shared" si="41"/>
        <v>1.101388888884685</v>
      </c>
      <c r="M1290"/>
    </row>
    <row r="1291" spans="1:13" ht="25.5" customHeight="1" x14ac:dyDescent="0.25">
      <c r="A1291" s="69" t="s">
        <v>6</v>
      </c>
      <c r="B1291" s="54" t="s">
        <v>1463</v>
      </c>
      <c r="C1291" s="7" t="s">
        <v>553</v>
      </c>
      <c r="D1291" s="90"/>
      <c r="E1291" s="56" t="s">
        <v>1747</v>
      </c>
      <c r="F1291" s="8">
        <v>41403.77847222222</v>
      </c>
      <c r="G1291" s="8">
        <v>41404.6</v>
      </c>
      <c r="H1291" s="11" t="s">
        <v>1461</v>
      </c>
      <c r="I1291" s="58">
        <f t="shared" si="40"/>
        <v>0.82152777777810115</v>
      </c>
      <c r="J1291" s="59">
        <f t="shared" si="41"/>
        <v>0.82152777777810115</v>
      </c>
      <c r="M1291"/>
    </row>
    <row r="1292" spans="1:13" ht="25.5" customHeight="1" x14ac:dyDescent="0.25">
      <c r="A1292" s="69" t="s">
        <v>6</v>
      </c>
      <c r="B1292" s="54" t="s">
        <v>1463</v>
      </c>
      <c r="C1292" s="7" t="s">
        <v>553</v>
      </c>
      <c r="D1292" s="90"/>
      <c r="E1292" s="56" t="s">
        <v>1763</v>
      </c>
      <c r="F1292" s="8">
        <v>41404.6</v>
      </c>
      <c r="G1292" s="8">
        <v>41409.751388888886</v>
      </c>
      <c r="H1292" s="11" t="s">
        <v>1461</v>
      </c>
      <c r="I1292" s="58">
        <f t="shared" si="40"/>
        <v>5.1513888888875954</v>
      </c>
      <c r="J1292" s="59">
        <f t="shared" si="41"/>
        <v>5.1513888888875954</v>
      </c>
      <c r="M1292"/>
    </row>
    <row r="1293" spans="1:13" ht="25.5" customHeight="1" x14ac:dyDescent="0.25">
      <c r="A1293" s="69" t="s">
        <v>6</v>
      </c>
      <c r="B1293" s="54" t="s">
        <v>1463</v>
      </c>
      <c r="C1293" s="7" t="s">
        <v>553</v>
      </c>
      <c r="D1293" s="90"/>
      <c r="E1293" s="56" t="s">
        <v>1750</v>
      </c>
      <c r="F1293" s="8">
        <v>41409.751388888886</v>
      </c>
      <c r="G1293" s="8">
        <v>41409.765277777777</v>
      </c>
      <c r="H1293" s="11" t="s">
        <v>1462</v>
      </c>
      <c r="I1293" s="58">
        <f t="shared" si="40"/>
        <v>1.3888888890505768E-2</v>
      </c>
      <c r="J1293" s="59">
        <f t="shared" si="41"/>
        <v>1.3888888890505768E-2</v>
      </c>
      <c r="M1293"/>
    </row>
    <row r="1294" spans="1:13" ht="25.5" customHeight="1" x14ac:dyDescent="0.25">
      <c r="A1294" s="69" t="s">
        <v>6</v>
      </c>
      <c r="B1294" s="54" t="s">
        <v>1463</v>
      </c>
      <c r="C1294" s="7" t="s">
        <v>553</v>
      </c>
      <c r="D1294" s="90"/>
      <c r="E1294" s="56" t="s">
        <v>1763</v>
      </c>
      <c r="F1294" s="8">
        <v>41409.765277777777</v>
      </c>
      <c r="G1294" s="8">
        <v>41415.606944444444</v>
      </c>
      <c r="H1294" s="11" t="s">
        <v>1215</v>
      </c>
      <c r="I1294" s="58">
        <f t="shared" si="40"/>
        <v>5.8416666666671517</v>
      </c>
      <c r="J1294" s="59">
        <f t="shared" si="41"/>
        <v>5.8416666666671517</v>
      </c>
      <c r="M1294"/>
    </row>
    <row r="1295" spans="1:13" ht="25.5" customHeight="1" x14ac:dyDescent="0.25">
      <c r="A1295" s="69" t="s">
        <v>6</v>
      </c>
      <c r="B1295" s="54" t="s">
        <v>1463</v>
      </c>
      <c r="C1295" s="7" t="s">
        <v>553</v>
      </c>
      <c r="D1295" s="90"/>
      <c r="E1295" s="56" t="s">
        <v>1750</v>
      </c>
      <c r="F1295" s="8">
        <v>41415.606944444444</v>
      </c>
      <c r="G1295" s="8">
        <v>41430.759722222225</v>
      </c>
      <c r="H1295" s="11" t="s">
        <v>357</v>
      </c>
      <c r="I1295" s="58">
        <f t="shared" si="40"/>
        <v>15.152777777781012</v>
      </c>
      <c r="J1295" s="59">
        <f t="shared" si="41"/>
        <v>15.152777777781012</v>
      </c>
      <c r="M1295"/>
    </row>
    <row r="1296" spans="1:13" ht="25.5" customHeight="1" x14ac:dyDescent="0.25">
      <c r="A1296" s="69" t="s">
        <v>6</v>
      </c>
      <c r="B1296" s="54" t="s">
        <v>1463</v>
      </c>
      <c r="C1296" s="7" t="s">
        <v>553</v>
      </c>
      <c r="D1296" s="90"/>
      <c r="E1296" s="56" t="s">
        <v>1751</v>
      </c>
      <c r="F1296" s="8">
        <v>41430.759722222225</v>
      </c>
      <c r="G1296" s="8">
        <v>41431.618750000001</v>
      </c>
      <c r="H1296" s="11" t="s">
        <v>792</v>
      </c>
      <c r="I1296" s="58">
        <f t="shared" si="40"/>
        <v>0.85902777777664596</v>
      </c>
      <c r="J1296" s="59">
        <f t="shared" si="41"/>
        <v>0.85902777777664596</v>
      </c>
      <c r="M1296"/>
    </row>
    <row r="1297" spans="1:13" ht="25.5" customHeight="1" x14ac:dyDescent="0.25">
      <c r="A1297" s="69" t="s">
        <v>6</v>
      </c>
      <c r="B1297" s="54" t="s">
        <v>1601</v>
      </c>
      <c r="C1297" s="7" t="s">
        <v>553</v>
      </c>
      <c r="D1297" s="90"/>
      <c r="E1297" s="56" t="s">
        <v>1684</v>
      </c>
      <c r="F1297" s="8">
        <v>42208.74722222222</v>
      </c>
      <c r="G1297" s="8">
        <v>42209.74722222222</v>
      </c>
      <c r="H1297" s="66" t="s">
        <v>7</v>
      </c>
      <c r="I1297" s="58">
        <f t="shared" si="40"/>
        <v>1</v>
      </c>
      <c r="J1297" s="59">
        <f t="shared" si="41"/>
        <v>1</v>
      </c>
      <c r="M1297"/>
    </row>
    <row r="1298" spans="1:13" ht="25.5" customHeight="1" x14ac:dyDescent="0.25">
      <c r="A1298" s="69" t="s">
        <v>6</v>
      </c>
      <c r="B1298" s="54" t="s">
        <v>1601</v>
      </c>
      <c r="C1298" s="7" t="s">
        <v>553</v>
      </c>
      <c r="D1298" s="90"/>
      <c r="E1298" s="56" t="s">
        <v>1784</v>
      </c>
      <c r="F1298" s="8">
        <v>42209.74722222222</v>
      </c>
      <c r="G1298" s="8">
        <v>42221.647222222222</v>
      </c>
      <c r="H1298" s="66" t="s">
        <v>1464</v>
      </c>
      <c r="I1298" s="58">
        <f t="shared" si="40"/>
        <v>11.900000000001455</v>
      </c>
      <c r="J1298" s="59">
        <f t="shared" si="41"/>
        <v>11.900000000001455</v>
      </c>
      <c r="M1298"/>
    </row>
    <row r="1299" spans="1:13" ht="25.5" customHeight="1" x14ac:dyDescent="0.25">
      <c r="A1299" s="69" t="s">
        <v>6</v>
      </c>
      <c r="B1299" s="54" t="s">
        <v>1601</v>
      </c>
      <c r="C1299" s="7" t="s">
        <v>553</v>
      </c>
      <c r="D1299" s="90"/>
      <c r="E1299" s="56" t="s">
        <v>1747</v>
      </c>
      <c r="F1299" s="8">
        <v>42221.647222222222</v>
      </c>
      <c r="G1299" s="8">
        <v>42222.618055555555</v>
      </c>
      <c r="H1299" s="66" t="s">
        <v>212</v>
      </c>
      <c r="I1299" s="58">
        <f t="shared" si="40"/>
        <v>0.97083333333284827</v>
      </c>
      <c r="J1299" s="59">
        <f t="shared" si="41"/>
        <v>0.97083333333284827</v>
      </c>
      <c r="M1299"/>
    </row>
    <row r="1300" spans="1:13" ht="25.5" customHeight="1" x14ac:dyDescent="0.25">
      <c r="A1300" s="69" t="s">
        <v>6</v>
      </c>
      <c r="B1300" s="54" t="s">
        <v>1601</v>
      </c>
      <c r="C1300" s="7" t="s">
        <v>553</v>
      </c>
      <c r="D1300" s="90"/>
      <c r="E1300" s="56" t="s">
        <v>1684</v>
      </c>
      <c r="F1300" s="8">
        <v>42222.618055555555</v>
      </c>
      <c r="G1300" s="8">
        <v>42223.543055555558</v>
      </c>
      <c r="H1300" s="66" t="s">
        <v>393</v>
      </c>
      <c r="I1300" s="58">
        <f t="shared" si="40"/>
        <v>0.92500000000291038</v>
      </c>
      <c r="J1300" s="59">
        <f t="shared" si="41"/>
        <v>0.92500000000291038</v>
      </c>
      <c r="M1300"/>
    </row>
    <row r="1301" spans="1:13" ht="25.5" customHeight="1" x14ac:dyDescent="0.25">
      <c r="A1301" s="69" t="s">
        <v>6</v>
      </c>
      <c r="B1301" s="54" t="s">
        <v>1601</v>
      </c>
      <c r="C1301" s="7" t="s">
        <v>553</v>
      </c>
      <c r="D1301" s="90"/>
      <c r="E1301" s="56" t="s">
        <v>1784</v>
      </c>
      <c r="F1301" s="8">
        <v>42223.543055555558</v>
      </c>
      <c r="G1301" s="8">
        <v>42226.32708333333</v>
      </c>
      <c r="H1301" s="66" t="s">
        <v>1468</v>
      </c>
      <c r="I1301" s="58">
        <f t="shared" si="40"/>
        <v>2.7840277777722804</v>
      </c>
      <c r="J1301" s="59">
        <f t="shared" si="41"/>
        <v>2.7840277777722804</v>
      </c>
      <c r="M1301"/>
    </row>
    <row r="1302" spans="1:13" ht="25.5" customHeight="1" x14ac:dyDescent="0.25">
      <c r="A1302" s="69" t="s">
        <v>6</v>
      </c>
      <c r="B1302" s="54" t="s">
        <v>1601</v>
      </c>
      <c r="C1302" s="7" t="s">
        <v>553</v>
      </c>
      <c r="D1302" s="90"/>
      <c r="E1302" s="56" t="s">
        <v>1747</v>
      </c>
      <c r="F1302" s="8">
        <v>42226.32708333333</v>
      </c>
      <c r="G1302" s="8">
        <v>42228.55972222222</v>
      </c>
      <c r="H1302" s="66" t="s">
        <v>212</v>
      </c>
      <c r="I1302" s="58">
        <f t="shared" si="40"/>
        <v>2.2326388888905058</v>
      </c>
      <c r="J1302" s="59">
        <f t="shared" si="41"/>
        <v>2.2326388888905058</v>
      </c>
      <c r="M1302"/>
    </row>
    <row r="1303" spans="1:13" ht="25.5" customHeight="1" x14ac:dyDescent="0.25">
      <c r="A1303" s="69" t="s">
        <v>6</v>
      </c>
      <c r="B1303" s="54" t="s">
        <v>1601</v>
      </c>
      <c r="C1303" s="7" t="s">
        <v>553</v>
      </c>
      <c r="D1303" s="90"/>
      <c r="E1303" s="56" t="s">
        <v>1784</v>
      </c>
      <c r="F1303" s="8">
        <v>42228.55972222222</v>
      </c>
      <c r="G1303" s="8">
        <v>42228.564583333333</v>
      </c>
      <c r="H1303" s="66" t="s">
        <v>512</v>
      </c>
      <c r="I1303" s="58">
        <f t="shared" si="40"/>
        <v>4.8611111124046147E-3</v>
      </c>
      <c r="J1303" s="59">
        <f t="shared" si="41"/>
        <v>4.8611111124046147E-3</v>
      </c>
      <c r="M1303"/>
    </row>
    <row r="1304" spans="1:13" ht="25.5" customHeight="1" x14ac:dyDescent="0.25">
      <c r="A1304" s="69" t="s">
        <v>6</v>
      </c>
      <c r="B1304" s="54" t="s">
        <v>1601</v>
      </c>
      <c r="C1304" s="7" t="s">
        <v>553</v>
      </c>
      <c r="D1304" s="90"/>
      <c r="E1304" s="56" t="s">
        <v>1785</v>
      </c>
      <c r="F1304" s="8">
        <v>42228.564583333333</v>
      </c>
      <c r="G1304" s="8">
        <v>42228.797222222223</v>
      </c>
      <c r="H1304" s="66" t="s">
        <v>192</v>
      </c>
      <c r="I1304" s="58">
        <f t="shared" si="40"/>
        <v>0.23263888889050577</v>
      </c>
      <c r="J1304" s="59">
        <f t="shared" si="41"/>
        <v>0.23263888889050577</v>
      </c>
      <c r="M1304"/>
    </row>
    <row r="1305" spans="1:13" ht="25.5" customHeight="1" x14ac:dyDescent="0.25">
      <c r="A1305" s="69" t="s">
        <v>6</v>
      </c>
      <c r="B1305" s="54" t="s">
        <v>1601</v>
      </c>
      <c r="C1305" s="7" t="s">
        <v>553</v>
      </c>
      <c r="D1305" s="90"/>
      <c r="E1305" s="56" t="s">
        <v>1743</v>
      </c>
      <c r="F1305" s="8">
        <v>42228.797222222223</v>
      </c>
      <c r="G1305" s="8">
        <v>42229.816666666666</v>
      </c>
      <c r="H1305" s="66" t="s">
        <v>192</v>
      </c>
      <c r="I1305" s="58">
        <f t="shared" si="40"/>
        <v>1.0194444444423425</v>
      </c>
      <c r="J1305" s="59">
        <f t="shared" si="41"/>
        <v>1.0194444444423425</v>
      </c>
      <c r="M1305"/>
    </row>
    <row r="1306" spans="1:13" ht="25.5" customHeight="1" x14ac:dyDescent="0.25">
      <c r="A1306" s="69" t="s">
        <v>6</v>
      </c>
      <c r="B1306" s="54" t="s">
        <v>1601</v>
      </c>
      <c r="C1306" s="7" t="s">
        <v>553</v>
      </c>
      <c r="D1306" s="90"/>
      <c r="E1306" s="56" t="s">
        <v>1747</v>
      </c>
      <c r="F1306" s="8">
        <v>42229.816666666666</v>
      </c>
      <c r="G1306" s="8">
        <v>42230.697916666664</v>
      </c>
      <c r="H1306" s="66" t="s">
        <v>1471</v>
      </c>
      <c r="I1306" s="58">
        <f t="shared" si="40"/>
        <v>0.88124999999854481</v>
      </c>
      <c r="J1306" s="59">
        <f t="shared" si="41"/>
        <v>0.88124999999854481</v>
      </c>
      <c r="M1306"/>
    </row>
    <row r="1307" spans="1:13" ht="25.5" customHeight="1" x14ac:dyDescent="0.25">
      <c r="A1307" s="69" t="s">
        <v>6</v>
      </c>
      <c r="B1307" s="54" t="s">
        <v>1601</v>
      </c>
      <c r="C1307" s="7" t="s">
        <v>553</v>
      </c>
      <c r="D1307" s="90"/>
      <c r="E1307" s="56" t="s">
        <v>1684</v>
      </c>
      <c r="F1307" s="8">
        <v>42230.697916666664</v>
      </c>
      <c r="G1307" s="8">
        <v>42230.725694444445</v>
      </c>
      <c r="H1307" s="66" t="s">
        <v>1473</v>
      </c>
      <c r="I1307" s="58">
        <f t="shared" si="40"/>
        <v>2.7777777781011537E-2</v>
      </c>
      <c r="J1307" s="59">
        <f t="shared" si="41"/>
        <v>2.7777777781011537E-2</v>
      </c>
      <c r="M1307"/>
    </row>
    <row r="1308" spans="1:13" ht="25.5" customHeight="1" x14ac:dyDescent="0.25">
      <c r="A1308" s="69" t="s">
        <v>6</v>
      </c>
      <c r="B1308" s="54" t="s">
        <v>1601</v>
      </c>
      <c r="C1308" s="7" t="s">
        <v>553</v>
      </c>
      <c r="D1308" s="90"/>
      <c r="E1308" s="56" t="s">
        <v>1747</v>
      </c>
      <c r="F1308" s="8">
        <v>42230.725694444445</v>
      </c>
      <c r="G1308" s="8">
        <v>42240.671527777777</v>
      </c>
      <c r="H1308" s="66" t="s">
        <v>1474</v>
      </c>
      <c r="I1308" s="58">
        <f t="shared" si="40"/>
        <v>9.9458333333313931</v>
      </c>
      <c r="J1308" s="59">
        <f t="shared" si="41"/>
        <v>9.9458333333313931</v>
      </c>
      <c r="M1308"/>
    </row>
    <row r="1309" spans="1:13" ht="25.5" customHeight="1" x14ac:dyDescent="0.25">
      <c r="A1309" s="69" t="s">
        <v>6</v>
      </c>
      <c r="B1309" s="54" t="s">
        <v>1601</v>
      </c>
      <c r="C1309" s="7" t="s">
        <v>553</v>
      </c>
      <c r="D1309" s="90"/>
      <c r="E1309" s="56" t="s">
        <v>1684</v>
      </c>
      <c r="F1309" s="8">
        <v>42240.671527777777</v>
      </c>
      <c r="G1309" s="8">
        <v>42249.785416666666</v>
      </c>
      <c r="H1309" s="66" t="s">
        <v>1476</v>
      </c>
      <c r="I1309" s="58">
        <f t="shared" si="40"/>
        <v>9.1138888888890506</v>
      </c>
      <c r="J1309" s="59">
        <f t="shared" si="41"/>
        <v>9.1138888888890506</v>
      </c>
      <c r="M1309"/>
    </row>
    <row r="1310" spans="1:13" ht="25.5" customHeight="1" x14ac:dyDescent="0.25">
      <c r="A1310" s="69" t="s">
        <v>6</v>
      </c>
      <c r="B1310" s="54" t="s">
        <v>1601</v>
      </c>
      <c r="C1310" s="7" t="s">
        <v>553</v>
      </c>
      <c r="D1310" s="90"/>
      <c r="E1310" s="56" t="s">
        <v>1747</v>
      </c>
      <c r="F1310" s="8">
        <v>42249.785416666666</v>
      </c>
      <c r="G1310" s="8">
        <v>42251.767361111109</v>
      </c>
      <c r="H1310" s="66" t="s">
        <v>753</v>
      </c>
      <c r="I1310" s="58">
        <f t="shared" si="40"/>
        <v>1.9819444444437977</v>
      </c>
      <c r="J1310" s="59">
        <f t="shared" si="41"/>
        <v>1.9819444444437977</v>
      </c>
      <c r="M1310"/>
    </row>
    <row r="1311" spans="1:13" ht="25.5" customHeight="1" x14ac:dyDescent="0.25">
      <c r="A1311" s="69" t="s">
        <v>6</v>
      </c>
      <c r="B1311" s="54" t="s">
        <v>1601</v>
      </c>
      <c r="C1311" s="7" t="s">
        <v>553</v>
      </c>
      <c r="D1311" s="90"/>
      <c r="E1311" s="56" t="s">
        <v>1748</v>
      </c>
      <c r="F1311" s="8">
        <v>42251.767361111109</v>
      </c>
      <c r="G1311" s="8">
        <v>42263.664583333331</v>
      </c>
      <c r="H1311" s="66" t="s">
        <v>323</v>
      </c>
      <c r="I1311" s="58">
        <f t="shared" si="40"/>
        <v>11.897222222221899</v>
      </c>
      <c r="J1311" s="59">
        <f t="shared" si="41"/>
        <v>11.897222222221899</v>
      </c>
      <c r="M1311"/>
    </row>
    <row r="1312" spans="1:13" ht="25.5" customHeight="1" x14ac:dyDescent="0.25">
      <c r="A1312" s="69" t="s">
        <v>6</v>
      </c>
      <c r="B1312" s="54" t="s">
        <v>1601</v>
      </c>
      <c r="C1312" s="7" t="s">
        <v>553</v>
      </c>
      <c r="D1312" s="90"/>
      <c r="E1312" s="56" t="s">
        <v>1747</v>
      </c>
      <c r="F1312" s="8">
        <v>42263.664583333331</v>
      </c>
      <c r="G1312" s="8">
        <v>42264.720138888886</v>
      </c>
      <c r="H1312" s="66" t="s">
        <v>1477</v>
      </c>
      <c r="I1312" s="58">
        <f t="shared" si="40"/>
        <v>1.0555555555547471</v>
      </c>
      <c r="J1312" s="59">
        <f t="shared" si="41"/>
        <v>1.0555555555547471</v>
      </c>
      <c r="M1312"/>
    </row>
    <row r="1313" spans="1:13" ht="25.5" customHeight="1" x14ac:dyDescent="0.25">
      <c r="A1313" s="69" t="s">
        <v>6</v>
      </c>
      <c r="B1313" s="54" t="s">
        <v>1601</v>
      </c>
      <c r="C1313" s="7" t="s">
        <v>553</v>
      </c>
      <c r="D1313" s="90"/>
      <c r="E1313" s="56" t="s">
        <v>1769</v>
      </c>
      <c r="F1313" s="8">
        <v>42264.720138888886</v>
      </c>
      <c r="G1313" s="8">
        <v>42270.805555555555</v>
      </c>
      <c r="H1313" s="66" t="s">
        <v>1479</v>
      </c>
      <c r="I1313" s="58">
        <f t="shared" si="40"/>
        <v>6.0854166666686069</v>
      </c>
      <c r="J1313" s="59">
        <f t="shared" si="41"/>
        <v>6.0854166666686069</v>
      </c>
      <c r="M1313"/>
    </row>
    <row r="1314" spans="1:13" ht="25.5" customHeight="1" x14ac:dyDescent="0.25">
      <c r="A1314" s="69" t="s">
        <v>6</v>
      </c>
      <c r="B1314" s="54" t="s">
        <v>1601</v>
      </c>
      <c r="C1314" s="7" t="s">
        <v>553</v>
      </c>
      <c r="D1314" s="90"/>
      <c r="E1314" s="56" t="s">
        <v>1747</v>
      </c>
      <c r="F1314" s="8">
        <v>42270.805555555555</v>
      </c>
      <c r="G1314" s="8">
        <v>42271.554861111108</v>
      </c>
      <c r="H1314" s="66" t="s">
        <v>1480</v>
      </c>
      <c r="I1314" s="58">
        <f t="shared" si="40"/>
        <v>0.74930555555329192</v>
      </c>
      <c r="J1314" s="59">
        <f t="shared" si="41"/>
        <v>0.74930555555329192</v>
      </c>
      <c r="M1314"/>
    </row>
    <row r="1315" spans="1:13" ht="25.5" customHeight="1" x14ac:dyDescent="0.25">
      <c r="A1315" s="69" t="s">
        <v>6</v>
      </c>
      <c r="B1315" s="54" t="s">
        <v>1601</v>
      </c>
      <c r="C1315" s="7" t="s">
        <v>553</v>
      </c>
      <c r="D1315" s="90"/>
      <c r="E1315" s="56" t="s">
        <v>1748</v>
      </c>
      <c r="F1315" s="8">
        <v>42271.554861111108</v>
      </c>
      <c r="G1315" s="8">
        <v>42271.711111111108</v>
      </c>
      <c r="H1315" s="66" t="s">
        <v>323</v>
      </c>
      <c r="I1315" s="58">
        <f t="shared" si="40"/>
        <v>0.15625</v>
      </c>
      <c r="J1315" s="59">
        <f t="shared" si="41"/>
        <v>0.15625</v>
      </c>
      <c r="M1315"/>
    </row>
    <row r="1316" spans="1:13" ht="25.5" customHeight="1" x14ac:dyDescent="0.25">
      <c r="A1316" s="69" t="s">
        <v>6</v>
      </c>
      <c r="B1316" s="54" t="s">
        <v>1601</v>
      </c>
      <c r="C1316" s="7" t="s">
        <v>553</v>
      </c>
      <c r="D1316" s="90"/>
      <c r="E1316" s="56" t="s">
        <v>1769</v>
      </c>
      <c r="F1316" s="8">
        <v>42271.711111111108</v>
      </c>
      <c r="G1316" s="8">
        <v>42275.600694444445</v>
      </c>
      <c r="H1316" s="66" t="s">
        <v>118</v>
      </c>
      <c r="I1316" s="58">
        <f t="shared" si="40"/>
        <v>3.8895833333372138</v>
      </c>
      <c r="J1316" s="59">
        <f t="shared" si="41"/>
        <v>3.8895833333372138</v>
      </c>
      <c r="M1316"/>
    </row>
    <row r="1317" spans="1:13" ht="25.5" customHeight="1" x14ac:dyDescent="0.25">
      <c r="A1317" s="69" t="s">
        <v>6</v>
      </c>
      <c r="B1317" s="54" t="s">
        <v>1601</v>
      </c>
      <c r="C1317" s="7" t="s">
        <v>553</v>
      </c>
      <c r="D1317" s="90"/>
      <c r="E1317" s="56" t="s">
        <v>1747</v>
      </c>
      <c r="F1317" s="8">
        <v>42275.600694444445</v>
      </c>
      <c r="G1317" s="8">
        <v>42275.690972222219</v>
      </c>
      <c r="H1317" s="66" t="s">
        <v>1482</v>
      </c>
      <c r="I1317" s="58">
        <f t="shared" si="40"/>
        <v>9.0277777773735579E-2</v>
      </c>
      <c r="J1317" s="59">
        <f t="shared" si="41"/>
        <v>9.0277777773735579E-2</v>
      </c>
      <c r="M1317"/>
    </row>
    <row r="1318" spans="1:13" ht="25.5" customHeight="1" x14ac:dyDescent="0.25">
      <c r="A1318" s="69" t="s">
        <v>6</v>
      </c>
      <c r="B1318" s="54" t="s">
        <v>1601</v>
      </c>
      <c r="C1318" s="7" t="s">
        <v>553</v>
      </c>
      <c r="D1318" s="90"/>
      <c r="E1318" s="56" t="s">
        <v>1748</v>
      </c>
      <c r="F1318" s="8">
        <v>42275.690972222219</v>
      </c>
      <c r="G1318" s="8">
        <v>42293.601388888892</v>
      </c>
      <c r="H1318" s="66" t="s">
        <v>323</v>
      </c>
      <c r="I1318" s="58">
        <f t="shared" si="40"/>
        <v>17.910416666672972</v>
      </c>
      <c r="J1318" s="59">
        <f t="shared" si="41"/>
        <v>17.910416666672972</v>
      </c>
      <c r="M1318"/>
    </row>
    <row r="1319" spans="1:13" ht="25.5" customHeight="1" x14ac:dyDescent="0.25">
      <c r="A1319" s="69" t="s">
        <v>6</v>
      </c>
      <c r="B1319" s="54" t="s">
        <v>1601</v>
      </c>
      <c r="C1319" s="7" t="s">
        <v>553</v>
      </c>
      <c r="D1319" s="90"/>
      <c r="E1319" s="56" t="s">
        <v>1684</v>
      </c>
      <c r="F1319" s="8">
        <v>42293.601388888892</v>
      </c>
      <c r="G1319" s="8">
        <v>42298.67291666667</v>
      </c>
      <c r="H1319" s="66" t="s">
        <v>118</v>
      </c>
      <c r="I1319" s="58">
        <f t="shared" si="40"/>
        <v>5.0715277777781012</v>
      </c>
      <c r="J1319" s="59">
        <f t="shared" si="41"/>
        <v>5.0715277777781012</v>
      </c>
      <c r="M1319"/>
    </row>
    <row r="1320" spans="1:13" ht="25.5" customHeight="1" x14ac:dyDescent="0.25">
      <c r="A1320" s="69" t="s">
        <v>6</v>
      </c>
      <c r="B1320" s="54" t="s">
        <v>1601</v>
      </c>
      <c r="C1320" s="7" t="s">
        <v>553</v>
      </c>
      <c r="D1320" s="90"/>
      <c r="E1320" s="56" t="s">
        <v>1748</v>
      </c>
      <c r="F1320" s="8">
        <v>42298.67291666667</v>
      </c>
      <c r="G1320" s="8">
        <v>42313.667361111111</v>
      </c>
      <c r="H1320" s="66" t="s">
        <v>1484</v>
      </c>
      <c r="I1320" s="58">
        <f t="shared" si="40"/>
        <v>14.994444444440887</v>
      </c>
      <c r="J1320" s="59">
        <f t="shared" si="41"/>
        <v>14.994444444440887</v>
      </c>
      <c r="M1320"/>
    </row>
    <row r="1321" spans="1:13" ht="25.5" customHeight="1" x14ac:dyDescent="0.25">
      <c r="A1321" s="69" t="s">
        <v>6</v>
      </c>
      <c r="B1321" s="54" t="s">
        <v>1601</v>
      </c>
      <c r="C1321" s="7" t="s">
        <v>553</v>
      </c>
      <c r="D1321" s="90"/>
      <c r="E1321" s="56" t="s">
        <v>1747</v>
      </c>
      <c r="F1321" s="8">
        <v>42313.667361111111</v>
      </c>
      <c r="G1321" s="8">
        <v>42313.712500000001</v>
      </c>
      <c r="H1321" s="66" t="s">
        <v>1485</v>
      </c>
      <c r="I1321" s="58">
        <f t="shared" si="40"/>
        <v>4.5138888890505768E-2</v>
      </c>
      <c r="J1321" s="59">
        <f t="shared" si="41"/>
        <v>4.5138888890505768E-2</v>
      </c>
      <c r="M1321"/>
    </row>
    <row r="1322" spans="1:13" ht="25.5" customHeight="1" x14ac:dyDescent="0.25">
      <c r="A1322" s="69" t="s">
        <v>6</v>
      </c>
      <c r="B1322" s="54" t="s">
        <v>1601</v>
      </c>
      <c r="C1322" s="7" t="s">
        <v>553</v>
      </c>
      <c r="D1322" s="90"/>
      <c r="E1322" s="56" t="s">
        <v>1744</v>
      </c>
      <c r="F1322" s="8">
        <v>42313.712500000001</v>
      </c>
      <c r="G1322" s="8">
        <v>42313.756249999999</v>
      </c>
      <c r="H1322" s="66" t="s">
        <v>578</v>
      </c>
      <c r="I1322" s="58">
        <f t="shared" si="40"/>
        <v>4.3749999997089617E-2</v>
      </c>
      <c r="J1322" s="59">
        <f t="shared" si="41"/>
        <v>4.3749999997089617E-2</v>
      </c>
      <c r="M1322"/>
    </row>
    <row r="1323" spans="1:13" ht="25.5" customHeight="1" x14ac:dyDescent="0.25">
      <c r="A1323" s="69" t="s">
        <v>6</v>
      </c>
      <c r="B1323" s="54" t="s">
        <v>1601</v>
      </c>
      <c r="C1323" s="7" t="s">
        <v>553</v>
      </c>
      <c r="D1323" s="90"/>
      <c r="E1323" s="56" t="s">
        <v>1684</v>
      </c>
      <c r="F1323" s="8">
        <v>42313.756249999999</v>
      </c>
      <c r="G1323" s="8">
        <v>42317.709027777775</v>
      </c>
      <c r="H1323" s="66" t="s">
        <v>16</v>
      </c>
      <c r="I1323" s="58">
        <f t="shared" si="40"/>
        <v>3.952777777776646</v>
      </c>
      <c r="J1323" s="59">
        <f t="shared" si="41"/>
        <v>3.952777777776646</v>
      </c>
      <c r="M1323"/>
    </row>
    <row r="1324" spans="1:13" ht="25.5" customHeight="1" x14ac:dyDescent="0.25">
      <c r="A1324" s="69" t="s">
        <v>6</v>
      </c>
      <c r="B1324" s="54" t="s">
        <v>1601</v>
      </c>
      <c r="C1324" s="7" t="s">
        <v>553</v>
      </c>
      <c r="D1324" s="90"/>
      <c r="E1324" s="56" t="s">
        <v>1744</v>
      </c>
      <c r="F1324" s="8">
        <v>42317.709027777775</v>
      </c>
      <c r="G1324" s="8">
        <v>42317.802777777775</v>
      </c>
      <c r="H1324" s="66" t="s">
        <v>1487</v>
      </c>
      <c r="I1324" s="58">
        <f t="shared" si="40"/>
        <v>9.375E-2</v>
      </c>
      <c r="J1324" s="59">
        <f t="shared" si="41"/>
        <v>9.375E-2</v>
      </c>
      <c r="M1324"/>
    </row>
    <row r="1325" spans="1:13" ht="25.5" customHeight="1" x14ac:dyDescent="0.25">
      <c r="A1325" s="69" t="s">
        <v>6</v>
      </c>
      <c r="B1325" s="54" t="s">
        <v>1601</v>
      </c>
      <c r="C1325" s="7" t="s">
        <v>553</v>
      </c>
      <c r="D1325" s="90"/>
      <c r="E1325" s="56" t="s">
        <v>1745</v>
      </c>
      <c r="F1325" s="8">
        <v>42317.802777777775</v>
      </c>
      <c r="G1325" s="8">
        <v>42318.557638888888</v>
      </c>
      <c r="H1325" s="66" t="s">
        <v>24</v>
      </c>
      <c r="I1325" s="58">
        <f t="shared" si="40"/>
        <v>0.75486111111240461</v>
      </c>
      <c r="J1325" s="59">
        <f t="shared" si="41"/>
        <v>0.75486111111240461</v>
      </c>
      <c r="M1325"/>
    </row>
    <row r="1326" spans="1:13" ht="25.5" customHeight="1" x14ac:dyDescent="0.25">
      <c r="A1326" s="69" t="s">
        <v>6</v>
      </c>
      <c r="B1326" s="54" t="s">
        <v>1601</v>
      </c>
      <c r="C1326" s="7" t="s">
        <v>553</v>
      </c>
      <c r="D1326" s="90"/>
      <c r="E1326" s="56" t="s">
        <v>1746</v>
      </c>
      <c r="F1326" s="8">
        <v>42318.557638888888</v>
      </c>
      <c r="G1326" s="8">
        <v>42318.629166666666</v>
      </c>
      <c r="H1326" s="66" t="s">
        <v>26</v>
      </c>
      <c r="I1326" s="58">
        <f t="shared" si="40"/>
        <v>7.1527777778101154E-2</v>
      </c>
      <c r="J1326" s="59">
        <f t="shared" si="41"/>
        <v>7.1527777778101154E-2</v>
      </c>
      <c r="M1326"/>
    </row>
    <row r="1327" spans="1:13" ht="25.5" customHeight="1" x14ac:dyDescent="0.25">
      <c r="A1327" s="69" t="s">
        <v>6</v>
      </c>
      <c r="B1327" s="54" t="s">
        <v>1601</v>
      </c>
      <c r="C1327" s="7" t="s">
        <v>553</v>
      </c>
      <c r="D1327" s="90"/>
      <c r="E1327" s="56" t="s">
        <v>1747</v>
      </c>
      <c r="F1327" s="8">
        <v>42318.629166666666</v>
      </c>
      <c r="G1327" s="8">
        <v>42318.772916666669</v>
      </c>
      <c r="H1327" s="66" t="s">
        <v>856</v>
      </c>
      <c r="I1327" s="58">
        <f t="shared" si="40"/>
        <v>0.14375000000291038</v>
      </c>
      <c r="J1327" s="59">
        <f t="shared" si="41"/>
        <v>0.14375000000291038</v>
      </c>
      <c r="M1327"/>
    </row>
    <row r="1328" spans="1:13" ht="25.5" customHeight="1" x14ac:dyDescent="0.25">
      <c r="A1328" s="69" t="s">
        <v>6</v>
      </c>
      <c r="B1328" s="54" t="s">
        <v>1601</v>
      </c>
      <c r="C1328" s="7" t="s">
        <v>553</v>
      </c>
      <c r="D1328" s="90"/>
      <c r="E1328" s="56" t="s">
        <v>1748</v>
      </c>
      <c r="F1328" s="8">
        <v>42318.772916666669</v>
      </c>
      <c r="G1328" s="8">
        <v>42319.676388888889</v>
      </c>
      <c r="H1328" s="66" t="s">
        <v>328</v>
      </c>
      <c r="I1328" s="58">
        <f t="shared" si="40"/>
        <v>0.90347222222044365</v>
      </c>
      <c r="J1328" s="59">
        <f t="shared" si="41"/>
        <v>0.90347222222044365</v>
      </c>
      <c r="M1328"/>
    </row>
    <row r="1329" spans="1:13" ht="25.5" customHeight="1" x14ac:dyDescent="0.25">
      <c r="A1329" s="69" t="s">
        <v>6</v>
      </c>
      <c r="B1329" s="54" t="s">
        <v>1601</v>
      </c>
      <c r="C1329" s="7" t="s">
        <v>553</v>
      </c>
      <c r="D1329" s="90"/>
      <c r="E1329" s="56" t="s">
        <v>1747</v>
      </c>
      <c r="F1329" s="8">
        <v>42319.676388888889</v>
      </c>
      <c r="G1329" s="8">
        <v>42319.8</v>
      </c>
      <c r="H1329" s="66" t="s">
        <v>1490</v>
      </c>
      <c r="I1329" s="58">
        <f t="shared" si="40"/>
        <v>0.12361111111385981</v>
      </c>
      <c r="J1329" s="59">
        <f t="shared" si="41"/>
        <v>0.12361111111385981</v>
      </c>
      <c r="M1329"/>
    </row>
    <row r="1330" spans="1:13" ht="25.5" customHeight="1" x14ac:dyDescent="0.25">
      <c r="A1330" s="69" t="s">
        <v>6</v>
      </c>
      <c r="B1330" s="54" t="s">
        <v>1601</v>
      </c>
      <c r="C1330" s="7" t="s">
        <v>553</v>
      </c>
      <c r="D1330" s="90"/>
      <c r="E1330" s="56" t="s">
        <v>1743</v>
      </c>
      <c r="F1330" s="8">
        <v>42319.8</v>
      </c>
      <c r="G1330" s="8">
        <v>42320.763888888891</v>
      </c>
      <c r="H1330" s="66" t="s">
        <v>1491</v>
      </c>
      <c r="I1330" s="58">
        <f t="shared" si="40"/>
        <v>0.96388888888759539</v>
      </c>
      <c r="J1330" s="59">
        <f t="shared" si="41"/>
        <v>0.96388888888759539</v>
      </c>
      <c r="M1330"/>
    </row>
    <row r="1331" spans="1:13" ht="25.5" customHeight="1" x14ac:dyDescent="0.25">
      <c r="A1331" s="69" t="s">
        <v>6</v>
      </c>
      <c r="B1331" s="54" t="s">
        <v>1601</v>
      </c>
      <c r="C1331" s="7" t="s">
        <v>553</v>
      </c>
      <c r="D1331" s="90"/>
      <c r="E1331" s="56" t="s">
        <v>1747</v>
      </c>
      <c r="F1331" s="8">
        <v>42320.763888888891</v>
      </c>
      <c r="G1331" s="8">
        <v>42321.626388888886</v>
      </c>
      <c r="H1331" s="66" t="s">
        <v>1492</v>
      </c>
      <c r="I1331" s="58">
        <f t="shared" si="40"/>
        <v>0.86249999999563443</v>
      </c>
      <c r="J1331" s="59">
        <f t="shared" si="41"/>
        <v>0.86249999999563443</v>
      </c>
      <c r="M1331"/>
    </row>
    <row r="1332" spans="1:13" ht="25.5" customHeight="1" x14ac:dyDescent="0.25">
      <c r="A1332" s="69" t="s">
        <v>6</v>
      </c>
      <c r="B1332" s="54" t="s">
        <v>1601</v>
      </c>
      <c r="C1332" s="7" t="s">
        <v>553</v>
      </c>
      <c r="D1332" s="90"/>
      <c r="E1332" s="56" t="s">
        <v>1763</v>
      </c>
      <c r="F1332" s="8">
        <v>42321.626388888886</v>
      </c>
      <c r="G1332" s="8">
        <v>42355.732638888891</v>
      </c>
      <c r="H1332" s="66" t="s">
        <v>589</v>
      </c>
      <c r="I1332" s="58">
        <f t="shared" si="40"/>
        <v>34.106250000004366</v>
      </c>
      <c r="J1332" s="59">
        <f t="shared" si="41"/>
        <v>34.106250000004366</v>
      </c>
      <c r="M1332"/>
    </row>
    <row r="1333" spans="1:13" ht="25.5" customHeight="1" x14ac:dyDescent="0.25">
      <c r="A1333" s="69" t="s">
        <v>6</v>
      </c>
      <c r="B1333" s="54" t="s">
        <v>1601</v>
      </c>
      <c r="C1333" s="7" t="s">
        <v>553</v>
      </c>
      <c r="D1333" s="90"/>
      <c r="E1333" s="56" t="s">
        <v>1744</v>
      </c>
      <c r="F1333" s="8">
        <v>42355.732638888891</v>
      </c>
      <c r="G1333" s="8">
        <v>42355.745833333334</v>
      </c>
      <c r="H1333" s="66" t="s">
        <v>1494</v>
      </c>
      <c r="I1333" s="58">
        <f t="shared" si="40"/>
        <v>1.3194444443797693E-2</v>
      </c>
      <c r="J1333" s="59">
        <f t="shared" si="41"/>
        <v>1.3194444443797693E-2</v>
      </c>
      <c r="M1333"/>
    </row>
    <row r="1334" spans="1:13" ht="25.5" customHeight="1" x14ac:dyDescent="0.25">
      <c r="A1334" s="69" t="s">
        <v>6</v>
      </c>
      <c r="B1334" s="54" t="s">
        <v>1601</v>
      </c>
      <c r="C1334" s="7" t="s">
        <v>553</v>
      </c>
      <c r="D1334" s="90"/>
      <c r="E1334" s="56" t="s">
        <v>1747</v>
      </c>
      <c r="F1334" s="8">
        <v>42355.745833333334</v>
      </c>
      <c r="G1334" s="8">
        <v>42355.748611111114</v>
      </c>
      <c r="H1334" s="66" t="s">
        <v>1495</v>
      </c>
      <c r="I1334" s="58">
        <f t="shared" si="40"/>
        <v>2.7777777795563452E-3</v>
      </c>
      <c r="J1334" s="59">
        <f t="shared" si="41"/>
        <v>2.7777777795563452E-3</v>
      </c>
      <c r="M1334"/>
    </row>
    <row r="1335" spans="1:13" ht="25.5" customHeight="1" x14ac:dyDescent="0.25">
      <c r="A1335" s="69" t="s">
        <v>6</v>
      </c>
      <c r="B1335" s="54" t="s">
        <v>1601</v>
      </c>
      <c r="C1335" s="7" t="s">
        <v>553</v>
      </c>
      <c r="D1335" s="90"/>
      <c r="E1335" s="56" t="s">
        <v>1744</v>
      </c>
      <c r="F1335" s="8">
        <v>42355.748611111114</v>
      </c>
      <c r="G1335" s="8">
        <v>42355.758333333331</v>
      </c>
      <c r="H1335" s="66" t="s">
        <v>1496</v>
      </c>
      <c r="I1335" s="58">
        <f t="shared" si="40"/>
        <v>9.7222222175332718E-3</v>
      </c>
      <c r="J1335" s="59">
        <f t="shared" si="41"/>
        <v>9.7222222175332718E-3</v>
      </c>
      <c r="M1335"/>
    </row>
    <row r="1336" spans="1:13" ht="25.5" customHeight="1" x14ac:dyDescent="0.25">
      <c r="A1336" s="69" t="s">
        <v>6</v>
      </c>
      <c r="B1336" s="54" t="s">
        <v>1601</v>
      </c>
      <c r="C1336" s="7" t="s">
        <v>553</v>
      </c>
      <c r="D1336" s="90"/>
      <c r="E1336" s="56" t="s">
        <v>1786</v>
      </c>
      <c r="F1336" s="8">
        <v>42355.758333333331</v>
      </c>
      <c r="G1336" s="8">
        <v>42356.727083333331</v>
      </c>
      <c r="H1336" s="66" t="s">
        <v>1498</v>
      </c>
      <c r="I1336" s="58">
        <f t="shared" si="40"/>
        <v>0.96875</v>
      </c>
      <c r="J1336" s="59">
        <f t="shared" si="41"/>
        <v>0.96875</v>
      </c>
      <c r="M1336"/>
    </row>
    <row r="1337" spans="1:13" ht="25.5" customHeight="1" x14ac:dyDescent="0.25">
      <c r="A1337" s="69" t="s">
        <v>6</v>
      </c>
      <c r="B1337" s="54" t="s">
        <v>1601</v>
      </c>
      <c r="C1337" s="7" t="s">
        <v>553</v>
      </c>
      <c r="D1337" s="90"/>
      <c r="E1337" s="56" t="s">
        <v>1744</v>
      </c>
      <c r="F1337" s="8">
        <v>42356.727083333331</v>
      </c>
      <c r="G1337" s="8">
        <v>42359.879166666666</v>
      </c>
      <c r="H1337" s="66" t="s">
        <v>1500</v>
      </c>
      <c r="I1337" s="58">
        <f t="shared" si="40"/>
        <v>3.1520833333343035</v>
      </c>
      <c r="J1337" s="59">
        <f t="shared" si="41"/>
        <v>3.1520833333343035</v>
      </c>
      <c r="M1337"/>
    </row>
    <row r="1338" spans="1:13" ht="25.5" customHeight="1" x14ac:dyDescent="0.25">
      <c r="A1338" s="69" t="s">
        <v>6</v>
      </c>
      <c r="B1338" s="54" t="s">
        <v>1601</v>
      </c>
      <c r="C1338" s="7" t="s">
        <v>553</v>
      </c>
      <c r="D1338" s="90"/>
      <c r="E1338" s="56" t="s">
        <v>1745</v>
      </c>
      <c r="F1338" s="8">
        <v>42359.879166666666</v>
      </c>
      <c r="G1338" s="8">
        <v>42360.518750000003</v>
      </c>
      <c r="H1338" s="66" t="s">
        <v>24</v>
      </c>
      <c r="I1338" s="58">
        <f t="shared" si="40"/>
        <v>0.63958333333721384</v>
      </c>
      <c r="J1338" s="59">
        <f t="shared" si="41"/>
        <v>0.63958333333721384</v>
      </c>
      <c r="M1338"/>
    </row>
    <row r="1339" spans="1:13" ht="25.5" customHeight="1" x14ac:dyDescent="0.25">
      <c r="A1339" s="69" t="s">
        <v>6</v>
      </c>
      <c r="B1339" s="54" t="s">
        <v>1601</v>
      </c>
      <c r="C1339" s="7" t="s">
        <v>553</v>
      </c>
      <c r="D1339" s="90"/>
      <c r="E1339" s="56" t="s">
        <v>1746</v>
      </c>
      <c r="F1339" s="8">
        <v>42360.518750000003</v>
      </c>
      <c r="G1339" s="8">
        <v>42360.588194444441</v>
      </c>
      <c r="H1339" s="66" t="s">
        <v>26</v>
      </c>
      <c r="I1339" s="58">
        <f t="shared" si="40"/>
        <v>6.9444444437976927E-2</v>
      </c>
      <c r="J1339" s="59">
        <f t="shared" si="41"/>
        <v>6.9444444437976927E-2</v>
      </c>
      <c r="M1339"/>
    </row>
    <row r="1340" spans="1:13" ht="25.5" customHeight="1" x14ac:dyDescent="0.25">
      <c r="A1340" s="69" t="s">
        <v>6</v>
      </c>
      <c r="B1340" s="54" t="s">
        <v>1601</v>
      </c>
      <c r="C1340" s="7" t="s">
        <v>553</v>
      </c>
      <c r="D1340" s="90"/>
      <c r="E1340" s="56" t="s">
        <v>1741</v>
      </c>
      <c r="F1340" s="8">
        <v>42360.588194444441</v>
      </c>
      <c r="G1340" s="8">
        <v>42360.638888888891</v>
      </c>
      <c r="H1340" s="66" t="s">
        <v>28</v>
      </c>
      <c r="I1340" s="58">
        <f t="shared" si="40"/>
        <v>5.0694444449618459E-2</v>
      </c>
      <c r="J1340" s="59">
        <f t="shared" si="41"/>
        <v>5.0694444449618459E-2</v>
      </c>
      <c r="M1340"/>
    </row>
    <row r="1341" spans="1:13" ht="25.5" customHeight="1" x14ac:dyDescent="0.25">
      <c r="A1341" s="69" t="s">
        <v>6</v>
      </c>
      <c r="B1341" s="54" t="s">
        <v>1601</v>
      </c>
      <c r="C1341" s="7" t="s">
        <v>553</v>
      </c>
      <c r="D1341" s="90"/>
      <c r="E1341" s="56" t="s">
        <v>1747</v>
      </c>
      <c r="F1341" s="8">
        <v>42360.638888888891</v>
      </c>
      <c r="G1341" s="8">
        <v>42360.734722222223</v>
      </c>
      <c r="H1341" s="66" t="s">
        <v>393</v>
      </c>
      <c r="I1341" s="58">
        <f t="shared" si="40"/>
        <v>9.5833333332848269E-2</v>
      </c>
      <c r="J1341" s="59">
        <f t="shared" si="41"/>
        <v>9.5833333332848269E-2</v>
      </c>
      <c r="M1341"/>
    </row>
    <row r="1342" spans="1:13" ht="25.5" customHeight="1" x14ac:dyDescent="0.25">
      <c r="A1342" s="69" t="s">
        <v>6</v>
      </c>
      <c r="B1342" s="54" t="s">
        <v>1601</v>
      </c>
      <c r="C1342" s="7" t="s">
        <v>553</v>
      </c>
      <c r="D1342" s="90"/>
      <c r="E1342" s="56" t="s">
        <v>1763</v>
      </c>
      <c r="F1342" s="8">
        <v>42360.734722222223</v>
      </c>
      <c r="G1342" s="8">
        <v>42361.588888888888</v>
      </c>
      <c r="H1342" s="66" t="s">
        <v>1504</v>
      </c>
      <c r="I1342" s="58">
        <f t="shared" si="40"/>
        <v>0.85416666666424135</v>
      </c>
      <c r="J1342" s="59">
        <f t="shared" si="41"/>
        <v>0.85416666666424135</v>
      </c>
      <c r="M1342"/>
    </row>
    <row r="1343" spans="1:13" ht="25.5" customHeight="1" x14ac:dyDescent="0.25">
      <c r="A1343" s="69" t="s">
        <v>6</v>
      </c>
      <c r="B1343" s="54" t="s">
        <v>1601</v>
      </c>
      <c r="C1343" s="7" t="s">
        <v>553</v>
      </c>
      <c r="D1343" s="90"/>
      <c r="E1343" s="56" t="s">
        <v>1749</v>
      </c>
      <c r="F1343" s="8">
        <v>42361.588888888888</v>
      </c>
      <c r="G1343" s="8">
        <v>42377.692361111112</v>
      </c>
      <c r="H1343" s="66" t="s">
        <v>1368</v>
      </c>
      <c r="I1343" s="58">
        <f t="shared" si="40"/>
        <v>16.103472222224809</v>
      </c>
      <c r="J1343" s="59">
        <f t="shared" si="41"/>
        <v>16.103472222224809</v>
      </c>
      <c r="M1343"/>
    </row>
    <row r="1344" spans="1:13" ht="25.5" customHeight="1" x14ac:dyDescent="0.25">
      <c r="A1344" s="69" t="s">
        <v>6</v>
      </c>
      <c r="B1344" s="54" t="s">
        <v>1601</v>
      </c>
      <c r="C1344" s="7" t="s">
        <v>553</v>
      </c>
      <c r="D1344" s="90"/>
      <c r="E1344" s="56" t="s">
        <v>1763</v>
      </c>
      <c r="F1344" s="8">
        <v>42377.692361111112</v>
      </c>
      <c r="G1344" s="8">
        <v>42377.702777777777</v>
      </c>
      <c r="H1344" s="66" t="s">
        <v>1507</v>
      </c>
      <c r="I1344" s="58">
        <f t="shared" si="40"/>
        <v>1.0416666664241347E-2</v>
      </c>
      <c r="J1344" s="59">
        <f t="shared" si="41"/>
        <v>1.0416666664241347E-2</v>
      </c>
      <c r="M1344"/>
    </row>
    <row r="1345" spans="1:13" ht="25.5" customHeight="1" x14ac:dyDescent="0.25">
      <c r="A1345" s="69" t="s">
        <v>6</v>
      </c>
      <c r="B1345" s="54" t="s">
        <v>1601</v>
      </c>
      <c r="C1345" s="7" t="s">
        <v>553</v>
      </c>
      <c r="D1345" s="90"/>
      <c r="E1345" s="56" t="s">
        <v>1749</v>
      </c>
      <c r="F1345" s="8">
        <v>42377.702777777777</v>
      </c>
      <c r="G1345" s="8">
        <v>42377.703472222223</v>
      </c>
      <c r="H1345" s="66" t="s">
        <v>1509</v>
      </c>
      <c r="I1345" s="58">
        <f t="shared" si="40"/>
        <v>6.944444467080757E-4</v>
      </c>
      <c r="J1345" s="59">
        <f t="shared" si="41"/>
        <v>6.944444467080757E-4</v>
      </c>
      <c r="M1345"/>
    </row>
    <row r="1346" spans="1:13" ht="25.5" customHeight="1" x14ac:dyDescent="0.25">
      <c r="A1346" s="69" t="s">
        <v>6</v>
      </c>
      <c r="B1346" s="54" t="s">
        <v>1601</v>
      </c>
      <c r="C1346" s="7" t="s">
        <v>553</v>
      </c>
      <c r="D1346" s="90"/>
      <c r="E1346" s="56" t="s">
        <v>1763</v>
      </c>
      <c r="F1346" s="8">
        <v>42377.703472222223</v>
      </c>
      <c r="G1346" s="8">
        <v>42380.578472222223</v>
      </c>
      <c r="H1346" s="66" t="s">
        <v>1509</v>
      </c>
      <c r="I1346" s="58">
        <f t="shared" ref="I1346:I1409" si="42">IF(OR(F1346="-",G1346="-"),0,G1346-F1346)</f>
        <v>2.875</v>
      </c>
      <c r="J1346" s="59">
        <f t="shared" ref="J1346:J1409" si="43">I1346</f>
        <v>2.875</v>
      </c>
      <c r="M1346"/>
    </row>
    <row r="1347" spans="1:13" ht="25.5" customHeight="1" x14ac:dyDescent="0.25">
      <c r="A1347" s="69" t="s">
        <v>6</v>
      </c>
      <c r="B1347" s="54" t="s">
        <v>1601</v>
      </c>
      <c r="C1347" s="7" t="s">
        <v>553</v>
      </c>
      <c r="D1347" s="90"/>
      <c r="E1347" s="56" t="s">
        <v>1747</v>
      </c>
      <c r="F1347" s="8">
        <v>42380.578472222223</v>
      </c>
      <c r="G1347" s="8">
        <v>42380.645138888889</v>
      </c>
      <c r="H1347" s="66" t="s">
        <v>1512</v>
      </c>
      <c r="I1347" s="58">
        <f t="shared" si="42"/>
        <v>6.6666666665696539E-2</v>
      </c>
      <c r="J1347" s="59">
        <f t="shared" si="43"/>
        <v>6.6666666665696539E-2</v>
      </c>
      <c r="M1347"/>
    </row>
    <row r="1348" spans="1:13" ht="25.5" customHeight="1" x14ac:dyDescent="0.25">
      <c r="A1348" s="69" t="s">
        <v>6</v>
      </c>
      <c r="B1348" s="54" t="s">
        <v>1601</v>
      </c>
      <c r="C1348" s="7" t="s">
        <v>553</v>
      </c>
      <c r="D1348" s="90"/>
      <c r="E1348" s="56" t="s">
        <v>1743</v>
      </c>
      <c r="F1348" s="8">
        <v>42380.645138888889</v>
      </c>
      <c r="G1348" s="8">
        <v>42381.727083333331</v>
      </c>
      <c r="H1348" s="66" t="s">
        <v>1514</v>
      </c>
      <c r="I1348" s="58">
        <f t="shared" si="42"/>
        <v>1.0819444444423425</v>
      </c>
      <c r="J1348" s="59">
        <f t="shared" si="43"/>
        <v>1.0819444444423425</v>
      </c>
      <c r="M1348"/>
    </row>
    <row r="1349" spans="1:13" ht="25.5" customHeight="1" x14ac:dyDescent="0.25">
      <c r="A1349" s="69" t="s">
        <v>6</v>
      </c>
      <c r="B1349" s="54" t="s">
        <v>1601</v>
      </c>
      <c r="C1349" s="7" t="s">
        <v>553</v>
      </c>
      <c r="D1349" s="90"/>
      <c r="E1349" s="56" t="s">
        <v>1747</v>
      </c>
      <c r="F1349" s="8">
        <v>42381.727083333331</v>
      </c>
      <c r="G1349" s="8">
        <v>42387.706944444442</v>
      </c>
      <c r="H1349" s="66" t="s">
        <v>37</v>
      </c>
      <c r="I1349" s="58">
        <f t="shared" si="42"/>
        <v>5.9798611111109494</v>
      </c>
      <c r="J1349" s="59">
        <f t="shared" si="43"/>
        <v>5.9798611111109494</v>
      </c>
      <c r="M1349"/>
    </row>
    <row r="1350" spans="1:13" ht="25.5" customHeight="1" x14ac:dyDescent="0.25">
      <c r="A1350" s="69" t="s">
        <v>6</v>
      </c>
      <c r="B1350" s="54" t="s">
        <v>1601</v>
      </c>
      <c r="C1350" s="7" t="s">
        <v>553</v>
      </c>
      <c r="D1350" s="90"/>
      <c r="E1350" s="56" t="s">
        <v>1786</v>
      </c>
      <c r="F1350" s="8">
        <v>42387.706944444442</v>
      </c>
      <c r="G1350" s="8">
        <v>42402.756249999999</v>
      </c>
      <c r="H1350" s="66" t="s">
        <v>189</v>
      </c>
      <c r="I1350" s="58">
        <f t="shared" si="42"/>
        <v>15.049305555556202</v>
      </c>
      <c r="J1350" s="59">
        <f t="shared" si="43"/>
        <v>15.049305555556202</v>
      </c>
      <c r="M1350"/>
    </row>
    <row r="1351" spans="1:13" ht="25.5" customHeight="1" x14ac:dyDescent="0.25">
      <c r="A1351" s="69" t="s">
        <v>6</v>
      </c>
      <c r="B1351" s="54" t="s">
        <v>1601</v>
      </c>
      <c r="C1351" s="7" t="s">
        <v>553</v>
      </c>
      <c r="D1351" s="90"/>
      <c r="E1351" s="56" t="s">
        <v>1747</v>
      </c>
      <c r="F1351" s="8">
        <v>42402.756249999999</v>
      </c>
      <c r="G1351" s="8">
        <v>42403.611111111109</v>
      </c>
      <c r="H1351" s="66" t="s">
        <v>1518</v>
      </c>
      <c r="I1351" s="58">
        <f t="shared" si="42"/>
        <v>0.85486111111094942</v>
      </c>
      <c r="J1351" s="59">
        <f t="shared" si="43"/>
        <v>0.85486111111094942</v>
      </c>
      <c r="M1351"/>
    </row>
    <row r="1352" spans="1:13" ht="25.5" customHeight="1" x14ac:dyDescent="0.25">
      <c r="A1352" s="69" t="s">
        <v>6</v>
      </c>
      <c r="B1352" s="54" t="s">
        <v>1601</v>
      </c>
      <c r="C1352" s="7" t="s">
        <v>553</v>
      </c>
      <c r="D1352" s="90"/>
      <c r="E1352" s="56" t="s">
        <v>1743</v>
      </c>
      <c r="F1352" s="8">
        <v>42403.611111111109</v>
      </c>
      <c r="G1352" s="8">
        <v>42411.560416666667</v>
      </c>
      <c r="H1352" s="66" t="s">
        <v>20</v>
      </c>
      <c r="I1352" s="58">
        <f t="shared" si="42"/>
        <v>7.9493055555576575</v>
      </c>
      <c r="J1352" s="59">
        <f t="shared" si="43"/>
        <v>7.9493055555576575</v>
      </c>
      <c r="M1352"/>
    </row>
    <row r="1353" spans="1:13" ht="25.5" customHeight="1" x14ac:dyDescent="0.25">
      <c r="A1353" s="69" t="s">
        <v>6</v>
      </c>
      <c r="B1353" s="54" t="s">
        <v>1601</v>
      </c>
      <c r="C1353" s="7" t="s">
        <v>553</v>
      </c>
      <c r="D1353" s="90"/>
      <c r="E1353" s="56" t="s">
        <v>1750</v>
      </c>
      <c r="F1353" s="8">
        <v>42411.560416666667</v>
      </c>
      <c r="G1353" s="8">
        <v>42411.819444444445</v>
      </c>
      <c r="H1353" s="66" t="s">
        <v>1521</v>
      </c>
      <c r="I1353" s="58">
        <f t="shared" si="42"/>
        <v>0.25902777777810115</v>
      </c>
      <c r="J1353" s="59">
        <f t="shared" si="43"/>
        <v>0.25902777777810115</v>
      </c>
      <c r="M1353"/>
    </row>
    <row r="1354" spans="1:13" ht="25.5" customHeight="1" x14ac:dyDescent="0.25">
      <c r="A1354" s="69" t="s">
        <v>6</v>
      </c>
      <c r="B1354" s="54" t="s">
        <v>1601</v>
      </c>
      <c r="C1354" s="7" t="s">
        <v>553</v>
      </c>
      <c r="D1354" s="90"/>
      <c r="E1354" s="56" t="s">
        <v>1751</v>
      </c>
      <c r="F1354" s="8">
        <v>42411.819444444445</v>
      </c>
      <c r="G1354" s="8">
        <v>42412.661805555559</v>
      </c>
      <c r="H1354" s="66" t="s">
        <v>415</v>
      </c>
      <c r="I1354" s="58">
        <f t="shared" si="42"/>
        <v>0.84236111111385981</v>
      </c>
      <c r="J1354" s="59">
        <f t="shared" si="43"/>
        <v>0.84236111111385981</v>
      </c>
      <c r="M1354"/>
    </row>
    <row r="1355" spans="1:13" ht="25.5" customHeight="1" x14ac:dyDescent="0.25">
      <c r="A1355" s="69" t="s">
        <v>6</v>
      </c>
      <c r="B1355" s="54" t="s">
        <v>1601</v>
      </c>
      <c r="C1355" s="7" t="s">
        <v>553</v>
      </c>
      <c r="D1355" s="90"/>
      <c r="E1355" s="56" t="s">
        <v>1741</v>
      </c>
      <c r="F1355" s="8">
        <v>42412.661805555559</v>
      </c>
      <c r="G1355" s="8">
        <v>42412.679166666669</v>
      </c>
      <c r="H1355" s="66" t="s">
        <v>1398</v>
      </c>
      <c r="I1355" s="58">
        <f t="shared" si="42"/>
        <v>1.7361111109494232E-2</v>
      </c>
      <c r="J1355" s="59">
        <f t="shared" si="43"/>
        <v>1.7361111109494232E-2</v>
      </c>
      <c r="M1355"/>
    </row>
    <row r="1356" spans="1:13" ht="25.5" customHeight="1" x14ac:dyDescent="0.25">
      <c r="A1356" s="69" t="s">
        <v>6</v>
      </c>
      <c r="B1356" s="54" t="s">
        <v>1601</v>
      </c>
      <c r="C1356" s="7" t="s">
        <v>553</v>
      </c>
      <c r="D1356" s="90"/>
      <c r="E1356" s="56" t="s">
        <v>1763</v>
      </c>
      <c r="F1356" s="8">
        <v>42412.679166666669</v>
      </c>
      <c r="G1356" s="8">
        <v>42417.720833333333</v>
      </c>
      <c r="H1356" s="66" t="s">
        <v>421</v>
      </c>
      <c r="I1356" s="58">
        <f t="shared" si="42"/>
        <v>5.0416666666642413</v>
      </c>
      <c r="J1356" s="59">
        <f t="shared" si="43"/>
        <v>5.0416666666642413</v>
      </c>
      <c r="M1356"/>
    </row>
    <row r="1357" spans="1:13" ht="25.5" customHeight="1" x14ac:dyDescent="0.25">
      <c r="A1357" s="69" t="s">
        <v>6</v>
      </c>
      <c r="B1357" s="54" t="s">
        <v>1601</v>
      </c>
      <c r="C1357" s="7" t="s">
        <v>553</v>
      </c>
      <c r="D1357" s="90"/>
      <c r="E1357" s="56" t="s">
        <v>1747</v>
      </c>
      <c r="F1357" s="8">
        <v>42417.720833333333</v>
      </c>
      <c r="G1357" s="8">
        <v>42417.847916666666</v>
      </c>
      <c r="H1357" s="66" t="s">
        <v>143</v>
      </c>
      <c r="I1357" s="58">
        <f t="shared" si="42"/>
        <v>0.12708333333284827</v>
      </c>
      <c r="J1357" s="59">
        <f t="shared" si="43"/>
        <v>0.12708333333284827</v>
      </c>
      <c r="M1357"/>
    </row>
    <row r="1358" spans="1:13" ht="25.5" customHeight="1" x14ac:dyDescent="0.25">
      <c r="A1358" s="69" t="s">
        <v>6</v>
      </c>
      <c r="B1358" s="54" t="s">
        <v>1601</v>
      </c>
      <c r="C1358" s="7" t="s">
        <v>553</v>
      </c>
      <c r="D1358" s="90"/>
      <c r="E1358" s="56" t="s">
        <v>1786</v>
      </c>
      <c r="F1358" s="8">
        <v>42417.847916666666</v>
      </c>
      <c r="G1358" s="8">
        <v>42431.736805555556</v>
      </c>
      <c r="H1358" s="66" t="s">
        <v>1527</v>
      </c>
      <c r="I1358" s="58">
        <f t="shared" si="42"/>
        <v>13.888888888890506</v>
      </c>
      <c r="J1358" s="59">
        <f t="shared" si="43"/>
        <v>13.888888888890506</v>
      </c>
      <c r="M1358"/>
    </row>
    <row r="1359" spans="1:13" ht="25.5" customHeight="1" x14ac:dyDescent="0.25">
      <c r="A1359" s="69" t="s">
        <v>6</v>
      </c>
      <c r="B1359" s="54" t="s">
        <v>1601</v>
      </c>
      <c r="C1359" s="7" t="s">
        <v>553</v>
      </c>
      <c r="D1359" s="90"/>
      <c r="E1359" s="56" t="s">
        <v>1747</v>
      </c>
      <c r="F1359" s="8">
        <v>42431.736805555556</v>
      </c>
      <c r="G1359" s="8">
        <v>42433.759027777778</v>
      </c>
      <c r="H1359" s="66" t="s">
        <v>1529</v>
      </c>
      <c r="I1359" s="58">
        <f t="shared" si="42"/>
        <v>2.0222222222218988</v>
      </c>
      <c r="J1359" s="59">
        <f t="shared" si="43"/>
        <v>2.0222222222218988</v>
      </c>
      <c r="M1359"/>
    </row>
    <row r="1360" spans="1:13" ht="25.5" customHeight="1" x14ac:dyDescent="0.25">
      <c r="A1360" s="69" t="s">
        <v>6</v>
      </c>
      <c r="B1360" s="54" t="s">
        <v>1601</v>
      </c>
      <c r="C1360" s="7" t="s">
        <v>553</v>
      </c>
      <c r="D1360" s="90"/>
      <c r="E1360" s="56" t="s">
        <v>1786</v>
      </c>
      <c r="F1360" s="8">
        <v>42433.759027777778</v>
      </c>
      <c r="G1360" s="8">
        <v>42440.668055555558</v>
      </c>
      <c r="H1360" s="66" t="s">
        <v>1531</v>
      </c>
      <c r="I1360" s="58">
        <f t="shared" si="42"/>
        <v>6.9090277777795563</v>
      </c>
      <c r="J1360" s="59">
        <f t="shared" si="43"/>
        <v>6.9090277777795563</v>
      </c>
      <c r="M1360"/>
    </row>
    <row r="1361" spans="1:13" ht="25.5" customHeight="1" x14ac:dyDescent="0.25">
      <c r="A1361" s="69" t="s">
        <v>6</v>
      </c>
      <c r="B1361" s="54" t="s">
        <v>1601</v>
      </c>
      <c r="C1361" s="7" t="s">
        <v>553</v>
      </c>
      <c r="D1361" s="90"/>
      <c r="E1361" s="56" t="s">
        <v>1743</v>
      </c>
      <c r="F1361" s="8">
        <v>42440.668055555558</v>
      </c>
      <c r="G1361" s="8">
        <v>42443.89166666667</v>
      </c>
      <c r="H1361" s="66" t="s">
        <v>1533</v>
      </c>
      <c r="I1361" s="58">
        <f t="shared" si="42"/>
        <v>3.2236111111124046</v>
      </c>
      <c r="J1361" s="59">
        <f t="shared" si="43"/>
        <v>3.2236111111124046</v>
      </c>
      <c r="M1361"/>
    </row>
    <row r="1362" spans="1:13" ht="25.5" customHeight="1" x14ac:dyDescent="0.25">
      <c r="A1362" s="69" t="s">
        <v>6</v>
      </c>
      <c r="B1362" s="54" t="s">
        <v>1601</v>
      </c>
      <c r="C1362" s="7" t="s">
        <v>553</v>
      </c>
      <c r="D1362" s="90"/>
      <c r="E1362" s="56" t="s">
        <v>1786</v>
      </c>
      <c r="F1362" s="8">
        <v>42443.89166666667</v>
      </c>
      <c r="G1362" s="8">
        <v>42445.578472222223</v>
      </c>
      <c r="H1362" s="66" t="s">
        <v>1535</v>
      </c>
      <c r="I1362" s="58">
        <f t="shared" si="42"/>
        <v>1.6868055555532919</v>
      </c>
      <c r="J1362" s="59">
        <f t="shared" si="43"/>
        <v>1.6868055555532919</v>
      </c>
      <c r="M1362"/>
    </row>
    <row r="1363" spans="1:13" ht="25.5" customHeight="1" x14ac:dyDescent="0.25">
      <c r="A1363" s="69" t="s">
        <v>6</v>
      </c>
      <c r="B1363" s="54" t="s">
        <v>1601</v>
      </c>
      <c r="C1363" s="7" t="s">
        <v>553</v>
      </c>
      <c r="D1363" s="90"/>
      <c r="E1363" s="56" t="s">
        <v>1743</v>
      </c>
      <c r="F1363" s="8">
        <v>42445.578472222223</v>
      </c>
      <c r="G1363" s="8">
        <v>42452.677083333336</v>
      </c>
      <c r="H1363" s="66" t="s">
        <v>1536</v>
      </c>
      <c r="I1363" s="58">
        <f t="shared" si="42"/>
        <v>7.0986111111124046</v>
      </c>
      <c r="J1363" s="59">
        <f t="shared" si="43"/>
        <v>7.0986111111124046</v>
      </c>
      <c r="M1363"/>
    </row>
    <row r="1364" spans="1:13" ht="25.5" customHeight="1" x14ac:dyDescent="0.25">
      <c r="A1364" s="69" t="s">
        <v>6</v>
      </c>
      <c r="B1364" s="54" t="s">
        <v>1601</v>
      </c>
      <c r="C1364" s="7" t="s">
        <v>553</v>
      </c>
      <c r="D1364" s="90"/>
      <c r="E1364" s="56" t="s">
        <v>1786</v>
      </c>
      <c r="F1364" s="8">
        <v>42452.677083333336</v>
      </c>
      <c r="G1364" s="8">
        <v>42472.568749999999</v>
      </c>
      <c r="H1364" s="66" t="s">
        <v>1538</v>
      </c>
      <c r="I1364" s="58">
        <f t="shared" si="42"/>
        <v>19.891666666662786</v>
      </c>
      <c r="J1364" s="59">
        <f t="shared" si="43"/>
        <v>19.891666666662786</v>
      </c>
      <c r="M1364"/>
    </row>
    <row r="1365" spans="1:13" ht="25.5" customHeight="1" x14ac:dyDescent="0.25">
      <c r="A1365" s="69" t="s">
        <v>6</v>
      </c>
      <c r="B1365" s="54" t="s">
        <v>1601</v>
      </c>
      <c r="C1365" s="7" t="s">
        <v>553</v>
      </c>
      <c r="D1365" s="90"/>
      <c r="E1365" s="56" t="s">
        <v>1743</v>
      </c>
      <c r="F1365" s="8">
        <v>42472.568749999999</v>
      </c>
      <c r="G1365" s="8">
        <v>42472.67083333333</v>
      </c>
      <c r="H1365" s="66" t="s">
        <v>1540</v>
      </c>
      <c r="I1365" s="58">
        <f t="shared" si="42"/>
        <v>0.10208333333139308</v>
      </c>
      <c r="J1365" s="59">
        <f t="shared" si="43"/>
        <v>0.10208333333139308</v>
      </c>
      <c r="M1365"/>
    </row>
    <row r="1366" spans="1:13" ht="25.5" customHeight="1" x14ac:dyDescent="0.25">
      <c r="A1366" s="69" t="s">
        <v>6</v>
      </c>
      <c r="B1366" s="54" t="s">
        <v>1601</v>
      </c>
      <c r="C1366" s="7" t="s">
        <v>553</v>
      </c>
      <c r="D1366" s="90"/>
      <c r="E1366" s="56" t="s">
        <v>1747</v>
      </c>
      <c r="F1366" s="8">
        <v>42472.67083333333</v>
      </c>
      <c r="G1366" s="8">
        <v>42474.711805555555</v>
      </c>
      <c r="H1366" s="66" t="s">
        <v>1542</v>
      </c>
      <c r="I1366" s="58">
        <f t="shared" si="42"/>
        <v>2.0409722222248092</v>
      </c>
      <c r="J1366" s="59">
        <f t="shared" si="43"/>
        <v>2.0409722222248092</v>
      </c>
      <c r="M1366"/>
    </row>
    <row r="1367" spans="1:13" ht="25.5" customHeight="1" x14ac:dyDescent="0.25">
      <c r="A1367" s="69" t="s">
        <v>6</v>
      </c>
      <c r="B1367" s="54" t="s">
        <v>1601</v>
      </c>
      <c r="C1367" s="7" t="s">
        <v>553</v>
      </c>
      <c r="D1367" s="90"/>
      <c r="E1367" s="56" t="s">
        <v>1756</v>
      </c>
      <c r="F1367" s="8">
        <v>42474.711805555555</v>
      </c>
      <c r="G1367" s="8">
        <v>42479.704861111109</v>
      </c>
      <c r="H1367" s="66" t="s">
        <v>1544</v>
      </c>
      <c r="I1367" s="58">
        <f t="shared" si="42"/>
        <v>4.9930555555547471</v>
      </c>
      <c r="J1367" s="59">
        <f t="shared" si="43"/>
        <v>4.9930555555547471</v>
      </c>
      <c r="M1367"/>
    </row>
    <row r="1368" spans="1:13" ht="25.5" customHeight="1" x14ac:dyDescent="0.25">
      <c r="A1368" s="69" t="s">
        <v>6</v>
      </c>
      <c r="B1368" s="54" t="s">
        <v>1601</v>
      </c>
      <c r="C1368" s="7" t="s">
        <v>553</v>
      </c>
      <c r="D1368" s="90"/>
      <c r="E1368" s="56" t="s">
        <v>1748</v>
      </c>
      <c r="F1368" s="8">
        <v>42479.704861111109</v>
      </c>
      <c r="G1368" s="8">
        <v>42482.692361111112</v>
      </c>
      <c r="H1368" s="66" t="s">
        <v>323</v>
      </c>
      <c r="I1368" s="58">
        <f t="shared" si="42"/>
        <v>2.9875000000029104</v>
      </c>
      <c r="J1368" s="59">
        <f t="shared" si="43"/>
        <v>2.9875000000029104</v>
      </c>
      <c r="M1368"/>
    </row>
    <row r="1369" spans="1:13" ht="25.5" customHeight="1" x14ac:dyDescent="0.25">
      <c r="A1369" s="69" t="s">
        <v>6</v>
      </c>
      <c r="B1369" s="54" t="s">
        <v>1601</v>
      </c>
      <c r="C1369" s="7" t="s">
        <v>553</v>
      </c>
      <c r="D1369" s="90"/>
      <c r="E1369" s="56" t="s">
        <v>1756</v>
      </c>
      <c r="F1369" s="8">
        <v>42482.692361111112</v>
      </c>
      <c r="G1369" s="8">
        <v>42489.5625</v>
      </c>
      <c r="H1369" s="66" t="s">
        <v>1547</v>
      </c>
      <c r="I1369" s="58">
        <f t="shared" si="42"/>
        <v>6.8701388888875954</v>
      </c>
      <c r="J1369" s="59">
        <f t="shared" si="43"/>
        <v>6.8701388888875954</v>
      </c>
      <c r="M1369"/>
    </row>
    <row r="1370" spans="1:13" ht="25.5" customHeight="1" x14ac:dyDescent="0.25">
      <c r="A1370" s="69" t="s">
        <v>6</v>
      </c>
      <c r="B1370" s="54" t="s">
        <v>1601</v>
      </c>
      <c r="C1370" s="7" t="s">
        <v>553</v>
      </c>
      <c r="D1370" s="90"/>
      <c r="E1370" s="56" t="s">
        <v>1748</v>
      </c>
      <c r="F1370" s="8">
        <v>42489.5625</v>
      </c>
      <c r="G1370" s="8">
        <v>42493.732638888891</v>
      </c>
      <c r="H1370" s="66" t="s">
        <v>1549</v>
      </c>
      <c r="I1370" s="58">
        <f t="shared" si="42"/>
        <v>4.1701388888905058</v>
      </c>
      <c r="J1370" s="59">
        <f t="shared" si="43"/>
        <v>4.1701388888905058</v>
      </c>
      <c r="M1370"/>
    </row>
    <row r="1371" spans="1:13" ht="25.5" customHeight="1" x14ac:dyDescent="0.25">
      <c r="A1371" s="69" t="s">
        <v>6</v>
      </c>
      <c r="B1371" s="54" t="s">
        <v>1601</v>
      </c>
      <c r="C1371" s="7" t="s">
        <v>553</v>
      </c>
      <c r="D1371" s="90"/>
      <c r="E1371" s="56" t="s">
        <v>1786</v>
      </c>
      <c r="F1371" s="8">
        <v>42493.732638888891</v>
      </c>
      <c r="G1371" s="8">
        <v>42493.765972222223</v>
      </c>
      <c r="H1371" s="66" t="s">
        <v>13</v>
      </c>
      <c r="I1371" s="58">
        <f t="shared" si="42"/>
        <v>3.3333333332848269E-2</v>
      </c>
      <c r="J1371" s="59">
        <f t="shared" si="43"/>
        <v>3.3333333332848269E-2</v>
      </c>
      <c r="M1371"/>
    </row>
    <row r="1372" spans="1:13" ht="25.5" customHeight="1" x14ac:dyDescent="0.25">
      <c r="A1372" s="69" t="s">
        <v>6</v>
      </c>
      <c r="B1372" s="54" t="s">
        <v>1601</v>
      </c>
      <c r="C1372" s="7" t="s">
        <v>553</v>
      </c>
      <c r="D1372" s="90"/>
      <c r="E1372" s="56" t="s">
        <v>1748</v>
      </c>
      <c r="F1372" s="8">
        <v>42493.765972222223</v>
      </c>
      <c r="G1372" s="8">
        <v>42494.662499999999</v>
      </c>
      <c r="H1372" s="66" t="s">
        <v>1552</v>
      </c>
      <c r="I1372" s="58">
        <f t="shared" si="42"/>
        <v>0.89652777777519077</v>
      </c>
      <c r="J1372" s="59">
        <f t="shared" si="43"/>
        <v>0.89652777777519077</v>
      </c>
      <c r="M1372"/>
    </row>
    <row r="1373" spans="1:13" ht="25.5" customHeight="1" x14ac:dyDescent="0.25">
      <c r="A1373" s="69" t="s">
        <v>6</v>
      </c>
      <c r="B1373" s="54" t="s">
        <v>1601</v>
      </c>
      <c r="C1373" s="7" t="s">
        <v>553</v>
      </c>
      <c r="D1373" s="90"/>
      <c r="E1373" s="56" t="s">
        <v>1756</v>
      </c>
      <c r="F1373" s="8">
        <v>42494.662499999999</v>
      </c>
      <c r="G1373" s="8">
        <v>42494.728472222225</v>
      </c>
      <c r="H1373" s="66" t="s">
        <v>1554</v>
      </c>
      <c r="I1373" s="58">
        <f t="shared" si="42"/>
        <v>6.5972222226264421E-2</v>
      </c>
      <c r="J1373" s="59">
        <f t="shared" si="43"/>
        <v>6.5972222226264421E-2</v>
      </c>
      <c r="M1373"/>
    </row>
    <row r="1374" spans="1:13" ht="25.5" customHeight="1" x14ac:dyDescent="0.25">
      <c r="A1374" s="69" t="s">
        <v>6</v>
      </c>
      <c r="B1374" s="54" t="s">
        <v>1601</v>
      </c>
      <c r="C1374" s="7" t="s">
        <v>553</v>
      </c>
      <c r="D1374" s="90"/>
      <c r="E1374" s="56" t="s">
        <v>1748</v>
      </c>
      <c r="F1374" s="8">
        <v>42494.728472222225</v>
      </c>
      <c r="G1374" s="8">
        <v>42521.677083333336</v>
      </c>
      <c r="H1374" s="66" t="s">
        <v>1556</v>
      </c>
      <c r="I1374" s="58">
        <f t="shared" si="42"/>
        <v>26.948611111110949</v>
      </c>
      <c r="J1374" s="59">
        <f t="shared" si="43"/>
        <v>26.948611111110949</v>
      </c>
      <c r="M1374"/>
    </row>
    <row r="1375" spans="1:13" ht="25.5" customHeight="1" x14ac:dyDescent="0.25">
      <c r="A1375" s="69" t="s">
        <v>6</v>
      </c>
      <c r="B1375" s="54" t="s">
        <v>1601</v>
      </c>
      <c r="C1375" s="7" t="s">
        <v>553</v>
      </c>
      <c r="D1375" s="90"/>
      <c r="E1375" s="56" t="s">
        <v>1747</v>
      </c>
      <c r="F1375" s="8">
        <v>42521.677083333336</v>
      </c>
      <c r="G1375" s="8">
        <v>42522.69027777778</v>
      </c>
      <c r="H1375" s="66" t="s">
        <v>1558</v>
      </c>
      <c r="I1375" s="58">
        <f t="shared" si="42"/>
        <v>1.0131944444437977</v>
      </c>
      <c r="J1375" s="59">
        <f t="shared" si="43"/>
        <v>1.0131944444437977</v>
      </c>
      <c r="M1375"/>
    </row>
    <row r="1376" spans="1:13" ht="25.5" customHeight="1" x14ac:dyDescent="0.25">
      <c r="A1376" s="69" t="s">
        <v>6</v>
      </c>
      <c r="B1376" s="54" t="s">
        <v>1601</v>
      </c>
      <c r="C1376" s="7" t="s">
        <v>553</v>
      </c>
      <c r="D1376" s="90"/>
      <c r="E1376" s="56" t="s">
        <v>1744</v>
      </c>
      <c r="F1376" s="8">
        <v>42522.69027777778</v>
      </c>
      <c r="G1376" s="8">
        <v>42527.520833333336</v>
      </c>
      <c r="H1376" s="66" t="s">
        <v>22</v>
      </c>
      <c r="I1376" s="58">
        <f t="shared" si="42"/>
        <v>4.8305555555562023</v>
      </c>
      <c r="J1376" s="59">
        <f t="shared" si="43"/>
        <v>4.8305555555562023</v>
      </c>
      <c r="M1376"/>
    </row>
    <row r="1377" spans="1:13" ht="25.5" customHeight="1" x14ac:dyDescent="0.25">
      <c r="A1377" s="69" t="s">
        <v>6</v>
      </c>
      <c r="B1377" s="54" t="s">
        <v>1601</v>
      </c>
      <c r="C1377" s="7" t="s">
        <v>553</v>
      </c>
      <c r="D1377" s="90"/>
      <c r="E1377" s="56" t="s">
        <v>1745</v>
      </c>
      <c r="F1377" s="8">
        <v>42527.520833333336</v>
      </c>
      <c r="G1377" s="8">
        <v>42527.717361111114</v>
      </c>
      <c r="H1377" s="66" t="s">
        <v>782</v>
      </c>
      <c r="I1377" s="58">
        <f t="shared" si="42"/>
        <v>0.19652777777810115</v>
      </c>
      <c r="J1377" s="59">
        <f t="shared" si="43"/>
        <v>0.19652777777810115</v>
      </c>
      <c r="M1377"/>
    </row>
    <row r="1378" spans="1:13" ht="25.5" customHeight="1" x14ac:dyDescent="0.25">
      <c r="A1378" s="69" t="s">
        <v>6</v>
      </c>
      <c r="B1378" s="54" t="s">
        <v>1601</v>
      </c>
      <c r="C1378" s="7" t="s">
        <v>553</v>
      </c>
      <c r="D1378" s="90"/>
      <c r="E1378" s="56" t="s">
        <v>1746</v>
      </c>
      <c r="F1378" s="8">
        <v>42527.717361111114</v>
      </c>
      <c r="G1378" s="8">
        <v>42527.847222222219</v>
      </c>
      <c r="H1378" s="66" t="s">
        <v>26</v>
      </c>
      <c r="I1378" s="58">
        <f t="shared" si="42"/>
        <v>0.12986111110512866</v>
      </c>
      <c r="J1378" s="59">
        <f t="shared" si="43"/>
        <v>0.12986111110512866</v>
      </c>
      <c r="M1378"/>
    </row>
    <row r="1379" spans="1:13" ht="25.5" customHeight="1" x14ac:dyDescent="0.25">
      <c r="A1379" s="69" t="s">
        <v>6</v>
      </c>
      <c r="B1379" s="54" t="s">
        <v>1601</v>
      </c>
      <c r="C1379" s="7" t="s">
        <v>553</v>
      </c>
      <c r="D1379" s="90"/>
      <c r="E1379" s="56" t="s">
        <v>1747</v>
      </c>
      <c r="F1379" s="8">
        <v>42527.847222222219</v>
      </c>
      <c r="G1379" s="8">
        <v>42544.809027777781</v>
      </c>
      <c r="H1379" s="66" t="s">
        <v>856</v>
      </c>
      <c r="I1379" s="58">
        <f t="shared" si="42"/>
        <v>16.961805555562023</v>
      </c>
      <c r="J1379" s="59">
        <f t="shared" si="43"/>
        <v>16.961805555562023</v>
      </c>
      <c r="M1379"/>
    </row>
    <row r="1380" spans="1:13" ht="25.5" customHeight="1" x14ac:dyDescent="0.25">
      <c r="A1380" s="69" t="s">
        <v>6</v>
      </c>
      <c r="B1380" s="54" t="s">
        <v>1601</v>
      </c>
      <c r="C1380" s="7" t="s">
        <v>553</v>
      </c>
      <c r="D1380" s="90"/>
      <c r="E1380" s="56" t="s">
        <v>1743</v>
      </c>
      <c r="F1380" s="8">
        <v>42544.809027777781</v>
      </c>
      <c r="G1380" s="8">
        <v>42545.731944444444</v>
      </c>
      <c r="H1380" s="66" t="s">
        <v>1564</v>
      </c>
      <c r="I1380" s="58">
        <f t="shared" si="42"/>
        <v>0.92291666666278616</v>
      </c>
      <c r="J1380" s="59">
        <f t="shared" si="43"/>
        <v>0.92291666666278616</v>
      </c>
      <c r="M1380"/>
    </row>
    <row r="1381" spans="1:13" ht="25.5" customHeight="1" x14ac:dyDescent="0.25">
      <c r="A1381" s="69" t="s">
        <v>6</v>
      </c>
      <c r="B1381" s="54" t="s">
        <v>1601</v>
      </c>
      <c r="C1381" s="7" t="s">
        <v>553</v>
      </c>
      <c r="D1381" s="90"/>
      <c r="E1381" s="56" t="s">
        <v>1687</v>
      </c>
      <c r="F1381" s="8">
        <v>42545.731944444444</v>
      </c>
      <c r="G1381" s="8">
        <v>42548.669444444444</v>
      </c>
      <c r="H1381" s="66" t="s">
        <v>1566</v>
      </c>
      <c r="I1381" s="58">
        <f t="shared" si="42"/>
        <v>2.9375</v>
      </c>
      <c r="J1381" s="59">
        <f t="shared" si="43"/>
        <v>2.9375</v>
      </c>
      <c r="M1381"/>
    </row>
    <row r="1382" spans="1:13" ht="25.5" customHeight="1" x14ac:dyDescent="0.25">
      <c r="A1382" s="69" t="s">
        <v>6</v>
      </c>
      <c r="B1382" s="54" t="s">
        <v>1601</v>
      </c>
      <c r="C1382" s="7" t="s">
        <v>553</v>
      </c>
      <c r="D1382" s="90"/>
      <c r="E1382" s="56" t="s">
        <v>1786</v>
      </c>
      <c r="F1382" s="8">
        <v>42548.669444444444</v>
      </c>
      <c r="G1382" s="8">
        <v>42549.683333333334</v>
      </c>
      <c r="H1382" s="66" t="s">
        <v>189</v>
      </c>
      <c r="I1382" s="58">
        <f t="shared" si="42"/>
        <v>1.0138888888905058</v>
      </c>
      <c r="J1382" s="59">
        <f t="shared" si="43"/>
        <v>1.0138888888905058</v>
      </c>
      <c r="M1382"/>
    </row>
    <row r="1383" spans="1:13" ht="25.5" customHeight="1" x14ac:dyDescent="0.25">
      <c r="A1383" s="69" t="s">
        <v>6</v>
      </c>
      <c r="B1383" s="54" t="s">
        <v>1601</v>
      </c>
      <c r="C1383" s="7" t="s">
        <v>553</v>
      </c>
      <c r="D1383" s="90"/>
      <c r="E1383" s="56" t="s">
        <v>1687</v>
      </c>
      <c r="F1383" s="8">
        <v>42549.683333333334</v>
      </c>
      <c r="G1383" s="8">
        <v>42601.622916666667</v>
      </c>
      <c r="H1383" s="66" t="s">
        <v>1201</v>
      </c>
      <c r="I1383" s="58">
        <f t="shared" si="42"/>
        <v>51.939583333332848</v>
      </c>
      <c r="J1383" s="59">
        <f t="shared" si="43"/>
        <v>51.939583333332848</v>
      </c>
      <c r="M1383"/>
    </row>
    <row r="1384" spans="1:13" ht="25.5" customHeight="1" x14ac:dyDescent="0.25">
      <c r="A1384" s="69" t="s">
        <v>6</v>
      </c>
      <c r="B1384" s="54" t="s">
        <v>1601</v>
      </c>
      <c r="C1384" s="7" t="s">
        <v>553</v>
      </c>
      <c r="D1384" s="90"/>
      <c r="E1384" s="56" t="s">
        <v>1744</v>
      </c>
      <c r="F1384" s="8">
        <v>42601.622916666667</v>
      </c>
      <c r="G1384" s="8">
        <v>42601.650694444441</v>
      </c>
      <c r="H1384" s="66" t="s">
        <v>1570</v>
      </c>
      <c r="I1384" s="58">
        <f t="shared" si="42"/>
        <v>2.7777777773735579E-2</v>
      </c>
      <c r="J1384" s="59">
        <f t="shared" si="43"/>
        <v>2.7777777773735579E-2</v>
      </c>
      <c r="M1384"/>
    </row>
    <row r="1385" spans="1:13" ht="25.5" customHeight="1" x14ac:dyDescent="0.25">
      <c r="A1385" s="69" t="s">
        <v>6</v>
      </c>
      <c r="B1385" s="54" t="s">
        <v>1601</v>
      </c>
      <c r="C1385" s="7" t="s">
        <v>553</v>
      </c>
      <c r="D1385" s="90"/>
      <c r="E1385" s="56" t="s">
        <v>1745</v>
      </c>
      <c r="F1385" s="8">
        <v>42601.650694444441</v>
      </c>
      <c r="G1385" s="8">
        <v>42601.772222222222</v>
      </c>
      <c r="H1385" s="66" t="s">
        <v>697</v>
      </c>
      <c r="I1385" s="58">
        <f t="shared" si="42"/>
        <v>0.12152777778101154</v>
      </c>
      <c r="J1385" s="59">
        <f t="shared" si="43"/>
        <v>0.12152777778101154</v>
      </c>
      <c r="M1385"/>
    </row>
    <row r="1386" spans="1:13" ht="25.5" customHeight="1" x14ac:dyDescent="0.25">
      <c r="A1386" s="69" t="s">
        <v>6</v>
      </c>
      <c r="B1386" s="54" t="s">
        <v>1601</v>
      </c>
      <c r="C1386" s="7" t="s">
        <v>553</v>
      </c>
      <c r="D1386" s="90"/>
      <c r="E1386" s="56" t="s">
        <v>1678</v>
      </c>
      <c r="F1386" s="8">
        <v>42601.772222222222</v>
      </c>
      <c r="G1386" s="8">
        <v>42622.741666666669</v>
      </c>
      <c r="H1386" s="66" t="s">
        <v>1572</v>
      </c>
      <c r="I1386" s="58">
        <f t="shared" si="42"/>
        <v>20.969444444446708</v>
      </c>
      <c r="J1386" s="59">
        <f t="shared" si="43"/>
        <v>20.969444444446708</v>
      </c>
      <c r="M1386"/>
    </row>
    <row r="1387" spans="1:13" ht="25.5" customHeight="1" x14ac:dyDescent="0.25">
      <c r="A1387" s="69" t="s">
        <v>6</v>
      </c>
      <c r="B1387" s="54" t="s">
        <v>1601</v>
      </c>
      <c r="C1387" s="7" t="s">
        <v>553</v>
      </c>
      <c r="D1387" s="90"/>
      <c r="E1387" s="56" t="s">
        <v>1667</v>
      </c>
      <c r="F1387" s="8">
        <v>42622.741666666669</v>
      </c>
      <c r="G1387" s="8">
        <v>42625.663194444445</v>
      </c>
      <c r="H1387" s="66" t="s">
        <v>13</v>
      </c>
      <c r="I1387" s="58">
        <f t="shared" si="42"/>
        <v>2.921527777776646</v>
      </c>
      <c r="J1387" s="59">
        <f t="shared" si="43"/>
        <v>2.921527777776646</v>
      </c>
      <c r="M1387"/>
    </row>
    <row r="1388" spans="1:13" ht="25.5" customHeight="1" x14ac:dyDescent="0.25">
      <c r="A1388" s="69" t="s">
        <v>6</v>
      </c>
      <c r="B1388" s="54" t="s">
        <v>1601</v>
      </c>
      <c r="C1388" s="7" t="s">
        <v>553</v>
      </c>
      <c r="D1388" s="90"/>
      <c r="E1388" s="56" t="s">
        <v>1678</v>
      </c>
      <c r="F1388" s="8">
        <v>42625.663194444445</v>
      </c>
      <c r="G1388" s="8">
        <v>42632.644444444442</v>
      </c>
      <c r="H1388" s="66" t="s">
        <v>1574</v>
      </c>
      <c r="I1388" s="58">
        <f t="shared" si="42"/>
        <v>6.9812499999970896</v>
      </c>
      <c r="J1388" s="59">
        <f t="shared" si="43"/>
        <v>6.9812499999970896</v>
      </c>
      <c r="M1388"/>
    </row>
    <row r="1389" spans="1:13" ht="25.5" customHeight="1" x14ac:dyDescent="0.25">
      <c r="A1389" s="69" t="s">
        <v>6</v>
      </c>
      <c r="B1389" s="54" t="s">
        <v>1601</v>
      </c>
      <c r="C1389" s="7" t="s">
        <v>553</v>
      </c>
      <c r="D1389" s="90"/>
      <c r="E1389" s="56" t="s">
        <v>1667</v>
      </c>
      <c r="F1389" s="8">
        <v>42632.644444444442</v>
      </c>
      <c r="G1389" s="8">
        <v>42632.686805555553</v>
      </c>
      <c r="H1389" s="66" t="s">
        <v>1576</v>
      </c>
      <c r="I1389" s="58">
        <f t="shared" si="42"/>
        <v>4.2361111110949423E-2</v>
      </c>
      <c r="J1389" s="59">
        <f t="shared" si="43"/>
        <v>4.2361111110949423E-2</v>
      </c>
      <c r="M1389"/>
    </row>
    <row r="1390" spans="1:13" ht="25.5" customHeight="1" x14ac:dyDescent="0.25">
      <c r="A1390" s="69" t="s">
        <v>6</v>
      </c>
      <c r="B1390" s="54" t="s">
        <v>1601</v>
      </c>
      <c r="C1390" s="7" t="s">
        <v>553</v>
      </c>
      <c r="D1390" s="90"/>
      <c r="E1390" s="56" t="s">
        <v>1747</v>
      </c>
      <c r="F1390" s="8">
        <v>42632.686805555553</v>
      </c>
      <c r="G1390" s="8">
        <v>42635.751388888886</v>
      </c>
      <c r="H1390" s="66" t="s">
        <v>1578</v>
      </c>
      <c r="I1390" s="58">
        <f t="shared" si="42"/>
        <v>3.0645833333328483</v>
      </c>
      <c r="J1390" s="59">
        <f t="shared" si="43"/>
        <v>3.0645833333328483</v>
      </c>
      <c r="M1390"/>
    </row>
    <row r="1391" spans="1:13" ht="25.5" customHeight="1" x14ac:dyDescent="0.25">
      <c r="A1391" s="69" t="s">
        <v>6</v>
      </c>
      <c r="B1391" s="54" t="s">
        <v>1601</v>
      </c>
      <c r="C1391" s="7" t="s">
        <v>553</v>
      </c>
      <c r="D1391" s="90"/>
      <c r="E1391" s="56" t="s">
        <v>1678</v>
      </c>
      <c r="F1391" s="8">
        <v>42635.751388888886</v>
      </c>
      <c r="G1391" s="8">
        <v>42638.630555555559</v>
      </c>
      <c r="H1391" s="66" t="s">
        <v>1579</v>
      </c>
      <c r="I1391" s="58">
        <f t="shared" si="42"/>
        <v>2.8791666666729725</v>
      </c>
      <c r="J1391" s="59">
        <f t="shared" si="43"/>
        <v>2.8791666666729725</v>
      </c>
      <c r="M1391"/>
    </row>
    <row r="1392" spans="1:13" ht="25.5" customHeight="1" x14ac:dyDescent="0.25">
      <c r="A1392" s="69" t="s">
        <v>6</v>
      </c>
      <c r="B1392" s="54" t="s">
        <v>1601</v>
      </c>
      <c r="C1392" s="7" t="s">
        <v>553</v>
      </c>
      <c r="D1392" s="90"/>
      <c r="E1392" s="56" t="s">
        <v>1667</v>
      </c>
      <c r="F1392" s="8">
        <v>42638.630555555559</v>
      </c>
      <c r="G1392" s="8">
        <v>42639.508333333331</v>
      </c>
      <c r="H1392" s="66" t="s">
        <v>143</v>
      </c>
      <c r="I1392" s="58">
        <f t="shared" si="42"/>
        <v>0.87777777777228039</v>
      </c>
      <c r="J1392" s="59">
        <f t="shared" si="43"/>
        <v>0.87777777777228039</v>
      </c>
      <c r="M1392"/>
    </row>
    <row r="1393" spans="1:13" ht="25.5" customHeight="1" x14ac:dyDescent="0.25">
      <c r="A1393" s="69" t="s">
        <v>6</v>
      </c>
      <c r="B1393" s="54" t="s">
        <v>1601</v>
      </c>
      <c r="C1393" s="7" t="s">
        <v>553</v>
      </c>
      <c r="D1393" s="90"/>
      <c r="E1393" s="56" t="s">
        <v>1678</v>
      </c>
      <c r="F1393" s="8">
        <v>42639.508333333331</v>
      </c>
      <c r="G1393" s="8">
        <v>42639.520833333336</v>
      </c>
      <c r="H1393" s="66" t="s">
        <v>1581</v>
      </c>
      <c r="I1393" s="58">
        <f t="shared" si="42"/>
        <v>1.2500000004365575E-2</v>
      </c>
      <c r="J1393" s="59">
        <f t="shared" si="43"/>
        <v>1.2500000004365575E-2</v>
      </c>
      <c r="M1393"/>
    </row>
    <row r="1394" spans="1:13" ht="25.5" customHeight="1" x14ac:dyDescent="0.25">
      <c r="A1394" s="69" t="s">
        <v>6</v>
      </c>
      <c r="B1394" s="54" t="s">
        <v>1601</v>
      </c>
      <c r="C1394" s="7" t="s">
        <v>553</v>
      </c>
      <c r="D1394" s="90"/>
      <c r="E1394" s="56" t="s">
        <v>1667</v>
      </c>
      <c r="F1394" s="8">
        <v>42639.520833333336</v>
      </c>
      <c r="G1394" s="8">
        <v>42639.568749999999</v>
      </c>
      <c r="H1394" s="66" t="s">
        <v>1583</v>
      </c>
      <c r="I1394" s="58">
        <f t="shared" si="42"/>
        <v>4.7916666662786156E-2</v>
      </c>
      <c r="J1394" s="59">
        <f t="shared" si="43"/>
        <v>4.7916666662786156E-2</v>
      </c>
      <c r="M1394"/>
    </row>
    <row r="1395" spans="1:13" ht="25.5" customHeight="1" x14ac:dyDescent="0.25">
      <c r="A1395" s="69" t="s">
        <v>6</v>
      </c>
      <c r="B1395" s="54" t="s">
        <v>1601</v>
      </c>
      <c r="C1395" s="7" t="s">
        <v>553</v>
      </c>
      <c r="D1395" s="90"/>
      <c r="E1395" s="56" t="s">
        <v>1678</v>
      </c>
      <c r="F1395" s="8">
        <v>42639.568749999999</v>
      </c>
      <c r="G1395" s="8">
        <v>42639.613194444442</v>
      </c>
      <c r="H1395" s="66" t="s">
        <v>315</v>
      </c>
      <c r="I1395" s="58">
        <f t="shared" si="42"/>
        <v>4.4444444443797693E-2</v>
      </c>
      <c r="J1395" s="59">
        <f t="shared" si="43"/>
        <v>4.4444444443797693E-2</v>
      </c>
      <c r="M1395"/>
    </row>
    <row r="1396" spans="1:13" ht="25.5" customHeight="1" x14ac:dyDescent="0.25">
      <c r="A1396" s="69" t="s">
        <v>6</v>
      </c>
      <c r="B1396" s="54" t="s">
        <v>1601</v>
      </c>
      <c r="C1396" s="7" t="s">
        <v>553</v>
      </c>
      <c r="D1396" s="90"/>
      <c r="E1396" s="56" t="s">
        <v>1667</v>
      </c>
      <c r="F1396" s="8">
        <v>42639.613194444442</v>
      </c>
      <c r="G1396" s="8">
        <v>42639.75277777778</v>
      </c>
      <c r="H1396" s="66" t="s">
        <v>13</v>
      </c>
      <c r="I1396" s="58">
        <f t="shared" si="42"/>
        <v>0.13958333333721384</v>
      </c>
      <c r="J1396" s="59">
        <f t="shared" si="43"/>
        <v>0.13958333333721384</v>
      </c>
      <c r="M1396"/>
    </row>
    <row r="1397" spans="1:13" ht="25.5" customHeight="1" x14ac:dyDescent="0.25">
      <c r="A1397" s="69" t="s">
        <v>6</v>
      </c>
      <c r="B1397" s="54" t="s">
        <v>1601</v>
      </c>
      <c r="C1397" s="7" t="s">
        <v>553</v>
      </c>
      <c r="D1397" s="90"/>
      <c r="E1397" s="56" t="s">
        <v>1747</v>
      </c>
      <c r="F1397" s="8">
        <v>42639.75277777778</v>
      </c>
      <c r="G1397" s="8">
        <v>42641.777777777781</v>
      </c>
      <c r="H1397" s="66" t="s">
        <v>1586</v>
      </c>
      <c r="I1397" s="58">
        <f t="shared" si="42"/>
        <v>2.0250000000014552</v>
      </c>
      <c r="J1397" s="59">
        <f t="shared" si="43"/>
        <v>2.0250000000014552</v>
      </c>
      <c r="M1397"/>
    </row>
    <row r="1398" spans="1:13" ht="25.5" customHeight="1" x14ac:dyDescent="0.25">
      <c r="A1398" s="69" t="s">
        <v>6</v>
      </c>
      <c r="B1398" s="54" t="s">
        <v>1601</v>
      </c>
      <c r="C1398" s="7" t="s">
        <v>553</v>
      </c>
      <c r="D1398" s="90"/>
      <c r="E1398" s="56" t="s">
        <v>1756</v>
      </c>
      <c r="F1398" s="8">
        <v>42641.777777777781</v>
      </c>
      <c r="G1398" s="8">
        <v>42642.643750000003</v>
      </c>
      <c r="H1398" s="66" t="s">
        <v>1588</v>
      </c>
      <c r="I1398" s="58">
        <f t="shared" si="42"/>
        <v>0.86597222222189885</v>
      </c>
      <c r="J1398" s="59">
        <f t="shared" si="43"/>
        <v>0.86597222222189885</v>
      </c>
      <c r="M1398"/>
    </row>
    <row r="1399" spans="1:13" ht="25.5" customHeight="1" x14ac:dyDescent="0.25">
      <c r="A1399" s="69" t="s">
        <v>6</v>
      </c>
      <c r="B1399" s="54" t="s">
        <v>1601</v>
      </c>
      <c r="C1399" s="7" t="s">
        <v>553</v>
      </c>
      <c r="D1399" s="90"/>
      <c r="E1399" s="56" t="s">
        <v>1678</v>
      </c>
      <c r="F1399" s="8">
        <v>42642.643750000003</v>
      </c>
      <c r="G1399" s="8">
        <v>42648.654861111114</v>
      </c>
      <c r="H1399" s="66" t="s">
        <v>1589</v>
      </c>
      <c r="I1399" s="58">
        <f t="shared" si="42"/>
        <v>6.0111111111109494</v>
      </c>
      <c r="J1399" s="59">
        <f t="shared" si="43"/>
        <v>6.0111111111109494</v>
      </c>
      <c r="M1399"/>
    </row>
    <row r="1400" spans="1:13" ht="25.5" customHeight="1" x14ac:dyDescent="0.25">
      <c r="A1400" s="69" t="s">
        <v>6</v>
      </c>
      <c r="B1400" s="54" t="s">
        <v>1601</v>
      </c>
      <c r="C1400" s="7" t="s">
        <v>553</v>
      </c>
      <c r="D1400" s="90"/>
      <c r="E1400" s="56" t="s">
        <v>1667</v>
      </c>
      <c r="F1400" s="8">
        <v>42648.654861111114</v>
      </c>
      <c r="G1400" s="8">
        <v>42649.517361111109</v>
      </c>
      <c r="H1400" s="66" t="s">
        <v>13</v>
      </c>
      <c r="I1400" s="58">
        <f t="shared" si="42"/>
        <v>0.86249999999563443</v>
      </c>
      <c r="J1400" s="59">
        <f t="shared" si="43"/>
        <v>0.86249999999563443</v>
      </c>
      <c r="M1400"/>
    </row>
    <row r="1401" spans="1:13" ht="25.5" customHeight="1" x14ac:dyDescent="0.25">
      <c r="A1401" s="69" t="s">
        <v>6</v>
      </c>
      <c r="B1401" s="54" t="s">
        <v>1601</v>
      </c>
      <c r="C1401" s="7" t="s">
        <v>553</v>
      </c>
      <c r="D1401" s="90"/>
      <c r="E1401" s="56" t="s">
        <v>1756</v>
      </c>
      <c r="F1401" s="8">
        <v>42649.517361111109</v>
      </c>
      <c r="G1401" s="8">
        <v>42661.788888888892</v>
      </c>
      <c r="H1401" s="66" t="s">
        <v>1592</v>
      </c>
      <c r="I1401" s="58">
        <f t="shared" si="42"/>
        <v>12.271527777782467</v>
      </c>
      <c r="J1401" s="59">
        <f t="shared" si="43"/>
        <v>12.271527777782467</v>
      </c>
      <c r="M1401"/>
    </row>
    <row r="1402" spans="1:13" ht="25.5" customHeight="1" x14ac:dyDescent="0.25">
      <c r="A1402" s="69" t="s">
        <v>6</v>
      </c>
      <c r="B1402" s="54" t="s">
        <v>1601</v>
      </c>
      <c r="C1402" s="7" t="s">
        <v>553</v>
      </c>
      <c r="D1402" s="90"/>
      <c r="E1402" s="56" t="s">
        <v>1747</v>
      </c>
      <c r="F1402" s="8">
        <v>42661.788888888892</v>
      </c>
      <c r="G1402" s="8">
        <v>42683.629861111112</v>
      </c>
      <c r="H1402" s="66" t="s">
        <v>1594</v>
      </c>
      <c r="I1402" s="58">
        <f t="shared" si="42"/>
        <v>21.840972222220444</v>
      </c>
      <c r="J1402" s="59">
        <f t="shared" si="43"/>
        <v>21.840972222220444</v>
      </c>
      <c r="M1402"/>
    </row>
    <row r="1403" spans="1:13" ht="25.5" customHeight="1" x14ac:dyDescent="0.25">
      <c r="A1403" s="69" t="s">
        <v>6</v>
      </c>
      <c r="B1403" s="54" t="s">
        <v>1601</v>
      </c>
      <c r="C1403" s="7" t="s">
        <v>553</v>
      </c>
      <c r="D1403" s="90"/>
      <c r="E1403" s="56" t="s">
        <v>1678</v>
      </c>
      <c r="F1403" s="8">
        <v>42683.629861111112</v>
      </c>
      <c r="G1403" s="8">
        <v>42683.707638888889</v>
      </c>
      <c r="H1403" s="66" t="s">
        <v>1595</v>
      </c>
      <c r="I1403" s="58">
        <f t="shared" si="42"/>
        <v>7.7777777776645962E-2</v>
      </c>
      <c r="J1403" s="59">
        <f t="shared" si="43"/>
        <v>7.7777777776645962E-2</v>
      </c>
      <c r="M1403"/>
    </row>
    <row r="1404" spans="1:13" ht="25.5" customHeight="1" x14ac:dyDescent="0.25">
      <c r="A1404" s="69" t="s">
        <v>6</v>
      </c>
      <c r="B1404" s="54" t="s">
        <v>1601</v>
      </c>
      <c r="C1404" s="7" t="s">
        <v>553</v>
      </c>
      <c r="D1404" s="90"/>
      <c r="E1404" s="56" t="s">
        <v>1667</v>
      </c>
      <c r="F1404" s="8">
        <v>42683.707638888889</v>
      </c>
      <c r="G1404" s="8">
        <v>42683.718055555553</v>
      </c>
      <c r="H1404" s="66" t="s">
        <v>13</v>
      </c>
      <c r="I1404" s="58">
        <f t="shared" si="42"/>
        <v>1.0416666664241347E-2</v>
      </c>
      <c r="J1404" s="59">
        <f t="shared" si="43"/>
        <v>1.0416666664241347E-2</v>
      </c>
      <c r="M1404"/>
    </row>
    <row r="1405" spans="1:13" ht="25.5" customHeight="1" x14ac:dyDescent="0.25">
      <c r="A1405" s="69" t="s">
        <v>6</v>
      </c>
      <c r="B1405" s="54" t="s">
        <v>1601</v>
      </c>
      <c r="C1405" s="7" t="s">
        <v>553</v>
      </c>
      <c r="D1405" s="90"/>
      <c r="E1405" s="56" t="s">
        <v>1602</v>
      </c>
      <c r="F1405" s="8">
        <v>42683.718055555553</v>
      </c>
      <c r="G1405" s="8">
        <v>42683.851388888892</v>
      </c>
      <c r="H1405" s="66" t="s">
        <v>1598</v>
      </c>
      <c r="I1405" s="58">
        <f t="shared" si="42"/>
        <v>0.13333333333866904</v>
      </c>
      <c r="J1405" s="59">
        <f t="shared" si="43"/>
        <v>0.13333333333866904</v>
      </c>
      <c r="M1405"/>
    </row>
    <row r="1406" spans="1:13" ht="25.5" customHeight="1" x14ac:dyDescent="0.25">
      <c r="A1406" s="70" t="s">
        <v>6</v>
      </c>
      <c r="B1406" s="71" t="s">
        <v>1601</v>
      </c>
      <c r="C1406" s="14" t="s">
        <v>553</v>
      </c>
      <c r="D1406" s="90"/>
      <c r="E1406" s="56" t="s">
        <v>1747</v>
      </c>
      <c r="F1406" s="72">
        <v>42683.851388888892</v>
      </c>
      <c r="G1406" s="14" t="s">
        <v>7</v>
      </c>
      <c r="H1406" s="73" t="s">
        <v>1600</v>
      </c>
      <c r="I1406" s="31">
        <f t="shared" si="42"/>
        <v>0</v>
      </c>
      <c r="J1406" s="59">
        <f t="shared" si="43"/>
        <v>0</v>
      </c>
      <c r="M1406"/>
    </row>
    <row r="1407" spans="1:13" ht="25.5" customHeight="1" x14ac:dyDescent="0.25">
      <c r="A1407" s="33" t="s">
        <v>562</v>
      </c>
      <c r="B1407" s="74" t="s">
        <v>1664</v>
      </c>
      <c r="C1407" s="28" t="s">
        <v>553</v>
      </c>
      <c r="D1407" s="91"/>
      <c r="E1407" s="56" t="s">
        <v>555</v>
      </c>
      <c r="F1407" s="75">
        <v>42376.779166666667</v>
      </c>
      <c r="G1407" s="75">
        <v>42439.779166666667</v>
      </c>
      <c r="H1407" s="76" t="s">
        <v>7</v>
      </c>
      <c r="I1407" s="31">
        <f t="shared" si="42"/>
        <v>63</v>
      </c>
      <c r="J1407" s="59">
        <f t="shared" si="43"/>
        <v>63</v>
      </c>
      <c r="M1407"/>
    </row>
    <row r="1408" spans="1:13" ht="25.5" customHeight="1" x14ac:dyDescent="0.25">
      <c r="A1408" s="33" t="s">
        <v>562</v>
      </c>
      <c r="B1408" s="74" t="s">
        <v>1664</v>
      </c>
      <c r="C1408" s="28" t="s">
        <v>553</v>
      </c>
      <c r="D1408" s="91"/>
      <c r="E1408" s="56" t="s">
        <v>1665</v>
      </c>
      <c r="F1408" s="75">
        <v>42439.779166666667</v>
      </c>
      <c r="G1408" s="75">
        <v>42446.602083333331</v>
      </c>
      <c r="H1408" s="76" t="s">
        <v>1630</v>
      </c>
      <c r="I1408" s="31">
        <f t="shared" si="42"/>
        <v>6.8229166666642413</v>
      </c>
      <c r="J1408" s="59">
        <f t="shared" si="43"/>
        <v>6.8229166666642413</v>
      </c>
      <c r="M1408"/>
    </row>
    <row r="1409" spans="1:13" ht="25.5" customHeight="1" x14ac:dyDescent="0.25">
      <c r="A1409" s="33" t="s">
        <v>562</v>
      </c>
      <c r="B1409" s="74" t="s">
        <v>1664</v>
      </c>
      <c r="C1409" s="28" t="s">
        <v>553</v>
      </c>
      <c r="D1409" s="91"/>
      <c r="E1409" s="56" t="s">
        <v>555</v>
      </c>
      <c r="F1409" s="75">
        <v>42446.602083333331</v>
      </c>
      <c r="G1409" s="75">
        <v>42450.728472222225</v>
      </c>
      <c r="H1409" s="76" t="s">
        <v>1632</v>
      </c>
      <c r="I1409" s="31">
        <f t="shared" si="42"/>
        <v>4.1263888888934162</v>
      </c>
      <c r="J1409" s="59">
        <f t="shared" si="43"/>
        <v>4.1263888888934162</v>
      </c>
      <c r="M1409"/>
    </row>
    <row r="1410" spans="1:13" ht="25.5" customHeight="1" x14ac:dyDescent="0.25">
      <c r="A1410" s="33" t="s">
        <v>562</v>
      </c>
      <c r="B1410" s="74" t="s">
        <v>1664</v>
      </c>
      <c r="C1410" s="28" t="s">
        <v>553</v>
      </c>
      <c r="D1410" s="91"/>
      <c r="E1410" s="56" t="s">
        <v>1665</v>
      </c>
      <c r="F1410" s="75">
        <v>42450.728472222225</v>
      </c>
      <c r="G1410" s="75">
        <v>42457.51458333333</v>
      </c>
      <c r="H1410" s="76" t="s">
        <v>1633</v>
      </c>
      <c r="I1410" s="31">
        <f t="shared" ref="I1410:I1455" si="44">IF(OR(F1410="-",G1410="-"),0,G1410-F1410)</f>
        <v>6.7861111111051287</v>
      </c>
      <c r="J1410" s="59">
        <f t="shared" ref="J1410:J1455" si="45">I1410</f>
        <v>6.7861111111051287</v>
      </c>
      <c r="M1410"/>
    </row>
    <row r="1411" spans="1:13" ht="25.5" customHeight="1" x14ac:dyDescent="0.25">
      <c r="A1411" s="33" t="s">
        <v>562</v>
      </c>
      <c r="B1411" s="74" t="s">
        <v>1664</v>
      </c>
      <c r="C1411" s="28" t="s">
        <v>553</v>
      </c>
      <c r="D1411" s="91"/>
      <c r="E1411" s="56" t="s">
        <v>555</v>
      </c>
      <c r="F1411" s="75">
        <v>42457.51458333333</v>
      </c>
      <c r="G1411" s="75">
        <v>42460.782638888886</v>
      </c>
      <c r="H1411" s="76" t="s">
        <v>1635</v>
      </c>
      <c r="I1411" s="31">
        <f t="shared" si="44"/>
        <v>3.2680555555562023</v>
      </c>
      <c r="J1411" s="59">
        <f t="shared" si="45"/>
        <v>3.2680555555562023</v>
      </c>
      <c r="M1411"/>
    </row>
    <row r="1412" spans="1:13" ht="25.5" customHeight="1" x14ac:dyDescent="0.25">
      <c r="A1412" s="33" t="s">
        <v>562</v>
      </c>
      <c r="B1412" s="74" t="s">
        <v>1664</v>
      </c>
      <c r="C1412" s="28" t="s">
        <v>553</v>
      </c>
      <c r="D1412" s="91"/>
      <c r="E1412" s="56" t="s">
        <v>1665</v>
      </c>
      <c r="F1412" s="75">
        <v>42460.782638888886</v>
      </c>
      <c r="G1412" s="75">
        <v>42461.533333333333</v>
      </c>
      <c r="H1412" s="76" t="s">
        <v>827</v>
      </c>
      <c r="I1412" s="31">
        <f t="shared" si="44"/>
        <v>0.75069444444670808</v>
      </c>
      <c r="J1412" s="59">
        <f t="shared" si="45"/>
        <v>0.75069444444670808</v>
      </c>
      <c r="M1412"/>
    </row>
    <row r="1413" spans="1:13" ht="25.5" customHeight="1" x14ac:dyDescent="0.25">
      <c r="A1413" s="33" t="s">
        <v>562</v>
      </c>
      <c r="B1413" s="74" t="s">
        <v>1664</v>
      </c>
      <c r="C1413" s="28" t="s">
        <v>553</v>
      </c>
      <c r="D1413" s="91"/>
      <c r="E1413" s="56" t="s">
        <v>1743</v>
      </c>
      <c r="F1413" s="75">
        <v>42461.533333333333</v>
      </c>
      <c r="G1413" s="75">
        <v>42461.650694444441</v>
      </c>
      <c r="H1413" s="76" t="s">
        <v>1636</v>
      </c>
      <c r="I1413" s="31">
        <f t="shared" si="44"/>
        <v>0.11736111110803904</v>
      </c>
      <c r="J1413" s="59">
        <f t="shared" si="45"/>
        <v>0.11736111110803904</v>
      </c>
      <c r="M1413"/>
    </row>
    <row r="1414" spans="1:13" ht="25.5" customHeight="1" x14ac:dyDescent="0.25">
      <c r="A1414" s="33" t="s">
        <v>562</v>
      </c>
      <c r="B1414" s="74" t="s">
        <v>1664</v>
      </c>
      <c r="C1414" s="28" t="s">
        <v>553</v>
      </c>
      <c r="D1414" s="91"/>
      <c r="E1414" s="56" t="s">
        <v>1747</v>
      </c>
      <c r="F1414" s="75">
        <v>42461.650694444441</v>
      </c>
      <c r="G1414" s="75">
        <v>42461.75</v>
      </c>
      <c r="H1414" s="76" t="s">
        <v>1637</v>
      </c>
      <c r="I1414" s="31">
        <f t="shared" si="44"/>
        <v>9.930555555911269E-2</v>
      </c>
      <c r="J1414" s="59">
        <f t="shared" si="45"/>
        <v>9.930555555911269E-2</v>
      </c>
      <c r="M1414"/>
    </row>
    <row r="1415" spans="1:13" ht="25.5" customHeight="1" x14ac:dyDescent="0.25">
      <c r="A1415" s="33" t="s">
        <v>562</v>
      </c>
      <c r="B1415" s="74" t="s">
        <v>1664</v>
      </c>
      <c r="C1415" s="28" t="s">
        <v>553</v>
      </c>
      <c r="D1415" s="91"/>
      <c r="E1415" s="56" t="s">
        <v>1748</v>
      </c>
      <c r="F1415" s="75">
        <v>42461.75</v>
      </c>
      <c r="G1415" s="75">
        <v>42534.772222222222</v>
      </c>
      <c r="H1415" s="76" t="s">
        <v>323</v>
      </c>
      <c r="I1415" s="31">
        <f t="shared" si="44"/>
        <v>73.022222222221899</v>
      </c>
      <c r="J1415" s="59">
        <f t="shared" si="45"/>
        <v>73.022222222221899</v>
      </c>
      <c r="M1415"/>
    </row>
    <row r="1416" spans="1:13" ht="25.5" customHeight="1" x14ac:dyDescent="0.25">
      <c r="A1416" s="33" t="s">
        <v>562</v>
      </c>
      <c r="B1416" s="74" t="s">
        <v>1664</v>
      </c>
      <c r="C1416" s="28" t="s">
        <v>553</v>
      </c>
      <c r="D1416" s="91"/>
      <c r="E1416" s="56" t="s">
        <v>1747</v>
      </c>
      <c r="F1416" s="75">
        <v>42534.772222222222</v>
      </c>
      <c r="G1416" s="75">
        <v>42535.770138888889</v>
      </c>
      <c r="H1416" s="76" t="s">
        <v>212</v>
      </c>
      <c r="I1416" s="31">
        <f t="shared" si="44"/>
        <v>0.99791666666715173</v>
      </c>
      <c r="J1416" s="59">
        <f t="shared" si="45"/>
        <v>0.99791666666715173</v>
      </c>
      <c r="M1416"/>
    </row>
    <row r="1417" spans="1:13" ht="25.5" customHeight="1" x14ac:dyDescent="0.25">
      <c r="A1417" s="33" t="s">
        <v>562</v>
      </c>
      <c r="B1417" s="74" t="s">
        <v>1664</v>
      </c>
      <c r="C1417" s="28" t="s">
        <v>553</v>
      </c>
      <c r="D1417" s="91"/>
      <c r="E1417" s="56" t="s">
        <v>1744</v>
      </c>
      <c r="F1417" s="75">
        <v>42535.770138888889</v>
      </c>
      <c r="G1417" s="75">
        <v>42556.624305555553</v>
      </c>
      <c r="H1417" s="76" t="s">
        <v>578</v>
      </c>
      <c r="I1417" s="31">
        <f t="shared" si="44"/>
        <v>20.854166666664241</v>
      </c>
      <c r="J1417" s="59">
        <f t="shared" si="45"/>
        <v>20.854166666664241</v>
      </c>
      <c r="M1417"/>
    </row>
    <row r="1418" spans="1:13" ht="25.5" customHeight="1" x14ac:dyDescent="0.25">
      <c r="A1418" s="33" t="s">
        <v>562</v>
      </c>
      <c r="B1418" s="74" t="s">
        <v>1664</v>
      </c>
      <c r="C1418" s="28" t="s">
        <v>553</v>
      </c>
      <c r="D1418" s="91"/>
      <c r="E1418" s="56" t="s">
        <v>1743</v>
      </c>
      <c r="F1418" s="75">
        <v>42556.624305555553</v>
      </c>
      <c r="G1418" s="75">
        <v>42556.710416666669</v>
      </c>
      <c r="H1418" s="76" t="s">
        <v>1638</v>
      </c>
      <c r="I1418" s="31">
        <f t="shared" si="44"/>
        <v>8.6111111115314998E-2</v>
      </c>
      <c r="J1418" s="59">
        <f t="shared" si="45"/>
        <v>8.6111111115314998E-2</v>
      </c>
      <c r="M1418"/>
    </row>
    <row r="1419" spans="1:13" ht="25.5" customHeight="1" x14ac:dyDescent="0.25">
      <c r="A1419" s="33" t="s">
        <v>562</v>
      </c>
      <c r="B1419" s="74" t="s">
        <v>1664</v>
      </c>
      <c r="C1419" s="28" t="s">
        <v>553</v>
      </c>
      <c r="D1419" s="91"/>
      <c r="E1419" s="56" t="s">
        <v>1747</v>
      </c>
      <c r="F1419" s="75">
        <v>42556.710416666669</v>
      </c>
      <c r="G1419" s="75">
        <v>42556.782638888886</v>
      </c>
      <c r="H1419" s="76" t="s">
        <v>1639</v>
      </c>
      <c r="I1419" s="31">
        <f t="shared" si="44"/>
        <v>7.2222222217533272E-2</v>
      </c>
      <c r="J1419" s="59">
        <f t="shared" si="45"/>
        <v>7.2222222217533272E-2</v>
      </c>
      <c r="M1419"/>
    </row>
    <row r="1420" spans="1:13" ht="25.5" customHeight="1" x14ac:dyDescent="0.25">
      <c r="A1420" s="33" t="s">
        <v>562</v>
      </c>
      <c r="B1420" s="74" t="s">
        <v>1664</v>
      </c>
      <c r="C1420" s="28" t="s">
        <v>553</v>
      </c>
      <c r="D1420" s="91"/>
      <c r="E1420" s="56" t="s">
        <v>1748</v>
      </c>
      <c r="F1420" s="75">
        <v>42556.782638888886</v>
      </c>
      <c r="G1420" s="75">
        <v>42565.574999999997</v>
      </c>
      <c r="H1420" s="76" t="s">
        <v>328</v>
      </c>
      <c r="I1420" s="31">
        <f t="shared" si="44"/>
        <v>8.7923611111109494</v>
      </c>
      <c r="J1420" s="59">
        <f t="shared" si="45"/>
        <v>8.7923611111109494</v>
      </c>
      <c r="M1420"/>
    </row>
    <row r="1421" spans="1:13" ht="25.5" customHeight="1" x14ac:dyDescent="0.25">
      <c r="A1421" s="33" t="s">
        <v>562</v>
      </c>
      <c r="B1421" s="74" t="s">
        <v>1664</v>
      </c>
      <c r="C1421" s="28" t="s">
        <v>553</v>
      </c>
      <c r="D1421" s="91"/>
      <c r="E1421" s="56" t="s">
        <v>1747</v>
      </c>
      <c r="F1421" s="75">
        <v>42565.574999999997</v>
      </c>
      <c r="G1421" s="75">
        <v>42565.59652777778</v>
      </c>
      <c r="H1421" s="76" t="s">
        <v>1640</v>
      </c>
      <c r="I1421" s="31">
        <f t="shared" si="44"/>
        <v>2.1527777782466728E-2</v>
      </c>
      <c r="J1421" s="59">
        <f t="shared" si="45"/>
        <v>2.1527777782466728E-2</v>
      </c>
      <c r="M1421"/>
    </row>
    <row r="1422" spans="1:13" ht="25.5" customHeight="1" x14ac:dyDescent="0.25">
      <c r="A1422" s="33" t="s">
        <v>562</v>
      </c>
      <c r="B1422" s="74" t="s">
        <v>1664</v>
      </c>
      <c r="C1422" s="28" t="s">
        <v>553</v>
      </c>
      <c r="D1422" s="91"/>
      <c r="E1422" s="56" t="s">
        <v>1743</v>
      </c>
      <c r="F1422" s="75">
        <v>42565.59652777778</v>
      </c>
      <c r="G1422" s="75">
        <v>42565.704861111109</v>
      </c>
      <c r="H1422" s="76" t="s">
        <v>1641</v>
      </c>
      <c r="I1422" s="31">
        <f t="shared" si="44"/>
        <v>0.10833333332993789</v>
      </c>
      <c r="J1422" s="59">
        <f t="shared" si="45"/>
        <v>0.10833333332993789</v>
      </c>
      <c r="M1422"/>
    </row>
    <row r="1423" spans="1:13" ht="25.5" customHeight="1" x14ac:dyDescent="0.25">
      <c r="A1423" s="33" t="s">
        <v>562</v>
      </c>
      <c r="B1423" s="74" t="s">
        <v>1664</v>
      </c>
      <c r="C1423" s="28" t="s">
        <v>553</v>
      </c>
      <c r="D1423" s="91"/>
      <c r="E1423" s="56" t="s">
        <v>1747</v>
      </c>
      <c r="F1423" s="75">
        <v>42565.704861111109</v>
      </c>
      <c r="G1423" s="75">
        <v>42565.734027777777</v>
      </c>
      <c r="H1423" s="76" t="s">
        <v>1642</v>
      </c>
      <c r="I1423" s="31">
        <f t="shared" si="44"/>
        <v>2.9166666667151731E-2</v>
      </c>
      <c r="J1423" s="59">
        <f t="shared" si="45"/>
        <v>2.9166666667151731E-2</v>
      </c>
      <c r="M1423"/>
    </row>
    <row r="1424" spans="1:13" ht="25.5" customHeight="1" x14ac:dyDescent="0.25">
      <c r="A1424" s="33" t="s">
        <v>562</v>
      </c>
      <c r="B1424" s="74" t="s">
        <v>1664</v>
      </c>
      <c r="C1424" s="28" t="s">
        <v>553</v>
      </c>
      <c r="D1424" s="91"/>
      <c r="E1424" s="56" t="s">
        <v>1763</v>
      </c>
      <c r="F1424" s="75">
        <v>42565.734027777777</v>
      </c>
      <c r="G1424" s="75">
        <v>42569.632638888892</v>
      </c>
      <c r="H1424" s="76" t="s">
        <v>1643</v>
      </c>
      <c r="I1424" s="31">
        <f t="shared" si="44"/>
        <v>3.898611111115315</v>
      </c>
      <c r="J1424" s="59">
        <f t="shared" si="45"/>
        <v>3.898611111115315</v>
      </c>
      <c r="M1424"/>
    </row>
    <row r="1425" spans="1:13" ht="25.5" customHeight="1" x14ac:dyDescent="0.25">
      <c r="A1425" s="33" t="s">
        <v>562</v>
      </c>
      <c r="B1425" s="74" t="s">
        <v>1664</v>
      </c>
      <c r="C1425" s="28" t="s">
        <v>553</v>
      </c>
      <c r="D1425" s="91"/>
      <c r="E1425" s="56" t="s">
        <v>1748</v>
      </c>
      <c r="F1425" s="75">
        <v>42569.632638888892</v>
      </c>
      <c r="G1425" s="75">
        <v>42570.581250000003</v>
      </c>
      <c r="H1425" s="76" t="s">
        <v>37</v>
      </c>
      <c r="I1425" s="31">
        <f t="shared" si="44"/>
        <v>0.94861111111094942</v>
      </c>
      <c r="J1425" s="59">
        <f t="shared" si="45"/>
        <v>0.94861111111094942</v>
      </c>
      <c r="M1425"/>
    </row>
    <row r="1426" spans="1:13" ht="25.5" customHeight="1" x14ac:dyDescent="0.25">
      <c r="A1426" s="33" t="s">
        <v>562</v>
      </c>
      <c r="B1426" s="74" t="s">
        <v>1664</v>
      </c>
      <c r="C1426" s="28" t="s">
        <v>553</v>
      </c>
      <c r="D1426" s="91"/>
      <c r="E1426" s="56" t="s">
        <v>555</v>
      </c>
      <c r="F1426" s="75">
        <v>42570.581250000003</v>
      </c>
      <c r="G1426" s="75">
        <v>42570.595138888886</v>
      </c>
      <c r="H1426" s="76" t="s">
        <v>1645</v>
      </c>
      <c r="I1426" s="31">
        <f t="shared" si="44"/>
        <v>1.3888888883229811E-2</v>
      </c>
      <c r="J1426" s="59">
        <f t="shared" si="45"/>
        <v>1.3888888883229811E-2</v>
      </c>
      <c r="M1426"/>
    </row>
    <row r="1427" spans="1:13" ht="25.5" customHeight="1" x14ac:dyDescent="0.25">
      <c r="A1427" s="33" t="s">
        <v>562</v>
      </c>
      <c r="B1427" s="74" t="s">
        <v>1664</v>
      </c>
      <c r="C1427" s="28" t="s">
        <v>553</v>
      </c>
      <c r="D1427" s="91"/>
      <c r="E1427" s="56" t="s">
        <v>1748</v>
      </c>
      <c r="F1427" s="75">
        <v>42570.595138888886</v>
      </c>
      <c r="G1427" s="75">
        <v>42591.595833333333</v>
      </c>
      <c r="H1427" s="76" t="s">
        <v>1646</v>
      </c>
      <c r="I1427" s="31">
        <f t="shared" si="44"/>
        <v>21.000694444446708</v>
      </c>
      <c r="J1427" s="59">
        <f t="shared" si="45"/>
        <v>21.000694444446708</v>
      </c>
      <c r="M1427"/>
    </row>
    <row r="1428" spans="1:13" ht="25.5" customHeight="1" x14ac:dyDescent="0.25">
      <c r="A1428" s="33" t="s">
        <v>562</v>
      </c>
      <c r="B1428" s="74" t="s">
        <v>1664</v>
      </c>
      <c r="C1428" s="28" t="s">
        <v>553</v>
      </c>
      <c r="D1428" s="91"/>
      <c r="E1428" s="56" t="s">
        <v>1747</v>
      </c>
      <c r="F1428" s="75">
        <v>42591.595833333333</v>
      </c>
      <c r="G1428" s="75">
        <v>42594.782638888886</v>
      </c>
      <c r="H1428" s="76" t="s">
        <v>1647</v>
      </c>
      <c r="I1428" s="31">
        <f t="shared" si="44"/>
        <v>3.1868055555532919</v>
      </c>
      <c r="J1428" s="59">
        <f t="shared" si="45"/>
        <v>3.1868055555532919</v>
      </c>
      <c r="M1428"/>
    </row>
    <row r="1429" spans="1:13" ht="25.5" customHeight="1" x14ac:dyDescent="0.25">
      <c r="A1429" s="33" t="s">
        <v>562</v>
      </c>
      <c r="B1429" s="74" t="s">
        <v>1664</v>
      </c>
      <c r="C1429" s="28" t="s">
        <v>553</v>
      </c>
      <c r="D1429" s="91"/>
      <c r="E1429" s="56" t="s">
        <v>1763</v>
      </c>
      <c r="F1429" s="75">
        <v>42594.782638888886</v>
      </c>
      <c r="G1429" s="75">
        <v>42598.665972222225</v>
      </c>
      <c r="H1429" s="76" t="s">
        <v>589</v>
      </c>
      <c r="I1429" s="31">
        <f t="shared" si="44"/>
        <v>3.883333333338669</v>
      </c>
      <c r="J1429" s="59">
        <f t="shared" si="45"/>
        <v>3.883333333338669</v>
      </c>
      <c r="M1429"/>
    </row>
    <row r="1430" spans="1:13" ht="25.5" customHeight="1" x14ac:dyDescent="0.25">
      <c r="A1430" s="33" t="s">
        <v>562</v>
      </c>
      <c r="B1430" s="74" t="s">
        <v>1664</v>
      </c>
      <c r="C1430" s="28" t="s">
        <v>553</v>
      </c>
      <c r="D1430" s="91"/>
      <c r="E1430" s="56" t="s">
        <v>1749</v>
      </c>
      <c r="F1430" s="75">
        <v>42598.665972222225</v>
      </c>
      <c r="G1430" s="75">
        <v>42604.748611111114</v>
      </c>
      <c r="H1430" s="76" t="s">
        <v>1648</v>
      </c>
      <c r="I1430" s="31">
        <f t="shared" si="44"/>
        <v>6.0826388888890506</v>
      </c>
      <c r="J1430" s="59">
        <f t="shared" si="45"/>
        <v>6.0826388888890506</v>
      </c>
      <c r="M1430"/>
    </row>
    <row r="1431" spans="1:13" ht="25.5" customHeight="1" x14ac:dyDescent="0.25">
      <c r="A1431" s="33" t="s">
        <v>562</v>
      </c>
      <c r="B1431" s="74" t="s">
        <v>1664</v>
      </c>
      <c r="C1431" s="28" t="s">
        <v>553</v>
      </c>
      <c r="D1431" s="91"/>
      <c r="E1431" s="56" t="s">
        <v>1763</v>
      </c>
      <c r="F1431" s="75">
        <v>42604.748611111114</v>
      </c>
      <c r="G1431" s="75">
        <v>42605.749305555553</v>
      </c>
      <c r="H1431" s="76" t="s">
        <v>1649</v>
      </c>
      <c r="I1431" s="31">
        <f t="shared" si="44"/>
        <v>1.0006944444394321</v>
      </c>
      <c r="J1431" s="59">
        <f t="shared" si="45"/>
        <v>1.0006944444394321</v>
      </c>
      <c r="M1431"/>
    </row>
    <row r="1432" spans="1:13" ht="25.5" customHeight="1" x14ac:dyDescent="0.25">
      <c r="A1432" s="33" t="s">
        <v>562</v>
      </c>
      <c r="B1432" s="74" t="s">
        <v>1664</v>
      </c>
      <c r="C1432" s="28" t="s">
        <v>553</v>
      </c>
      <c r="D1432" s="91"/>
      <c r="E1432" s="56" t="s">
        <v>1747</v>
      </c>
      <c r="F1432" s="75">
        <v>42605.632638888892</v>
      </c>
      <c r="G1432" s="75">
        <v>42605.818055555559</v>
      </c>
      <c r="H1432" s="76" t="s">
        <v>706</v>
      </c>
      <c r="I1432" s="31">
        <f t="shared" si="44"/>
        <v>0.18541666666715173</v>
      </c>
      <c r="J1432" s="59">
        <f t="shared" si="45"/>
        <v>0.18541666666715173</v>
      </c>
      <c r="M1432"/>
    </row>
    <row r="1433" spans="1:13" ht="25.5" customHeight="1" x14ac:dyDescent="0.25">
      <c r="A1433" s="33" t="s">
        <v>562</v>
      </c>
      <c r="B1433" s="74" t="s">
        <v>1664</v>
      </c>
      <c r="C1433" s="28" t="s">
        <v>553</v>
      </c>
      <c r="D1433" s="91"/>
      <c r="E1433" s="56" t="s">
        <v>1602</v>
      </c>
      <c r="F1433" s="75">
        <v>42605.818055555559</v>
      </c>
      <c r="G1433" s="75">
        <v>42607.760416666664</v>
      </c>
      <c r="H1433" s="76" t="s">
        <v>591</v>
      </c>
      <c r="I1433" s="31">
        <f t="shared" si="44"/>
        <v>1.9423611111051287</v>
      </c>
      <c r="J1433" s="59">
        <f t="shared" si="45"/>
        <v>1.9423611111051287</v>
      </c>
      <c r="M1433"/>
    </row>
    <row r="1434" spans="1:13" ht="25.5" customHeight="1" x14ac:dyDescent="0.25">
      <c r="A1434" s="33" t="s">
        <v>562</v>
      </c>
      <c r="B1434" s="74" t="s">
        <v>1664</v>
      </c>
      <c r="C1434" s="28" t="s">
        <v>553</v>
      </c>
      <c r="D1434" s="91"/>
      <c r="E1434" s="56" t="s">
        <v>1747</v>
      </c>
      <c r="F1434" s="75">
        <v>42607.760416666664</v>
      </c>
      <c r="G1434" s="75">
        <v>42608.754166666666</v>
      </c>
      <c r="H1434" s="76" t="s">
        <v>464</v>
      </c>
      <c r="I1434" s="31">
        <f t="shared" si="44"/>
        <v>0.99375000000145519</v>
      </c>
      <c r="J1434" s="59">
        <f t="shared" si="45"/>
        <v>0.99375000000145519</v>
      </c>
      <c r="M1434"/>
    </row>
    <row r="1435" spans="1:13" ht="25.5" customHeight="1" x14ac:dyDescent="0.25">
      <c r="A1435" s="33" t="s">
        <v>562</v>
      </c>
      <c r="B1435" s="74" t="s">
        <v>1664</v>
      </c>
      <c r="C1435" s="28" t="s">
        <v>553</v>
      </c>
      <c r="D1435" s="91"/>
      <c r="E1435" s="56" t="s">
        <v>1763</v>
      </c>
      <c r="F1435" s="75">
        <v>42608.754166666666</v>
      </c>
      <c r="G1435" s="75">
        <v>42608.803472222222</v>
      </c>
      <c r="H1435" s="76" t="s">
        <v>1650</v>
      </c>
      <c r="I1435" s="31">
        <f t="shared" si="44"/>
        <v>4.9305555556202307E-2</v>
      </c>
      <c r="J1435" s="59">
        <f t="shared" si="45"/>
        <v>4.9305555556202307E-2</v>
      </c>
      <c r="M1435"/>
    </row>
    <row r="1436" spans="1:13" ht="25.5" customHeight="1" x14ac:dyDescent="0.25">
      <c r="A1436" s="33" t="s">
        <v>562</v>
      </c>
      <c r="B1436" s="74" t="s">
        <v>1664</v>
      </c>
      <c r="C1436" s="28" t="s">
        <v>553</v>
      </c>
      <c r="D1436" s="91"/>
      <c r="E1436" s="56" t="s">
        <v>1747</v>
      </c>
      <c r="F1436" s="75">
        <v>42608.803472222222</v>
      </c>
      <c r="G1436" s="75">
        <v>42612.73333333333</v>
      </c>
      <c r="H1436" s="76" t="s">
        <v>1651</v>
      </c>
      <c r="I1436" s="31">
        <f t="shared" si="44"/>
        <v>3.929861111108039</v>
      </c>
      <c r="J1436" s="59">
        <f t="shared" si="45"/>
        <v>3.929861111108039</v>
      </c>
      <c r="M1436"/>
    </row>
    <row r="1437" spans="1:13" ht="25.5" customHeight="1" x14ac:dyDescent="0.25">
      <c r="A1437" s="33" t="s">
        <v>562</v>
      </c>
      <c r="B1437" s="74" t="s">
        <v>1664</v>
      </c>
      <c r="C1437" s="28" t="s">
        <v>553</v>
      </c>
      <c r="D1437" s="91"/>
      <c r="E1437" s="56" t="s">
        <v>1602</v>
      </c>
      <c r="F1437" s="75">
        <v>42612.73333333333</v>
      </c>
      <c r="G1437" s="75">
        <v>42613.706250000003</v>
      </c>
      <c r="H1437" s="76" t="s">
        <v>1653</v>
      </c>
      <c r="I1437" s="31">
        <f t="shared" si="44"/>
        <v>0.9729166666729725</v>
      </c>
      <c r="J1437" s="59">
        <f t="shared" si="45"/>
        <v>0.9729166666729725</v>
      </c>
      <c r="M1437"/>
    </row>
    <row r="1438" spans="1:13" ht="25.5" customHeight="1" x14ac:dyDescent="0.25">
      <c r="A1438" s="33" t="s">
        <v>562</v>
      </c>
      <c r="B1438" s="74" t="s">
        <v>1664</v>
      </c>
      <c r="C1438" s="28" t="s">
        <v>553</v>
      </c>
      <c r="D1438" s="91"/>
      <c r="E1438" s="56" t="s">
        <v>1750</v>
      </c>
      <c r="F1438" s="75">
        <v>42613.706250000003</v>
      </c>
      <c r="G1438" s="75">
        <v>42613.743055555555</v>
      </c>
      <c r="H1438" s="76" t="s">
        <v>1371</v>
      </c>
      <c r="I1438" s="31">
        <f t="shared" si="44"/>
        <v>3.6805555551836733E-2</v>
      </c>
      <c r="J1438" s="59">
        <f t="shared" si="45"/>
        <v>3.6805555551836733E-2</v>
      </c>
      <c r="M1438"/>
    </row>
    <row r="1439" spans="1:13" ht="25.5" customHeight="1" x14ac:dyDescent="0.25">
      <c r="A1439" s="33" t="s">
        <v>562</v>
      </c>
      <c r="B1439" s="74" t="s">
        <v>1664</v>
      </c>
      <c r="C1439" s="28" t="s">
        <v>553</v>
      </c>
      <c r="D1439" s="91"/>
      <c r="E1439" s="56" t="s">
        <v>1751</v>
      </c>
      <c r="F1439" s="75">
        <v>42613.743055555555</v>
      </c>
      <c r="G1439" s="75">
        <v>42618.740277777775</v>
      </c>
      <c r="H1439" s="76" t="s">
        <v>415</v>
      </c>
      <c r="I1439" s="31">
        <f t="shared" si="44"/>
        <v>4.9972222222204437</v>
      </c>
      <c r="J1439" s="59">
        <f t="shared" si="45"/>
        <v>4.9972222222204437</v>
      </c>
      <c r="M1439"/>
    </row>
    <row r="1440" spans="1:13" ht="25.5" customHeight="1" x14ac:dyDescent="0.25">
      <c r="A1440" s="33" t="s">
        <v>562</v>
      </c>
      <c r="B1440" s="74" t="s">
        <v>1664</v>
      </c>
      <c r="C1440" s="28" t="s">
        <v>553</v>
      </c>
      <c r="D1440" s="91"/>
      <c r="E1440" s="56" t="s">
        <v>1744</v>
      </c>
      <c r="F1440" s="75">
        <v>42618.740277777775</v>
      </c>
      <c r="G1440" s="75">
        <v>42619.627083333333</v>
      </c>
      <c r="H1440" s="76" t="s">
        <v>212</v>
      </c>
      <c r="I1440" s="31">
        <f t="shared" si="44"/>
        <v>0.8868055555576575</v>
      </c>
      <c r="J1440" s="59">
        <f t="shared" si="45"/>
        <v>0.8868055555576575</v>
      </c>
      <c r="M1440"/>
    </row>
    <row r="1441" spans="1:13" ht="25.5" customHeight="1" x14ac:dyDescent="0.25">
      <c r="A1441" s="33" t="s">
        <v>562</v>
      </c>
      <c r="B1441" s="74" t="s">
        <v>1664</v>
      </c>
      <c r="C1441" s="28" t="s">
        <v>553</v>
      </c>
      <c r="D1441" s="91"/>
      <c r="E1441" s="56" t="s">
        <v>1745</v>
      </c>
      <c r="F1441" s="75">
        <v>42619.627083333333</v>
      </c>
      <c r="G1441" s="75">
        <v>42619.63958333333</v>
      </c>
      <c r="H1441" s="76" t="s">
        <v>137</v>
      </c>
      <c r="I1441" s="31">
        <f t="shared" si="44"/>
        <v>1.2499999997089617E-2</v>
      </c>
      <c r="J1441" s="59">
        <f t="shared" si="45"/>
        <v>1.2499999997089617E-2</v>
      </c>
      <c r="M1441"/>
    </row>
    <row r="1442" spans="1:13" ht="25.5" customHeight="1" x14ac:dyDescent="0.25">
      <c r="A1442" s="33" t="s">
        <v>562</v>
      </c>
      <c r="B1442" s="74" t="s">
        <v>1664</v>
      </c>
      <c r="C1442" s="28" t="s">
        <v>553</v>
      </c>
      <c r="D1442" s="91"/>
      <c r="E1442" s="56" t="s">
        <v>1746</v>
      </c>
      <c r="F1442" s="75">
        <v>42619.63958333333</v>
      </c>
      <c r="G1442" s="75">
        <v>42619.73541666667</v>
      </c>
      <c r="H1442" s="76" t="s">
        <v>26</v>
      </c>
      <c r="I1442" s="31">
        <f t="shared" si="44"/>
        <v>9.5833333340124227E-2</v>
      </c>
      <c r="J1442" s="59">
        <f t="shared" si="45"/>
        <v>9.5833333340124227E-2</v>
      </c>
      <c r="M1442"/>
    </row>
    <row r="1443" spans="1:13" ht="25.5" customHeight="1" x14ac:dyDescent="0.25">
      <c r="A1443" s="33" t="s">
        <v>562</v>
      </c>
      <c r="B1443" s="74" t="s">
        <v>1664</v>
      </c>
      <c r="C1443" s="28" t="s">
        <v>553</v>
      </c>
      <c r="D1443" s="91"/>
      <c r="E1443" s="56" t="s">
        <v>1747</v>
      </c>
      <c r="F1443" s="75">
        <v>42619.73541666667</v>
      </c>
      <c r="G1443" s="75">
        <v>42620.634722222225</v>
      </c>
      <c r="H1443" s="76" t="s">
        <v>856</v>
      </c>
      <c r="I1443" s="31">
        <f t="shared" si="44"/>
        <v>0.89930555555474712</v>
      </c>
      <c r="J1443" s="59">
        <f t="shared" si="45"/>
        <v>0.89930555555474712</v>
      </c>
      <c r="M1443"/>
    </row>
    <row r="1444" spans="1:13" ht="25.5" customHeight="1" x14ac:dyDescent="0.25">
      <c r="A1444" s="33" t="s">
        <v>562</v>
      </c>
      <c r="B1444" s="74" t="s">
        <v>1664</v>
      </c>
      <c r="C1444" s="28" t="s">
        <v>553</v>
      </c>
      <c r="D1444" s="91"/>
      <c r="E1444" s="56" t="s">
        <v>1751</v>
      </c>
      <c r="F1444" s="75">
        <v>42620.634722222225</v>
      </c>
      <c r="G1444" s="75">
        <v>42622.784722222219</v>
      </c>
      <c r="H1444" s="76" t="s">
        <v>1655</v>
      </c>
      <c r="I1444" s="31">
        <f t="shared" si="44"/>
        <v>2.1499999999941792</v>
      </c>
      <c r="J1444" s="59">
        <f t="shared" si="45"/>
        <v>2.1499999999941792</v>
      </c>
      <c r="M1444"/>
    </row>
    <row r="1445" spans="1:13" ht="25.5" customHeight="1" x14ac:dyDescent="0.25">
      <c r="A1445" s="33" t="s">
        <v>562</v>
      </c>
      <c r="B1445" s="74" t="s">
        <v>1664</v>
      </c>
      <c r="C1445" s="28" t="s">
        <v>553</v>
      </c>
      <c r="D1445" s="91"/>
      <c r="E1445" s="56" t="s">
        <v>1741</v>
      </c>
      <c r="F1445" s="75">
        <v>42622.784722222219</v>
      </c>
      <c r="G1445" s="75">
        <v>42625.768055555556</v>
      </c>
      <c r="H1445" s="76" t="s">
        <v>212</v>
      </c>
      <c r="I1445" s="31">
        <f t="shared" si="44"/>
        <v>2.9833333333372138</v>
      </c>
      <c r="J1445" s="59">
        <f t="shared" si="45"/>
        <v>2.9833333333372138</v>
      </c>
      <c r="M1445"/>
    </row>
    <row r="1446" spans="1:13" ht="25.5" customHeight="1" x14ac:dyDescent="0.25">
      <c r="A1446" s="33" t="s">
        <v>562</v>
      </c>
      <c r="B1446" s="74" t="s">
        <v>1664</v>
      </c>
      <c r="C1446" s="28" t="s">
        <v>553</v>
      </c>
      <c r="D1446" s="91"/>
      <c r="E1446" s="56" t="s">
        <v>1747</v>
      </c>
      <c r="F1446" s="75">
        <v>42625.768055555556</v>
      </c>
      <c r="G1446" s="75">
        <v>42627.684027777781</v>
      </c>
      <c r="H1446" s="76" t="s">
        <v>445</v>
      </c>
      <c r="I1446" s="31">
        <f t="shared" si="44"/>
        <v>1.9159722222248092</v>
      </c>
      <c r="J1446" s="59">
        <f t="shared" si="45"/>
        <v>1.9159722222248092</v>
      </c>
      <c r="M1446"/>
    </row>
    <row r="1447" spans="1:13" ht="25.5" customHeight="1" x14ac:dyDescent="0.25">
      <c r="A1447" s="33" t="s">
        <v>562</v>
      </c>
      <c r="B1447" s="74" t="s">
        <v>1664</v>
      </c>
      <c r="C1447" s="28" t="s">
        <v>553</v>
      </c>
      <c r="D1447" s="91"/>
      <c r="E1447" s="56" t="s">
        <v>1783</v>
      </c>
      <c r="F1447" s="75">
        <v>42627.684027777781</v>
      </c>
      <c r="G1447" s="75">
        <v>42628.795138888891</v>
      </c>
      <c r="H1447" s="76" t="s">
        <v>393</v>
      </c>
      <c r="I1447" s="31">
        <f t="shared" si="44"/>
        <v>1.1111111111094942</v>
      </c>
      <c r="J1447" s="59">
        <f t="shared" si="45"/>
        <v>1.1111111111094942</v>
      </c>
      <c r="M1447"/>
    </row>
    <row r="1448" spans="1:13" ht="25.5" customHeight="1" x14ac:dyDescent="0.25">
      <c r="A1448" s="33" t="s">
        <v>562</v>
      </c>
      <c r="B1448" s="74" t="s">
        <v>1664</v>
      </c>
      <c r="C1448" s="28" t="s">
        <v>553</v>
      </c>
      <c r="D1448" s="91"/>
      <c r="E1448" s="56" t="s">
        <v>1747</v>
      </c>
      <c r="F1448" s="75">
        <v>42628.795138888891</v>
      </c>
      <c r="G1448" s="75">
        <v>42629.785416666666</v>
      </c>
      <c r="H1448" s="76" t="s">
        <v>432</v>
      </c>
      <c r="I1448" s="31">
        <f t="shared" si="44"/>
        <v>0.99027777777519077</v>
      </c>
      <c r="J1448" s="59">
        <f t="shared" si="45"/>
        <v>0.99027777777519077</v>
      </c>
      <c r="M1448"/>
    </row>
    <row r="1449" spans="1:13" ht="25.5" customHeight="1" x14ac:dyDescent="0.25">
      <c r="A1449" s="33" t="s">
        <v>562</v>
      </c>
      <c r="B1449" s="74" t="s">
        <v>1664</v>
      </c>
      <c r="C1449" s="28" t="s">
        <v>553</v>
      </c>
      <c r="D1449" s="91"/>
      <c r="E1449" s="56" t="s">
        <v>1763</v>
      </c>
      <c r="F1449" s="75">
        <v>42629.785416666666</v>
      </c>
      <c r="G1449" s="75">
        <v>42632.654166666667</v>
      </c>
      <c r="H1449" s="76" t="s">
        <v>1658</v>
      </c>
      <c r="I1449" s="31">
        <f t="shared" si="44"/>
        <v>2.8687500000014552</v>
      </c>
      <c r="J1449" s="59">
        <f t="shared" si="45"/>
        <v>2.8687500000014552</v>
      </c>
      <c r="M1449"/>
    </row>
    <row r="1450" spans="1:13" ht="25.5" customHeight="1" x14ac:dyDescent="0.25">
      <c r="A1450" s="33" t="s">
        <v>562</v>
      </c>
      <c r="B1450" s="74" t="s">
        <v>1664</v>
      </c>
      <c r="C1450" s="28" t="s">
        <v>553</v>
      </c>
      <c r="D1450" s="91"/>
      <c r="E1450" s="56" t="s">
        <v>1750</v>
      </c>
      <c r="F1450" s="75">
        <v>42632.654166666667</v>
      </c>
      <c r="G1450" s="75">
        <v>42632.67083333333</v>
      </c>
      <c r="H1450" s="76" t="s">
        <v>1287</v>
      </c>
      <c r="I1450" s="31">
        <f t="shared" si="44"/>
        <v>1.6666666662786156E-2</v>
      </c>
      <c r="J1450" s="59">
        <f t="shared" si="45"/>
        <v>1.6666666662786156E-2</v>
      </c>
      <c r="M1450"/>
    </row>
    <row r="1451" spans="1:13" ht="25.5" customHeight="1" x14ac:dyDescent="0.25">
      <c r="A1451" s="33" t="s">
        <v>562</v>
      </c>
      <c r="B1451" s="74" t="s">
        <v>1664</v>
      </c>
      <c r="C1451" s="28" t="s">
        <v>553</v>
      </c>
      <c r="D1451" s="91"/>
      <c r="E1451" s="56" t="s">
        <v>1763</v>
      </c>
      <c r="F1451" s="75">
        <v>42632.67083333333</v>
      </c>
      <c r="G1451" s="75">
        <v>42633.546527777777</v>
      </c>
      <c r="H1451" s="76" t="s">
        <v>1281</v>
      </c>
      <c r="I1451" s="31">
        <f t="shared" si="44"/>
        <v>0.87569444444670808</v>
      </c>
      <c r="J1451" s="59">
        <f t="shared" si="45"/>
        <v>0.87569444444670808</v>
      </c>
      <c r="M1451"/>
    </row>
    <row r="1452" spans="1:13" ht="25.5" customHeight="1" x14ac:dyDescent="0.25">
      <c r="A1452" s="33" t="s">
        <v>562</v>
      </c>
      <c r="B1452" s="74" t="s">
        <v>1664</v>
      </c>
      <c r="C1452" s="28" t="s">
        <v>553</v>
      </c>
      <c r="D1452" s="91"/>
      <c r="E1452" s="56" t="s">
        <v>1750</v>
      </c>
      <c r="F1452" s="75">
        <v>42633.546527777777</v>
      </c>
      <c r="G1452" s="75">
        <v>42648.738194444442</v>
      </c>
      <c r="H1452" s="76" t="s">
        <v>921</v>
      </c>
      <c r="I1452" s="31">
        <f t="shared" si="44"/>
        <v>15.191666666665697</v>
      </c>
      <c r="J1452" s="59">
        <f t="shared" si="45"/>
        <v>15.191666666665697</v>
      </c>
      <c r="M1452"/>
    </row>
    <row r="1453" spans="1:13" ht="25.5" customHeight="1" x14ac:dyDescent="0.25">
      <c r="A1453" s="33" t="s">
        <v>562</v>
      </c>
      <c r="B1453" s="74" t="s">
        <v>1664</v>
      </c>
      <c r="C1453" s="28" t="s">
        <v>553</v>
      </c>
      <c r="D1453" s="91"/>
      <c r="E1453" s="56" t="s">
        <v>1674</v>
      </c>
      <c r="F1453" s="75">
        <v>42648.738194444442</v>
      </c>
      <c r="G1453" s="75">
        <v>42649.611805555556</v>
      </c>
      <c r="H1453" s="76" t="s">
        <v>1662</v>
      </c>
      <c r="I1453" s="31">
        <f t="shared" si="44"/>
        <v>0.87361111111385981</v>
      </c>
      <c r="J1453" s="59">
        <f t="shared" si="45"/>
        <v>0.87361111111385981</v>
      </c>
      <c r="M1453"/>
    </row>
    <row r="1454" spans="1:13" ht="25.5" customHeight="1" x14ac:dyDescent="0.25">
      <c r="A1454" s="33" t="s">
        <v>562</v>
      </c>
      <c r="B1454" s="74" t="s">
        <v>1664</v>
      </c>
      <c r="C1454" s="28" t="s">
        <v>553</v>
      </c>
      <c r="D1454" s="91"/>
      <c r="E1454" s="56" t="s">
        <v>1750</v>
      </c>
      <c r="F1454" s="75">
        <v>42649.611805555556</v>
      </c>
      <c r="G1454" s="75">
        <v>42654.76458333333</v>
      </c>
      <c r="H1454" s="76" t="s">
        <v>1663</v>
      </c>
      <c r="I1454" s="31">
        <f t="shared" si="44"/>
        <v>5.1527777777737356</v>
      </c>
      <c r="J1454" s="59">
        <f t="shared" si="45"/>
        <v>5.1527777777737356</v>
      </c>
      <c r="M1454"/>
    </row>
    <row r="1455" spans="1:13" ht="25.5" customHeight="1" x14ac:dyDescent="0.25">
      <c r="A1455" s="34" t="s">
        <v>562</v>
      </c>
      <c r="B1455" s="74" t="s">
        <v>1664</v>
      </c>
      <c r="C1455" s="28" t="s">
        <v>553</v>
      </c>
      <c r="D1455" s="91"/>
      <c r="E1455" s="56" t="s">
        <v>1751</v>
      </c>
      <c r="F1455" s="30">
        <v>42654.76458333333</v>
      </c>
      <c r="G1455" s="30">
        <v>42657.810416666667</v>
      </c>
      <c r="H1455" s="32" t="s">
        <v>722</v>
      </c>
      <c r="I1455" s="31">
        <f t="shared" si="44"/>
        <v>3.0458333333372138</v>
      </c>
      <c r="J1455" s="59">
        <f t="shared" si="45"/>
        <v>3.0458333333372138</v>
      </c>
      <c r="M1455"/>
    </row>
    <row r="1456" spans="1:13" ht="25.5" customHeight="1" x14ac:dyDescent="0.25">
      <c r="A1456" s="81" t="s">
        <v>562</v>
      </c>
      <c r="B1456" s="82" t="s">
        <v>1823</v>
      </c>
      <c r="C1456" s="83" t="s">
        <v>553</v>
      </c>
      <c r="D1456" s="85" t="s">
        <v>563</v>
      </c>
      <c r="E1456" t="s">
        <v>1995</v>
      </c>
      <c r="F1456" s="86">
        <v>42668.651388888888</v>
      </c>
      <c r="G1456" s="86">
        <v>42669.651388888888</v>
      </c>
      <c r="H1456" s="85" t="s">
        <v>7</v>
      </c>
      <c r="I1456" s="79">
        <f>IF(OR(F1456="-",G1456="-"),0,G1456-F1456)</f>
        <v>1</v>
      </c>
      <c r="J1456" s="84">
        <f>I1456</f>
        <v>1</v>
      </c>
    </row>
    <row r="1457" spans="1:10" ht="25.5" customHeight="1" x14ac:dyDescent="0.25">
      <c r="A1457" s="81" t="s">
        <v>562</v>
      </c>
      <c r="B1457" s="82" t="s">
        <v>1823</v>
      </c>
      <c r="C1457" s="83" t="s">
        <v>553</v>
      </c>
      <c r="D1457" s="85" t="s">
        <v>1798</v>
      </c>
      <c r="E1457" t="s">
        <v>1665</v>
      </c>
      <c r="F1457" s="86">
        <v>42669.651388888888</v>
      </c>
      <c r="G1457" s="86">
        <v>42675.561111111114</v>
      </c>
      <c r="H1457" s="85" t="s">
        <v>7</v>
      </c>
      <c r="I1457" s="79">
        <f t="shared" ref="I1457:I1491" si="46">IF(OR(F1457="-",G1457="-"),0,G1457-F1457)</f>
        <v>5.9097222222262644</v>
      </c>
      <c r="J1457" s="80">
        <f t="shared" ref="J1457:J1491" si="47">I1457</f>
        <v>5.9097222222262644</v>
      </c>
    </row>
    <row r="1458" spans="1:10" ht="25.5" customHeight="1" x14ac:dyDescent="0.25">
      <c r="A1458" s="81" t="s">
        <v>562</v>
      </c>
      <c r="B1458" s="82" t="s">
        <v>1823</v>
      </c>
      <c r="C1458" s="83" t="s">
        <v>553</v>
      </c>
      <c r="D1458" s="85" t="s">
        <v>1986</v>
      </c>
      <c r="E1458" t="s">
        <v>1667</v>
      </c>
      <c r="F1458" s="86">
        <v>42669.651388888888</v>
      </c>
      <c r="G1458" s="86">
        <v>42682.507638888892</v>
      </c>
      <c r="H1458" s="85" t="s">
        <v>7</v>
      </c>
      <c r="I1458" s="79">
        <f t="shared" si="46"/>
        <v>12.856250000004366</v>
      </c>
      <c r="J1458" s="80">
        <f t="shared" si="47"/>
        <v>12.856250000004366</v>
      </c>
    </row>
    <row r="1459" spans="1:10" ht="25.5" customHeight="1" x14ac:dyDescent="0.25">
      <c r="A1459" s="81" t="s">
        <v>562</v>
      </c>
      <c r="B1459" s="82" t="s">
        <v>1823</v>
      </c>
      <c r="C1459" s="83" t="s">
        <v>553</v>
      </c>
      <c r="D1459" s="85" t="s">
        <v>1799</v>
      </c>
      <c r="E1459" t="s">
        <v>556</v>
      </c>
      <c r="F1459" s="86">
        <v>42682.507638888892</v>
      </c>
      <c r="G1459" s="86">
        <v>42734.605555555558</v>
      </c>
      <c r="H1459" s="85" t="s">
        <v>72</v>
      </c>
      <c r="I1459" s="79">
        <f t="shared" si="46"/>
        <v>52.097916666665697</v>
      </c>
      <c r="J1459" s="80">
        <f t="shared" si="47"/>
        <v>52.097916666665697</v>
      </c>
    </row>
    <row r="1460" spans="1:10" ht="25.5" customHeight="1" x14ac:dyDescent="0.25">
      <c r="A1460" s="81" t="s">
        <v>562</v>
      </c>
      <c r="B1460" s="82" t="s">
        <v>1823</v>
      </c>
      <c r="C1460" s="83" t="s">
        <v>553</v>
      </c>
      <c r="D1460" s="85" t="s">
        <v>1800</v>
      </c>
      <c r="E1460" t="s">
        <v>1665</v>
      </c>
      <c r="F1460" s="86">
        <v>42734.605555555558</v>
      </c>
      <c r="G1460" s="86">
        <v>42745.775694444441</v>
      </c>
      <c r="H1460" s="85" t="s">
        <v>233</v>
      </c>
      <c r="I1460" s="79">
        <f t="shared" si="46"/>
        <v>11.17013888888323</v>
      </c>
      <c r="J1460" s="80">
        <f t="shared" si="47"/>
        <v>11.17013888888323</v>
      </c>
    </row>
    <row r="1461" spans="1:10" ht="25.5" customHeight="1" x14ac:dyDescent="0.25">
      <c r="A1461" s="81" t="s">
        <v>562</v>
      </c>
      <c r="B1461" s="82" t="s">
        <v>1823</v>
      </c>
      <c r="C1461" s="83" t="s">
        <v>553</v>
      </c>
      <c r="D1461" s="85" t="s">
        <v>1987</v>
      </c>
      <c r="E1461" t="s">
        <v>1667</v>
      </c>
      <c r="F1461" s="86">
        <v>42745.775694444441</v>
      </c>
      <c r="G1461" s="86">
        <v>42746.557638888888</v>
      </c>
      <c r="H1461" s="85" t="s">
        <v>380</v>
      </c>
      <c r="I1461" s="79">
        <f t="shared" si="46"/>
        <v>0.78194444444670808</v>
      </c>
      <c r="J1461" s="80">
        <f t="shared" si="47"/>
        <v>0.78194444444670808</v>
      </c>
    </row>
    <row r="1462" spans="1:10" ht="25.5" customHeight="1" x14ac:dyDescent="0.25">
      <c r="A1462" s="81" t="s">
        <v>562</v>
      </c>
      <c r="B1462" s="82" t="s">
        <v>1823</v>
      </c>
      <c r="C1462" s="83" t="s">
        <v>553</v>
      </c>
      <c r="D1462" s="85" t="s">
        <v>1801</v>
      </c>
      <c r="E1462" t="s">
        <v>556</v>
      </c>
      <c r="F1462" s="86">
        <v>42746.557638888888</v>
      </c>
      <c r="G1462" s="86">
        <v>42746.779166666667</v>
      </c>
      <c r="H1462" s="85" t="s">
        <v>118</v>
      </c>
      <c r="I1462" s="79">
        <f t="shared" si="46"/>
        <v>0.22152777777955635</v>
      </c>
      <c r="J1462" s="80">
        <f t="shared" si="47"/>
        <v>0.22152777777955635</v>
      </c>
    </row>
    <row r="1463" spans="1:10" ht="25.5" customHeight="1" x14ac:dyDescent="0.25">
      <c r="A1463" s="81" t="s">
        <v>562</v>
      </c>
      <c r="B1463" s="82" t="s">
        <v>1823</v>
      </c>
      <c r="C1463" s="83" t="s">
        <v>553</v>
      </c>
      <c r="D1463" s="85" t="s">
        <v>1988</v>
      </c>
      <c r="E1463" t="s">
        <v>1667</v>
      </c>
      <c r="F1463" s="86">
        <v>42746.779166666667</v>
      </c>
      <c r="G1463" s="86">
        <v>42748.737500000003</v>
      </c>
      <c r="H1463" s="85" t="s">
        <v>18</v>
      </c>
      <c r="I1463" s="79">
        <f t="shared" si="46"/>
        <v>1.9583333333357587</v>
      </c>
      <c r="J1463" s="80">
        <f t="shared" si="47"/>
        <v>1.9583333333357587</v>
      </c>
    </row>
    <row r="1464" spans="1:10" ht="25.5" customHeight="1" x14ac:dyDescent="0.25">
      <c r="A1464" s="81" t="s">
        <v>562</v>
      </c>
      <c r="B1464" s="82" t="s">
        <v>1823</v>
      </c>
      <c r="C1464" s="83" t="s">
        <v>553</v>
      </c>
      <c r="D1464" s="85" t="s">
        <v>814</v>
      </c>
      <c r="E1464" t="s">
        <v>1747</v>
      </c>
      <c r="F1464" s="86">
        <v>42748.737500000003</v>
      </c>
      <c r="G1464" s="86">
        <v>42748.761805555558</v>
      </c>
      <c r="H1464" s="85" t="s">
        <v>1809</v>
      </c>
      <c r="I1464" s="79">
        <f t="shared" si="46"/>
        <v>2.4305555554747116E-2</v>
      </c>
      <c r="J1464" s="80">
        <f t="shared" si="47"/>
        <v>2.4305555554747116E-2</v>
      </c>
    </row>
    <row r="1465" spans="1:10" ht="25.5" customHeight="1" x14ac:dyDescent="0.25">
      <c r="A1465" s="81" t="s">
        <v>562</v>
      </c>
      <c r="B1465" s="82" t="s">
        <v>1823</v>
      </c>
      <c r="C1465" s="83" t="s">
        <v>553</v>
      </c>
      <c r="D1465" s="85" t="s">
        <v>575</v>
      </c>
      <c r="E1465" t="s">
        <v>1997</v>
      </c>
      <c r="F1465" s="86">
        <v>42748.761805555558</v>
      </c>
      <c r="G1465" s="86">
        <v>42759.759722222225</v>
      </c>
      <c r="H1465" s="85" t="s">
        <v>323</v>
      </c>
      <c r="I1465" s="79">
        <f t="shared" si="46"/>
        <v>10.997916666667152</v>
      </c>
      <c r="J1465" s="80">
        <f t="shared" si="47"/>
        <v>10.997916666667152</v>
      </c>
    </row>
    <row r="1466" spans="1:10" ht="25.5" customHeight="1" x14ac:dyDescent="0.25">
      <c r="A1466" s="81" t="s">
        <v>562</v>
      </c>
      <c r="B1466" s="82" t="s">
        <v>1823</v>
      </c>
      <c r="C1466" s="83" t="s">
        <v>553</v>
      </c>
      <c r="D1466" s="85" t="s">
        <v>576</v>
      </c>
      <c r="E1466" t="s">
        <v>1747</v>
      </c>
      <c r="F1466" s="86">
        <v>42759.759722222225</v>
      </c>
      <c r="G1466" s="86">
        <v>42759.804861111108</v>
      </c>
      <c r="H1466" s="85" t="s">
        <v>891</v>
      </c>
      <c r="I1466" s="79">
        <f t="shared" si="46"/>
        <v>4.5138888883229811E-2</v>
      </c>
      <c r="J1466" s="80">
        <f t="shared" si="47"/>
        <v>4.5138888883229811E-2</v>
      </c>
    </row>
    <row r="1467" spans="1:10" ht="25.5" customHeight="1" x14ac:dyDescent="0.25">
      <c r="A1467" s="81" t="s">
        <v>562</v>
      </c>
      <c r="B1467" s="82" t="s">
        <v>1823</v>
      </c>
      <c r="C1467" s="83" t="s">
        <v>553</v>
      </c>
      <c r="D1467" s="85" t="s">
        <v>1802</v>
      </c>
      <c r="E1467" t="s">
        <v>556</v>
      </c>
      <c r="F1467" s="86">
        <v>42759.804861111108</v>
      </c>
      <c r="G1467" s="86">
        <v>42760.73333333333</v>
      </c>
      <c r="H1467" s="85" t="s">
        <v>1810</v>
      </c>
      <c r="I1467" s="79">
        <f t="shared" si="46"/>
        <v>0.92847222222189885</v>
      </c>
      <c r="J1467" s="80">
        <f t="shared" si="47"/>
        <v>0.92847222222189885</v>
      </c>
    </row>
    <row r="1468" spans="1:10" ht="25.5" customHeight="1" x14ac:dyDescent="0.25">
      <c r="A1468" s="81" t="s">
        <v>562</v>
      </c>
      <c r="B1468" s="82" t="s">
        <v>1823</v>
      </c>
      <c r="C1468" s="83" t="s">
        <v>553</v>
      </c>
      <c r="D1468" s="85" t="s">
        <v>27</v>
      </c>
      <c r="E1468" t="s">
        <v>1747</v>
      </c>
      <c r="F1468" s="86">
        <v>42760.73333333333</v>
      </c>
      <c r="G1468" s="86">
        <v>42760.772222222222</v>
      </c>
      <c r="H1468" s="85" t="s">
        <v>18</v>
      </c>
      <c r="I1468" s="79">
        <f t="shared" si="46"/>
        <v>3.888888889196096E-2</v>
      </c>
      <c r="J1468" s="80">
        <f t="shared" si="47"/>
        <v>3.888888889196096E-2</v>
      </c>
    </row>
    <row r="1469" spans="1:10" ht="25.5" customHeight="1" x14ac:dyDescent="0.25">
      <c r="A1469" s="81" t="s">
        <v>562</v>
      </c>
      <c r="B1469" s="82" t="s">
        <v>1823</v>
      </c>
      <c r="C1469" s="83" t="s">
        <v>553</v>
      </c>
      <c r="D1469" s="85" t="s">
        <v>1803</v>
      </c>
      <c r="E1469" t="s">
        <v>1744</v>
      </c>
      <c r="F1469" s="86">
        <v>42760.772222222222</v>
      </c>
      <c r="G1469" s="86">
        <v>42761.572222222225</v>
      </c>
      <c r="H1469" s="85" t="s">
        <v>22</v>
      </c>
      <c r="I1469" s="79">
        <f t="shared" si="46"/>
        <v>0.80000000000291038</v>
      </c>
      <c r="J1469" s="80">
        <f t="shared" si="47"/>
        <v>0.80000000000291038</v>
      </c>
    </row>
    <row r="1470" spans="1:10" ht="25.5" customHeight="1" x14ac:dyDescent="0.25">
      <c r="A1470" s="81" t="s">
        <v>562</v>
      </c>
      <c r="B1470" s="82" t="s">
        <v>1823</v>
      </c>
      <c r="C1470" s="83" t="s">
        <v>553</v>
      </c>
      <c r="D1470" s="85" t="s">
        <v>1804</v>
      </c>
      <c r="E1470" t="s">
        <v>1745</v>
      </c>
      <c r="F1470" s="86">
        <v>42761.572222222225</v>
      </c>
      <c r="G1470" s="86">
        <v>42761.586111111108</v>
      </c>
      <c r="H1470" s="85" t="s">
        <v>777</v>
      </c>
      <c r="I1470" s="79">
        <f t="shared" si="46"/>
        <v>1.3888888883229811E-2</v>
      </c>
      <c r="J1470" s="80">
        <f t="shared" si="47"/>
        <v>1.3888888883229811E-2</v>
      </c>
    </row>
    <row r="1471" spans="1:10" ht="25.5" customHeight="1" x14ac:dyDescent="0.25">
      <c r="A1471" s="81" t="s">
        <v>562</v>
      </c>
      <c r="B1471" s="82" t="s">
        <v>1823</v>
      </c>
      <c r="C1471" s="83" t="s">
        <v>553</v>
      </c>
      <c r="D1471" s="85" t="s">
        <v>1805</v>
      </c>
      <c r="E1471" t="s">
        <v>1746</v>
      </c>
      <c r="F1471" s="86">
        <v>42761.586111111108</v>
      </c>
      <c r="G1471" s="86">
        <v>42761.711805555555</v>
      </c>
      <c r="H1471" s="85" t="s">
        <v>26</v>
      </c>
      <c r="I1471" s="79">
        <f t="shared" si="46"/>
        <v>0.12569444444670808</v>
      </c>
      <c r="J1471" s="80">
        <f t="shared" si="47"/>
        <v>0.12569444444670808</v>
      </c>
    </row>
    <row r="1472" spans="1:10" ht="25.5" customHeight="1" x14ac:dyDescent="0.25">
      <c r="A1472" s="81" t="s">
        <v>562</v>
      </c>
      <c r="B1472" s="82" t="s">
        <v>1823</v>
      </c>
      <c r="C1472" s="83" t="s">
        <v>553</v>
      </c>
      <c r="D1472" s="85" t="s">
        <v>583</v>
      </c>
      <c r="E1472" t="s">
        <v>1747</v>
      </c>
      <c r="F1472" s="86">
        <v>42761.711805555555</v>
      </c>
      <c r="G1472" s="86">
        <v>42761.75</v>
      </c>
      <c r="H1472" s="85" t="s">
        <v>1811</v>
      </c>
      <c r="I1472" s="79">
        <f t="shared" si="46"/>
        <v>3.8194444445252884E-2</v>
      </c>
      <c r="J1472" s="80">
        <f t="shared" si="47"/>
        <v>3.8194444445252884E-2</v>
      </c>
    </row>
    <row r="1473" spans="1:10" ht="25.5" customHeight="1" x14ac:dyDescent="0.25">
      <c r="A1473" s="81" t="s">
        <v>562</v>
      </c>
      <c r="B1473" s="82" t="s">
        <v>1823</v>
      </c>
      <c r="C1473" s="83" t="s">
        <v>553</v>
      </c>
      <c r="D1473" s="85" t="s">
        <v>1015</v>
      </c>
      <c r="E1473" t="s">
        <v>1748</v>
      </c>
      <c r="F1473" s="86">
        <v>42761.75</v>
      </c>
      <c r="G1473" s="86">
        <v>42768.60833333333</v>
      </c>
      <c r="H1473" s="85" t="s">
        <v>328</v>
      </c>
      <c r="I1473" s="79">
        <f t="shared" si="46"/>
        <v>6.8583333333299379</v>
      </c>
      <c r="J1473" s="80">
        <f t="shared" si="47"/>
        <v>6.8583333333299379</v>
      </c>
    </row>
    <row r="1474" spans="1:10" ht="25.5" customHeight="1" x14ac:dyDescent="0.25">
      <c r="A1474" s="81" t="s">
        <v>562</v>
      </c>
      <c r="B1474" s="82" t="s">
        <v>1823</v>
      </c>
      <c r="C1474" s="83" t="s">
        <v>553</v>
      </c>
      <c r="D1474" s="85" t="s">
        <v>586</v>
      </c>
      <c r="E1474" t="s">
        <v>1747</v>
      </c>
      <c r="F1474" s="86">
        <v>42768.60833333333</v>
      </c>
      <c r="G1474" s="86">
        <v>42768.757638888892</v>
      </c>
      <c r="H1474" s="85" t="s">
        <v>1812</v>
      </c>
      <c r="I1474" s="79">
        <f t="shared" si="46"/>
        <v>0.14930555556202307</v>
      </c>
      <c r="J1474" s="80">
        <f t="shared" si="47"/>
        <v>0.14930555556202307</v>
      </c>
    </row>
    <row r="1475" spans="1:10" ht="25.5" customHeight="1" x14ac:dyDescent="0.25">
      <c r="A1475" s="81" t="s">
        <v>562</v>
      </c>
      <c r="B1475" s="82" t="s">
        <v>1823</v>
      </c>
      <c r="C1475" s="83" t="s">
        <v>553</v>
      </c>
      <c r="D1475" s="85" t="s">
        <v>1361</v>
      </c>
      <c r="E1475" t="s">
        <v>1748</v>
      </c>
      <c r="F1475" s="86">
        <v>42768.757638888892</v>
      </c>
      <c r="G1475" s="86">
        <v>42773.696527777778</v>
      </c>
      <c r="H1475" s="85" t="s">
        <v>1813</v>
      </c>
      <c r="I1475" s="79">
        <f t="shared" si="46"/>
        <v>4.9388888888861402</v>
      </c>
      <c r="J1475" s="80">
        <f t="shared" si="47"/>
        <v>4.9388888888861402</v>
      </c>
    </row>
    <row r="1476" spans="1:10" ht="25.5" customHeight="1" x14ac:dyDescent="0.25">
      <c r="A1476" s="81" t="s">
        <v>562</v>
      </c>
      <c r="B1476" s="82" t="s">
        <v>1823</v>
      </c>
      <c r="C1476" s="83" t="s">
        <v>553</v>
      </c>
      <c r="D1476" s="85" t="s">
        <v>41</v>
      </c>
      <c r="E1476" t="s">
        <v>1747</v>
      </c>
      <c r="F1476" s="86">
        <v>42773.696527777778</v>
      </c>
      <c r="G1476" s="86">
        <v>42775.804166666669</v>
      </c>
      <c r="H1476" s="85" t="s">
        <v>1814</v>
      </c>
      <c r="I1476" s="79">
        <f t="shared" si="46"/>
        <v>2.1076388888905058</v>
      </c>
      <c r="J1476" s="80">
        <f t="shared" si="47"/>
        <v>2.1076388888905058</v>
      </c>
    </row>
    <row r="1477" spans="1:10" ht="25.5" customHeight="1" x14ac:dyDescent="0.25">
      <c r="A1477" s="81" t="s">
        <v>562</v>
      </c>
      <c r="B1477" s="82" t="s">
        <v>1823</v>
      </c>
      <c r="C1477" s="83" t="s">
        <v>553</v>
      </c>
      <c r="D1477" s="85" t="s">
        <v>590</v>
      </c>
      <c r="E1477" t="s">
        <v>1602</v>
      </c>
      <c r="F1477" s="86">
        <v>42775.804166666669</v>
      </c>
      <c r="G1477" s="86">
        <v>42776.65625</v>
      </c>
      <c r="H1477" s="85" t="s">
        <v>1815</v>
      </c>
      <c r="I1477" s="79">
        <f t="shared" si="46"/>
        <v>0.85208333333139308</v>
      </c>
      <c r="J1477" s="80">
        <f t="shared" si="47"/>
        <v>0.85208333333139308</v>
      </c>
    </row>
    <row r="1478" spans="1:10" ht="25.5" customHeight="1" x14ac:dyDescent="0.25">
      <c r="A1478" s="81" t="s">
        <v>562</v>
      </c>
      <c r="B1478" s="82" t="s">
        <v>1823</v>
      </c>
      <c r="C1478" s="83" t="s">
        <v>553</v>
      </c>
      <c r="D1478" s="85" t="s">
        <v>44</v>
      </c>
      <c r="E1478" t="s">
        <v>1747</v>
      </c>
      <c r="F1478" s="86">
        <v>42776.65625</v>
      </c>
      <c r="G1478" s="86">
        <v>42776.674305555556</v>
      </c>
      <c r="H1478" s="85" t="s">
        <v>1816</v>
      </c>
      <c r="I1478" s="79">
        <f t="shared" si="46"/>
        <v>1.8055555556202307E-2</v>
      </c>
      <c r="J1478" s="80">
        <f t="shared" si="47"/>
        <v>1.8055555556202307E-2</v>
      </c>
    </row>
    <row r="1479" spans="1:10" ht="25.5" customHeight="1" x14ac:dyDescent="0.25">
      <c r="A1479" s="81" t="s">
        <v>562</v>
      </c>
      <c r="B1479" s="82" t="s">
        <v>1823</v>
      </c>
      <c r="C1479" s="83" t="s">
        <v>553</v>
      </c>
      <c r="D1479" s="85" t="s">
        <v>1023</v>
      </c>
      <c r="E1479" t="s">
        <v>1763</v>
      </c>
      <c r="F1479" s="86">
        <v>42776.674305555556</v>
      </c>
      <c r="G1479" s="86">
        <v>42786.609722222223</v>
      </c>
      <c r="H1479" s="85" t="s">
        <v>1817</v>
      </c>
      <c r="I1479" s="79">
        <f t="shared" si="46"/>
        <v>9.9354166666671517</v>
      </c>
      <c r="J1479" s="80">
        <f t="shared" si="47"/>
        <v>9.9354166666671517</v>
      </c>
    </row>
    <row r="1480" spans="1:10" ht="25.5" customHeight="1" x14ac:dyDescent="0.25">
      <c r="A1480" s="81" t="s">
        <v>562</v>
      </c>
      <c r="B1480" s="82" t="s">
        <v>1823</v>
      </c>
      <c r="C1480" s="83" t="s">
        <v>553</v>
      </c>
      <c r="D1480" s="85" t="s">
        <v>203</v>
      </c>
      <c r="E1480" t="s">
        <v>1749</v>
      </c>
      <c r="F1480" s="86">
        <v>42786.609722222223</v>
      </c>
      <c r="G1480" s="86">
        <v>42790.706944444442</v>
      </c>
      <c r="H1480" s="85" t="s">
        <v>1818</v>
      </c>
      <c r="I1480" s="79">
        <f t="shared" si="46"/>
        <v>4.0972222222189885</v>
      </c>
      <c r="J1480" s="80">
        <f t="shared" si="47"/>
        <v>4.0972222222189885</v>
      </c>
    </row>
    <row r="1481" spans="1:10" ht="25.5" customHeight="1" x14ac:dyDescent="0.25">
      <c r="A1481" s="81" t="s">
        <v>562</v>
      </c>
      <c r="B1481" s="82" t="s">
        <v>1823</v>
      </c>
      <c r="C1481" s="83" t="s">
        <v>553</v>
      </c>
      <c r="D1481" s="85" t="s">
        <v>596</v>
      </c>
      <c r="E1481" t="s">
        <v>1998</v>
      </c>
      <c r="F1481" s="86">
        <v>42790.706944444442</v>
      </c>
      <c r="G1481" s="86">
        <v>42796.745833333334</v>
      </c>
      <c r="H1481" s="85" t="s">
        <v>1819</v>
      </c>
      <c r="I1481" s="79">
        <f t="shared" si="46"/>
        <v>6.038888888891961</v>
      </c>
      <c r="J1481" s="80">
        <f t="shared" si="47"/>
        <v>6.038888888891961</v>
      </c>
    </row>
    <row r="1482" spans="1:10" ht="25.5" customHeight="1" x14ac:dyDescent="0.25">
      <c r="A1482" s="81" t="s">
        <v>562</v>
      </c>
      <c r="B1482" s="82" t="s">
        <v>1823</v>
      </c>
      <c r="C1482" s="83" t="s">
        <v>553</v>
      </c>
      <c r="D1482" s="85" t="s">
        <v>119</v>
      </c>
      <c r="E1482" t="s">
        <v>1747</v>
      </c>
      <c r="F1482" s="86">
        <v>42796.745833333334</v>
      </c>
      <c r="G1482" s="86">
        <v>42797.789583333331</v>
      </c>
      <c r="H1482" s="85" t="s">
        <v>143</v>
      </c>
      <c r="I1482" s="79">
        <f t="shared" si="46"/>
        <v>1.0437499999970896</v>
      </c>
      <c r="J1482" s="80">
        <f t="shared" si="47"/>
        <v>1.0437499999970896</v>
      </c>
    </row>
    <row r="1483" spans="1:10" ht="25.5" customHeight="1" x14ac:dyDescent="0.25">
      <c r="A1483" s="81" t="s">
        <v>562</v>
      </c>
      <c r="B1483" s="82" t="s">
        <v>1823</v>
      </c>
      <c r="C1483" s="83" t="s">
        <v>553</v>
      </c>
      <c r="D1483" s="85" t="s">
        <v>1806</v>
      </c>
      <c r="E1483" t="s">
        <v>1602</v>
      </c>
      <c r="F1483" s="86">
        <v>42797.789583333331</v>
      </c>
      <c r="G1483" s="86">
        <v>42800.85</v>
      </c>
      <c r="H1483" s="85" t="s">
        <v>1820</v>
      </c>
      <c r="I1483" s="79">
        <f t="shared" si="46"/>
        <v>3.0604166666671517</v>
      </c>
      <c r="J1483" s="80">
        <f t="shared" si="47"/>
        <v>3.0604166666671517</v>
      </c>
    </row>
    <row r="1484" spans="1:10" ht="25.5" customHeight="1" x14ac:dyDescent="0.25">
      <c r="A1484" s="81" t="s">
        <v>562</v>
      </c>
      <c r="B1484" s="82" t="s">
        <v>1823</v>
      </c>
      <c r="C1484" s="83" t="s">
        <v>553</v>
      </c>
      <c r="D1484" s="85" t="s">
        <v>55</v>
      </c>
      <c r="E1484" t="s">
        <v>1750</v>
      </c>
      <c r="F1484" s="86">
        <v>42800.85</v>
      </c>
      <c r="G1484" s="86">
        <v>42801.614583333336</v>
      </c>
      <c r="H1484" s="85" t="s">
        <v>20</v>
      </c>
      <c r="I1484" s="79">
        <f t="shared" si="46"/>
        <v>0.76458333333721384</v>
      </c>
      <c r="J1484" s="80">
        <f t="shared" si="47"/>
        <v>0.76458333333721384</v>
      </c>
    </row>
    <row r="1485" spans="1:10" ht="25.5" customHeight="1" x14ac:dyDescent="0.25">
      <c r="A1485" s="81" t="s">
        <v>562</v>
      </c>
      <c r="B1485" s="82" t="s">
        <v>1823</v>
      </c>
      <c r="C1485" s="83" t="s">
        <v>553</v>
      </c>
      <c r="D1485" s="85" t="s">
        <v>57</v>
      </c>
      <c r="E1485" t="s">
        <v>1751</v>
      </c>
      <c r="F1485" s="86">
        <v>42801.614583333336</v>
      </c>
      <c r="G1485" s="86">
        <v>42801.677777777775</v>
      </c>
      <c r="H1485" s="85" t="s">
        <v>415</v>
      </c>
      <c r="I1485" s="79">
        <f t="shared" si="46"/>
        <v>6.3194444439432118E-2</v>
      </c>
      <c r="J1485" s="80">
        <f t="shared" si="47"/>
        <v>6.3194444439432118E-2</v>
      </c>
    </row>
    <row r="1486" spans="1:10" ht="25.5" customHeight="1" x14ac:dyDescent="0.25">
      <c r="A1486" s="81" t="s">
        <v>562</v>
      </c>
      <c r="B1486" s="82" t="s">
        <v>1823</v>
      </c>
      <c r="C1486" s="83" t="s">
        <v>553</v>
      </c>
      <c r="D1486" s="85" t="s">
        <v>267</v>
      </c>
      <c r="E1486" t="s">
        <v>1741</v>
      </c>
      <c r="F1486" s="86">
        <v>42801.677777777775</v>
      </c>
      <c r="G1486" s="86">
        <v>42801.786111111112</v>
      </c>
      <c r="H1486" s="85" t="s">
        <v>105</v>
      </c>
      <c r="I1486" s="79">
        <f t="shared" si="46"/>
        <v>0.10833333333721384</v>
      </c>
      <c r="J1486" s="80">
        <f t="shared" si="47"/>
        <v>0.10833333333721384</v>
      </c>
    </row>
    <row r="1487" spans="1:10" ht="25.5" customHeight="1" x14ac:dyDescent="0.25">
      <c r="A1487" s="81" t="s">
        <v>562</v>
      </c>
      <c r="B1487" s="82" t="s">
        <v>1823</v>
      </c>
      <c r="C1487" s="83" t="s">
        <v>553</v>
      </c>
      <c r="D1487" s="85" t="s">
        <v>1310</v>
      </c>
      <c r="E1487" t="s">
        <v>1763</v>
      </c>
      <c r="F1487" s="86">
        <v>42801.786111111112</v>
      </c>
      <c r="G1487" s="86">
        <v>42802.661805555559</v>
      </c>
      <c r="H1487" s="85" t="s">
        <v>1821</v>
      </c>
      <c r="I1487" s="79">
        <f t="shared" si="46"/>
        <v>0.87569444444670808</v>
      </c>
      <c r="J1487" s="80">
        <f t="shared" si="47"/>
        <v>0.87569444444670808</v>
      </c>
    </row>
    <row r="1488" spans="1:10" ht="25.5" customHeight="1" x14ac:dyDescent="0.25">
      <c r="A1488" s="81" t="s">
        <v>562</v>
      </c>
      <c r="B1488" s="82" t="s">
        <v>1823</v>
      </c>
      <c r="C1488" s="83" t="s">
        <v>553</v>
      </c>
      <c r="D1488" s="85" t="s">
        <v>346</v>
      </c>
      <c r="E1488" t="s">
        <v>1750</v>
      </c>
      <c r="F1488" s="86">
        <v>42802.661805555559</v>
      </c>
      <c r="G1488" s="86">
        <v>42802.80972222222</v>
      </c>
      <c r="H1488" s="85" t="s">
        <v>1287</v>
      </c>
      <c r="I1488" s="79">
        <f t="shared" si="46"/>
        <v>0.14791666666133096</v>
      </c>
      <c r="J1488" s="80">
        <f t="shared" si="47"/>
        <v>0.14791666666133096</v>
      </c>
    </row>
    <row r="1489" spans="1:10" ht="25.5" customHeight="1" x14ac:dyDescent="0.25">
      <c r="A1489" s="81" t="s">
        <v>562</v>
      </c>
      <c r="B1489" s="82" t="s">
        <v>1823</v>
      </c>
      <c r="C1489" s="83" t="s">
        <v>553</v>
      </c>
      <c r="D1489" s="85" t="s">
        <v>1312</v>
      </c>
      <c r="E1489" t="s">
        <v>1763</v>
      </c>
      <c r="F1489" s="86">
        <v>42802.80972222222</v>
      </c>
      <c r="G1489" s="86">
        <v>42803.566666666666</v>
      </c>
      <c r="H1489" s="85" t="s">
        <v>355</v>
      </c>
      <c r="I1489" s="79">
        <f t="shared" si="46"/>
        <v>0.75694444444525288</v>
      </c>
      <c r="J1489" s="80">
        <f t="shared" si="47"/>
        <v>0.75694444444525288</v>
      </c>
    </row>
    <row r="1490" spans="1:10" ht="25.5" customHeight="1" x14ac:dyDescent="0.25">
      <c r="A1490" s="81" t="s">
        <v>562</v>
      </c>
      <c r="B1490" s="82" t="s">
        <v>1823</v>
      </c>
      <c r="C1490" s="83" t="s">
        <v>553</v>
      </c>
      <c r="D1490" s="85" t="s">
        <v>1807</v>
      </c>
      <c r="E1490" t="s">
        <v>1750</v>
      </c>
      <c r="F1490" s="86">
        <v>42803.566666666666</v>
      </c>
      <c r="G1490" s="86">
        <v>42817.538194444445</v>
      </c>
      <c r="H1490" s="85" t="s">
        <v>921</v>
      </c>
      <c r="I1490" s="79">
        <f t="shared" si="46"/>
        <v>13.971527777779556</v>
      </c>
      <c r="J1490" s="80">
        <f t="shared" si="47"/>
        <v>13.971527777779556</v>
      </c>
    </row>
    <row r="1491" spans="1:10" ht="25.5" customHeight="1" x14ac:dyDescent="0.25">
      <c r="A1491" s="81" t="s">
        <v>562</v>
      </c>
      <c r="B1491" s="82" t="s">
        <v>1823</v>
      </c>
      <c r="C1491" s="83" t="s">
        <v>553</v>
      </c>
      <c r="D1491" s="85" t="s">
        <v>1808</v>
      </c>
      <c r="E1491" t="s">
        <v>1751</v>
      </c>
      <c r="F1491" s="86">
        <v>42817.538194444445</v>
      </c>
      <c r="G1491" s="86">
        <v>42817.71875</v>
      </c>
      <c r="H1491" s="85" t="s">
        <v>722</v>
      </c>
      <c r="I1491" s="79">
        <f t="shared" si="46"/>
        <v>0.18055555555474712</v>
      </c>
      <c r="J1491" s="80">
        <f t="shared" si="47"/>
        <v>0.18055555555474712</v>
      </c>
    </row>
    <row r="1492" spans="1:10" ht="25.5" customHeight="1" x14ac:dyDescent="0.25">
      <c r="A1492" s="81" t="s">
        <v>562</v>
      </c>
      <c r="B1492" s="82" t="s">
        <v>1822</v>
      </c>
      <c r="C1492" s="83" t="s">
        <v>553</v>
      </c>
      <c r="D1492" s="85" t="s">
        <v>1824</v>
      </c>
      <c r="E1492" t="s">
        <v>1676</v>
      </c>
      <c r="F1492" s="92">
        <v>42605.76666666667</v>
      </c>
      <c r="G1492" s="86">
        <v>42606.76666666667</v>
      </c>
      <c r="H1492" s="85" t="s">
        <v>7</v>
      </c>
      <c r="I1492" s="79">
        <f>IF(OR(F1492="-",G1492="-"),0,G1492-F1492)</f>
        <v>1</v>
      </c>
      <c r="J1492" s="84">
        <f>I1492</f>
        <v>1</v>
      </c>
    </row>
    <row r="1493" spans="1:10" ht="25.5" customHeight="1" x14ac:dyDescent="0.25">
      <c r="A1493" s="81" t="s">
        <v>562</v>
      </c>
      <c r="B1493" s="82" t="s">
        <v>1822</v>
      </c>
      <c r="C1493" s="83" t="s">
        <v>553</v>
      </c>
      <c r="D1493" s="85" t="s">
        <v>1798</v>
      </c>
      <c r="E1493" t="s">
        <v>1665</v>
      </c>
      <c r="F1493" s="86">
        <v>42606.76666666667</v>
      </c>
      <c r="G1493" s="86">
        <v>42606.774305555555</v>
      </c>
      <c r="H1493" s="85" t="s">
        <v>602</v>
      </c>
      <c r="I1493" s="79">
        <f t="shared" ref="I1493:I1519" si="48">IF(OR(F1493="-",G1493="-"),0,G1493-F1493)</f>
        <v>7.6388888846850023E-3</v>
      </c>
      <c r="J1493" s="80">
        <f t="shared" ref="J1493:J1519" si="49">I1493</f>
        <v>7.6388888846850023E-3</v>
      </c>
    </row>
    <row r="1494" spans="1:10" ht="25.5" customHeight="1" x14ac:dyDescent="0.25">
      <c r="A1494" s="81" t="s">
        <v>562</v>
      </c>
      <c r="B1494" s="82" t="s">
        <v>1822</v>
      </c>
      <c r="C1494" s="83" t="s">
        <v>553</v>
      </c>
      <c r="D1494" s="85" t="s">
        <v>1986</v>
      </c>
      <c r="E1494" t="s">
        <v>1667</v>
      </c>
      <c r="F1494" s="86">
        <v>42606.774305555555</v>
      </c>
      <c r="G1494" s="86">
        <v>42606.777083333334</v>
      </c>
      <c r="H1494" s="85" t="s">
        <v>844</v>
      </c>
      <c r="I1494" s="79">
        <f t="shared" si="48"/>
        <v>2.7777777795563452E-3</v>
      </c>
      <c r="J1494" s="80">
        <f t="shared" si="49"/>
        <v>2.7777777795563452E-3</v>
      </c>
    </row>
    <row r="1495" spans="1:10" ht="25.5" customHeight="1" x14ac:dyDescent="0.25">
      <c r="A1495" s="81" t="s">
        <v>562</v>
      </c>
      <c r="B1495" s="82" t="s">
        <v>1822</v>
      </c>
      <c r="C1495" s="83" t="s">
        <v>553</v>
      </c>
      <c r="D1495" s="85" t="s">
        <v>1825</v>
      </c>
      <c r="E1495" t="s">
        <v>1602</v>
      </c>
      <c r="F1495" s="86">
        <v>42606.777083333334</v>
      </c>
      <c r="G1495" s="86">
        <v>42606.837500000001</v>
      </c>
      <c r="H1495" s="85" t="s">
        <v>1830</v>
      </c>
      <c r="I1495" s="79">
        <f t="shared" si="48"/>
        <v>6.0416666667151731E-2</v>
      </c>
      <c r="J1495" s="80">
        <f t="shared" si="49"/>
        <v>6.0416666667151731E-2</v>
      </c>
    </row>
    <row r="1496" spans="1:10" ht="25.5" customHeight="1" x14ac:dyDescent="0.25">
      <c r="A1496" s="81" t="s">
        <v>562</v>
      </c>
      <c r="B1496" s="82" t="s">
        <v>1822</v>
      </c>
      <c r="C1496" s="83" t="s">
        <v>553</v>
      </c>
      <c r="D1496" s="85" t="s">
        <v>1438</v>
      </c>
      <c r="E1496" t="s">
        <v>1996</v>
      </c>
      <c r="F1496" s="86">
        <v>42606.837500000001</v>
      </c>
      <c r="G1496" s="86">
        <v>42607.587500000001</v>
      </c>
      <c r="H1496" s="85" t="s">
        <v>1831</v>
      </c>
      <c r="I1496" s="79">
        <f t="shared" si="48"/>
        <v>0.75</v>
      </c>
      <c r="J1496" s="80">
        <f t="shared" si="49"/>
        <v>0.75</v>
      </c>
    </row>
    <row r="1497" spans="1:10" ht="25.5" customHeight="1" x14ac:dyDescent="0.25">
      <c r="A1497" s="81" t="s">
        <v>562</v>
      </c>
      <c r="B1497" s="82" t="s">
        <v>1822</v>
      </c>
      <c r="C1497" s="83" t="s">
        <v>553</v>
      </c>
      <c r="D1497" s="85" t="s">
        <v>1826</v>
      </c>
      <c r="E1497" t="s">
        <v>1665</v>
      </c>
      <c r="F1497" s="86">
        <v>42607.587500000001</v>
      </c>
      <c r="G1497" s="86">
        <v>42607.60833333333</v>
      </c>
      <c r="H1497" s="85" t="s">
        <v>1832</v>
      </c>
      <c r="I1497" s="79">
        <f t="shared" si="48"/>
        <v>2.0833333328482695E-2</v>
      </c>
      <c r="J1497" s="80">
        <f t="shared" si="49"/>
        <v>2.0833333328482695E-2</v>
      </c>
    </row>
    <row r="1498" spans="1:10" ht="25.5" customHeight="1" x14ac:dyDescent="0.25">
      <c r="A1498" s="81" t="s">
        <v>562</v>
      </c>
      <c r="B1498" s="82" t="s">
        <v>1822</v>
      </c>
      <c r="C1498" s="83" t="s">
        <v>553</v>
      </c>
      <c r="D1498" s="85" t="s">
        <v>1989</v>
      </c>
      <c r="E1498" t="s">
        <v>1667</v>
      </c>
      <c r="F1498" s="86">
        <v>42607.60833333333</v>
      </c>
      <c r="G1498" s="86">
        <v>42607.637499999997</v>
      </c>
      <c r="H1498" s="85" t="s">
        <v>393</v>
      </c>
      <c r="I1498" s="79">
        <f t="shared" si="48"/>
        <v>2.9166666667151731E-2</v>
      </c>
      <c r="J1498" s="80">
        <f t="shared" si="49"/>
        <v>2.9166666667151731E-2</v>
      </c>
    </row>
    <row r="1499" spans="1:10" ht="25.5" customHeight="1" x14ac:dyDescent="0.25">
      <c r="A1499" s="81" t="s">
        <v>562</v>
      </c>
      <c r="B1499" s="82" t="s">
        <v>1822</v>
      </c>
      <c r="C1499" s="83" t="s">
        <v>553</v>
      </c>
      <c r="D1499" s="85" t="s">
        <v>1827</v>
      </c>
      <c r="E1499" t="s">
        <v>1676</v>
      </c>
      <c r="F1499" s="86">
        <v>42607.637499999997</v>
      </c>
      <c r="G1499" s="86">
        <v>42607.783333333333</v>
      </c>
      <c r="H1499" s="85" t="s">
        <v>1833</v>
      </c>
      <c r="I1499" s="79">
        <f t="shared" si="48"/>
        <v>0.14583333333575865</v>
      </c>
      <c r="J1499" s="80">
        <f t="shared" si="49"/>
        <v>0.14583333333575865</v>
      </c>
    </row>
    <row r="1500" spans="1:10" ht="25.5" customHeight="1" x14ac:dyDescent="0.25">
      <c r="A1500" s="81" t="s">
        <v>562</v>
      </c>
      <c r="B1500" s="82" t="s">
        <v>1822</v>
      </c>
      <c r="C1500" s="83" t="s">
        <v>553</v>
      </c>
      <c r="D1500" s="85" t="s">
        <v>1828</v>
      </c>
      <c r="E1500" t="s">
        <v>1665</v>
      </c>
      <c r="F1500" s="86">
        <v>42607.783333333333</v>
      </c>
      <c r="G1500" s="86">
        <v>42607.79583333333</v>
      </c>
      <c r="H1500" s="85" t="s">
        <v>1834</v>
      </c>
      <c r="I1500" s="79">
        <f t="shared" si="48"/>
        <v>1.2499999997089617E-2</v>
      </c>
      <c r="J1500" s="80">
        <f t="shared" si="49"/>
        <v>1.2499999997089617E-2</v>
      </c>
    </row>
    <row r="1501" spans="1:10" ht="25.5" customHeight="1" x14ac:dyDescent="0.25">
      <c r="A1501" s="81" t="s">
        <v>562</v>
      </c>
      <c r="B1501" s="82" t="s">
        <v>1822</v>
      </c>
      <c r="C1501" s="83" t="s">
        <v>553</v>
      </c>
      <c r="D1501" s="85" t="s">
        <v>21</v>
      </c>
      <c r="E1501" t="s">
        <v>1744</v>
      </c>
      <c r="F1501" s="86">
        <v>42607.79583333333</v>
      </c>
      <c r="G1501" s="86">
        <v>42608.54791666667</v>
      </c>
      <c r="H1501" s="85" t="s">
        <v>22</v>
      </c>
      <c r="I1501" s="79">
        <f t="shared" si="48"/>
        <v>0.75208333334012423</v>
      </c>
      <c r="J1501" s="80">
        <f t="shared" si="49"/>
        <v>0.75208333334012423</v>
      </c>
    </row>
    <row r="1502" spans="1:10" ht="25.5" customHeight="1" x14ac:dyDescent="0.25">
      <c r="A1502" s="81" t="s">
        <v>562</v>
      </c>
      <c r="B1502" s="82" t="s">
        <v>1822</v>
      </c>
      <c r="C1502" s="83" t="s">
        <v>553</v>
      </c>
      <c r="D1502" s="85" t="s">
        <v>1829</v>
      </c>
      <c r="E1502" t="s">
        <v>1665</v>
      </c>
      <c r="F1502" s="86">
        <v>42608.54791666667</v>
      </c>
      <c r="G1502" s="86">
        <v>42608.563888888886</v>
      </c>
      <c r="H1502" s="85" t="s">
        <v>393</v>
      </c>
      <c r="I1502" s="79">
        <f t="shared" si="48"/>
        <v>1.597222221607808E-2</v>
      </c>
      <c r="J1502" s="80">
        <f t="shared" si="49"/>
        <v>1.597222221607808E-2</v>
      </c>
    </row>
    <row r="1503" spans="1:10" ht="25.5" customHeight="1" x14ac:dyDescent="0.25">
      <c r="A1503" s="81" t="s">
        <v>562</v>
      </c>
      <c r="B1503" s="82" t="s">
        <v>1822</v>
      </c>
      <c r="C1503" s="83" t="s">
        <v>553</v>
      </c>
      <c r="D1503" s="85" t="s">
        <v>577</v>
      </c>
      <c r="E1503" t="s">
        <v>1744</v>
      </c>
      <c r="F1503" s="86">
        <v>42608.563888888886</v>
      </c>
      <c r="G1503" s="86">
        <v>42608.620833333334</v>
      </c>
      <c r="H1503" s="85" t="s">
        <v>1835</v>
      </c>
      <c r="I1503" s="79">
        <f t="shared" si="48"/>
        <v>5.6944444448163267E-2</v>
      </c>
      <c r="J1503" s="80">
        <f t="shared" si="49"/>
        <v>5.6944444448163267E-2</v>
      </c>
    </row>
    <row r="1504" spans="1:10" ht="25.5" customHeight="1" x14ac:dyDescent="0.25">
      <c r="A1504" s="81" t="s">
        <v>562</v>
      </c>
      <c r="B1504" s="82" t="s">
        <v>1822</v>
      </c>
      <c r="C1504" s="83" t="s">
        <v>553</v>
      </c>
      <c r="D1504" s="85" t="s">
        <v>579</v>
      </c>
      <c r="E1504" t="s">
        <v>1745</v>
      </c>
      <c r="F1504" s="86">
        <v>42608.620833333334</v>
      </c>
      <c r="G1504" s="86">
        <v>42608.623611111114</v>
      </c>
      <c r="H1504" s="85" t="s">
        <v>777</v>
      </c>
      <c r="I1504" s="79">
        <f t="shared" si="48"/>
        <v>2.7777777795563452E-3</v>
      </c>
      <c r="J1504" s="80">
        <f t="shared" si="49"/>
        <v>2.7777777795563452E-3</v>
      </c>
    </row>
    <row r="1505" spans="1:10" ht="25.5" customHeight="1" x14ac:dyDescent="0.25">
      <c r="A1505" s="81" t="s">
        <v>562</v>
      </c>
      <c r="B1505" s="82" t="s">
        <v>1822</v>
      </c>
      <c r="C1505" s="83" t="s">
        <v>553</v>
      </c>
      <c r="D1505" s="85" t="s">
        <v>580</v>
      </c>
      <c r="E1505" t="s">
        <v>1746</v>
      </c>
      <c r="F1505" s="86">
        <v>42608.623611111114</v>
      </c>
      <c r="G1505" s="86">
        <v>42608.625694444447</v>
      </c>
      <c r="H1505" s="85" t="s">
        <v>26</v>
      </c>
      <c r="I1505" s="79">
        <f t="shared" si="48"/>
        <v>2.0833333328482695E-3</v>
      </c>
      <c r="J1505" s="80">
        <f t="shared" si="49"/>
        <v>2.0833333328482695E-3</v>
      </c>
    </row>
    <row r="1506" spans="1:10" ht="25.5" customHeight="1" x14ac:dyDescent="0.25">
      <c r="A1506" s="81" t="s">
        <v>562</v>
      </c>
      <c r="B1506" s="82" t="s">
        <v>1822</v>
      </c>
      <c r="C1506" s="83" t="s">
        <v>553</v>
      </c>
      <c r="D1506" s="85" t="s">
        <v>31</v>
      </c>
      <c r="E1506" t="s">
        <v>1747</v>
      </c>
      <c r="F1506" s="86">
        <v>42608.625694444447</v>
      </c>
      <c r="G1506" s="86">
        <v>42608.629166666666</v>
      </c>
      <c r="H1506" s="85" t="s">
        <v>28</v>
      </c>
      <c r="I1506" s="79">
        <f t="shared" si="48"/>
        <v>3.4722222189884633E-3</v>
      </c>
      <c r="J1506" s="80">
        <f t="shared" si="49"/>
        <v>3.4722222189884633E-3</v>
      </c>
    </row>
    <row r="1507" spans="1:10" ht="25.5" customHeight="1" x14ac:dyDescent="0.25">
      <c r="A1507" s="81" t="s">
        <v>562</v>
      </c>
      <c r="B1507" s="82" t="s">
        <v>1822</v>
      </c>
      <c r="C1507" s="83" t="s">
        <v>553</v>
      </c>
      <c r="D1507" s="85" t="s">
        <v>581</v>
      </c>
      <c r="E1507" t="s">
        <v>1748</v>
      </c>
      <c r="F1507" s="86">
        <v>42608.629166666666</v>
      </c>
      <c r="G1507" s="86">
        <v>42608.636805555558</v>
      </c>
      <c r="H1507" s="85" t="s">
        <v>582</v>
      </c>
      <c r="I1507" s="79">
        <f t="shared" si="48"/>
        <v>7.6388888919609599E-3</v>
      </c>
      <c r="J1507" s="80">
        <f t="shared" si="49"/>
        <v>7.6388888919609599E-3</v>
      </c>
    </row>
    <row r="1508" spans="1:10" ht="25.5" customHeight="1" x14ac:dyDescent="0.25">
      <c r="A1508" s="81" t="s">
        <v>562</v>
      </c>
      <c r="B1508" s="82" t="s">
        <v>1822</v>
      </c>
      <c r="C1508" s="83" t="s">
        <v>553</v>
      </c>
      <c r="D1508" s="85" t="s">
        <v>583</v>
      </c>
      <c r="E1508" t="s">
        <v>1747</v>
      </c>
      <c r="F1508" s="86">
        <v>42608.636805555558</v>
      </c>
      <c r="G1508" s="86">
        <v>42608.640972222223</v>
      </c>
      <c r="H1508" s="85" t="s">
        <v>1836</v>
      </c>
      <c r="I1508" s="79">
        <f t="shared" si="48"/>
        <v>4.166666665696539E-3</v>
      </c>
      <c r="J1508" s="80">
        <f t="shared" si="49"/>
        <v>4.166666665696539E-3</v>
      </c>
    </row>
    <row r="1509" spans="1:10" ht="25.5" customHeight="1" x14ac:dyDescent="0.25">
      <c r="A1509" s="81" t="s">
        <v>562</v>
      </c>
      <c r="B1509" s="82" t="s">
        <v>1822</v>
      </c>
      <c r="C1509" s="83" t="s">
        <v>553</v>
      </c>
      <c r="D1509" s="85" t="s">
        <v>584</v>
      </c>
      <c r="E1509" t="s">
        <v>1602</v>
      </c>
      <c r="F1509" s="86">
        <v>42608.640972222223</v>
      </c>
      <c r="G1509" s="86">
        <v>42608.681944444441</v>
      </c>
      <c r="H1509" s="85" t="s">
        <v>1837</v>
      </c>
      <c r="I1509" s="79">
        <f t="shared" si="48"/>
        <v>4.0972222217533272E-2</v>
      </c>
      <c r="J1509" s="80">
        <f t="shared" si="49"/>
        <v>4.0972222217533272E-2</v>
      </c>
    </row>
    <row r="1510" spans="1:10" ht="25.5" customHeight="1" x14ac:dyDescent="0.25">
      <c r="A1510" s="81" t="s">
        <v>562</v>
      </c>
      <c r="B1510" s="82" t="s">
        <v>1822</v>
      </c>
      <c r="C1510" s="83" t="s">
        <v>553</v>
      </c>
      <c r="D1510" s="85" t="s">
        <v>586</v>
      </c>
      <c r="E1510" t="s">
        <v>1747</v>
      </c>
      <c r="F1510" s="86">
        <v>42608.681944444441</v>
      </c>
      <c r="G1510" s="86">
        <v>42608.698611111111</v>
      </c>
      <c r="H1510" s="85" t="s">
        <v>1838</v>
      </c>
      <c r="I1510" s="79">
        <f t="shared" si="48"/>
        <v>1.6666666670062114E-2</v>
      </c>
      <c r="J1510" s="80">
        <f t="shared" si="49"/>
        <v>1.6666666670062114E-2</v>
      </c>
    </row>
    <row r="1511" spans="1:10" ht="25.5" customHeight="1" x14ac:dyDescent="0.25">
      <c r="A1511" s="81" t="s">
        <v>562</v>
      </c>
      <c r="B1511" s="82" t="s">
        <v>1822</v>
      </c>
      <c r="C1511" s="83" t="s">
        <v>553</v>
      </c>
      <c r="D1511" s="85" t="s">
        <v>588</v>
      </c>
      <c r="E1511" t="s">
        <v>1763</v>
      </c>
      <c r="F1511" s="86">
        <v>42608.698611111111</v>
      </c>
      <c r="G1511" s="86">
        <v>42608.720833333333</v>
      </c>
      <c r="H1511" s="85" t="s">
        <v>1839</v>
      </c>
      <c r="I1511" s="79">
        <f t="shared" si="48"/>
        <v>2.2222222221898846E-2</v>
      </c>
      <c r="J1511" s="80">
        <f t="shared" si="49"/>
        <v>2.2222222221898846E-2</v>
      </c>
    </row>
    <row r="1512" spans="1:10" ht="25.5" customHeight="1" x14ac:dyDescent="0.25">
      <c r="A1512" s="81" t="s">
        <v>562</v>
      </c>
      <c r="B1512" s="82" t="s">
        <v>1822</v>
      </c>
      <c r="C1512" s="83" t="s">
        <v>553</v>
      </c>
      <c r="D1512" s="85" t="s">
        <v>41</v>
      </c>
      <c r="E1512" t="s">
        <v>1747</v>
      </c>
      <c r="F1512" s="86">
        <v>42608.720833333333</v>
      </c>
      <c r="G1512" s="86">
        <v>42608.723611111112</v>
      </c>
      <c r="H1512" s="85" t="s">
        <v>20</v>
      </c>
      <c r="I1512" s="79">
        <f t="shared" si="48"/>
        <v>2.7777777795563452E-3</v>
      </c>
      <c r="J1512" s="80">
        <f t="shared" si="49"/>
        <v>2.7777777795563452E-3</v>
      </c>
    </row>
    <row r="1513" spans="1:10" ht="25.5" customHeight="1" x14ac:dyDescent="0.25">
      <c r="A1513" s="81" t="s">
        <v>562</v>
      </c>
      <c r="B1513" s="82" t="s">
        <v>1822</v>
      </c>
      <c r="C1513" s="83" t="s">
        <v>553</v>
      </c>
      <c r="D1513" s="85" t="s">
        <v>590</v>
      </c>
      <c r="E1513" t="s">
        <v>1602</v>
      </c>
      <c r="F1513" s="86">
        <v>42608.723611111112</v>
      </c>
      <c r="G1513" s="86">
        <v>42608.752083333333</v>
      </c>
      <c r="H1513" s="85" t="s">
        <v>591</v>
      </c>
      <c r="I1513" s="79">
        <f t="shared" si="48"/>
        <v>2.8472222220443655E-2</v>
      </c>
      <c r="J1513" s="80">
        <f t="shared" si="49"/>
        <v>2.8472222220443655E-2</v>
      </c>
    </row>
    <row r="1514" spans="1:10" ht="25.5" customHeight="1" x14ac:dyDescent="0.25">
      <c r="A1514" s="81" t="s">
        <v>562</v>
      </c>
      <c r="B1514" s="82" t="s">
        <v>1822</v>
      </c>
      <c r="C1514" s="83" t="s">
        <v>553</v>
      </c>
      <c r="D1514" s="85" t="s">
        <v>592</v>
      </c>
      <c r="E1514" t="s">
        <v>1750</v>
      </c>
      <c r="F1514" s="86">
        <v>42608.752083333333</v>
      </c>
      <c r="G1514" s="86">
        <v>42608.76458333333</v>
      </c>
      <c r="H1514" s="85" t="s">
        <v>1840</v>
      </c>
      <c r="I1514" s="79">
        <f t="shared" si="48"/>
        <v>1.2499999997089617E-2</v>
      </c>
      <c r="J1514" s="80">
        <f t="shared" si="49"/>
        <v>1.2499999997089617E-2</v>
      </c>
    </row>
    <row r="1515" spans="1:10" ht="25.5" customHeight="1" x14ac:dyDescent="0.25">
      <c r="A1515" s="81" t="s">
        <v>562</v>
      </c>
      <c r="B1515" s="82" t="s">
        <v>1822</v>
      </c>
      <c r="C1515" s="83" t="s">
        <v>553</v>
      </c>
      <c r="D1515" s="85" t="s">
        <v>594</v>
      </c>
      <c r="E1515" t="s">
        <v>1751</v>
      </c>
      <c r="F1515" s="86">
        <v>42608.76458333333</v>
      </c>
      <c r="G1515" s="86">
        <v>42608.776388888888</v>
      </c>
      <c r="H1515" s="85" t="s">
        <v>415</v>
      </c>
      <c r="I1515" s="79">
        <f t="shared" si="48"/>
        <v>1.1805555557657499E-2</v>
      </c>
      <c r="J1515" s="80">
        <f t="shared" si="49"/>
        <v>1.1805555557657499E-2</v>
      </c>
    </row>
    <row r="1516" spans="1:10" ht="25.5" customHeight="1" x14ac:dyDescent="0.25">
      <c r="A1516" s="81" t="s">
        <v>562</v>
      </c>
      <c r="B1516" s="82" t="s">
        <v>1822</v>
      </c>
      <c r="C1516" s="83" t="s">
        <v>553</v>
      </c>
      <c r="D1516" s="85" t="s">
        <v>595</v>
      </c>
      <c r="E1516" t="s">
        <v>1741</v>
      </c>
      <c r="F1516" s="86">
        <v>42608.776388888888</v>
      </c>
      <c r="G1516" s="86">
        <v>42608.781944444447</v>
      </c>
      <c r="H1516" s="85" t="s">
        <v>105</v>
      </c>
      <c r="I1516" s="79">
        <f t="shared" si="48"/>
        <v>5.5555555591126904E-3</v>
      </c>
      <c r="J1516" s="80">
        <f t="shared" si="49"/>
        <v>5.5555555591126904E-3</v>
      </c>
    </row>
    <row r="1517" spans="1:10" ht="25.5" customHeight="1" x14ac:dyDescent="0.25">
      <c r="A1517" s="81" t="s">
        <v>562</v>
      </c>
      <c r="B1517" s="82" t="s">
        <v>1822</v>
      </c>
      <c r="C1517" s="83" t="s">
        <v>553</v>
      </c>
      <c r="D1517" s="85" t="s">
        <v>596</v>
      </c>
      <c r="E1517" t="s">
        <v>1763</v>
      </c>
      <c r="F1517" s="86">
        <v>42608.781944444447</v>
      </c>
      <c r="G1517" s="86">
        <v>42612.695833333331</v>
      </c>
      <c r="H1517" s="85" t="s">
        <v>915</v>
      </c>
      <c r="I1517" s="79">
        <f t="shared" si="48"/>
        <v>3.913888888884685</v>
      </c>
      <c r="J1517" s="80">
        <f t="shared" si="49"/>
        <v>3.913888888884685</v>
      </c>
    </row>
    <row r="1518" spans="1:10" ht="25.5" customHeight="1" x14ac:dyDescent="0.25">
      <c r="A1518" s="81" t="s">
        <v>562</v>
      </c>
      <c r="B1518" s="82" t="s">
        <v>1822</v>
      </c>
      <c r="C1518" s="83" t="s">
        <v>553</v>
      </c>
      <c r="D1518" s="85" t="s">
        <v>597</v>
      </c>
      <c r="E1518" t="s">
        <v>1750</v>
      </c>
      <c r="F1518" s="86">
        <v>42612.695833333331</v>
      </c>
      <c r="G1518" s="86">
        <v>42632.568055555559</v>
      </c>
      <c r="H1518" s="85" t="s">
        <v>921</v>
      </c>
      <c r="I1518" s="79">
        <f t="shared" si="48"/>
        <v>19.87222222222772</v>
      </c>
      <c r="J1518" s="80">
        <f t="shared" si="49"/>
        <v>19.87222222222772</v>
      </c>
    </row>
    <row r="1519" spans="1:10" ht="25.5" customHeight="1" x14ac:dyDescent="0.25">
      <c r="A1519" s="81" t="s">
        <v>562</v>
      </c>
      <c r="B1519" s="82" t="s">
        <v>1822</v>
      </c>
      <c r="C1519" s="83" t="s">
        <v>553</v>
      </c>
      <c r="D1519" s="85" t="s">
        <v>209</v>
      </c>
      <c r="E1519" t="s">
        <v>1751</v>
      </c>
      <c r="F1519" s="86">
        <v>42632.568055555559</v>
      </c>
      <c r="G1519" s="86">
        <v>42633.511111111111</v>
      </c>
      <c r="H1519" s="85" t="s">
        <v>792</v>
      </c>
      <c r="I1519" s="79">
        <f t="shared" si="48"/>
        <v>0.94305555555183673</v>
      </c>
      <c r="J1519" s="80">
        <f t="shared" si="49"/>
        <v>0.94305555555183673</v>
      </c>
    </row>
    <row r="1520" spans="1:10" ht="25.5" customHeight="1" x14ac:dyDescent="0.25">
      <c r="A1520" s="81" t="s">
        <v>562</v>
      </c>
      <c r="B1520" s="82" t="s">
        <v>1841</v>
      </c>
      <c r="C1520" s="55" t="s">
        <v>8</v>
      </c>
      <c r="D1520" s="85" t="s">
        <v>1824</v>
      </c>
      <c r="E1520" t="s">
        <v>1676</v>
      </c>
      <c r="F1520" s="86">
        <v>42611.702777777777</v>
      </c>
      <c r="G1520" s="86">
        <v>42612.702777777777</v>
      </c>
      <c r="H1520" s="85" t="s">
        <v>7</v>
      </c>
      <c r="I1520" s="79">
        <f>IF(OR(F1520="-",G1520="-"),0,G1520-F1520)</f>
        <v>1</v>
      </c>
      <c r="J1520" s="84">
        <f>I1520</f>
        <v>1</v>
      </c>
    </row>
    <row r="1521" spans="1:10" ht="25.5" customHeight="1" x14ac:dyDescent="0.25">
      <c r="A1521" s="81" t="s">
        <v>562</v>
      </c>
      <c r="B1521" s="82" t="s">
        <v>1841</v>
      </c>
      <c r="C1521" s="55" t="s">
        <v>8</v>
      </c>
      <c r="D1521" s="85" t="s">
        <v>1798</v>
      </c>
      <c r="E1521" t="s">
        <v>1665</v>
      </c>
      <c r="F1521" s="86">
        <v>42612.702777777777</v>
      </c>
      <c r="G1521" s="86">
        <v>42613.541666666664</v>
      </c>
      <c r="H1521" s="85" t="s">
        <v>602</v>
      </c>
      <c r="I1521" s="79">
        <f t="shared" ref="I1521:I1532" si="50">IF(OR(F1521="-",G1521="-"),0,G1521-F1521)</f>
        <v>0.83888888888759539</v>
      </c>
      <c r="J1521" s="80">
        <f t="shared" ref="J1521:J1532" si="51">I1521</f>
        <v>0.83888888888759539</v>
      </c>
    </row>
    <row r="1522" spans="1:10" ht="25.5" customHeight="1" x14ac:dyDescent="0.25">
      <c r="A1522" s="81" t="s">
        <v>562</v>
      </c>
      <c r="B1522" s="82" t="s">
        <v>1841</v>
      </c>
      <c r="C1522" s="55" t="s">
        <v>8</v>
      </c>
      <c r="D1522" s="85" t="s">
        <v>1986</v>
      </c>
      <c r="E1522" t="s">
        <v>1667</v>
      </c>
      <c r="F1522" s="86">
        <v>42613.541666666664</v>
      </c>
      <c r="G1522" s="86">
        <v>42613.740277777775</v>
      </c>
      <c r="H1522" s="85" t="s">
        <v>827</v>
      </c>
      <c r="I1522" s="79">
        <f t="shared" si="50"/>
        <v>0.19861111111094942</v>
      </c>
      <c r="J1522" s="80">
        <f t="shared" si="51"/>
        <v>0.19861111111094942</v>
      </c>
    </row>
    <row r="1523" spans="1:10" ht="25.5" customHeight="1" x14ac:dyDescent="0.25">
      <c r="A1523" s="81" t="s">
        <v>562</v>
      </c>
      <c r="B1523" s="82" t="s">
        <v>1841</v>
      </c>
      <c r="C1523" s="55" t="s">
        <v>8</v>
      </c>
      <c r="D1523" s="85" t="s">
        <v>1270</v>
      </c>
      <c r="E1523" t="s">
        <v>1747</v>
      </c>
      <c r="F1523" s="86">
        <v>42613.740277777775</v>
      </c>
      <c r="G1523" s="86">
        <v>42615.773611111108</v>
      </c>
      <c r="H1523" s="85" t="s">
        <v>1849</v>
      </c>
      <c r="I1523" s="79">
        <f t="shared" si="50"/>
        <v>2.0333333333328483</v>
      </c>
      <c r="J1523" s="80">
        <f t="shared" si="51"/>
        <v>2.0333333333328483</v>
      </c>
    </row>
    <row r="1524" spans="1:10" ht="25.5" customHeight="1" x14ac:dyDescent="0.25">
      <c r="A1524" s="81" t="s">
        <v>562</v>
      </c>
      <c r="B1524" s="82" t="s">
        <v>1841</v>
      </c>
      <c r="C1524" s="55" t="s">
        <v>8</v>
      </c>
      <c r="D1524" s="85" t="s">
        <v>1199</v>
      </c>
      <c r="E1524" t="s">
        <v>1748</v>
      </c>
      <c r="F1524" s="86">
        <v>42615.773611111108</v>
      </c>
      <c r="G1524" s="86">
        <v>42618.693055555559</v>
      </c>
      <c r="H1524" s="85" t="s">
        <v>1843</v>
      </c>
      <c r="I1524" s="79">
        <f t="shared" si="50"/>
        <v>2.9194444444510737</v>
      </c>
      <c r="J1524" s="80">
        <f t="shared" si="51"/>
        <v>2.9194444444510737</v>
      </c>
    </row>
    <row r="1525" spans="1:10" ht="25.5" customHeight="1" x14ac:dyDescent="0.25">
      <c r="A1525" s="81" t="s">
        <v>562</v>
      </c>
      <c r="B1525" s="82" t="s">
        <v>1841</v>
      </c>
      <c r="C1525" s="55" t="s">
        <v>8</v>
      </c>
      <c r="D1525" s="85" t="s">
        <v>756</v>
      </c>
      <c r="E1525" t="s">
        <v>1747</v>
      </c>
      <c r="F1525" s="86">
        <v>42618.693055555559</v>
      </c>
      <c r="G1525" s="86">
        <v>42618.796527777777</v>
      </c>
      <c r="H1525" s="85" t="s">
        <v>1844</v>
      </c>
      <c r="I1525" s="79">
        <f t="shared" si="50"/>
        <v>0.10347222221753327</v>
      </c>
      <c r="J1525" s="80">
        <f t="shared" si="51"/>
        <v>0.10347222221753327</v>
      </c>
    </row>
    <row r="1526" spans="1:10" ht="25.5" customHeight="1" x14ac:dyDescent="0.25">
      <c r="A1526" s="81" t="s">
        <v>562</v>
      </c>
      <c r="B1526" s="82" t="s">
        <v>1841</v>
      </c>
      <c r="C1526" s="55" t="s">
        <v>8</v>
      </c>
      <c r="D1526" s="85" t="s">
        <v>87</v>
      </c>
      <c r="E1526" t="s">
        <v>1744</v>
      </c>
      <c r="F1526" s="86">
        <v>42618.796527777777</v>
      </c>
      <c r="G1526" s="86">
        <v>42619.558333333334</v>
      </c>
      <c r="H1526" s="85" t="s">
        <v>1845</v>
      </c>
      <c r="I1526" s="79">
        <f t="shared" si="50"/>
        <v>0.7618055555576575</v>
      </c>
      <c r="J1526" s="80">
        <f t="shared" si="51"/>
        <v>0.7618055555576575</v>
      </c>
    </row>
    <row r="1527" spans="1:10" ht="25.5" customHeight="1" x14ac:dyDescent="0.25">
      <c r="A1527" s="81" t="s">
        <v>562</v>
      </c>
      <c r="B1527" s="82" t="s">
        <v>1841</v>
      </c>
      <c r="C1527" s="55" t="s">
        <v>8</v>
      </c>
      <c r="D1527" s="85" t="s">
        <v>89</v>
      </c>
      <c r="E1527" t="s">
        <v>1745</v>
      </c>
      <c r="F1527" s="86">
        <v>42619.558333333334</v>
      </c>
      <c r="G1527" s="86">
        <v>42619.586111111108</v>
      </c>
      <c r="H1527" s="85" t="s">
        <v>470</v>
      </c>
      <c r="I1527" s="79">
        <f t="shared" si="50"/>
        <v>2.7777777773735579E-2</v>
      </c>
      <c r="J1527" s="80">
        <f t="shared" si="51"/>
        <v>2.7777777773735579E-2</v>
      </c>
    </row>
    <row r="1528" spans="1:10" ht="25.5" customHeight="1" x14ac:dyDescent="0.25">
      <c r="A1528" s="81" t="s">
        <v>562</v>
      </c>
      <c r="B1528" s="82" t="s">
        <v>1841</v>
      </c>
      <c r="C1528" s="55" t="s">
        <v>8</v>
      </c>
      <c r="D1528" s="85" t="s">
        <v>90</v>
      </c>
      <c r="E1528" t="s">
        <v>1746</v>
      </c>
      <c r="F1528" s="86">
        <v>42619.586111111108</v>
      </c>
      <c r="G1528" s="86">
        <v>42619.731944444444</v>
      </c>
      <c r="H1528" s="85" t="s">
        <v>26</v>
      </c>
      <c r="I1528" s="79">
        <f t="shared" si="50"/>
        <v>0.14583333333575865</v>
      </c>
      <c r="J1528" s="80">
        <f t="shared" si="51"/>
        <v>0.14583333333575865</v>
      </c>
    </row>
    <row r="1529" spans="1:10" ht="25.5" customHeight="1" x14ac:dyDescent="0.25">
      <c r="A1529" s="81" t="s">
        <v>562</v>
      </c>
      <c r="B1529" s="82" t="s">
        <v>1841</v>
      </c>
      <c r="C1529" s="55" t="s">
        <v>8</v>
      </c>
      <c r="D1529" s="85" t="s">
        <v>91</v>
      </c>
      <c r="E1529" t="s">
        <v>1747</v>
      </c>
      <c r="F1529" s="86">
        <v>42619.731944444444</v>
      </c>
      <c r="G1529" s="86">
        <v>42619.832638888889</v>
      </c>
      <c r="H1529" s="85" t="s">
        <v>856</v>
      </c>
      <c r="I1529" s="79">
        <f t="shared" si="50"/>
        <v>0.10069444444525288</v>
      </c>
      <c r="J1529" s="80">
        <f t="shared" si="51"/>
        <v>0.10069444444525288</v>
      </c>
    </row>
    <row r="1530" spans="1:10" ht="25.5" customHeight="1" x14ac:dyDescent="0.25">
      <c r="A1530" s="81" t="s">
        <v>562</v>
      </c>
      <c r="B1530" s="82" t="s">
        <v>1841</v>
      </c>
      <c r="C1530" s="55" t="s">
        <v>8</v>
      </c>
      <c r="D1530" s="85" t="s">
        <v>93</v>
      </c>
      <c r="E1530" t="s">
        <v>1748</v>
      </c>
      <c r="F1530" s="86">
        <v>42619.832638888889</v>
      </c>
      <c r="G1530" s="86">
        <v>42625.715277777781</v>
      </c>
      <c r="H1530" s="85" t="s">
        <v>1846</v>
      </c>
      <c r="I1530" s="79">
        <f t="shared" si="50"/>
        <v>5.882638888891961</v>
      </c>
      <c r="J1530" s="80">
        <f t="shared" si="51"/>
        <v>5.882638888891961</v>
      </c>
    </row>
    <row r="1531" spans="1:10" ht="25.5" customHeight="1" x14ac:dyDescent="0.25">
      <c r="A1531" s="81" t="s">
        <v>562</v>
      </c>
      <c r="B1531" s="82" t="s">
        <v>1841</v>
      </c>
      <c r="C1531" s="55" t="s">
        <v>8</v>
      </c>
      <c r="D1531" s="85" t="s">
        <v>95</v>
      </c>
      <c r="E1531" t="s">
        <v>1747</v>
      </c>
      <c r="F1531" s="86">
        <v>42625.715277777781</v>
      </c>
      <c r="G1531" s="86">
        <v>42625.821527777778</v>
      </c>
      <c r="H1531" s="85" t="s">
        <v>1847</v>
      </c>
      <c r="I1531" s="79">
        <f t="shared" si="50"/>
        <v>0.10624999999708962</v>
      </c>
      <c r="J1531" s="80">
        <f t="shared" si="51"/>
        <v>0.10624999999708962</v>
      </c>
    </row>
    <row r="1532" spans="1:10" ht="25.5" customHeight="1" x14ac:dyDescent="0.25">
      <c r="A1532" s="81" t="s">
        <v>562</v>
      </c>
      <c r="B1532" s="82" t="s">
        <v>1841</v>
      </c>
      <c r="C1532" s="55" t="s">
        <v>8</v>
      </c>
      <c r="D1532" s="85" t="s">
        <v>1842</v>
      </c>
      <c r="E1532" t="s">
        <v>1602</v>
      </c>
      <c r="F1532" s="86">
        <v>42625.821527777778</v>
      </c>
      <c r="G1532" s="86">
        <v>42626.576388888891</v>
      </c>
      <c r="H1532" s="85" t="s">
        <v>1848</v>
      </c>
      <c r="I1532" s="79">
        <f t="shared" si="50"/>
        <v>0.75486111111240461</v>
      </c>
      <c r="J1532" s="80">
        <f t="shared" si="51"/>
        <v>0.75486111111240461</v>
      </c>
    </row>
    <row r="1533" spans="1:10" ht="25.5" customHeight="1" x14ac:dyDescent="0.25">
      <c r="A1533" s="81" t="s">
        <v>562</v>
      </c>
      <c r="B1533" s="82" t="s">
        <v>1850</v>
      </c>
      <c r="C1533" s="83" t="s">
        <v>553</v>
      </c>
      <c r="D1533" s="85" t="s">
        <v>1824</v>
      </c>
      <c r="E1533" t="s">
        <v>1676</v>
      </c>
      <c r="F1533" s="86">
        <v>42662.770138888889</v>
      </c>
      <c r="G1533" s="86">
        <v>42663.770138888889</v>
      </c>
      <c r="H1533" s="85" t="s">
        <v>7</v>
      </c>
      <c r="I1533" s="79">
        <f>IF(OR(F1533="-",G1533="-"),0,G1533-F1533)</f>
        <v>1</v>
      </c>
      <c r="J1533" s="84">
        <f>I1533</f>
        <v>1</v>
      </c>
    </row>
    <row r="1534" spans="1:10" ht="25.5" customHeight="1" x14ac:dyDescent="0.25">
      <c r="A1534" s="81" t="s">
        <v>562</v>
      </c>
      <c r="B1534" s="82" t="s">
        <v>1850</v>
      </c>
      <c r="C1534" s="83" t="s">
        <v>553</v>
      </c>
      <c r="D1534" s="85" t="s">
        <v>1798</v>
      </c>
      <c r="E1534" t="s">
        <v>1665</v>
      </c>
      <c r="F1534" s="86">
        <v>42663.770138888889</v>
      </c>
      <c r="G1534" s="86">
        <v>42664.560416666667</v>
      </c>
      <c r="H1534" s="85" t="s">
        <v>602</v>
      </c>
      <c r="I1534" s="79">
        <f t="shared" ref="I1534:I1565" si="52">IF(OR(F1534="-",G1534="-"),0,G1534-F1534)</f>
        <v>0.79027777777810115</v>
      </c>
      <c r="J1534" s="80">
        <f t="shared" ref="J1534:J1565" si="53">I1534</f>
        <v>0.79027777777810115</v>
      </c>
    </row>
    <row r="1535" spans="1:10" ht="25.5" customHeight="1" x14ac:dyDescent="0.25">
      <c r="A1535" s="81" t="s">
        <v>562</v>
      </c>
      <c r="B1535" s="82" t="s">
        <v>1850</v>
      </c>
      <c r="C1535" s="83" t="s">
        <v>553</v>
      </c>
      <c r="D1535" s="85" t="s">
        <v>1986</v>
      </c>
      <c r="E1535" t="s">
        <v>1667</v>
      </c>
      <c r="F1535" s="86">
        <v>42664.560416666667</v>
      </c>
      <c r="G1535" s="86">
        <v>42664.757638888892</v>
      </c>
      <c r="H1535" s="85" t="s">
        <v>1856</v>
      </c>
      <c r="I1535" s="79">
        <f t="shared" si="52"/>
        <v>0.19722222222480923</v>
      </c>
      <c r="J1535" s="80">
        <f t="shared" si="53"/>
        <v>0.19722222222480923</v>
      </c>
    </row>
    <row r="1536" spans="1:10" ht="25.5" customHeight="1" x14ac:dyDescent="0.25">
      <c r="A1536" s="81" t="s">
        <v>562</v>
      </c>
      <c r="B1536" s="82" t="s">
        <v>1850</v>
      </c>
      <c r="C1536" s="83" t="s">
        <v>553</v>
      </c>
      <c r="D1536" s="85" t="s">
        <v>925</v>
      </c>
      <c r="E1536" t="s">
        <v>1744</v>
      </c>
      <c r="F1536" s="86">
        <v>42664.757638888892</v>
      </c>
      <c r="G1536" s="86">
        <v>42664.787499999999</v>
      </c>
      <c r="H1536" s="85" t="s">
        <v>1857</v>
      </c>
      <c r="I1536" s="79">
        <f t="shared" si="52"/>
        <v>2.9861111106583849E-2</v>
      </c>
      <c r="J1536" s="80">
        <f t="shared" si="53"/>
        <v>2.9861111106583849E-2</v>
      </c>
    </row>
    <row r="1537" spans="1:10" ht="25.5" customHeight="1" x14ac:dyDescent="0.25">
      <c r="A1537" s="81" t="s">
        <v>562</v>
      </c>
      <c r="B1537" s="82" t="s">
        <v>1850</v>
      </c>
      <c r="C1537" s="83" t="s">
        <v>553</v>
      </c>
      <c r="D1537" s="85" t="s">
        <v>927</v>
      </c>
      <c r="E1537" t="s">
        <v>1745</v>
      </c>
      <c r="F1537" s="86">
        <v>42664.787499999999</v>
      </c>
      <c r="G1537" s="86">
        <v>42664.802777777775</v>
      </c>
      <c r="H1537" s="85" t="s">
        <v>470</v>
      </c>
      <c r="I1537" s="79">
        <f t="shared" si="52"/>
        <v>1.5277777776645962E-2</v>
      </c>
      <c r="J1537" s="80">
        <f t="shared" si="53"/>
        <v>1.5277777776645962E-2</v>
      </c>
    </row>
    <row r="1538" spans="1:10" ht="25.5" customHeight="1" x14ac:dyDescent="0.25">
      <c r="A1538" s="81" t="s">
        <v>562</v>
      </c>
      <c r="B1538" s="82" t="s">
        <v>1850</v>
      </c>
      <c r="C1538" s="83" t="s">
        <v>553</v>
      </c>
      <c r="D1538" s="85" t="s">
        <v>928</v>
      </c>
      <c r="E1538" t="s">
        <v>1746</v>
      </c>
      <c r="F1538" s="86">
        <v>42664.802777777775</v>
      </c>
      <c r="G1538" s="86">
        <v>42667.606249999997</v>
      </c>
      <c r="H1538" s="85" t="s">
        <v>1858</v>
      </c>
      <c r="I1538" s="79">
        <f t="shared" si="52"/>
        <v>2.8034722222218988</v>
      </c>
      <c r="J1538" s="80">
        <f t="shared" si="53"/>
        <v>2.8034722222218988</v>
      </c>
    </row>
    <row r="1539" spans="1:10" ht="25.5" customHeight="1" x14ac:dyDescent="0.25">
      <c r="A1539" s="81" t="s">
        <v>562</v>
      </c>
      <c r="B1539" s="82" t="s">
        <v>1850</v>
      </c>
      <c r="C1539" s="83" t="s">
        <v>553</v>
      </c>
      <c r="D1539" s="85" t="s">
        <v>571</v>
      </c>
      <c r="E1539" t="s">
        <v>1747</v>
      </c>
      <c r="F1539" s="86">
        <v>42667.606249999997</v>
      </c>
      <c r="G1539" s="86">
        <v>42667.790972222225</v>
      </c>
      <c r="H1539" s="85" t="s">
        <v>1082</v>
      </c>
      <c r="I1539" s="79">
        <f t="shared" si="52"/>
        <v>0.18472222222771961</v>
      </c>
      <c r="J1539" s="80">
        <f t="shared" si="53"/>
        <v>0.18472222222771961</v>
      </c>
    </row>
    <row r="1540" spans="1:10" ht="25.5" customHeight="1" x14ac:dyDescent="0.25">
      <c r="A1540" s="81" t="s">
        <v>562</v>
      </c>
      <c r="B1540" s="82" t="s">
        <v>1850</v>
      </c>
      <c r="C1540" s="83" t="s">
        <v>553</v>
      </c>
      <c r="D1540" s="85" t="s">
        <v>1851</v>
      </c>
      <c r="E1540" t="s">
        <v>1602</v>
      </c>
      <c r="F1540" s="86">
        <v>42667.790972222225</v>
      </c>
      <c r="G1540" s="86">
        <v>42668.703472222223</v>
      </c>
      <c r="H1540" s="85" t="s">
        <v>1859</v>
      </c>
      <c r="I1540" s="79">
        <f t="shared" si="52"/>
        <v>0.91249999999854481</v>
      </c>
      <c r="J1540" s="80">
        <f t="shared" si="53"/>
        <v>0.91249999999854481</v>
      </c>
    </row>
    <row r="1541" spans="1:10" ht="25.5" customHeight="1" x14ac:dyDescent="0.25">
      <c r="A1541" s="81" t="s">
        <v>562</v>
      </c>
      <c r="B1541" s="82" t="s">
        <v>1850</v>
      </c>
      <c r="C1541" s="83" t="s">
        <v>553</v>
      </c>
      <c r="D1541" s="85" t="s">
        <v>1007</v>
      </c>
      <c r="E1541" t="s">
        <v>1745</v>
      </c>
      <c r="F1541" s="86">
        <v>42668.703472222223</v>
      </c>
      <c r="G1541" s="86">
        <v>42668.841666666667</v>
      </c>
      <c r="H1541" s="85" t="s">
        <v>1860</v>
      </c>
      <c r="I1541" s="79">
        <f t="shared" si="52"/>
        <v>0.13819444444379769</v>
      </c>
      <c r="J1541" s="80">
        <f t="shared" si="53"/>
        <v>0.13819444444379769</v>
      </c>
    </row>
    <row r="1542" spans="1:10" ht="25.5" customHeight="1" x14ac:dyDescent="0.25">
      <c r="A1542" s="81" t="s">
        <v>562</v>
      </c>
      <c r="B1542" s="82" t="s">
        <v>1850</v>
      </c>
      <c r="C1542" s="83" t="s">
        <v>553</v>
      </c>
      <c r="D1542" s="85" t="s">
        <v>21</v>
      </c>
      <c r="E1542" t="s">
        <v>1744</v>
      </c>
      <c r="F1542" s="86">
        <v>42668.841666666667</v>
      </c>
      <c r="G1542" s="86">
        <v>42669.576388888891</v>
      </c>
      <c r="H1542" s="85" t="s">
        <v>1861</v>
      </c>
      <c r="I1542" s="79">
        <f t="shared" si="52"/>
        <v>0.73472222222335404</v>
      </c>
      <c r="J1542" s="80">
        <f t="shared" si="53"/>
        <v>0.73472222222335404</v>
      </c>
    </row>
    <row r="1543" spans="1:10" ht="25.5" customHeight="1" x14ac:dyDescent="0.25">
      <c r="A1543" s="81" t="s">
        <v>562</v>
      </c>
      <c r="B1543" s="82" t="s">
        <v>1850</v>
      </c>
      <c r="C1543" s="83" t="s">
        <v>553</v>
      </c>
      <c r="D1543" s="85" t="s">
        <v>23</v>
      </c>
      <c r="E1543" t="s">
        <v>1745</v>
      </c>
      <c r="F1543" s="86">
        <v>42669.576388888891</v>
      </c>
      <c r="G1543" s="86">
        <v>42669.701388888891</v>
      </c>
      <c r="H1543" s="85" t="s">
        <v>196</v>
      </c>
      <c r="I1543" s="79">
        <f t="shared" si="52"/>
        <v>0.125</v>
      </c>
      <c r="J1543" s="80">
        <f t="shared" si="53"/>
        <v>0.125</v>
      </c>
    </row>
    <row r="1544" spans="1:10" ht="25.5" customHeight="1" x14ac:dyDescent="0.25">
      <c r="A1544" s="81" t="s">
        <v>562</v>
      </c>
      <c r="B1544" s="82" t="s">
        <v>1850</v>
      </c>
      <c r="C1544" s="83" t="s">
        <v>553</v>
      </c>
      <c r="D1544" s="85" t="s">
        <v>25</v>
      </c>
      <c r="E1544" t="s">
        <v>1746</v>
      </c>
      <c r="F1544" s="86">
        <v>42669.701388888891</v>
      </c>
      <c r="G1544" s="86">
        <v>42669.819444444445</v>
      </c>
      <c r="H1544" s="85" t="s">
        <v>26</v>
      </c>
      <c r="I1544" s="79">
        <f t="shared" si="52"/>
        <v>0.11805555555474712</v>
      </c>
      <c r="J1544" s="80">
        <f t="shared" si="53"/>
        <v>0.11805555555474712</v>
      </c>
    </row>
    <row r="1545" spans="1:10" ht="25.5" customHeight="1" x14ac:dyDescent="0.25">
      <c r="A1545" s="81" t="s">
        <v>562</v>
      </c>
      <c r="B1545" s="82" t="s">
        <v>1850</v>
      </c>
      <c r="C1545" s="83" t="s">
        <v>553</v>
      </c>
      <c r="D1545" s="85" t="s">
        <v>27</v>
      </c>
      <c r="E1545" t="s">
        <v>1747</v>
      </c>
      <c r="F1545" s="86">
        <v>42669.819444444445</v>
      </c>
      <c r="G1545" s="86">
        <v>42670.54791666667</v>
      </c>
      <c r="H1545" s="85" t="s">
        <v>1082</v>
      </c>
      <c r="I1545" s="79">
        <f t="shared" si="52"/>
        <v>0.72847222222480923</v>
      </c>
      <c r="J1545" s="80">
        <f t="shared" si="53"/>
        <v>0.72847222222480923</v>
      </c>
    </row>
    <row r="1546" spans="1:10" ht="25.5" customHeight="1" x14ac:dyDescent="0.25">
      <c r="A1546" s="81" t="s">
        <v>562</v>
      </c>
      <c r="B1546" s="82" t="s">
        <v>1850</v>
      </c>
      <c r="C1546" s="83" t="s">
        <v>553</v>
      </c>
      <c r="D1546" s="85" t="s">
        <v>1990</v>
      </c>
      <c r="E1546" t="s">
        <v>1667</v>
      </c>
      <c r="F1546" s="86">
        <v>42670.54791666667</v>
      </c>
      <c r="G1546" s="86">
        <v>42670.605555555558</v>
      </c>
      <c r="H1546" s="85" t="s">
        <v>1862</v>
      </c>
      <c r="I1546" s="79">
        <f t="shared" si="52"/>
        <v>5.7638888887595385E-2</v>
      </c>
      <c r="J1546" s="80">
        <f t="shared" si="53"/>
        <v>5.7638888887595385E-2</v>
      </c>
    </row>
    <row r="1547" spans="1:10" ht="25.5" customHeight="1" x14ac:dyDescent="0.25">
      <c r="A1547" s="81" t="s">
        <v>562</v>
      </c>
      <c r="B1547" s="82" t="s">
        <v>1850</v>
      </c>
      <c r="C1547" s="83" t="s">
        <v>553</v>
      </c>
      <c r="D1547" s="85" t="s">
        <v>1852</v>
      </c>
      <c r="E1547" t="s">
        <v>1676</v>
      </c>
      <c r="F1547" s="86">
        <v>42670.605555555558</v>
      </c>
      <c r="G1547" s="86">
        <v>42672.425694444442</v>
      </c>
      <c r="H1547" s="85" t="s">
        <v>1863</v>
      </c>
      <c r="I1547" s="79">
        <f t="shared" si="52"/>
        <v>1.820138888884685</v>
      </c>
      <c r="J1547" s="80">
        <f t="shared" si="53"/>
        <v>1.820138888884685</v>
      </c>
    </row>
    <row r="1548" spans="1:10" ht="25.5" customHeight="1" x14ac:dyDescent="0.25">
      <c r="A1548" s="81" t="s">
        <v>562</v>
      </c>
      <c r="B1548" s="82" t="s">
        <v>1850</v>
      </c>
      <c r="C1548" s="83" t="s">
        <v>553</v>
      </c>
      <c r="D1548" s="85" t="s">
        <v>290</v>
      </c>
      <c r="E1548" t="s">
        <v>1747</v>
      </c>
      <c r="F1548" s="86">
        <v>42672.425694444442</v>
      </c>
      <c r="G1548" s="86">
        <v>42672.668749999997</v>
      </c>
      <c r="H1548" s="85" t="s">
        <v>1864</v>
      </c>
      <c r="I1548" s="79">
        <f t="shared" si="52"/>
        <v>0.24305555555474712</v>
      </c>
      <c r="J1548" s="80">
        <f t="shared" si="53"/>
        <v>0.24305555555474712</v>
      </c>
    </row>
    <row r="1549" spans="1:10" ht="25.5" customHeight="1" x14ac:dyDescent="0.25">
      <c r="A1549" s="81" t="s">
        <v>562</v>
      </c>
      <c r="B1549" s="82" t="s">
        <v>1850</v>
      </c>
      <c r="C1549" s="83" t="s">
        <v>553</v>
      </c>
      <c r="D1549" s="85" t="s">
        <v>1853</v>
      </c>
      <c r="E1549" t="s">
        <v>1602</v>
      </c>
      <c r="F1549" s="86">
        <v>42672.668749999997</v>
      </c>
      <c r="G1549" s="86">
        <v>42672.813194444447</v>
      </c>
      <c r="H1549" s="85" t="s">
        <v>1865</v>
      </c>
      <c r="I1549" s="79">
        <f t="shared" si="52"/>
        <v>0.14444444444961846</v>
      </c>
      <c r="J1549" s="80">
        <f t="shared" si="53"/>
        <v>0.14444444444961846</v>
      </c>
    </row>
    <row r="1550" spans="1:10" ht="25.5" customHeight="1" x14ac:dyDescent="0.25">
      <c r="A1550" s="81" t="s">
        <v>562</v>
      </c>
      <c r="B1550" s="82" t="s">
        <v>1850</v>
      </c>
      <c r="C1550" s="83" t="s">
        <v>553</v>
      </c>
      <c r="D1550" s="85" t="s">
        <v>146</v>
      </c>
      <c r="E1550" t="s">
        <v>1747</v>
      </c>
      <c r="F1550" s="86">
        <v>42672.813194444447</v>
      </c>
      <c r="G1550" s="86">
        <v>42674.709027777775</v>
      </c>
      <c r="H1550" s="85" t="s">
        <v>1866</v>
      </c>
      <c r="I1550" s="79">
        <f t="shared" si="52"/>
        <v>1.8958333333284827</v>
      </c>
      <c r="J1550" s="80">
        <f t="shared" si="53"/>
        <v>1.8958333333284827</v>
      </c>
    </row>
    <row r="1551" spans="1:10" ht="25.5" customHeight="1" x14ac:dyDescent="0.25">
      <c r="A1551" s="81" t="s">
        <v>562</v>
      </c>
      <c r="B1551" s="82" t="s">
        <v>1850</v>
      </c>
      <c r="C1551" s="83" t="s">
        <v>553</v>
      </c>
      <c r="D1551" s="85" t="s">
        <v>771</v>
      </c>
      <c r="E1551" t="s">
        <v>1763</v>
      </c>
      <c r="F1551" s="86">
        <v>42674.709027777775</v>
      </c>
      <c r="G1551" s="86">
        <v>42682.678472222222</v>
      </c>
      <c r="H1551" s="85" t="s">
        <v>1867</v>
      </c>
      <c r="I1551" s="79">
        <f t="shared" si="52"/>
        <v>7.9694444444467081</v>
      </c>
      <c r="J1551" s="80">
        <f t="shared" si="53"/>
        <v>7.9694444444467081</v>
      </c>
    </row>
    <row r="1552" spans="1:10" ht="25.5" customHeight="1" x14ac:dyDescent="0.25">
      <c r="A1552" s="81" t="s">
        <v>562</v>
      </c>
      <c r="B1552" s="82" t="s">
        <v>1850</v>
      </c>
      <c r="C1552" s="83" t="s">
        <v>553</v>
      </c>
      <c r="D1552" s="85" t="s">
        <v>772</v>
      </c>
      <c r="E1552" t="s">
        <v>1749</v>
      </c>
      <c r="F1552" s="86">
        <v>42682.678472222222</v>
      </c>
      <c r="G1552" s="86">
        <v>42682.765277777777</v>
      </c>
      <c r="H1552" s="85" t="s">
        <v>1868</v>
      </c>
      <c r="I1552" s="79">
        <f t="shared" si="52"/>
        <v>8.6805555554747116E-2</v>
      </c>
      <c r="J1552" s="80">
        <f t="shared" si="53"/>
        <v>8.6805555554747116E-2</v>
      </c>
    </row>
    <row r="1553" spans="1:10" ht="25.5" customHeight="1" x14ac:dyDescent="0.25">
      <c r="A1553" s="81" t="s">
        <v>562</v>
      </c>
      <c r="B1553" s="82" t="s">
        <v>1850</v>
      </c>
      <c r="C1553" s="83" t="s">
        <v>553</v>
      </c>
      <c r="D1553" s="85" t="s">
        <v>1420</v>
      </c>
      <c r="E1553" t="s">
        <v>1763</v>
      </c>
      <c r="F1553" s="86">
        <v>42682.765277777777</v>
      </c>
      <c r="G1553" s="86">
        <v>42682.777777777781</v>
      </c>
      <c r="H1553" s="85" t="s">
        <v>1869</v>
      </c>
      <c r="I1553" s="79">
        <f t="shared" si="52"/>
        <v>1.2500000004365575E-2</v>
      </c>
      <c r="J1553" s="80">
        <f t="shared" si="53"/>
        <v>1.2500000004365575E-2</v>
      </c>
    </row>
    <row r="1554" spans="1:10" ht="25.5" customHeight="1" x14ac:dyDescent="0.25">
      <c r="A1554" s="81" t="s">
        <v>562</v>
      </c>
      <c r="B1554" s="82" t="s">
        <v>1850</v>
      </c>
      <c r="C1554" s="83" t="s">
        <v>553</v>
      </c>
      <c r="D1554" s="85" t="s">
        <v>198</v>
      </c>
      <c r="E1554" t="s">
        <v>1747</v>
      </c>
      <c r="F1554" s="86">
        <v>42682.777777777781</v>
      </c>
      <c r="G1554" s="86">
        <v>42682.8</v>
      </c>
      <c r="H1554" s="85" t="s">
        <v>706</v>
      </c>
      <c r="I1554" s="79">
        <f t="shared" si="52"/>
        <v>2.2222222221898846E-2</v>
      </c>
      <c r="J1554" s="80">
        <f t="shared" si="53"/>
        <v>2.2222222221898846E-2</v>
      </c>
    </row>
    <row r="1555" spans="1:10" ht="25.5" customHeight="1" x14ac:dyDescent="0.25">
      <c r="A1555" s="81" t="s">
        <v>562</v>
      </c>
      <c r="B1555" s="82" t="s">
        <v>1850</v>
      </c>
      <c r="C1555" s="83" t="s">
        <v>553</v>
      </c>
      <c r="D1555" s="85" t="s">
        <v>870</v>
      </c>
      <c r="E1555" t="s">
        <v>1602</v>
      </c>
      <c r="F1555" s="86">
        <v>42682.8</v>
      </c>
      <c r="G1555" s="86">
        <v>42683.620138888888</v>
      </c>
      <c r="H1555" s="85" t="s">
        <v>143</v>
      </c>
      <c r="I1555" s="79">
        <f t="shared" si="52"/>
        <v>0.820138888884685</v>
      </c>
      <c r="J1555" s="80">
        <f t="shared" si="53"/>
        <v>0.820138888884685</v>
      </c>
    </row>
    <row r="1556" spans="1:10" ht="25.5" customHeight="1" x14ac:dyDescent="0.25">
      <c r="A1556" s="81" t="s">
        <v>562</v>
      </c>
      <c r="B1556" s="82" t="s">
        <v>1850</v>
      </c>
      <c r="C1556" s="83" t="s">
        <v>553</v>
      </c>
      <c r="D1556" s="85" t="s">
        <v>1283</v>
      </c>
      <c r="E1556" t="s">
        <v>1750</v>
      </c>
      <c r="F1556" s="86">
        <v>42683.620138888888</v>
      </c>
      <c r="G1556" s="86">
        <v>42683.793055555558</v>
      </c>
      <c r="H1556" s="85" t="s">
        <v>593</v>
      </c>
      <c r="I1556" s="79">
        <f t="shared" si="52"/>
        <v>0.17291666667006211</v>
      </c>
      <c r="J1556" s="80">
        <f t="shared" si="53"/>
        <v>0.17291666667006211</v>
      </c>
    </row>
    <row r="1557" spans="1:10" ht="25.5" customHeight="1" x14ac:dyDescent="0.25">
      <c r="A1557" s="81" t="s">
        <v>562</v>
      </c>
      <c r="B1557" s="82" t="s">
        <v>1850</v>
      </c>
      <c r="C1557" s="83" t="s">
        <v>553</v>
      </c>
      <c r="D1557" s="85" t="s">
        <v>1451</v>
      </c>
      <c r="E1557" t="s">
        <v>1751</v>
      </c>
      <c r="F1557" s="86">
        <v>42683.793055555558</v>
      </c>
      <c r="G1557" s="86">
        <v>42685.48333333333</v>
      </c>
      <c r="H1557" s="85" t="s">
        <v>348</v>
      </c>
      <c r="I1557" s="79">
        <f t="shared" si="52"/>
        <v>1.6902777777722804</v>
      </c>
      <c r="J1557" s="80">
        <f t="shared" si="53"/>
        <v>1.6902777777722804</v>
      </c>
    </row>
    <row r="1558" spans="1:10" ht="25.5" customHeight="1" x14ac:dyDescent="0.25">
      <c r="A1558" s="81" t="s">
        <v>562</v>
      </c>
      <c r="B1558" s="82" t="s">
        <v>1850</v>
      </c>
      <c r="C1558" s="83" t="s">
        <v>553</v>
      </c>
      <c r="D1558" s="85" t="s">
        <v>158</v>
      </c>
      <c r="E1558" t="s">
        <v>1741</v>
      </c>
      <c r="F1558" s="86">
        <v>42685.48333333333</v>
      </c>
      <c r="G1558" s="86">
        <v>42685.504861111112</v>
      </c>
      <c r="H1558" s="85" t="s">
        <v>105</v>
      </c>
      <c r="I1558" s="79">
        <f t="shared" si="52"/>
        <v>2.1527777782466728E-2</v>
      </c>
      <c r="J1558" s="80">
        <f t="shared" si="53"/>
        <v>2.1527777782466728E-2</v>
      </c>
    </row>
    <row r="1559" spans="1:10" ht="25.5" customHeight="1" x14ac:dyDescent="0.25">
      <c r="A1559" s="81" t="s">
        <v>562</v>
      </c>
      <c r="B1559" s="82" t="s">
        <v>1850</v>
      </c>
      <c r="C1559" s="83" t="s">
        <v>553</v>
      </c>
      <c r="D1559" s="85" t="s">
        <v>1854</v>
      </c>
      <c r="E1559" t="s">
        <v>1763</v>
      </c>
      <c r="F1559" s="86">
        <v>42685.504861111112</v>
      </c>
      <c r="G1559" s="86">
        <v>42685.657638888886</v>
      </c>
      <c r="H1559" s="85" t="s">
        <v>421</v>
      </c>
      <c r="I1559" s="79">
        <f t="shared" si="52"/>
        <v>0.15277777777373558</v>
      </c>
      <c r="J1559" s="80">
        <f t="shared" si="53"/>
        <v>0.15277777777373558</v>
      </c>
    </row>
    <row r="1560" spans="1:10" ht="25.5" customHeight="1" x14ac:dyDescent="0.25">
      <c r="A1560" s="81" t="s">
        <v>562</v>
      </c>
      <c r="B1560" s="82" t="s">
        <v>1850</v>
      </c>
      <c r="C1560" s="83" t="s">
        <v>553</v>
      </c>
      <c r="D1560" s="85" t="s">
        <v>960</v>
      </c>
      <c r="E1560" t="s">
        <v>1750</v>
      </c>
      <c r="F1560" s="86">
        <v>42685.657638888886</v>
      </c>
      <c r="G1560" s="86">
        <v>42685.724305555559</v>
      </c>
      <c r="H1560" s="85" t="s">
        <v>1118</v>
      </c>
      <c r="I1560" s="79">
        <f t="shared" si="52"/>
        <v>6.6666666672972497E-2</v>
      </c>
      <c r="J1560" s="80">
        <f t="shared" si="53"/>
        <v>6.6666666672972497E-2</v>
      </c>
    </row>
    <row r="1561" spans="1:10" ht="25.5" customHeight="1" x14ac:dyDescent="0.25">
      <c r="A1561" s="81" t="s">
        <v>562</v>
      </c>
      <c r="B1561" s="82" t="s">
        <v>1850</v>
      </c>
      <c r="C1561" s="83" t="s">
        <v>553</v>
      </c>
      <c r="D1561" s="85" t="s">
        <v>1424</v>
      </c>
      <c r="E1561" t="s">
        <v>1763</v>
      </c>
      <c r="F1561" s="86">
        <v>42685.724305555559</v>
      </c>
      <c r="G1561" s="86">
        <v>42690.557638888888</v>
      </c>
      <c r="H1561" s="85" t="s">
        <v>355</v>
      </c>
      <c r="I1561" s="79">
        <f t="shared" si="52"/>
        <v>4.8333333333284827</v>
      </c>
      <c r="J1561" s="80">
        <f t="shared" si="53"/>
        <v>4.8333333333284827</v>
      </c>
    </row>
    <row r="1562" spans="1:10" ht="25.5" customHeight="1" x14ac:dyDescent="0.25">
      <c r="A1562" s="81" t="s">
        <v>562</v>
      </c>
      <c r="B1562" s="82" t="s">
        <v>1850</v>
      </c>
      <c r="C1562" s="83" t="s">
        <v>553</v>
      </c>
      <c r="D1562" s="85" t="s">
        <v>1855</v>
      </c>
      <c r="E1562" t="s">
        <v>1750</v>
      </c>
      <c r="F1562" s="86">
        <v>42690.557638888888</v>
      </c>
      <c r="G1562" s="86">
        <v>42703.770138888889</v>
      </c>
      <c r="H1562" s="85" t="s">
        <v>921</v>
      </c>
      <c r="I1562" s="79">
        <f t="shared" si="52"/>
        <v>13.212500000001455</v>
      </c>
      <c r="J1562" s="80">
        <f t="shared" si="53"/>
        <v>13.212500000001455</v>
      </c>
    </row>
    <row r="1563" spans="1:10" ht="25.5" customHeight="1" x14ac:dyDescent="0.25">
      <c r="A1563" s="81" t="s">
        <v>562</v>
      </c>
      <c r="B1563" s="82" t="s">
        <v>1850</v>
      </c>
      <c r="C1563" s="83" t="s">
        <v>553</v>
      </c>
      <c r="D1563" s="85" t="s">
        <v>965</v>
      </c>
      <c r="E1563" t="s">
        <v>1763</v>
      </c>
      <c r="F1563" s="86">
        <v>42703.770138888889</v>
      </c>
      <c r="G1563" s="86">
        <v>42703.800694444442</v>
      </c>
      <c r="H1563" s="85" t="s">
        <v>393</v>
      </c>
      <c r="I1563" s="79">
        <f t="shared" si="52"/>
        <v>3.0555555553291924E-2</v>
      </c>
      <c r="J1563" s="80">
        <f t="shared" si="53"/>
        <v>3.0555555553291924E-2</v>
      </c>
    </row>
    <row r="1564" spans="1:10" ht="25.5" customHeight="1" x14ac:dyDescent="0.25">
      <c r="A1564" s="81" t="s">
        <v>562</v>
      </c>
      <c r="B1564" s="82" t="s">
        <v>1850</v>
      </c>
      <c r="C1564" s="83" t="s">
        <v>553</v>
      </c>
      <c r="D1564" s="85" t="s">
        <v>1145</v>
      </c>
      <c r="E1564" t="s">
        <v>1750</v>
      </c>
      <c r="F1564" s="86">
        <v>42703.800694444442</v>
      </c>
      <c r="G1564" s="86">
        <v>42725.585416666669</v>
      </c>
      <c r="H1564" s="85" t="s">
        <v>1870</v>
      </c>
      <c r="I1564" s="79">
        <f t="shared" si="52"/>
        <v>21.784722222226264</v>
      </c>
      <c r="J1564" s="80">
        <f t="shared" si="53"/>
        <v>21.784722222226264</v>
      </c>
    </row>
    <row r="1565" spans="1:10" ht="25.5" customHeight="1" x14ac:dyDescent="0.25">
      <c r="A1565" s="81" t="s">
        <v>562</v>
      </c>
      <c r="B1565" s="82" t="s">
        <v>1850</v>
      </c>
      <c r="C1565" s="83" t="s">
        <v>553</v>
      </c>
      <c r="D1565" s="85" t="s">
        <v>1654</v>
      </c>
      <c r="E1565" t="s">
        <v>1751</v>
      </c>
      <c r="F1565" s="86">
        <v>42725.585416666669</v>
      </c>
      <c r="G1565" s="86">
        <v>42725.633333333331</v>
      </c>
      <c r="H1565" s="85" t="s">
        <v>722</v>
      </c>
      <c r="I1565" s="79">
        <f t="shared" si="52"/>
        <v>4.7916666662786156E-2</v>
      </c>
      <c r="J1565" s="80">
        <f t="shared" si="53"/>
        <v>4.7916666662786156E-2</v>
      </c>
    </row>
    <row r="1566" spans="1:10" ht="25.5" customHeight="1" x14ac:dyDescent="0.25">
      <c r="A1566" s="81" t="s">
        <v>562</v>
      </c>
      <c r="B1566" s="82" t="s">
        <v>1871</v>
      </c>
      <c r="C1566" s="55" t="s">
        <v>8</v>
      </c>
      <c r="D1566" s="85" t="s">
        <v>1872</v>
      </c>
      <c r="E1566" t="s">
        <v>1674</v>
      </c>
      <c r="F1566" s="86">
        <v>42612.780555555553</v>
      </c>
      <c r="G1566" s="86">
        <v>42613.780555555553</v>
      </c>
      <c r="H1566" s="85" t="s">
        <v>7</v>
      </c>
      <c r="I1566" s="79">
        <f>IF(OR(F1566="-",G1566="-"),0,G1566-F1566)</f>
        <v>1</v>
      </c>
      <c r="J1566" s="84">
        <f>I1566</f>
        <v>1</v>
      </c>
    </row>
    <row r="1567" spans="1:10" ht="25.5" customHeight="1" x14ac:dyDescent="0.25">
      <c r="A1567" s="81" t="s">
        <v>562</v>
      </c>
      <c r="B1567" s="82" t="s">
        <v>1871</v>
      </c>
      <c r="C1567" s="55" t="s">
        <v>8</v>
      </c>
      <c r="D1567" s="85" t="s">
        <v>1798</v>
      </c>
      <c r="E1567" t="s">
        <v>1665</v>
      </c>
      <c r="F1567" s="86">
        <v>42613.780555555553</v>
      </c>
      <c r="G1567" s="86">
        <v>42616.705555555556</v>
      </c>
      <c r="H1567" s="85" t="s">
        <v>1876</v>
      </c>
      <c r="I1567" s="79">
        <f t="shared" ref="I1567:I1583" si="54">IF(OR(F1567="-",G1567="-"),0,G1567-F1567)</f>
        <v>2.9250000000029104</v>
      </c>
      <c r="J1567" s="80">
        <f t="shared" ref="J1567:J1583" si="55">I1567</f>
        <v>2.9250000000029104</v>
      </c>
    </row>
    <row r="1568" spans="1:10" ht="25.5" customHeight="1" x14ac:dyDescent="0.25">
      <c r="A1568" s="81" t="s">
        <v>562</v>
      </c>
      <c r="B1568" s="82" t="s">
        <v>1871</v>
      </c>
      <c r="C1568" s="55" t="s">
        <v>8</v>
      </c>
      <c r="D1568" s="85" t="s">
        <v>1986</v>
      </c>
      <c r="E1568" t="s">
        <v>1667</v>
      </c>
      <c r="F1568" s="86">
        <v>42616.705555555556</v>
      </c>
      <c r="G1568" s="86">
        <v>42619.609027777777</v>
      </c>
      <c r="H1568" s="85" t="s">
        <v>1877</v>
      </c>
      <c r="I1568" s="79">
        <f t="shared" si="54"/>
        <v>2.9034722222204437</v>
      </c>
      <c r="J1568" s="80">
        <f t="shared" si="55"/>
        <v>2.9034722222204437</v>
      </c>
    </row>
    <row r="1569" spans="1:10" ht="25.5" customHeight="1" x14ac:dyDescent="0.25">
      <c r="A1569" s="81" t="s">
        <v>562</v>
      </c>
      <c r="B1569" s="82" t="s">
        <v>1871</v>
      </c>
      <c r="C1569" s="55" t="s">
        <v>8</v>
      </c>
      <c r="D1569" s="85" t="s">
        <v>1270</v>
      </c>
      <c r="E1569" t="s">
        <v>1747</v>
      </c>
      <c r="F1569" s="86">
        <v>42619.609027777777</v>
      </c>
      <c r="G1569" s="86">
        <v>42627.601388888892</v>
      </c>
      <c r="H1569" s="85" t="s">
        <v>1878</v>
      </c>
      <c r="I1569" s="79">
        <f t="shared" si="54"/>
        <v>7.992361111115315</v>
      </c>
      <c r="J1569" s="80">
        <f t="shared" si="55"/>
        <v>7.992361111115315</v>
      </c>
    </row>
    <row r="1570" spans="1:10" ht="25.5" customHeight="1" x14ac:dyDescent="0.25">
      <c r="A1570" s="81" t="s">
        <v>562</v>
      </c>
      <c r="B1570" s="82" t="s">
        <v>1871</v>
      </c>
      <c r="C1570" s="55" t="s">
        <v>8</v>
      </c>
      <c r="D1570" s="85" t="s">
        <v>1800</v>
      </c>
      <c r="E1570" t="s">
        <v>1665</v>
      </c>
      <c r="F1570" s="86">
        <v>42627.601388888892</v>
      </c>
      <c r="G1570" s="86">
        <v>42627.706944444442</v>
      </c>
      <c r="H1570" s="85" t="s">
        <v>1879</v>
      </c>
      <c r="I1570" s="79">
        <f t="shared" si="54"/>
        <v>0.10555555555038154</v>
      </c>
      <c r="J1570" s="80">
        <f t="shared" si="55"/>
        <v>0.10555555555038154</v>
      </c>
    </row>
    <row r="1571" spans="1:10" ht="25.5" customHeight="1" x14ac:dyDescent="0.25">
      <c r="A1571" s="81" t="s">
        <v>562</v>
      </c>
      <c r="B1571" s="82" t="s">
        <v>1871</v>
      </c>
      <c r="C1571" s="55" t="s">
        <v>8</v>
      </c>
      <c r="D1571" s="85" t="s">
        <v>1873</v>
      </c>
      <c r="E1571" t="s">
        <v>1674</v>
      </c>
      <c r="F1571" s="86">
        <v>42627.706944444442</v>
      </c>
      <c r="G1571" s="86">
        <v>42629.65</v>
      </c>
      <c r="H1571" s="85" t="s">
        <v>1880</v>
      </c>
      <c r="I1571" s="79">
        <f t="shared" si="54"/>
        <v>1.9430555555591127</v>
      </c>
      <c r="J1571" s="80">
        <f t="shared" si="55"/>
        <v>1.9430555555591127</v>
      </c>
    </row>
    <row r="1572" spans="1:10" ht="25.5" customHeight="1" x14ac:dyDescent="0.25">
      <c r="A1572" s="81" t="s">
        <v>562</v>
      </c>
      <c r="B1572" s="82" t="s">
        <v>1871</v>
      </c>
      <c r="C1572" s="55" t="s">
        <v>8</v>
      </c>
      <c r="D1572" s="85" t="s">
        <v>571</v>
      </c>
      <c r="E1572" t="s">
        <v>1747</v>
      </c>
      <c r="F1572" s="86">
        <v>42629.65</v>
      </c>
      <c r="G1572" s="86">
        <v>42634.589583333334</v>
      </c>
      <c r="H1572" s="85" t="s">
        <v>1881</v>
      </c>
      <c r="I1572" s="79">
        <f t="shared" si="54"/>
        <v>4.9395833333328483</v>
      </c>
      <c r="J1572" s="80">
        <f t="shared" si="55"/>
        <v>4.9395833333328483</v>
      </c>
    </row>
    <row r="1573" spans="1:10" ht="25.5" customHeight="1" x14ac:dyDescent="0.25">
      <c r="A1573" s="81" t="s">
        <v>562</v>
      </c>
      <c r="B1573" s="82" t="s">
        <v>1871</v>
      </c>
      <c r="C1573" s="55" t="s">
        <v>8</v>
      </c>
      <c r="D1573" s="85" t="s">
        <v>1005</v>
      </c>
      <c r="E1573" t="s">
        <v>1744</v>
      </c>
      <c r="F1573" s="86">
        <v>42634.589583333334</v>
      </c>
      <c r="G1573" s="86">
        <v>42634.712500000001</v>
      </c>
      <c r="H1573" s="85" t="s">
        <v>893</v>
      </c>
      <c r="I1573" s="79">
        <f t="shared" si="54"/>
        <v>0.12291666666715173</v>
      </c>
      <c r="J1573" s="80">
        <f t="shared" si="55"/>
        <v>0.12291666666715173</v>
      </c>
    </row>
    <row r="1574" spans="1:10" ht="25.5" customHeight="1" x14ac:dyDescent="0.25">
      <c r="A1574" s="81" t="s">
        <v>562</v>
      </c>
      <c r="B1574" s="82" t="s">
        <v>1871</v>
      </c>
      <c r="C1574" s="55" t="s">
        <v>8</v>
      </c>
      <c r="D1574" s="85" t="s">
        <v>1007</v>
      </c>
      <c r="E1574" t="s">
        <v>1745</v>
      </c>
      <c r="F1574" s="86">
        <v>42634.712500000001</v>
      </c>
      <c r="G1574" s="86">
        <v>42634.73541666667</v>
      </c>
      <c r="H1574" s="85" t="s">
        <v>470</v>
      </c>
      <c r="I1574" s="79">
        <f t="shared" si="54"/>
        <v>2.2916666668606922E-2</v>
      </c>
      <c r="J1574" s="80">
        <f t="shared" si="55"/>
        <v>2.2916666668606922E-2</v>
      </c>
    </row>
    <row r="1575" spans="1:10" ht="25.5" customHeight="1" x14ac:dyDescent="0.25">
      <c r="A1575" s="81" t="s">
        <v>562</v>
      </c>
      <c r="B1575" s="82" t="s">
        <v>1871</v>
      </c>
      <c r="C1575" s="55" t="s">
        <v>8</v>
      </c>
      <c r="D1575" s="85" t="s">
        <v>1008</v>
      </c>
      <c r="E1575" t="s">
        <v>1746</v>
      </c>
      <c r="F1575" s="86">
        <v>42634.73541666667</v>
      </c>
      <c r="G1575" s="86">
        <v>42634.865277777775</v>
      </c>
      <c r="H1575" s="85" t="s">
        <v>26</v>
      </c>
      <c r="I1575" s="79">
        <f t="shared" si="54"/>
        <v>0.12986111110512866</v>
      </c>
      <c r="J1575" s="80">
        <f t="shared" si="55"/>
        <v>0.12986111110512866</v>
      </c>
    </row>
    <row r="1576" spans="1:10" ht="25.5" customHeight="1" x14ac:dyDescent="0.25">
      <c r="A1576" s="81" t="s">
        <v>562</v>
      </c>
      <c r="B1576" s="82" t="s">
        <v>1871</v>
      </c>
      <c r="C1576" s="55" t="s">
        <v>8</v>
      </c>
      <c r="D1576" s="85" t="s">
        <v>576</v>
      </c>
      <c r="E1576" t="s">
        <v>1747</v>
      </c>
      <c r="F1576" s="86">
        <v>42634.865277777775</v>
      </c>
      <c r="G1576" s="86">
        <v>42635.722916666666</v>
      </c>
      <c r="H1576" s="85" t="s">
        <v>199</v>
      </c>
      <c r="I1576" s="79">
        <f t="shared" si="54"/>
        <v>0.85763888889050577</v>
      </c>
      <c r="J1576" s="80">
        <f t="shared" si="55"/>
        <v>0.85763888889050577</v>
      </c>
    </row>
    <row r="1577" spans="1:10" ht="25.5" customHeight="1" x14ac:dyDescent="0.25">
      <c r="A1577" s="81" t="s">
        <v>562</v>
      </c>
      <c r="B1577" s="82" t="s">
        <v>1871</v>
      </c>
      <c r="C1577" s="55" t="s">
        <v>8</v>
      </c>
      <c r="D1577" s="85" t="s">
        <v>1874</v>
      </c>
      <c r="E1577" t="s">
        <v>1602</v>
      </c>
      <c r="F1577" s="86">
        <v>42635.722916666666</v>
      </c>
      <c r="G1577" s="86">
        <v>42636.555555555555</v>
      </c>
      <c r="H1577" s="85" t="s">
        <v>1882</v>
      </c>
      <c r="I1577" s="79">
        <f t="shared" si="54"/>
        <v>0.83263888888905058</v>
      </c>
      <c r="J1577" s="80">
        <f t="shared" si="55"/>
        <v>0.83263888888905058</v>
      </c>
    </row>
    <row r="1578" spans="1:10" ht="25.5" customHeight="1" x14ac:dyDescent="0.25">
      <c r="A1578" s="81" t="s">
        <v>562</v>
      </c>
      <c r="B1578" s="82" t="s">
        <v>1871</v>
      </c>
      <c r="C1578" s="55" t="s">
        <v>8</v>
      </c>
      <c r="D1578" s="85" t="s">
        <v>27</v>
      </c>
      <c r="E1578" t="s">
        <v>1747</v>
      </c>
      <c r="F1578" s="86">
        <v>42636.555555555555</v>
      </c>
      <c r="G1578" s="86">
        <v>42636.62777777778</v>
      </c>
      <c r="H1578" s="85" t="s">
        <v>1883</v>
      </c>
      <c r="I1578" s="79">
        <f t="shared" si="54"/>
        <v>7.2222222224809229E-2</v>
      </c>
      <c r="J1578" s="80">
        <f t="shared" si="55"/>
        <v>7.2222222224809229E-2</v>
      </c>
    </row>
    <row r="1579" spans="1:10" ht="25.5" customHeight="1" x14ac:dyDescent="0.25">
      <c r="A1579" s="81" t="s">
        <v>562</v>
      </c>
      <c r="B1579" s="82" t="s">
        <v>1871</v>
      </c>
      <c r="C1579" s="55" t="s">
        <v>8</v>
      </c>
      <c r="D1579" s="85" t="s">
        <v>29</v>
      </c>
      <c r="E1579" t="s">
        <v>1748</v>
      </c>
      <c r="F1579" s="86">
        <v>42636.62777777778</v>
      </c>
      <c r="G1579" s="86">
        <v>42639.651388888888</v>
      </c>
      <c r="H1579" s="85" t="s">
        <v>1884</v>
      </c>
      <c r="I1579" s="79">
        <f t="shared" si="54"/>
        <v>3.023611111108039</v>
      </c>
      <c r="J1579" s="80">
        <f t="shared" si="55"/>
        <v>3.023611111108039</v>
      </c>
    </row>
    <row r="1580" spans="1:10" ht="25.5" customHeight="1" x14ac:dyDescent="0.25">
      <c r="A1580" s="81" t="s">
        <v>562</v>
      </c>
      <c r="B1580" s="82" t="s">
        <v>1871</v>
      </c>
      <c r="C1580" s="55" t="s">
        <v>8</v>
      </c>
      <c r="D1580" s="85" t="s">
        <v>31</v>
      </c>
      <c r="E1580" t="s">
        <v>1747</v>
      </c>
      <c r="F1580" s="86">
        <v>42639.651388888888</v>
      </c>
      <c r="G1580" s="86">
        <v>42639.6875</v>
      </c>
      <c r="H1580" s="85" t="s">
        <v>1885</v>
      </c>
      <c r="I1580" s="79">
        <f t="shared" si="54"/>
        <v>3.6111111112404615E-2</v>
      </c>
      <c r="J1580" s="80">
        <f t="shared" si="55"/>
        <v>3.6111111112404615E-2</v>
      </c>
    </row>
    <row r="1581" spans="1:10" ht="25.5" customHeight="1" x14ac:dyDescent="0.25">
      <c r="A1581" s="81" t="s">
        <v>562</v>
      </c>
      <c r="B1581" s="82" t="s">
        <v>1871</v>
      </c>
      <c r="C1581" s="55" t="s">
        <v>8</v>
      </c>
      <c r="D1581" s="85" t="s">
        <v>33</v>
      </c>
      <c r="E1581" t="s">
        <v>1749</v>
      </c>
      <c r="F1581" s="86">
        <v>42639.6875</v>
      </c>
      <c r="G1581" s="86">
        <v>42641.631944444445</v>
      </c>
      <c r="H1581" s="85" t="s">
        <v>937</v>
      </c>
      <c r="I1581" s="79">
        <f t="shared" si="54"/>
        <v>1.9444444444452529</v>
      </c>
      <c r="J1581" s="80">
        <f t="shared" si="55"/>
        <v>1.9444444444452529</v>
      </c>
    </row>
    <row r="1582" spans="1:10" ht="25.5" customHeight="1" x14ac:dyDescent="0.25">
      <c r="A1582" s="81" t="s">
        <v>562</v>
      </c>
      <c r="B1582" s="82" t="s">
        <v>1871</v>
      </c>
      <c r="C1582" s="55" t="s">
        <v>8</v>
      </c>
      <c r="D1582" s="85" t="s">
        <v>583</v>
      </c>
      <c r="E1582" t="s">
        <v>1747</v>
      </c>
      <c r="F1582" s="86">
        <v>42641.631944444445</v>
      </c>
      <c r="G1582" s="86">
        <v>42641.774305555555</v>
      </c>
      <c r="H1582" s="85" t="s">
        <v>1886</v>
      </c>
      <c r="I1582" s="79">
        <f t="shared" si="54"/>
        <v>0.14236111110949423</v>
      </c>
      <c r="J1582" s="80">
        <f t="shared" si="55"/>
        <v>0.14236111110949423</v>
      </c>
    </row>
    <row r="1583" spans="1:10" ht="25.5" customHeight="1" x14ac:dyDescent="0.25">
      <c r="A1583" s="81" t="s">
        <v>562</v>
      </c>
      <c r="B1583" s="82" t="s">
        <v>1871</v>
      </c>
      <c r="C1583" s="55" t="s">
        <v>8</v>
      </c>
      <c r="D1583" s="85" t="s">
        <v>1875</v>
      </c>
      <c r="E1583" t="s">
        <v>1751</v>
      </c>
      <c r="F1583" s="86">
        <v>42641.774305555555</v>
      </c>
      <c r="G1583" s="86">
        <v>42643.623611111114</v>
      </c>
      <c r="H1583" s="85" t="s">
        <v>1887</v>
      </c>
      <c r="I1583" s="79">
        <f t="shared" si="54"/>
        <v>1.8493055555591127</v>
      </c>
      <c r="J1583" s="80">
        <f t="shared" si="55"/>
        <v>1.8493055555591127</v>
      </c>
    </row>
    <row r="1584" spans="1:10" ht="25.5" customHeight="1" x14ac:dyDescent="0.25">
      <c r="A1584" s="93" t="s">
        <v>562</v>
      </c>
      <c r="B1584" s="94" t="s">
        <v>1896</v>
      </c>
      <c r="C1584" s="95" t="s">
        <v>553</v>
      </c>
      <c r="D1584" s="96" t="s">
        <v>1824</v>
      </c>
      <c r="E1584" t="s">
        <v>1676</v>
      </c>
      <c r="F1584" s="98">
        <v>42626.46875</v>
      </c>
      <c r="G1584" s="98">
        <v>42627.46875</v>
      </c>
      <c r="H1584" s="99" t="s">
        <v>7</v>
      </c>
      <c r="I1584" s="79">
        <f t="shared" ref="I1584:I1612" si="56">IF(OR(F1584="-",G1584="-"),0,G1584-F1584)</f>
        <v>1</v>
      </c>
      <c r="J1584" s="80">
        <f t="shared" ref="J1584:J1612" si="57">I1584</f>
        <v>1</v>
      </c>
    </row>
    <row r="1585" spans="1:10" ht="25.5" customHeight="1" x14ac:dyDescent="0.25">
      <c r="A1585" s="93" t="s">
        <v>562</v>
      </c>
      <c r="B1585" s="94" t="s">
        <v>1896</v>
      </c>
      <c r="C1585" s="95" t="s">
        <v>553</v>
      </c>
      <c r="D1585" s="96" t="s">
        <v>1798</v>
      </c>
      <c r="E1585" t="s">
        <v>1665</v>
      </c>
      <c r="F1585" s="98">
        <v>42627.46875</v>
      </c>
      <c r="G1585" s="98">
        <v>42628.788194444445</v>
      </c>
      <c r="H1585" s="99" t="s">
        <v>602</v>
      </c>
      <c r="I1585" s="79">
        <f t="shared" si="56"/>
        <v>1.3194444444452529</v>
      </c>
      <c r="J1585" s="80">
        <f t="shared" si="57"/>
        <v>1.3194444444452529</v>
      </c>
    </row>
    <row r="1586" spans="1:10" ht="25.5" customHeight="1" x14ac:dyDescent="0.25">
      <c r="A1586" s="93" t="s">
        <v>562</v>
      </c>
      <c r="B1586" s="94" t="s">
        <v>1896</v>
      </c>
      <c r="C1586" s="95" t="s">
        <v>553</v>
      </c>
      <c r="D1586" s="96" t="s">
        <v>1986</v>
      </c>
      <c r="E1586" t="s">
        <v>1667</v>
      </c>
      <c r="F1586" s="98">
        <v>42628.788194444445</v>
      </c>
      <c r="G1586" s="98">
        <v>42632.457638888889</v>
      </c>
      <c r="H1586" s="99" t="s">
        <v>827</v>
      </c>
      <c r="I1586" s="79">
        <f t="shared" si="56"/>
        <v>3.6694444444437977</v>
      </c>
      <c r="J1586" s="80">
        <f t="shared" si="57"/>
        <v>3.6694444444437977</v>
      </c>
    </row>
    <row r="1587" spans="1:10" ht="25.5" customHeight="1" x14ac:dyDescent="0.25">
      <c r="A1587" s="93" t="s">
        <v>562</v>
      </c>
      <c r="B1587" s="94" t="s">
        <v>1896</v>
      </c>
      <c r="C1587" s="95" t="s">
        <v>553</v>
      </c>
      <c r="D1587" s="96" t="s">
        <v>1888</v>
      </c>
      <c r="E1587" t="s">
        <v>1746</v>
      </c>
      <c r="F1587" s="98">
        <v>42632.457638888889</v>
      </c>
      <c r="G1587" s="98">
        <v>42633.730555555558</v>
      </c>
      <c r="H1587" s="99" t="s">
        <v>1889</v>
      </c>
      <c r="I1587" s="79">
        <f t="shared" si="56"/>
        <v>1.2729166666686069</v>
      </c>
      <c r="J1587" s="80">
        <f t="shared" si="57"/>
        <v>1.2729166666686069</v>
      </c>
    </row>
    <row r="1588" spans="1:10" ht="25.5" customHeight="1" x14ac:dyDescent="0.25">
      <c r="A1588" s="93" t="s">
        <v>562</v>
      </c>
      <c r="B1588" s="94" t="s">
        <v>1896</v>
      </c>
      <c r="C1588" s="95" t="s">
        <v>553</v>
      </c>
      <c r="D1588" s="96" t="s">
        <v>927</v>
      </c>
      <c r="E1588" t="s">
        <v>1745</v>
      </c>
      <c r="F1588" s="98">
        <v>42633.730555555558</v>
      </c>
      <c r="G1588" s="98">
        <v>42633.734722222223</v>
      </c>
      <c r="H1588" s="99" t="s">
        <v>1161</v>
      </c>
      <c r="I1588" s="79">
        <f t="shared" si="56"/>
        <v>4.166666665696539E-3</v>
      </c>
      <c r="J1588" s="80">
        <f t="shared" si="57"/>
        <v>4.166666665696539E-3</v>
      </c>
    </row>
    <row r="1589" spans="1:10" ht="25.5" customHeight="1" x14ac:dyDescent="0.25">
      <c r="A1589" s="93" t="s">
        <v>562</v>
      </c>
      <c r="B1589" s="94" t="s">
        <v>1896</v>
      </c>
      <c r="C1589" s="95" t="s">
        <v>553</v>
      </c>
      <c r="D1589" s="96" t="s">
        <v>1002</v>
      </c>
      <c r="E1589" t="s">
        <v>1744</v>
      </c>
      <c r="F1589" s="98">
        <v>42633.734722222223</v>
      </c>
      <c r="G1589" s="98">
        <v>42633.803472222222</v>
      </c>
      <c r="H1589" s="99" t="s">
        <v>22</v>
      </c>
      <c r="I1589" s="79">
        <f t="shared" si="56"/>
        <v>6.8749999998544808E-2</v>
      </c>
      <c r="J1589" s="80">
        <f t="shared" si="57"/>
        <v>6.8749999998544808E-2</v>
      </c>
    </row>
    <row r="1590" spans="1:10" ht="25.5" customHeight="1" x14ac:dyDescent="0.25">
      <c r="A1590" s="93" t="s">
        <v>562</v>
      </c>
      <c r="B1590" s="94" t="s">
        <v>1896</v>
      </c>
      <c r="C1590" s="95" t="s">
        <v>553</v>
      </c>
      <c r="D1590" s="96" t="s">
        <v>811</v>
      </c>
      <c r="E1590" t="s">
        <v>1745</v>
      </c>
      <c r="F1590" s="98">
        <v>42633.803472222222</v>
      </c>
      <c r="G1590" s="98">
        <v>42633.852083333331</v>
      </c>
      <c r="H1590" s="99" t="s">
        <v>470</v>
      </c>
      <c r="I1590" s="79">
        <f t="shared" si="56"/>
        <v>4.8611111109494232E-2</v>
      </c>
      <c r="J1590" s="80">
        <f t="shared" si="57"/>
        <v>4.8611111109494232E-2</v>
      </c>
    </row>
    <row r="1591" spans="1:10" ht="25.5" customHeight="1" x14ac:dyDescent="0.25">
      <c r="A1591" s="93" t="s">
        <v>562</v>
      </c>
      <c r="B1591" s="94" t="s">
        <v>1896</v>
      </c>
      <c r="C1591" s="95" t="s">
        <v>553</v>
      </c>
      <c r="D1591" s="96" t="s">
        <v>813</v>
      </c>
      <c r="E1591" t="s">
        <v>1746</v>
      </c>
      <c r="F1591" s="98">
        <v>42633.852083333331</v>
      </c>
      <c r="G1591" s="98">
        <v>42634.67083333333</v>
      </c>
      <c r="H1591" s="99" t="s">
        <v>26</v>
      </c>
      <c r="I1591" s="79">
        <f t="shared" si="56"/>
        <v>0.81874999999854481</v>
      </c>
      <c r="J1591" s="80">
        <f t="shared" si="57"/>
        <v>0.81874999999854481</v>
      </c>
    </row>
    <row r="1592" spans="1:10" ht="25.5" customHeight="1" x14ac:dyDescent="0.25">
      <c r="A1592" s="93" t="s">
        <v>562</v>
      </c>
      <c r="B1592" s="94" t="s">
        <v>1896</v>
      </c>
      <c r="C1592" s="95" t="s">
        <v>553</v>
      </c>
      <c r="D1592" s="96" t="s">
        <v>814</v>
      </c>
      <c r="E1592" t="s">
        <v>1747</v>
      </c>
      <c r="F1592" s="98">
        <v>42634.67083333333</v>
      </c>
      <c r="G1592" s="98">
        <v>42636.6875</v>
      </c>
      <c r="H1592" s="99" t="s">
        <v>199</v>
      </c>
      <c r="I1592" s="79">
        <f t="shared" si="56"/>
        <v>2.0166666666700621</v>
      </c>
      <c r="J1592" s="80">
        <f t="shared" si="57"/>
        <v>2.0166666666700621</v>
      </c>
    </row>
    <row r="1593" spans="1:10" ht="25.5" customHeight="1" x14ac:dyDescent="0.25">
      <c r="A1593" s="93" t="s">
        <v>562</v>
      </c>
      <c r="B1593" s="94" t="s">
        <v>1896</v>
      </c>
      <c r="C1593" s="95" t="s">
        <v>553</v>
      </c>
      <c r="D1593" s="96" t="s">
        <v>575</v>
      </c>
      <c r="E1593" t="s">
        <v>1748</v>
      </c>
      <c r="F1593" s="98">
        <v>42636.6875</v>
      </c>
      <c r="G1593" s="98">
        <v>42638.540972222225</v>
      </c>
      <c r="H1593" s="99" t="s">
        <v>1890</v>
      </c>
      <c r="I1593" s="79">
        <f t="shared" si="56"/>
        <v>1.8534722222248092</v>
      </c>
      <c r="J1593" s="80">
        <f t="shared" si="57"/>
        <v>1.8534722222248092</v>
      </c>
    </row>
    <row r="1594" spans="1:10" ht="25.5" customHeight="1" x14ac:dyDescent="0.25">
      <c r="A1594" s="93" t="s">
        <v>562</v>
      </c>
      <c r="B1594" s="94" t="s">
        <v>1896</v>
      </c>
      <c r="C1594" s="95" t="s">
        <v>553</v>
      </c>
      <c r="D1594" s="96" t="s">
        <v>1891</v>
      </c>
      <c r="E1594" t="s">
        <v>1676</v>
      </c>
      <c r="F1594" s="98">
        <v>42638.540972222225</v>
      </c>
      <c r="G1594" s="98">
        <v>42640.655555555553</v>
      </c>
      <c r="H1594" s="99" t="s">
        <v>118</v>
      </c>
      <c r="I1594" s="79">
        <f t="shared" si="56"/>
        <v>2.1145833333284827</v>
      </c>
      <c r="J1594" s="80">
        <f t="shared" si="57"/>
        <v>2.1145833333284827</v>
      </c>
    </row>
    <row r="1595" spans="1:10" ht="25.5" customHeight="1" x14ac:dyDescent="0.25">
      <c r="A1595" s="93" t="s">
        <v>562</v>
      </c>
      <c r="B1595" s="94" t="s">
        <v>1896</v>
      </c>
      <c r="C1595" s="95" t="s">
        <v>553</v>
      </c>
      <c r="D1595" s="96" t="s">
        <v>577</v>
      </c>
      <c r="E1595" t="s">
        <v>1744</v>
      </c>
      <c r="F1595" s="98">
        <v>42640.655555555553</v>
      </c>
      <c r="G1595" s="98">
        <v>42640.736805555556</v>
      </c>
      <c r="H1595" s="99" t="s">
        <v>1892</v>
      </c>
      <c r="I1595" s="79">
        <f t="shared" si="56"/>
        <v>8.1250000002910383E-2</v>
      </c>
      <c r="J1595" s="80">
        <f t="shared" si="57"/>
        <v>8.1250000002910383E-2</v>
      </c>
    </row>
    <row r="1596" spans="1:10" ht="25.5" customHeight="1" x14ac:dyDescent="0.25">
      <c r="A1596" s="93" t="s">
        <v>562</v>
      </c>
      <c r="B1596" s="94" t="s">
        <v>1896</v>
      </c>
      <c r="C1596" s="95" t="s">
        <v>553</v>
      </c>
      <c r="D1596" s="96" t="s">
        <v>579</v>
      </c>
      <c r="E1596" t="s">
        <v>1745</v>
      </c>
      <c r="F1596" s="98">
        <v>42640.736805555556</v>
      </c>
      <c r="G1596" s="98">
        <v>42640.763888888891</v>
      </c>
      <c r="H1596" s="99" t="s">
        <v>137</v>
      </c>
      <c r="I1596" s="79">
        <f t="shared" si="56"/>
        <v>2.7083333334303461E-2</v>
      </c>
      <c r="J1596" s="80">
        <f t="shared" si="57"/>
        <v>2.7083333334303461E-2</v>
      </c>
    </row>
    <row r="1597" spans="1:10" ht="25.5" customHeight="1" x14ac:dyDescent="0.25">
      <c r="A1597" s="93" t="s">
        <v>562</v>
      </c>
      <c r="B1597" s="94" t="s">
        <v>1896</v>
      </c>
      <c r="C1597" s="95" t="s">
        <v>553</v>
      </c>
      <c r="D1597" s="96" t="s">
        <v>580</v>
      </c>
      <c r="E1597" t="s">
        <v>1746</v>
      </c>
      <c r="F1597" s="98">
        <v>42640.763888888891</v>
      </c>
      <c r="G1597" s="98">
        <v>42640.789583333331</v>
      </c>
      <c r="H1597" s="99" t="s">
        <v>26</v>
      </c>
      <c r="I1597" s="79">
        <f t="shared" si="56"/>
        <v>2.569444444088731E-2</v>
      </c>
      <c r="J1597" s="80">
        <f t="shared" si="57"/>
        <v>2.569444444088731E-2</v>
      </c>
    </row>
    <row r="1598" spans="1:10" ht="25.5" customHeight="1" x14ac:dyDescent="0.25">
      <c r="A1598" s="93" t="s">
        <v>562</v>
      </c>
      <c r="B1598" s="94" t="s">
        <v>1896</v>
      </c>
      <c r="C1598" s="95" t="s">
        <v>553</v>
      </c>
      <c r="D1598" s="96" t="s">
        <v>766</v>
      </c>
      <c r="E1598" t="s">
        <v>1748</v>
      </c>
      <c r="F1598" s="98">
        <v>42640.789583333331</v>
      </c>
      <c r="G1598" s="98">
        <v>42643.746527777781</v>
      </c>
      <c r="H1598" s="99" t="s">
        <v>1893</v>
      </c>
      <c r="I1598" s="79">
        <f t="shared" si="56"/>
        <v>2.9569444444496185</v>
      </c>
      <c r="J1598" s="80">
        <f t="shared" si="57"/>
        <v>2.9569444444496185</v>
      </c>
    </row>
    <row r="1599" spans="1:10" ht="25.5" customHeight="1" x14ac:dyDescent="0.25">
      <c r="A1599" s="93" t="s">
        <v>562</v>
      </c>
      <c r="B1599" s="94" t="s">
        <v>1896</v>
      </c>
      <c r="C1599" s="95" t="s">
        <v>553</v>
      </c>
      <c r="D1599" s="96" t="s">
        <v>290</v>
      </c>
      <c r="E1599" t="s">
        <v>1747</v>
      </c>
      <c r="F1599" s="98">
        <v>42643.746527777781</v>
      </c>
      <c r="G1599" s="98">
        <v>42647.707638888889</v>
      </c>
      <c r="H1599" s="99" t="s">
        <v>1814</v>
      </c>
      <c r="I1599" s="79">
        <f t="shared" si="56"/>
        <v>3.961111111108039</v>
      </c>
      <c r="J1599" s="80">
        <f t="shared" si="57"/>
        <v>3.961111111108039</v>
      </c>
    </row>
    <row r="1600" spans="1:10" ht="25.5" customHeight="1" x14ac:dyDescent="0.25">
      <c r="A1600" s="93" t="s">
        <v>562</v>
      </c>
      <c r="B1600" s="94" t="s">
        <v>1896</v>
      </c>
      <c r="C1600" s="95" t="s">
        <v>553</v>
      </c>
      <c r="D1600" s="96" t="s">
        <v>1853</v>
      </c>
      <c r="E1600" t="s">
        <v>1602</v>
      </c>
      <c r="F1600" s="98">
        <v>42647.707638888889</v>
      </c>
      <c r="G1600" s="98">
        <v>42648.75</v>
      </c>
      <c r="H1600" s="99" t="s">
        <v>1894</v>
      </c>
      <c r="I1600" s="79">
        <f t="shared" si="56"/>
        <v>1.0423611111109494</v>
      </c>
      <c r="J1600" s="80">
        <f t="shared" si="57"/>
        <v>1.0423611111109494</v>
      </c>
    </row>
    <row r="1601" spans="1:10" ht="25.5" customHeight="1" x14ac:dyDescent="0.25">
      <c r="A1601" s="93" t="s">
        <v>562</v>
      </c>
      <c r="B1601" s="94" t="s">
        <v>1896</v>
      </c>
      <c r="C1601" s="95" t="s">
        <v>553</v>
      </c>
      <c r="D1601" s="96" t="s">
        <v>146</v>
      </c>
      <c r="E1601" t="s">
        <v>1747</v>
      </c>
      <c r="F1601" s="98">
        <v>42648.75</v>
      </c>
      <c r="G1601" s="98">
        <v>42649.786805555559</v>
      </c>
      <c r="H1601" s="99" t="s">
        <v>1895</v>
      </c>
      <c r="I1601" s="79">
        <f t="shared" si="56"/>
        <v>1.0368055555591127</v>
      </c>
      <c r="J1601" s="80">
        <f t="shared" si="57"/>
        <v>1.0368055555591127</v>
      </c>
    </row>
    <row r="1602" spans="1:10" ht="25.5" customHeight="1" x14ac:dyDescent="0.25">
      <c r="A1602" s="93" t="s">
        <v>562</v>
      </c>
      <c r="B1602" s="94" t="s">
        <v>1896</v>
      </c>
      <c r="C1602" s="95" t="s">
        <v>553</v>
      </c>
      <c r="D1602" s="96" t="s">
        <v>771</v>
      </c>
      <c r="E1602" t="s">
        <v>1763</v>
      </c>
      <c r="F1602" s="98">
        <v>42649.786805555559</v>
      </c>
      <c r="G1602" s="98">
        <v>42654.6</v>
      </c>
      <c r="H1602" s="99" t="s">
        <v>905</v>
      </c>
      <c r="I1602" s="79">
        <f t="shared" si="56"/>
        <v>4.8131944444394321</v>
      </c>
      <c r="J1602" s="80">
        <f t="shared" si="57"/>
        <v>4.8131944444394321</v>
      </c>
    </row>
    <row r="1603" spans="1:10" ht="25.5" customHeight="1" x14ac:dyDescent="0.25">
      <c r="A1603" s="93" t="s">
        <v>562</v>
      </c>
      <c r="B1603" s="94" t="s">
        <v>1896</v>
      </c>
      <c r="C1603" s="95" t="s">
        <v>553</v>
      </c>
      <c r="D1603" s="96" t="s">
        <v>772</v>
      </c>
      <c r="E1603" t="s">
        <v>1749</v>
      </c>
      <c r="F1603" s="98">
        <v>42654.6</v>
      </c>
      <c r="G1603" s="98">
        <v>42656.758333333331</v>
      </c>
      <c r="H1603" s="99" t="s">
        <v>1868</v>
      </c>
      <c r="I1603" s="79">
        <f t="shared" si="56"/>
        <v>2.1583333333328483</v>
      </c>
      <c r="J1603" s="80">
        <f t="shared" si="57"/>
        <v>2.1583333333328483</v>
      </c>
    </row>
    <row r="1604" spans="1:10" ht="25.5" customHeight="1" x14ac:dyDescent="0.25">
      <c r="A1604" s="93" t="s">
        <v>562</v>
      </c>
      <c r="B1604" s="94" t="s">
        <v>1896</v>
      </c>
      <c r="C1604" s="95" t="s">
        <v>553</v>
      </c>
      <c r="D1604" s="96" t="s">
        <v>1420</v>
      </c>
      <c r="E1604" t="s">
        <v>1763</v>
      </c>
      <c r="F1604" s="98">
        <v>42656.758333333331</v>
      </c>
      <c r="G1604" s="98">
        <v>42657.636111111111</v>
      </c>
      <c r="H1604" s="99" t="s">
        <v>1024</v>
      </c>
      <c r="I1604" s="79">
        <f t="shared" si="56"/>
        <v>0.87777777777955635</v>
      </c>
      <c r="J1604" s="80">
        <f t="shared" si="57"/>
        <v>0.87777777777955635</v>
      </c>
    </row>
    <row r="1605" spans="1:10" ht="25.5" customHeight="1" x14ac:dyDescent="0.25">
      <c r="A1605" s="93" t="s">
        <v>562</v>
      </c>
      <c r="B1605" s="94" t="s">
        <v>1896</v>
      </c>
      <c r="C1605" s="95" t="s">
        <v>553</v>
      </c>
      <c r="D1605" s="96" t="s">
        <v>198</v>
      </c>
      <c r="E1605" t="s">
        <v>1747</v>
      </c>
      <c r="F1605" s="98">
        <v>42657.636111111111</v>
      </c>
      <c r="G1605" s="98">
        <v>42657.686111111114</v>
      </c>
      <c r="H1605" s="99" t="s">
        <v>706</v>
      </c>
      <c r="I1605" s="79">
        <f t="shared" si="56"/>
        <v>5.0000000002910383E-2</v>
      </c>
      <c r="J1605" s="80">
        <f t="shared" si="57"/>
        <v>5.0000000002910383E-2</v>
      </c>
    </row>
    <row r="1606" spans="1:10" ht="25.5" customHeight="1" x14ac:dyDescent="0.25">
      <c r="A1606" s="93" t="s">
        <v>562</v>
      </c>
      <c r="B1606" s="94" t="s">
        <v>1896</v>
      </c>
      <c r="C1606" s="95" t="s">
        <v>553</v>
      </c>
      <c r="D1606" s="96" t="s">
        <v>870</v>
      </c>
      <c r="E1606" t="s">
        <v>1602</v>
      </c>
      <c r="F1606" s="98">
        <v>42657.686111111114</v>
      </c>
      <c r="G1606" s="98">
        <v>42657.727777777778</v>
      </c>
      <c r="H1606" s="99" t="s">
        <v>591</v>
      </c>
      <c r="I1606" s="79">
        <f t="shared" si="56"/>
        <v>4.1666666664241347E-2</v>
      </c>
      <c r="J1606" s="80">
        <f t="shared" si="57"/>
        <v>4.1666666664241347E-2</v>
      </c>
    </row>
    <row r="1607" spans="1:10" ht="25.5" customHeight="1" x14ac:dyDescent="0.25">
      <c r="A1607" s="93" t="s">
        <v>562</v>
      </c>
      <c r="B1607" s="94" t="s">
        <v>1896</v>
      </c>
      <c r="C1607" s="95" t="s">
        <v>553</v>
      </c>
      <c r="D1607" s="96" t="s">
        <v>1283</v>
      </c>
      <c r="E1607" t="s">
        <v>1750</v>
      </c>
      <c r="F1607" s="98">
        <v>42657.727777777778</v>
      </c>
      <c r="G1607" s="98">
        <v>42657.802777777775</v>
      </c>
      <c r="H1607" s="99" t="s">
        <v>911</v>
      </c>
      <c r="I1607" s="79">
        <f t="shared" si="56"/>
        <v>7.4999999997089617E-2</v>
      </c>
      <c r="J1607" s="80">
        <f t="shared" si="57"/>
        <v>7.4999999997089617E-2</v>
      </c>
    </row>
    <row r="1608" spans="1:10" ht="25.5" customHeight="1" x14ac:dyDescent="0.25">
      <c r="A1608" s="93" t="s">
        <v>562</v>
      </c>
      <c r="B1608" s="94" t="s">
        <v>1896</v>
      </c>
      <c r="C1608" s="95" t="s">
        <v>553</v>
      </c>
      <c r="D1608" s="96" t="s">
        <v>1451</v>
      </c>
      <c r="E1608" t="s">
        <v>1751</v>
      </c>
      <c r="F1608" s="98">
        <v>42657.802777777775</v>
      </c>
      <c r="G1608" s="98">
        <v>42659.475694444445</v>
      </c>
      <c r="H1608" s="99" t="s">
        <v>415</v>
      </c>
      <c r="I1608" s="79">
        <f t="shared" si="56"/>
        <v>1.6729166666700621</v>
      </c>
      <c r="J1608" s="80">
        <f t="shared" si="57"/>
        <v>1.6729166666700621</v>
      </c>
    </row>
    <row r="1609" spans="1:10" ht="25.5" customHeight="1" x14ac:dyDescent="0.25">
      <c r="A1609" s="93" t="s">
        <v>562</v>
      </c>
      <c r="B1609" s="94" t="s">
        <v>1896</v>
      </c>
      <c r="C1609" s="95" t="s">
        <v>553</v>
      </c>
      <c r="D1609" s="96" t="s">
        <v>158</v>
      </c>
      <c r="E1609" t="s">
        <v>1741</v>
      </c>
      <c r="F1609" s="98">
        <v>42659.475694444445</v>
      </c>
      <c r="G1609" s="98">
        <v>42660.519444444442</v>
      </c>
      <c r="H1609" s="99" t="s">
        <v>105</v>
      </c>
      <c r="I1609" s="79">
        <f t="shared" si="56"/>
        <v>1.0437499999970896</v>
      </c>
      <c r="J1609" s="80">
        <f t="shared" si="57"/>
        <v>1.0437499999970896</v>
      </c>
    </row>
    <row r="1610" spans="1:10" ht="25.5" customHeight="1" x14ac:dyDescent="0.25">
      <c r="A1610" s="93" t="s">
        <v>562</v>
      </c>
      <c r="B1610" s="94" t="s">
        <v>1896</v>
      </c>
      <c r="C1610" s="95" t="s">
        <v>553</v>
      </c>
      <c r="D1610" s="96" t="s">
        <v>1854</v>
      </c>
      <c r="E1610" t="s">
        <v>1763</v>
      </c>
      <c r="F1610" s="98">
        <v>42660.519444444442</v>
      </c>
      <c r="G1610" s="98">
        <v>42660.664583333331</v>
      </c>
      <c r="H1610" s="99" t="s">
        <v>789</v>
      </c>
      <c r="I1610" s="79">
        <f t="shared" si="56"/>
        <v>0.14513888888905058</v>
      </c>
      <c r="J1610" s="80">
        <f t="shared" si="57"/>
        <v>0.14513888888905058</v>
      </c>
    </row>
    <row r="1611" spans="1:10" ht="25.5" customHeight="1" x14ac:dyDescent="0.25">
      <c r="A1611" s="93" t="s">
        <v>562</v>
      </c>
      <c r="B1611" s="94" t="s">
        <v>1896</v>
      </c>
      <c r="C1611" s="95" t="s">
        <v>553</v>
      </c>
      <c r="D1611" s="96" t="s">
        <v>960</v>
      </c>
      <c r="E1611" t="s">
        <v>1750</v>
      </c>
      <c r="F1611" s="98">
        <v>42660.664583333331</v>
      </c>
      <c r="G1611" s="98">
        <v>42660.699305555558</v>
      </c>
      <c r="H1611" s="99" t="s">
        <v>1287</v>
      </c>
      <c r="I1611" s="79">
        <f t="shared" si="56"/>
        <v>3.4722222226264421E-2</v>
      </c>
      <c r="J1611" s="80">
        <f t="shared" si="57"/>
        <v>3.4722222226264421E-2</v>
      </c>
    </row>
    <row r="1612" spans="1:10" ht="25.5" customHeight="1" x14ac:dyDescent="0.25">
      <c r="A1612" s="93" t="s">
        <v>562</v>
      </c>
      <c r="B1612" s="94" t="s">
        <v>1896</v>
      </c>
      <c r="C1612" s="95" t="s">
        <v>553</v>
      </c>
      <c r="D1612" s="97" t="s">
        <v>1424</v>
      </c>
      <c r="E1612" t="s">
        <v>1763</v>
      </c>
      <c r="F1612" s="98">
        <v>42660.699305555558</v>
      </c>
      <c r="G1612" s="98">
        <v>42661.627083333333</v>
      </c>
      <c r="H1612" s="99" t="s">
        <v>355</v>
      </c>
      <c r="I1612" s="79">
        <f t="shared" si="56"/>
        <v>0.92777777777519077</v>
      </c>
      <c r="J1612" s="84">
        <f t="shared" si="57"/>
        <v>0.92777777777519077</v>
      </c>
    </row>
    <row r="1613" spans="1:10" ht="25.5" customHeight="1" x14ac:dyDescent="0.25">
      <c r="A1613" s="81" t="s">
        <v>562</v>
      </c>
      <c r="B1613" s="82" t="s">
        <v>1897</v>
      </c>
      <c r="C1613" s="83" t="s">
        <v>553</v>
      </c>
      <c r="D1613" s="99" t="s">
        <v>1629</v>
      </c>
      <c r="E1613" t="s">
        <v>555</v>
      </c>
      <c r="F1613" s="98">
        <v>42550.613888888889</v>
      </c>
      <c r="G1613" s="100">
        <v>42555.613888888889</v>
      </c>
      <c r="H1613" s="99" t="s">
        <v>7</v>
      </c>
      <c r="I1613" s="79">
        <f>IF(OR(F1613="-",G1613="-"),0,G1613-F1613)</f>
        <v>5</v>
      </c>
      <c r="J1613" s="84">
        <f>I1613</f>
        <v>5</v>
      </c>
    </row>
    <row r="1614" spans="1:10" ht="25.5" customHeight="1" x14ac:dyDescent="0.25">
      <c r="A1614" s="81" t="s">
        <v>562</v>
      </c>
      <c r="B1614" s="82" t="s">
        <v>1897</v>
      </c>
      <c r="C1614" s="83" t="s">
        <v>553</v>
      </c>
      <c r="D1614" s="99" t="s">
        <v>1798</v>
      </c>
      <c r="E1614" t="s">
        <v>1665</v>
      </c>
      <c r="F1614" s="100">
        <v>42555.613888888889</v>
      </c>
      <c r="G1614" s="100">
        <v>42557.705555555556</v>
      </c>
      <c r="H1614" s="99" t="s">
        <v>1907</v>
      </c>
      <c r="I1614" s="79">
        <f t="shared" ref="I1614:I1657" si="58">IF(OR(F1614="-",G1614="-"),0,G1614-F1614)</f>
        <v>2.0916666666671517</v>
      </c>
      <c r="J1614" s="80">
        <f t="shared" ref="J1614:J1657" si="59">I1614</f>
        <v>2.0916666666671517</v>
      </c>
    </row>
    <row r="1615" spans="1:10" ht="25.5" customHeight="1" x14ac:dyDescent="0.25">
      <c r="A1615" s="81" t="s">
        <v>562</v>
      </c>
      <c r="B1615" s="82" t="s">
        <v>1897</v>
      </c>
      <c r="C1615" s="83" t="s">
        <v>553</v>
      </c>
      <c r="D1615" s="99" t="s">
        <v>1631</v>
      </c>
      <c r="E1615" t="s">
        <v>555</v>
      </c>
      <c r="F1615" s="100">
        <v>42557.705555555556</v>
      </c>
      <c r="G1615" s="100">
        <v>42559.618750000001</v>
      </c>
      <c r="H1615" s="99" t="s">
        <v>1908</v>
      </c>
      <c r="I1615" s="79">
        <f t="shared" si="58"/>
        <v>1.9131944444452529</v>
      </c>
      <c r="J1615" s="80">
        <f t="shared" si="59"/>
        <v>1.9131944444452529</v>
      </c>
    </row>
    <row r="1616" spans="1:10" ht="25.5" customHeight="1" x14ac:dyDescent="0.25">
      <c r="A1616" s="81" t="s">
        <v>562</v>
      </c>
      <c r="B1616" s="82" t="s">
        <v>1897</v>
      </c>
      <c r="C1616" s="83" t="s">
        <v>553</v>
      </c>
      <c r="D1616" s="99" t="s">
        <v>1898</v>
      </c>
      <c r="E1616" t="s">
        <v>1665</v>
      </c>
      <c r="F1616" s="100">
        <v>42559.618750000001</v>
      </c>
      <c r="G1616" s="100">
        <v>42559.714583333334</v>
      </c>
      <c r="H1616" s="99" t="s">
        <v>1909</v>
      </c>
      <c r="I1616" s="79">
        <f t="shared" si="58"/>
        <v>9.5833333332848269E-2</v>
      </c>
      <c r="J1616" s="80">
        <f t="shared" si="59"/>
        <v>9.5833333332848269E-2</v>
      </c>
    </row>
    <row r="1617" spans="1:10" ht="25.5" customHeight="1" x14ac:dyDescent="0.25">
      <c r="A1617" s="81" t="s">
        <v>562</v>
      </c>
      <c r="B1617" s="82" t="s">
        <v>1897</v>
      </c>
      <c r="C1617" s="83" t="s">
        <v>553</v>
      </c>
      <c r="D1617" s="99" t="s">
        <v>1634</v>
      </c>
      <c r="E1617" t="s">
        <v>555</v>
      </c>
      <c r="F1617" s="100">
        <v>42559.714583333334</v>
      </c>
      <c r="G1617" s="100">
        <v>42580.714583333334</v>
      </c>
      <c r="H1617" s="99" t="s">
        <v>1910</v>
      </c>
      <c r="I1617" s="79">
        <f t="shared" si="58"/>
        <v>21</v>
      </c>
      <c r="J1617" s="80">
        <f t="shared" si="59"/>
        <v>21</v>
      </c>
    </row>
    <row r="1618" spans="1:10" ht="25.5" customHeight="1" x14ac:dyDescent="0.25">
      <c r="A1618" s="81" t="s">
        <v>562</v>
      </c>
      <c r="B1618" s="82" t="s">
        <v>1897</v>
      </c>
      <c r="C1618" s="83" t="s">
        <v>553</v>
      </c>
      <c r="D1618" s="99" t="s">
        <v>1826</v>
      </c>
      <c r="E1618" t="s">
        <v>1665</v>
      </c>
      <c r="F1618" s="100">
        <v>42580.714583333334</v>
      </c>
      <c r="G1618" s="100">
        <v>42591.568055555559</v>
      </c>
      <c r="H1618" s="99" t="s">
        <v>1911</v>
      </c>
      <c r="I1618" s="79">
        <f t="shared" si="58"/>
        <v>10.853472222224809</v>
      </c>
      <c r="J1618" s="80">
        <f t="shared" si="59"/>
        <v>10.853472222224809</v>
      </c>
    </row>
    <row r="1619" spans="1:10" ht="25.5" customHeight="1" x14ac:dyDescent="0.25">
      <c r="A1619" s="81" t="s">
        <v>562</v>
      </c>
      <c r="B1619" s="82" t="s">
        <v>1897</v>
      </c>
      <c r="C1619" s="83" t="s">
        <v>553</v>
      </c>
      <c r="D1619" s="99" t="s">
        <v>1989</v>
      </c>
      <c r="E1619" t="s">
        <v>1667</v>
      </c>
      <c r="F1619" s="100">
        <v>42591.568055555559</v>
      </c>
      <c r="G1619" s="100">
        <v>42591.707638888889</v>
      </c>
      <c r="H1619" s="99" t="s">
        <v>380</v>
      </c>
      <c r="I1619" s="79">
        <f t="shared" si="58"/>
        <v>0.13958333332993789</v>
      </c>
      <c r="J1619" s="80">
        <f t="shared" si="59"/>
        <v>0.13958333332993789</v>
      </c>
    </row>
    <row r="1620" spans="1:10" ht="25.5" customHeight="1" x14ac:dyDescent="0.25">
      <c r="A1620" s="81" t="s">
        <v>562</v>
      </c>
      <c r="B1620" s="82" t="s">
        <v>1897</v>
      </c>
      <c r="C1620" s="83" t="s">
        <v>553</v>
      </c>
      <c r="D1620" s="99" t="s">
        <v>759</v>
      </c>
      <c r="E1620" t="s">
        <v>1747</v>
      </c>
      <c r="F1620" s="100">
        <v>42591.707638888889</v>
      </c>
      <c r="G1620" s="100">
        <v>42594.605555555558</v>
      </c>
      <c r="H1620" s="99" t="s">
        <v>1912</v>
      </c>
      <c r="I1620" s="79">
        <f t="shared" si="58"/>
        <v>2.8979166666686069</v>
      </c>
      <c r="J1620" s="80">
        <f t="shared" si="59"/>
        <v>2.8979166666686069</v>
      </c>
    </row>
    <row r="1621" spans="1:10" ht="25.5" customHeight="1" x14ac:dyDescent="0.25">
      <c r="A1621" s="81" t="s">
        <v>562</v>
      </c>
      <c r="B1621" s="82" t="s">
        <v>1897</v>
      </c>
      <c r="C1621" s="83" t="s">
        <v>553</v>
      </c>
      <c r="D1621" s="99" t="s">
        <v>982</v>
      </c>
      <c r="E1621" t="s">
        <v>1748</v>
      </c>
      <c r="F1621" s="100">
        <v>42594.605555555558</v>
      </c>
      <c r="G1621" s="100">
        <v>42647.611805555556</v>
      </c>
      <c r="H1621" s="99" t="s">
        <v>1913</v>
      </c>
      <c r="I1621" s="79">
        <f t="shared" si="58"/>
        <v>53.006249999998545</v>
      </c>
      <c r="J1621" s="80">
        <f t="shared" si="59"/>
        <v>53.006249999998545</v>
      </c>
    </row>
    <row r="1622" spans="1:10" ht="25.5" customHeight="1" x14ac:dyDescent="0.25">
      <c r="A1622" s="81" t="s">
        <v>562</v>
      </c>
      <c r="B1622" s="82" t="s">
        <v>1897</v>
      </c>
      <c r="C1622" s="83" t="s">
        <v>553</v>
      </c>
      <c r="D1622" s="99" t="s">
        <v>91</v>
      </c>
      <c r="E1622" t="s">
        <v>1747</v>
      </c>
      <c r="F1622" s="100">
        <v>42647.611805555556</v>
      </c>
      <c r="G1622" s="100">
        <v>42648.51458333333</v>
      </c>
      <c r="H1622" s="99" t="s">
        <v>1485</v>
      </c>
      <c r="I1622" s="79">
        <f t="shared" si="58"/>
        <v>0.90277777777373558</v>
      </c>
      <c r="J1622" s="80">
        <f t="shared" si="59"/>
        <v>0.90277777777373558</v>
      </c>
    </row>
    <row r="1623" spans="1:10" ht="25.5" customHeight="1" x14ac:dyDescent="0.25">
      <c r="A1623" s="81" t="s">
        <v>562</v>
      </c>
      <c r="B1623" s="82" t="s">
        <v>1897</v>
      </c>
      <c r="C1623" s="83" t="s">
        <v>553</v>
      </c>
      <c r="D1623" s="99" t="s">
        <v>761</v>
      </c>
      <c r="E1623" t="s">
        <v>1744</v>
      </c>
      <c r="F1623" s="100">
        <v>42648.51458333333</v>
      </c>
      <c r="G1623" s="100">
        <v>42648.618750000001</v>
      </c>
      <c r="H1623" s="99" t="s">
        <v>1845</v>
      </c>
      <c r="I1623" s="79">
        <f t="shared" si="58"/>
        <v>0.10416666667151731</v>
      </c>
      <c r="J1623" s="80">
        <f t="shared" si="59"/>
        <v>0.10416666667151731</v>
      </c>
    </row>
    <row r="1624" spans="1:10" ht="25.5" customHeight="1" x14ac:dyDescent="0.25">
      <c r="A1624" s="81" t="s">
        <v>562</v>
      </c>
      <c r="B1624" s="82" t="s">
        <v>1897</v>
      </c>
      <c r="C1624" s="83" t="s">
        <v>553</v>
      </c>
      <c r="D1624" s="99" t="s">
        <v>763</v>
      </c>
      <c r="E1624" t="s">
        <v>1745</v>
      </c>
      <c r="F1624" s="100">
        <v>42648.618750000001</v>
      </c>
      <c r="G1624" s="100">
        <v>42648.649305555555</v>
      </c>
      <c r="H1624" s="99" t="s">
        <v>470</v>
      </c>
      <c r="I1624" s="79">
        <f t="shared" si="58"/>
        <v>3.0555555553291924E-2</v>
      </c>
      <c r="J1624" s="80">
        <f t="shared" si="59"/>
        <v>3.0555555553291924E-2</v>
      </c>
    </row>
    <row r="1625" spans="1:10" ht="25.5" customHeight="1" x14ac:dyDescent="0.25">
      <c r="A1625" s="81" t="s">
        <v>562</v>
      </c>
      <c r="B1625" s="82" t="s">
        <v>1897</v>
      </c>
      <c r="C1625" s="83" t="s">
        <v>553</v>
      </c>
      <c r="D1625" s="99" t="s">
        <v>764</v>
      </c>
      <c r="E1625" t="s">
        <v>1746</v>
      </c>
      <c r="F1625" s="100">
        <v>42648.649305555555</v>
      </c>
      <c r="G1625" s="100">
        <v>42648.713194444441</v>
      </c>
      <c r="H1625" s="99" t="s">
        <v>26</v>
      </c>
      <c r="I1625" s="79">
        <f t="shared" si="58"/>
        <v>6.3888888886140194E-2</v>
      </c>
      <c r="J1625" s="80">
        <f t="shared" si="59"/>
        <v>6.3888888886140194E-2</v>
      </c>
    </row>
    <row r="1626" spans="1:10" ht="25.5" customHeight="1" x14ac:dyDescent="0.25">
      <c r="A1626" s="81" t="s">
        <v>562</v>
      </c>
      <c r="B1626" s="82" t="s">
        <v>1897</v>
      </c>
      <c r="C1626" s="83" t="s">
        <v>553</v>
      </c>
      <c r="D1626" s="99" t="s">
        <v>98</v>
      </c>
      <c r="E1626" t="s">
        <v>1747</v>
      </c>
      <c r="F1626" s="100">
        <v>42648.713194444441</v>
      </c>
      <c r="G1626" s="100">
        <v>42649.781944444447</v>
      </c>
      <c r="H1626" s="99" t="s">
        <v>199</v>
      </c>
      <c r="I1626" s="79">
        <f t="shared" si="58"/>
        <v>1.0687500000058208</v>
      </c>
      <c r="J1626" s="80">
        <f t="shared" si="59"/>
        <v>1.0687500000058208</v>
      </c>
    </row>
    <row r="1627" spans="1:10" ht="25.5" customHeight="1" x14ac:dyDescent="0.25">
      <c r="A1627" s="81" t="s">
        <v>562</v>
      </c>
      <c r="B1627" s="82" t="s">
        <v>1897</v>
      </c>
      <c r="C1627" s="83" t="s">
        <v>553</v>
      </c>
      <c r="D1627" s="99" t="s">
        <v>766</v>
      </c>
      <c r="E1627" t="s">
        <v>1748</v>
      </c>
      <c r="F1627" s="100">
        <v>42649.781944444447</v>
      </c>
      <c r="G1627" s="100">
        <v>42650.695833333331</v>
      </c>
      <c r="H1627" s="99" t="s">
        <v>1914</v>
      </c>
      <c r="I1627" s="79">
        <f t="shared" si="58"/>
        <v>0.913888888884685</v>
      </c>
      <c r="J1627" s="80">
        <f t="shared" si="59"/>
        <v>0.913888888884685</v>
      </c>
    </row>
    <row r="1628" spans="1:10" ht="25.5" customHeight="1" x14ac:dyDescent="0.25">
      <c r="A1628" s="81" t="s">
        <v>562</v>
      </c>
      <c r="B1628" s="82" t="s">
        <v>1897</v>
      </c>
      <c r="C1628" s="83" t="s">
        <v>553</v>
      </c>
      <c r="D1628" s="99" t="s">
        <v>290</v>
      </c>
      <c r="E1628" t="s">
        <v>1747</v>
      </c>
      <c r="F1628" s="100">
        <v>42650.695833333331</v>
      </c>
      <c r="G1628" s="100">
        <v>42654.824305555558</v>
      </c>
      <c r="H1628" s="99" t="s">
        <v>1164</v>
      </c>
      <c r="I1628" s="79">
        <f t="shared" si="58"/>
        <v>4.1284722222262644</v>
      </c>
      <c r="J1628" s="80">
        <f t="shared" si="59"/>
        <v>4.1284722222262644</v>
      </c>
    </row>
    <row r="1629" spans="1:10" ht="25.5" customHeight="1" x14ac:dyDescent="0.25">
      <c r="A1629" s="81" t="s">
        <v>562</v>
      </c>
      <c r="B1629" s="82" t="s">
        <v>1897</v>
      </c>
      <c r="C1629" s="83" t="s">
        <v>553</v>
      </c>
      <c r="D1629" s="99" t="s">
        <v>1853</v>
      </c>
      <c r="E1629" t="s">
        <v>1602</v>
      </c>
      <c r="F1629" s="100">
        <v>42654.824305555558</v>
      </c>
      <c r="G1629" s="100">
        <v>42656.795138888891</v>
      </c>
      <c r="H1629" s="99" t="s">
        <v>1915</v>
      </c>
      <c r="I1629" s="79">
        <f t="shared" si="58"/>
        <v>1.9708333333328483</v>
      </c>
      <c r="J1629" s="80">
        <f t="shared" si="59"/>
        <v>1.9708333333328483</v>
      </c>
    </row>
    <row r="1630" spans="1:10" ht="25.5" customHeight="1" x14ac:dyDescent="0.25">
      <c r="A1630" s="81" t="s">
        <v>562</v>
      </c>
      <c r="B1630" s="82" t="s">
        <v>1897</v>
      </c>
      <c r="C1630" s="83" t="s">
        <v>553</v>
      </c>
      <c r="D1630" s="99" t="s">
        <v>1991</v>
      </c>
      <c r="E1630" t="s">
        <v>1667</v>
      </c>
      <c r="F1630" s="100">
        <v>42656.795138888891</v>
      </c>
      <c r="G1630" s="100">
        <v>42657.684027777781</v>
      </c>
      <c r="H1630" s="99" t="s">
        <v>189</v>
      </c>
      <c r="I1630" s="79">
        <f t="shared" si="58"/>
        <v>0.88888888889050577</v>
      </c>
      <c r="J1630" s="80">
        <f t="shared" si="59"/>
        <v>0.88888888889050577</v>
      </c>
    </row>
    <row r="1631" spans="1:10" ht="25.5" customHeight="1" x14ac:dyDescent="0.25">
      <c r="A1631" s="81" t="s">
        <v>562</v>
      </c>
      <c r="B1631" s="82" t="s">
        <v>1897</v>
      </c>
      <c r="C1631" s="83" t="s">
        <v>553</v>
      </c>
      <c r="D1631" s="99" t="s">
        <v>194</v>
      </c>
      <c r="E1631" t="s">
        <v>1744</v>
      </c>
      <c r="F1631" s="100">
        <v>42657.684027777781</v>
      </c>
      <c r="G1631" s="100">
        <v>42657.720138888886</v>
      </c>
      <c r="H1631" s="99" t="s">
        <v>1916</v>
      </c>
      <c r="I1631" s="79">
        <f t="shared" si="58"/>
        <v>3.6111111105128657E-2</v>
      </c>
      <c r="J1631" s="80">
        <f t="shared" si="59"/>
        <v>3.6111111105128657E-2</v>
      </c>
    </row>
    <row r="1632" spans="1:10" ht="25.5" customHeight="1" x14ac:dyDescent="0.25">
      <c r="A1632" s="81" t="s">
        <v>562</v>
      </c>
      <c r="B1632" s="82" t="s">
        <v>1897</v>
      </c>
      <c r="C1632" s="83" t="s">
        <v>553</v>
      </c>
      <c r="D1632" s="99" t="s">
        <v>195</v>
      </c>
      <c r="E1632" t="s">
        <v>1745</v>
      </c>
      <c r="F1632" s="100">
        <v>42657.720138888886</v>
      </c>
      <c r="G1632" s="100">
        <v>42657.73333333333</v>
      </c>
      <c r="H1632" s="99" t="s">
        <v>1917</v>
      </c>
      <c r="I1632" s="79">
        <f t="shared" si="58"/>
        <v>1.3194444443797693E-2</v>
      </c>
      <c r="J1632" s="80">
        <f t="shared" si="59"/>
        <v>1.3194444443797693E-2</v>
      </c>
    </row>
    <row r="1633" spans="1:10" ht="25.5" customHeight="1" x14ac:dyDescent="0.25">
      <c r="A1633" s="81" t="s">
        <v>562</v>
      </c>
      <c r="B1633" s="82" t="s">
        <v>1897</v>
      </c>
      <c r="C1633" s="83" t="s">
        <v>553</v>
      </c>
      <c r="D1633" s="99" t="s">
        <v>1992</v>
      </c>
      <c r="E1633" t="s">
        <v>1667</v>
      </c>
      <c r="F1633" s="100">
        <v>42657.73333333333</v>
      </c>
      <c r="G1633" s="100">
        <v>42664.578472222223</v>
      </c>
      <c r="H1633" s="99" t="s">
        <v>1918</v>
      </c>
      <c r="I1633" s="79">
        <f t="shared" si="58"/>
        <v>6.8451388888934162</v>
      </c>
      <c r="J1633" s="80">
        <f t="shared" si="59"/>
        <v>6.8451388888934162</v>
      </c>
    </row>
    <row r="1634" spans="1:10" ht="25.5" customHeight="1" x14ac:dyDescent="0.25">
      <c r="A1634" s="81" t="s">
        <v>562</v>
      </c>
      <c r="B1634" s="82" t="s">
        <v>1897</v>
      </c>
      <c r="C1634" s="83" t="s">
        <v>553</v>
      </c>
      <c r="D1634" s="99" t="s">
        <v>1899</v>
      </c>
      <c r="E1634" t="s">
        <v>1674</v>
      </c>
      <c r="F1634" s="100">
        <v>42664.578472222223</v>
      </c>
      <c r="G1634" s="100">
        <v>42763.504861111112</v>
      </c>
      <c r="H1634" s="99" t="s">
        <v>1919</v>
      </c>
      <c r="I1634" s="79">
        <f t="shared" si="58"/>
        <v>98.926388888889051</v>
      </c>
      <c r="J1634" s="80">
        <f t="shared" si="59"/>
        <v>98.926388888889051</v>
      </c>
    </row>
    <row r="1635" spans="1:10" ht="25.5" customHeight="1" x14ac:dyDescent="0.25">
      <c r="A1635" s="81" t="s">
        <v>562</v>
      </c>
      <c r="B1635" s="82" t="s">
        <v>1897</v>
      </c>
      <c r="C1635" s="83" t="s">
        <v>553</v>
      </c>
      <c r="D1635" s="99" t="s">
        <v>1900</v>
      </c>
      <c r="E1635" t="s">
        <v>1665</v>
      </c>
      <c r="F1635" s="100">
        <v>42763.504861111112</v>
      </c>
      <c r="G1635" s="100">
        <v>42765.738888888889</v>
      </c>
      <c r="H1635" s="99" t="s">
        <v>844</v>
      </c>
      <c r="I1635" s="79">
        <f t="shared" si="58"/>
        <v>2.234027777776646</v>
      </c>
      <c r="J1635" s="80">
        <f t="shared" si="59"/>
        <v>2.234027777776646</v>
      </c>
    </row>
    <row r="1636" spans="1:10" ht="25.5" customHeight="1" x14ac:dyDescent="0.25">
      <c r="A1636" s="81" t="s">
        <v>562</v>
      </c>
      <c r="B1636" s="82" t="s">
        <v>1897</v>
      </c>
      <c r="C1636" s="83" t="s">
        <v>553</v>
      </c>
      <c r="D1636" s="99" t="s">
        <v>1993</v>
      </c>
      <c r="E1636" t="s">
        <v>1667</v>
      </c>
      <c r="F1636" s="100">
        <v>42765.738888888889</v>
      </c>
      <c r="G1636" s="100">
        <v>42767.511805555558</v>
      </c>
      <c r="H1636" s="99" t="s">
        <v>1630</v>
      </c>
      <c r="I1636" s="79">
        <f t="shared" si="58"/>
        <v>1.7729166666686069</v>
      </c>
      <c r="J1636" s="80">
        <f t="shared" si="59"/>
        <v>1.7729166666686069</v>
      </c>
    </row>
    <row r="1637" spans="1:10" ht="25.5" customHeight="1" x14ac:dyDescent="0.25">
      <c r="A1637" s="81" t="s">
        <v>562</v>
      </c>
      <c r="B1637" s="82" t="s">
        <v>1897</v>
      </c>
      <c r="C1637" s="83" t="s">
        <v>553</v>
      </c>
      <c r="D1637" s="99" t="s">
        <v>1901</v>
      </c>
      <c r="E1637" t="s">
        <v>1744</v>
      </c>
      <c r="F1637" s="100">
        <v>42767.511805555558</v>
      </c>
      <c r="G1637" s="100">
        <v>42767.602777777778</v>
      </c>
      <c r="H1637" s="99" t="s">
        <v>1920</v>
      </c>
      <c r="I1637" s="79">
        <f t="shared" si="58"/>
        <v>9.0972222220443655E-2</v>
      </c>
      <c r="J1637" s="80">
        <f t="shared" si="59"/>
        <v>9.0972222220443655E-2</v>
      </c>
    </row>
    <row r="1638" spans="1:10" ht="25.5" customHeight="1" x14ac:dyDescent="0.25">
      <c r="A1638" s="81" t="s">
        <v>562</v>
      </c>
      <c r="B1638" s="82" t="s">
        <v>1897</v>
      </c>
      <c r="C1638" s="83" t="s">
        <v>553</v>
      </c>
      <c r="D1638" s="99" t="s">
        <v>1902</v>
      </c>
      <c r="E1638" t="s">
        <v>1745</v>
      </c>
      <c r="F1638" s="100">
        <v>42767.602777777778</v>
      </c>
      <c r="G1638" s="100">
        <v>42767.716666666667</v>
      </c>
      <c r="H1638" s="99" t="s">
        <v>777</v>
      </c>
      <c r="I1638" s="79">
        <f t="shared" si="58"/>
        <v>0.11388888888905058</v>
      </c>
      <c r="J1638" s="80">
        <f t="shared" si="59"/>
        <v>0.11388888888905058</v>
      </c>
    </row>
    <row r="1639" spans="1:10" ht="25.5" customHeight="1" x14ac:dyDescent="0.25">
      <c r="A1639" s="81" t="s">
        <v>562</v>
      </c>
      <c r="B1639" s="82" t="s">
        <v>1897</v>
      </c>
      <c r="C1639" s="83" t="s">
        <v>553</v>
      </c>
      <c r="D1639" s="99" t="s">
        <v>1903</v>
      </c>
      <c r="E1639" t="s">
        <v>1746</v>
      </c>
      <c r="F1639" s="100">
        <v>42767.716666666667</v>
      </c>
      <c r="G1639" s="100">
        <v>42767.824999999997</v>
      </c>
      <c r="H1639" s="99" t="s">
        <v>26</v>
      </c>
      <c r="I1639" s="79">
        <f t="shared" si="58"/>
        <v>0.10833333332993789</v>
      </c>
      <c r="J1639" s="80">
        <f t="shared" si="59"/>
        <v>0.10833333332993789</v>
      </c>
    </row>
    <row r="1640" spans="1:10" ht="25.5" customHeight="1" x14ac:dyDescent="0.25">
      <c r="A1640" s="81" t="s">
        <v>562</v>
      </c>
      <c r="B1640" s="82" t="s">
        <v>1897</v>
      </c>
      <c r="C1640" s="83" t="s">
        <v>553</v>
      </c>
      <c r="D1640" s="99" t="s">
        <v>1994</v>
      </c>
      <c r="E1640" t="s">
        <v>1667</v>
      </c>
      <c r="F1640" s="100">
        <v>42767.824999999997</v>
      </c>
      <c r="G1640" s="100">
        <v>42773.74722222222</v>
      </c>
      <c r="H1640" s="99" t="s">
        <v>674</v>
      </c>
      <c r="I1640" s="79">
        <f t="shared" si="58"/>
        <v>5.922222222223354</v>
      </c>
      <c r="J1640" s="80">
        <f t="shared" si="59"/>
        <v>5.922222222223354</v>
      </c>
    </row>
    <row r="1641" spans="1:10" ht="25.5" customHeight="1" x14ac:dyDescent="0.25">
      <c r="A1641" s="81" t="s">
        <v>562</v>
      </c>
      <c r="B1641" s="82" t="s">
        <v>1897</v>
      </c>
      <c r="C1641" s="83" t="s">
        <v>553</v>
      </c>
      <c r="D1641" s="99" t="s">
        <v>122</v>
      </c>
      <c r="E1641" t="s">
        <v>1747</v>
      </c>
      <c r="F1641" s="100">
        <v>42773.74722222222</v>
      </c>
      <c r="G1641" s="100">
        <v>42774.75</v>
      </c>
      <c r="H1641" s="99" t="s">
        <v>1921</v>
      </c>
      <c r="I1641" s="79">
        <f t="shared" si="58"/>
        <v>1.0027777777795563</v>
      </c>
      <c r="J1641" s="80">
        <f t="shared" si="59"/>
        <v>1.0027777777795563</v>
      </c>
    </row>
    <row r="1642" spans="1:10" ht="25.5" customHeight="1" x14ac:dyDescent="0.25">
      <c r="A1642" s="81" t="s">
        <v>562</v>
      </c>
      <c r="B1642" s="82" t="s">
        <v>1897</v>
      </c>
      <c r="C1642" s="83" t="s">
        <v>553</v>
      </c>
      <c r="D1642" s="99" t="s">
        <v>161</v>
      </c>
      <c r="E1642" t="s">
        <v>1748</v>
      </c>
      <c r="F1642" s="100">
        <v>42774.75</v>
      </c>
      <c r="G1642" s="100">
        <v>42775.638888888891</v>
      </c>
      <c r="H1642" s="99" t="s">
        <v>1922</v>
      </c>
      <c r="I1642" s="79">
        <f t="shared" si="58"/>
        <v>0.88888888889050577</v>
      </c>
      <c r="J1642" s="80">
        <f t="shared" si="59"/>
        <v>0.88888888889050577</v>
      </c>
    </row>
    <row r="1643" spans="1:10" ht="25.5" customHeight="1" x14ac:dyDescent="0.25">
      <c r="A1643" s="81" t="s">
        <v>562</v>
      </c>
      <c r="B1643" s="82" t="s">
        <v>1897</v>
      </c>
      <c r="C1643" s="83" t="s">
        <v>553</v>
      </c>
      <c r="D1643" s="99" t="s">
        <v>1904</v>
      </c>
      <c r="E1643" t="s">
        <v>1674</v>
      </c>
      <c r="F1643" s="100">
        <v>42775.638888888891</v>
      </c>
      <c r="G1643" s="100">
        <v>42775.772916666669</v>
      </c>
      <c r="H1643" s="99" t="s">
        <v>1923</v>
      </c>
      <c r="I1643" s="79">
        <f t="shared" si="58"/>
        <v>0.13402777777810115</v>
      </c>
      <c r="J1643" s="80">
        <f t="shared" si="59"/>
        <v>0.13402777777810115</v>
      </c>
    </row>
    <row r="1644" spans="1:10" ht="25.5" customHeight="1" x14ac:dyDescent="0.25">
      <c r="A1644" s="81" t="s">
        <v>562</v>
      </c>
      <c r="B1644" s="82" t="s">
        <v>1897</v>
      </c>
      <c r="C1644" s="83" t="s">
        <v>553</v>
      </c>
      <c r="D1644" s="99" t="s">
        <v>1489</v>
      </c>
      <c r="E1644" t="s">
        <v>1748</v>
      </c>
      <c r="F1644" s="100">
        <v>42775.772916666669</v>
      </c>
      <c r="G1644" s="100">
        <v>42801.611805555556</v>
      </c>
      <c r="H1644" s="99" t="s">
        <v>1924</v>
      </c>
      <c r="I1644" s="79">
        <f t="shared" si="58"/>
        <v>25.838888888887595</v>
      </c>
      <c r="J1644" s="80">
        <f t="shared" si="59"/>
        <v>25.838888888887595</v>
      </c>
    </row>
    <row r="1645" spans="1:10" ht="25.5" customHeight="1" x14ac:dyDescent="0.25">
      <c r="A1645" s="81" t="s">
        <v>562</v>
      </c>
      <c r="B1645" s="82" t="s">
        <v>1897</v>
      </c>
      <c r="C1645" s="83" t="s">
        <v>553</v>
      </c>
      <c r="D1645" s="99" t="s">
        <v>166</v>
      </c>
      <c r="E1645" t="s">
        <v>1747</v>
      </c>
      <c r="F1645" s="100">
        <v>42801.611805555556</v>
      </c>
      <c r="G1645" s="100">
        <v>42801.706944444442</v>
      </c>
      <c r="H1645" s="99" t="s">
        <v>1129</v>
      </c>
      <c r="I1645" s="79">
        <f t="shared" si="58"/>
        <v>9.5138888886140194E-2</v>
      </c>
      <c r="J1645" s="80">
        <f t="shared" si="59"/>
        <v>9.5138888886140194E-2</v>
      </c>
    </row>
    <row r="1646" spans="1:10" ht="25.5" customHeight="1" x14ac:dyDescent="0.25">
      <c r="A1646" s="81" t="s">
        <v>562</v>
      </c>
      <c r="B1646" s="82" t="s">
        <v>1897</v>
      </c>
      <c r="C1646" s="83" t="s">
        <v>553</v>
      </c>
      <c r="D1646" s="99" t="s">
        <v>969</v>
      </c>
      <c r="E1646" t="s">
        <v>1744</v>
      </c>
      <c r="F1646" s="100">
        <v>42801.706944444442</v>
      </c>
      <c r="G1646" s="100">
        <v>42801.728472222225</v>
      </c>
      <c r="H1646" s="99" t="s">
        <v>1925</v>
      </c>
      <c r="I1646" s="79">
        <f t="shared" si="58"/>
        <v>2.1527777782466728E-2</v>
      </c>
      <c r="J1646" s="80">
        <f t="shared" si="59"/>
        <v>2.1527777782466728E-2</v>
      </c>
    </row>
    <row r="1647" spans="1:10" ht="25.5" customHeight="1" x14ac:dyDescent="0.25">
      <c r="A1647" s="81" t="s">
        <v>562</v>
      </c>
      <c r="B1647" s="82" t="s">
        <v>1897</v>
      </c>
      <c r="C1647" s="83" t="s">
        <v>553</v>
      </c>
      <c r="D1647" s="99" t="s">
        <v>971</v>
      </c>
      <c r="E1647" t="s">
        <v>1745</v>
      </c>
      <c r="F1647" s="100">
        <v>42801.728472222225</v>
      </c>
      <c r="G1647" s="100">
        <v>42801.751388888886</v>
      </c>
      <c r="H1647" s="99" t="s">
        <v>196</v>
      </c>
      <c r="I1647" s="79">
        <f t="shared" si="58"/>
        <v>2.2916666661330964E-2</v>
      </c>
      <c r="J1647" s="80">
        <f t="shared" si="59"/>
        <v>2.2916666661330964E-2</v>
      </c>
    </row>
    <row r="1648" spans="1:10" ht="25.5" customHeight="1" x14ac:dyDescent="0.25">
      <c r="A1648" s="81" t="s">
        <v>562</v>
      </c>
      <c r="B1648" s="82" t="s">
        <v>1897</v>
      </c>
      <c r="C1648" s="83" t="s">
        <v>553</v>
      </c>
      <c r="D1648" s="99" t="s">
        <v>69</v>
      </c>
      <c r="E1648" t="s">
        <v>1746</v>
      </c>
      <c r="F1648" s="100">
        <v>42801.751388888886</v>
      </c>
      <c r="G1648" s="100">
        <v>42802.613888888889</v>
      </c>
      <c r="H1648" s="99" t="s">
        <v>26</v>
      </c>
      <c r="I1648" s="79">
        <f t="shared" si="58"/>
        <v>0.86250000000291038</v>
      </c>
      <c r="J1648" s="80">
        <f t="shared" si="59"/>
        <v>0.86250000000291038</v>
      </c>
    </row>
    <row r="1649" spans="1:10" ht="25.5" customHeight="1" x14ac:dyDescent="0.25">
      <c r="A1649" s="81" t="s">
        <v>562</v>
      </c>
      <c r="B1649" s="82" t="s">
        <v>1897</v>
      </c>
      <c r="C1649" s="83" t="s">
        <v>553</v>
      </c>
      <c r="D1649" s="99" t="s">
        <v>653</v>
      </c>
      <c r="E1649" t="s">
        <v>1747</v>
      </c>
      <c r="F1649" s="100">
        <v>42802.613888888889</v>
      </c>
      <c r="G1649" s="100">
        <v>42802.651388888888</v>
      </c>
      <c r="H1649" s="99" t="s">
        <v>1082</v>
      </c>
      <c r="I1649" s="79">
        <f t="shared" si="58"/>
        <v>3.7499999998544808E-2</v>
      </c>
      <c r="J1649" s="80">
        <f t="shared" si="59"/>
        <v>3.7499999998544808E-2</v>
      </c>
    </row>
    <row r="1650" spans="1:10" ht="25.5" customHeight="1" x14ac:dyDescent="0.25">
      <c r="A1650" s="81" t="s">
        <v>562</v>
      </c>
      <c r="B1650" s="82" t="s">
        <v>1897</v>
      </c>
      <c r="C1650" s="83" t="s">
        <v>553</v>
      </c>
      <c r="D1650" s="99" t="s">
        <v>655</v>
      </c>
      <c r="E1650" t="s">
        <v>1748</v>
      </c>
      <c r="F1650" s="100">
        <v>42802.651388888888</v>
      </c>
      <c r="G1650" s="100">
        <v>42802.75277777778</v>
      </c>
      <c r="H1650" s="99" t="s">
        <v>1926</v>
      </c>
      <c r="I1650" s="79">
        <f t="shared" si="58"/>
        <v>0.10138888889196096</v>
      </c>
      <c r="J1650" s="80">
        <f t="shared" si="59"/>
        <v>0.10138888889196096</v>
      </c>
    </row>
    <row r="1651" spans="1:10" ht="25.5" customHeight="1" x14ac:dyDescent="0.25">
      <c r="A1651" s="81" t="s">
        <v>562</v>
      </c>
      <c r="B1651" s="82" t="s">
        <v>1897</v>
      </c>
      <c r="C1651" s="83" t="s">
        <v>553</v>
      </c>
      <c r="D1651" s="99" t="s">
        <v>657</v>
      </c>
      <c r="E1651" t="s">
        <v>1747</v>
      </c>
      <c r="F1651" s="100">
        <v>42802.75277777778</v>
      </c>
      <c r="G1651" s="100">
        <v>42802.792361111111</v>
      </c>
      <c r="H1651" s="99" t="s">
        <v>1164</v>
      </c>
      <c r="I1651" s="79">
        <f t="shared" si="58"/>
        <v>3.9583333331393078E-2</v>
      </c>
      <c r="J1651" s="80">
        <f t="shared" si="59"/>
        <v>3.9583333331393078E-2</v>
      </c>
    </row>
    <row r="1652" spans="1:10" ht="25.5" customHeight="1" x14ac:dyDescent="0.25">
      <c r="A1652" s="81" t="s">
        <v>562</v>
      </c>
      <c r="B1652" s="82" t="s">
        <v>1897</v>
      </c>
      <c r="C1652" s="83" t="s">
        <v>553</v>
      </c>
      <c r="D1652" s="99" t="s">
        <v>1905</v>
      </c>
      <c r="E1652" t="s">
        <v>1602</v>
      </c>
      <c r="F1652" s="100">
        <v>42802.792361111111</v>
      </c>
      <c r="G1652" s="100">
        <v>42803.758333333331</v>
      </c>
      <c r="H1652" s="99" t="s">
        <v>149</v>
      </c>
      <c r="I1652" s="79">
        <f t="shared" si="58"/>
        <v>0.96597222222044365</v>
      </c>
      <c r="J1652" s="80">
        <f t="shared" si="59"/>
        <v>0.96597222222044365</v>
      </c>
    </row>
    <row r="1653" spans="1:10" ht="25.5" customHeight="1" x14ac:dyDescent="0.25">
      <c r="A1653" s="81" t="s">
        <v>562</v>
      </c>
      <c r="B1653" s="82" t="s">
        <v>1897</v>
      </c>
      <c r="C1653" s="83" t="s">
        <v>553</v>
      </c>
      <c r="D1653" s="99" t="s">
        <v>1191</v>
      </c>
      <c r="E1653" t="s">
        <v>1747</v>
      </c>
      <c r="F1653" s="100">
        <v>42803.758333333331</v>
      </c>
      <c r="G1653" s="100">
        <v>42803.801388888889</v>
      </c>
      <c r="H1653" s="99" t="s">
        <v>1927</v>
      </c>
      <c r="I1653" s="79">
        <f t="shared" si="58"/>
        <v>4.3055555557657499E-2</v>
      </c>
      <c r="J1653" s="80">
        <f t="shared" si="59"/>
        <v>4.3055555557657499E-2</v>
      </c>
    </row>
    <row r="1654" spans="1:10" ht="25.5" customHeight="1" x14ac:dyDescent="0.25">
      <c r="A1654" s="81" t="s">
        <v>562</v>
      </c>
      <c r="B1654" s="82" t="s">
        <v>1897</v>
      </c>
      <c r="C1654" s="83" t="s">
        <v>553</v>
      </c>
      <c r="D1654" s="99" t="s">
        <v>1035</v>
      </c>
      <c r="E1654" t="s">
        <v>1763</v>
      </c>
      <c r="F1654" s="100">
        <v>42803.801388888889</v>
      </c>
      <c r="G1654" s="100">
        <v>42815.775000000001</v>
      </c>
      <c r="H1654" s="99" t="s">
        <v>1928</v>
      </c>
      <c r="I1654" s="79">
        <f t="shared" si="58"/>
        <v>11.973611111112405</v>
      </c>
      <c r="J1654" s="80">
        <f t="shared" si="59"/>
        <v>11.973611111112405</v>
      </c>
    </row>
    <row r="1655" spans="1:10" ht="25.5" customHeight="1" x14ac:dyDescent="0.25">
      <c r="A1655" s="81" t="s">
        <v>562</v>
      </c>
      <c r="B1655" s="82" t="s">
        <v>1897</v>
      </c>
      <c r="C1655" s="83" t="s">
        <v>553</v>
      </c>
      <c r="D1655" s="99" t="s">
        <v>1906</v>
      </c>
      <c r="E1655" t="s">
        <v>1749</v>
      </c>
      <c r="F1655" s="100">
        <v>42815.775000000001</v>
      </c>
      <c r="G1655" s="100">
        <v>42822.636111111111</v>
      </c>
      <c r="H1655" s="99" t="s">
        <v>1929</v>
      </c>
      <c r="I1655" s="79">
        <f t="shared" si="58"/>
        <v>6.8611111111094942</v>
      </c>
      <c r="J1655" s="80">
        <f t="shared" si="59"/>
        <v>6.8611111111094942</v>
      </c>
    </row>
    <row r="1656" spans="1:10" ht="25.5" customHeight="1" x14ac:dyDescent="0.25">
      <c r="A1656" s="81" t="s">
        <v>562</v>
      </c>
      <c r="B1656" s="82" t="s">
        <v>1897</v>
      </c>
      <c r="C1656" s="83" t="s">
        <v>553</v>
      </c>
      <c r="D1656" s="99" t="s">
        <v>1039</v>
      </c>
      <c r="E1656" t="s">
        <v>1763</v>
      </c>
      <c r="F1656" s="100">
        <v>42822.636111111111</v>
      </c>
      <c r="G1656" s="100">
        <v>42822.772222222222</v>
      </c>
      <c r="H1656" s="99" t="s">
        <v>1507</v>
      </c>
      <c r="I1656" s="79">
        <f t="shared" si="58"/>
        <v>0.13611111111094942</v>
      </c>
      <c r="J1656" s="80">
        <f t="shared" si="59"/>
        <v>0.13611111111094942</v>
      </c>
    </row>
    <row r="1657" spans="1:10" ht="25.5" customHeight="1" x14ac:dyDescent="0.25">
      <c r="A1657" s="70" t="s">
        <v>562</v>
      </c>
      <c r="B1657" s="82" t="s">
        <v>1930</v>
      </c>
      <c r="C1657" s="55" t="s">
        <v>8</v>
      </c>
      <c r="D1657" s="99" t="s">
        <v>1057</v>
      </c>
      <c r="E1657" t="s">
        <v>1675</v>
      </c>
      <c r="F1657" s="100">
        <v>42649.55972222222</v>
      </c>
      <c r="G1657" s="100">
        <v>42650.55972222222</v>
      </c>
      <c r="H1657" s="99" t="s">
        <v>7</v>
      </c>
      <c r="I1657" s="79">
        <f t="shared" si="58"/>
        <v>1</v>
      </c>
      <c r="J1657" s="80">
        <f t="shared" si="59"/>
        <v>1</v>
      </c>
    </row>
    <row r="1658" spans="1:10" ht="25.5" customHeight="1" x14ac:dyDescent="0.25">
      <c r="A1658" s="70" t="s">
        <v>562</v>
      </c>
      <c r="B1658" s="82" t="s">
        <v>1930</v>
      </c>
      <c r="C1658" s="55" t="s">
        <v>8</v>
      </c>
      <c r="D1658" s="7" t="s">
        <v>1931</v>
      </c>
      <c r="E1658" t="s">
        <v>1753</v>
      </c>
      <c r="F1658" s="100">
        <v>42650.55972222222</v>
      </c>
      <c r="G1658" s="100">
        <v>42650.632638888892</v>
      </c>
      <c r="H1658" s="99" t="s">
        <v>74</v>
      </c>
      <c r="I1658" s="31">
        <f t="shared" ref="I1658:I1681" si="60">IF(OR(F1658="-",G1658="-"),0,G1658-F1658)</f>
        <v>7.2916666671517305E-2</v>
      </c>
      <c r="J1658" s="59">
        <f t="shared" ref="J1658:J1681" si="61">I1658</f>
        <v>7.2916666671517305E-2</v>
      </c>
    </row>
    <row r="1659" spans="1:10" ht="25.5" customHeight="1" x14ac:dyDescent="0.25">
      <c r="A1659" s="70" t="s">
        <v>562</v>
      </c>
      <c r="B1659" s="82" t="s">
        <v>1930</v>
      </c>
      <c r="C1659" s="55" t="s">
        <v>8</v>
      </c>
      <c r="D1659" s="7" t="s">
        <v>1932</v>
      </c>
      <c r="E1659" t="s">
        <v>557</v>
      </c>
      <c r="F1659" s="100">
        <v>42650.632638888892</v>
      </c>
      <c r="G1659" s="100">
        <v>42653.531944444447</v>
      </c>
      <c r="H1659" s="99" t="s">
        <v>1955</v>
      </c>
      <c r="I1659" s="31">
        <f t="shared" si="60"/>
        <v>2.8993055555547471</v>
      </c>
      <c r="J1659" s="59">
        <f t="shared" si="61"/>
        <v>2.8993055555547471</v>
      </c>
    </row>
    <row r="1660" spans="1:10" ht="25.5" customHeight="1" x14ac:dyDescent="0.25">
      <c r="A1660" s="70" t="s">
        <v>562</v>
      </c>
      <c r="B1660" s="82" t="s">
        <v>1930</v>
      </c>
      <c r="C1660" s="55" t="s">
        <v>8</v>
      </c>
      <c r="D1660" s="7" t="s">
        <v>1933</v>
      </c>
      <c r="E1660" t="s">
        <v>1758</v>
      </c>
      <c r="F1660" s="100">
        <v>42653.531944444447</v>
      </c>
      <c r="G1660" s="100">
        <v>42653.634027777778</v>
      </c>
      <c r="H1660" s="99" t="s">
        <v>1956</v>
      </c>
      <c r="I1660" s="31">
        <f t="shared" si="60"/>
        <v>0.10208333333139308</v>
      </c>
      <c r="J1660" s="59">
        <f t="shared" si="61"/>
        <v>0.10208333333139308</v>
      </c>
    </row>
    <row r="1661" spans="1:10" ht="25.5" customHeight="1" x14ac:dyDescent="0.25">
      <c r="A1661" s="70" t="s">
        <v>562</v>
      </c>
      <c r="B1661" s="82" t="s">
        <v>1930</v>
      </c>
      <c r="C1661" s="55" t="s">
        <v>8</v>
      </c>
      <c r="D1661" s="7" t="s">
        <v>1934</v>
      </c>
      <c r="E1661" t="s">
        <v>1764</v>
      </c>
      <c r="F1661" s="100">
        <v>42653.634027777778</v>
      </c>
      <c r="G1661" s="100">
        <v>42653.692361111112</v>
      </c>
      <c r="H1661" s="99" t="s">
        <v>1957</v>
      </c>
      <c r="I1661" s="31">
        <f t="shared" si="60"/>
        <v>5.8333333334303461E-2</v>
      </c>
      <c r="J1661" s="59">
        <f t="shared" si="61"/>
        <v>5.8333333334303461E-2</v>
      </c>
    </row>
    <row r="1662" spans="1:10" ht="25.5" customHeight="1" x14ac:dyDescent="0.25">
      <c r="A1662" s="70" t="s">
        <v>562</v>
      </c>
      <c r="B1662" s="82" t="s">
        <v>1930</v>
      </c>
      <c r="C1662" s="55" t="s">
        <v>8</v>
      </c>
      <c r="D1662" s="7" t="s">
        <v>1935</v>
      </c>
      <c r="E1662" t="s">
        <v>1766</v>
      </c>
      <c r="F1662" s="100">
        <v>42653.692361111112</v>
      </c>
      <c r="G1662" s="100">
        <v>42653.804861111108</v>
      </c>
      <c r="H1662" s="99" t="s">
        <v>1958</v>
      </c>
      <c r="I1662" s="31">
        <f t="shared" si="60"/>
        <v>0.11249999999563443</v>
      </c>
      <c r="J1662" s="59">
        <f t="shared" si="61"/>
        <v>0.11249999999563443</v>
      </c>
    </row>
    <row r="1663" spans="1:10" ht="25.5" customHeight="1" x14ac:dyDescent="0.25">
      <c r="A1663" s="70" t="s">
        <v>562</v>
      </c>
      <c r="B1663" s="82" t="s">
        <v>1930</v>
      </c>
      <c r="C1663" s="55" t="s">
        <v>8</v>
      </c>
      <c r="D1663" s="7" t="s">
        <v>1936</v>
      </c>
      <c r="E1663" t="s">
        <v>557</v>
      </c>
      <c r="F1663" s="100">
        <v>42653.804861111108</v>
      </c>
      <c r="G1663" s="100">
        <v>42654.634722222225</v>
      </c>
      <c r="H1663" s="99" t="s">
        <v>1959</v>
      </c>
      <c r="I1663" s="31">
        <f t="shared" si="60"/>
        <v>0.82986111111677019</v>
      </c>
      <c r="J1663" s="59">
        <f t="shared" si="61"/>
        <v>0.82986111111677019</v>
      </c>
    </row>
    <row r="1664" spans="1:10" ht="25.5" customHeight="1" x14ac:dyDescent="0.25">
      <c r="A1664" s="70" t="s">
        <v>562</v>
      </c>
      <c r="B1664" s="82" t="s">
        <v>1930</v>
      </c>
      <c r="C1664" s="55" t="s">
        <v>8</v>
      </c>
      <c r="D1664" s="7" t="s">
        <v>1937</v>
      </c>
      <c r="E1664" t="s">
        <v>1758</v>
      </c>
      <c r="F1664" s="100">
        <v>42654.634722222225</v>
      </c>
      <c r="G1664" s="100">
        <v>42654.725694444445</v>
      </c>
      <c r="H1664" s="99" t="s">
        <v>1960</v>
      </c>
      <c r="I1664" s="31">
        <f t="shared" si="60"/>
        <v>9.0972222220443655E-2</v>
      </c>
      <c r="J1664" s="59">
        <f t="shared" si="61"/>
        <v>9.0972222220443655E-2</v>
      </c>
    </row>
    <row r="1665" spans="1:10" ht="25.5" customHeight="1" x14ac:dyDescent="0.25">
      <c r="A1665" s="70" t="s">
        <v>562</v>
      </c>
      <c r="B1665" s="82" t="s">
        <v>1930</v>
      </c>
      <c r="C1665" s="55" t="s">
        <v>8</v>
      </c>
      <c r="D1665" s="7" t="s">
        <v>1938</v>
      </c>
      <c r="E1665" t="s">
        <v>558</v>
      </c>
      <c r="F1665" s="100">
        <v>42654.725694444445</v>
      </c>
      <c r="G1665" s="100">
        <v>42654.736111111109</v>
      </c>
      <c r="H1665" s="99" t="s">
        <v>1961</v>
      </c>
      <c r="I1665" s="31">
        <f t="shared" si="60"/>
        <v>1.0416666664241347E-2</v>
      </c>
      <c r="J1665" s="59">
        <f t="shared" si="61"/>
        <v>1.0416666664241347E-2</v>
      </c>
    </row>
    <row r="1666" spans="1:10" ht="25.5" customHeight="1" x14ac:dyDescent="0.25">
      <c r="A1666" s="70" t="s">
        <v>562</v>
      </c>
      <c r="B1666" s="82" t="s">
        <v>1930</v>
      </c>
      <c r="C1666" s="55" t="s">
        <v>8</v>
      </c>
      <c r="D1666" s="7" t="s">
        <v>1939</v>
      </c>
      <c r="E1666" t="s">
        <v>1999</v>
      </c>
      <c r="F1666" s="100">
        <v>42654.736111111109</v>
      </c>
      <c r="G1666" s="100">
        <v>42654.799305555556</v>
      </c>
      <c r="H1666" s="99" t="s">
        <v>1962</v>
      </c>
      <c r="I1666" s="31">
        <f t="shared" si="60"/>
        <v>6.3194444446708076E-2</v>
      </c>
      <c r="J1666" s="59">
        <f t="shared" si="61"/>
        <v>6.3194444446708076E-2</v>
      </c>
    </row>
    <row r="1667" spans="1:10" ht="25.5" customHeight="1" x14ac:dyDescent="0.25">
      <c r="A1667" s="70" t="s">
        <v>562</v>
      </c>
      <c r="B1667" s="82" t="s">
        <v>1930</v>
      </c>
      <c r="C1667" s="55" t="s">
        <v>8</v>
      </c>
      <c r="D1667" s="7" t="s">
        <v>1940</v>
      </c>
      <c r="E1667" t="s">
        <v>1757</v>
      </c>
      <c r="F1667" s="100">
        <v>42654.799305555556</v>
      </c>
      <c r="G1667" s="100">
        <v>42656.88958333333</v>
      </c>
      <c r="H1667" s="99" t="s">
        <v>1963</v>
      </c>
      <c r="I1667" s="31">
        <f t="shared" si="60"/>
        <v>2.0902777777737356</v>
      </c>
      <c r="J1667" s="59">
        <f t="shared" si="61"/>
        <v>2.0902777777737356</v>
      </c>
    </row>
    <row r="1668" spans="1:10" ht="25.5" customHeight="1" x14ac:dyDescent="0.25">
      <c r="A1668" s="70" t="s">
        <v>562</v>
      </c>
      <c r="B1668" s="82" t="s">
        <v>1930</v>
      </c>
      <c r="C1668" s="55" t="s">
        <v>8</v>
      </c>
      <c r="D1668" s="7" t="s">
        <v>1941</v>
      </c>
      <c r="E1668" t="s">
        <v>1753</v>
      </c>
      <c r="F1668" s="100">
        <v>42656.88958333333</v>
      </c>
      <c r="G1668" s="100">
        <v>42657.542361111111</v>
      </c>
      <c r="H1668" s="99" t="s">
        <v>1964</v>
      </c>
      <c r="I1668" s="31">
        <f t="shared" si="60"/>
        <v>0.65277777778101154</v>
      </c>
      <c r="J1668" s="59">
        <f t="shared" si="61"/>
        <v>0.65277777778101154</v>
      </c>
    </row>
    <row r="1669" spans="1:10" ht="25.5" customHeight="1" x14ac:dyDescent="0.25">
      <c r="A1669" s="70" t="s">
        <v>562</v>
      </c>
      <c r="B1669" s="82" t="s">
        <v>1930</v>
      </c>
      <c r="C1669" s="55" t="s">
        <v>8</v>
      </c>
      <c r="D1669" s="7" t="s">
        <v>1942</v>
      </c>
      <c r="E1669" t="s">
        <v>1675</v>
      </c>
      <c r="F1669" s="100">
        <v>42657.542361111111</v>
      </c>
      <c r="G1669" s="100">
        <v>42710.704861111109</v>
      </c>
      <c r="H1669" s="99" t="s">
        <v>1965</v>
      </c>
      <c r="I1669" s="31">
        <f t="shared" si="60"/>
        <v>53.162499999998545</v>
      </c>
      <c r="J1669" s="59">
        <f t="shared" si="61"/>
        <v>53.162499999998545</v>
      </c>
    </row>
    <row r="1670" spans="1:10" ht="25.5" customHeight="1" x14ac:dyDescent="0.25">
      <c r="A1670" s="70" t="s">
        <v>562</v>
      </c>
      <c r="B1670" s="82" t="s">
        <v>1930</v>
      </c>
      <c r="C1670" s="55" t="s">
        <v>8</v>
      </c>
      <c r="D1670" s="7" t="s">
        <v>1943</v>
      </c>
      <c r="E1670" t="s">
        <v>1753</v>
      </c>
      <c r="F1670" s="100">
        <v>42710.704861111109</v>
      </c>
      <c r="G1670" s="100">
        <v>42710.802777777775</v>
      </c>
      <c r="H1670" s="99" t="s">
        <v>74</v>
      </c>
      <c r="I1670" s="31">
        <f t="shared" si="60"/>
        <v>9.7916666665696539E-2</v>
      </c>
      <c r="J1670" s="59">
        <f t="shared" si="61"/>
        <v>9.7916666665696539E-2</v>
      </c>
    </row>
    <row r="1671" spans="1:10" ht="25.5" customHeight="1" x14ac:dyDescent="0.25">
      <c r="A1671" s="70" t="s">
        <v>562</v>
      </c>
      <c r="B1671" s="82" t="s">
        <v>1930</v>
      </c>
      <c r="C1671" s="55" t="s">
        <v>8</v>
      </c>
      <c r="D1671" s="7" t="s">
        <v>1944</v>
      </c>
      <c r="E1671" t="s">
        <v>557</v>
      </c>
      <c r="F1671" s="100">
        <v>42710.802777777775</v>
      </c>
      <c r="G1671" s="100">
        <v>42713.668749999997</v>
      </c>
      <c r="H1671" s="99" t="s">
        <v>1966</v>
      </c>
      <c r="I1671" s="31">
        <f t="shared" si="60"/>
        <v>2.8659722222218988</v>
      </c>
      <c r="J1671" s="59">
        <f t="shared" si="61"/>
        <v>2.8659722222218988</v>
      </c>
    </row>
    <row r="1672" spans="1:10" ht="25.5" customHeight="1" x14ac:dyDescent="0.25">
      <c r="A1672" s="70" t="s">
        <v>562</v>
      </c>
      <c r="B1672" s="82" t="s">
        <v>1930</v>
      </c>
      <c r="C1672" s="55" t="s">
        <v>8</v>
      </c>
      <c r="D1672" s="7" t="s">
        <v>1945</v>
      </c>
      <c r="E1672" t="s">
        <v>1758</v>
      </c>
      <c r="F1672" s="100">
        <v>42713.668749999997</v>
      </c>
      <c r="G1672" s="100">
        <v>42716.706250000003</v>
      </c>
      <c r="H1672" s="99" t="s">
        <v>1960</v>
      </c>
      <c r="I1672" s="31">
        <f t="shared" si="60"/>
        <v>3.0375000000058208</v>
      </c>
      <c r="J1672" s="59">
        <f t="shared" si="61"/>
        <v>3.0375000000058208</v>
      </c>
    </row>
    <row r="1673" spans="1:10" ht="25.5" customHeight="1" x14ac:dyDescent="0.25">
      <c r="A1673" s="70" t="s">
        <v>562</v>
      </c>
      <c r="B1673" s="82" t="s">
        <v>1930</v>
      </c>
      <c r="C1673" s="55" t="s">
        <v>8</v>
      </c>
      <c r="D1673" s="7" t="s">
        <v>1946</v>
      </c>
      <c r="E1673" t="s">
        <v>558</v>
      </c>
      <c r="F1673" s="100">
        <v>42716.706250000003</v>
      </c>
      <c r="G1673" s="100">
        <v>42717.473611111112</v>
      </c>
      <c r="H1673" s="99" t="s">
        <v>1967</v>
      </c>
      <c r="I1673" s="31">
        <f t="shared" si="60"/>
        <v>0.76736111110949423</v>
      </c>
      <c r="J1673" s="59">
        <f t="shared" si="61"/>
        <v>0.76736111110949423</v>
      </c>
    </row>
    <row r="1674" spans="1:10" ht="25.5" customHeight="1" x14ac:dyDescent="0.25">
      <c r="A1674" s="70" t="s">
        <v>562</v>
      </c>
      <c r="B1674" s="82" t="s">
        <v>1930</v>
      </c>
      <c r="C1674" s="55" t="s">
        <v>8</v>
      </c>
      <c r="D1674" s="7" t="s">
        <v>1947</v>
      </c>
      <c r="E1674" t="s">
        <v>1999</v>
      </c>
      <c r="F1674" s="100">
        <v>42717.473611111112</v>
      </c>
      <c r="G1674" s="100">
        <v>42717.56527777778</v>
      </c>
      <c r="H1674" s="99" t="s">
        <v>1962</v>
      </c>
      <c r="I1674" s="31">
        <f t="shared" si="60"/>
        <v>9.1666666667151731E-2</v>
      </c>
      <c r="J1674" s="59">
        <f t="shared" si="61"/>
        <v>9.1666666667151731E-2</v>
      </c>
    </row>
    <row r="1675" spans="1:10" ht="25.5" customHeight="1" x14ac:dyDescent="0.25">
      <c r="A1675" s="70" t="s">
        <v>562</v>
      </c>
      <c r="B1675" s="82" t="s">
        <v>1930</v>
      </c>
      <c r="C1675" s="55" t="s">
        <v>8</v>
      </c>
      <c r="D1675" s="7" t="s">
        <v>1948</v>
      </c>
      <c r="E1675" t="s">
        <v>1675</v>
      </c>
      <c r="F1675" s="100">
        <v>42717.56527777778</v>
      </c>
      <c r="G1675" s="100">
        <v>42719.495138888888</v>
      </c>
      <c r="H1675" s="99" t="s">
        <v>1968</v>
      </c>
      <c r="I1675" s="31">
        <f t="shared" si="60"/>
        <v>1.929861111108039</v>
      </c>
      <c r="J1675" s="59">
        <f t="shared" si="61"/>
        <v>1.929861111108039</v>
      </c>
    </row>
    <row r="1676" spans="1:10" ht="25.5" customHeight="1" x14ac:dyDescent="0.25">
      <c r="A1676" s="70" t="s">
        <v>562</v>
      </c>
      <c r="B1676" s="82" t="s">
        <v>1930</v>
      </c>
      <c r="C1676" s="55" t="s">
        <v>8</v>
      </c>
      <c r="D1676" s="7" t="s">
        <v>1949</v>
      </c>
      <c r="E1676" t="s">
        <v>1753</v>
      </c>
      <c r="F1676" s="100">
        <v>42719.495138888888</v>
      </c>
      <c r="G1676" s="100">
        <v>42719.65347222222</v>
      </c>
      <c r="H1676" s="99" t="s">
        <v>74</v>
      </c>
      <c r="I1676" s="31">
        <f t="shared" si="60"/>
        <v>0.15833333333284827</v>
      </c>
      <c r="J1676" s="59">
        <f t="shared" si="61"/>
        <v>0.15833333333284827</v>
      </c>
    </row>
    <row r="1677" spans="1:10" ht="25.5" customHeight="1" x14ac:dyDescent="0.25">
      <c r="A1677" s="70" t="s">
        <v>562</v>
      </c>
      <c r="B1677" s="82" t="s">
        <v>1930</v>
      </c>
      <c r="C1677" s="55" t="s">
        <v>8</v>
      </c>
      <c r="D1677" s="7" t="s">
        <v>1950</v>
      </c>
      <c r="E1677" t="s">
        <v>557</v>
      </c>
      <c r="F1677" s="100">
        <v>42719.65347222222</v>
      </c>
      <c r="G1677" s="100">
        <v>42723.761805555558</v>
      </c>
      <c r="H1677" s="99" t="s">
        <v>1966</v>
      </c>
      <c r="I1677" s="31">
        <f t="shared" si="60"/>
        <v>4.1083333333372138</v>
      </c>
      <c r="J1677" s="59">
        <f t="shared" si="61"/>
        <v>4.1083333333372138</v>
      </c>
    </row>
    <row r="1678" spans="1:10" ht="25.5" customHeight="1" x14ac:dyDescent="0.25">
      <c r="A1678" s="70" t="s">
        <v>562</v>
      </c>
      <c r="B1678" s="82" t="s">
        <v>1930</v>
      </c>
      <c r="C1678" s="55" t="s">
        <v>8</v>
      </c>
      <c r="D1678" s="7" t="s">
        <v>1951</v>
      </c>
      <c r="E1678" t="s">
        <v>1758</v>
      </c>
      <c r="F1678" s="100">
        <v>42723.761805555558</v>
      </c>
      <c r="G1678" s="100">
        <v>42724.579861111109</v>
      </c>
      <c r="H1678" s="99" t="s">
        <v>1969</v>
      </c>
      <c r="I1678" s="31">
        <f t="shared" si="60"/>
        <v>0.81805555555183673</v>
      </c>
      <c r="J1678" s="59">
        <f t="shared" si="61"/>
        <v>0.81805555555183673</v>
      </c>
    </row>
    <row r="1679" spans="1:10" ht="25.5" customHeight="1" x14ac:dyDescent="0.25">
      <c r="A1679" s="70" t="s">
        <v>562</v>
      </c>
      <c r="B1679" s="82" t="s">
        <v>1930</v>
      </c>
      <c r="C1679" s="55" t="s">
        <v>8</v>
      </c>
      <c r="D1679" s="7" t="s">
        <v>1952</v>
      </c>
      <c r="E1679" t="s">
        <v>558</v>
      </c>
      <c r="F1679" s="100">
        <v>42724.579861111109</v>
      </c>
      <c r="G1679" s="100">
        <v>42724.709027777775</v>
      </c>
      <c r="H1679" s="99" t="s">
        <v>1970</v>
      </c>
      <c r="I1679" s="31">
        <f t="shared" si="60"/>
        <v>0.12916666666569654</v>
      </c>
      <c r="J1679" s="59">
        <f t="shared" si="61"/>
        <v>0.12916666666569654</v>
      </c>
    </row>
    <row r="1680" spans="1:10" ht="25.5" customHeight="1" x14ac:dyDescent="0.25">
      <c r="A1680" s="70" t="s">
        <v>562</v>
      </c>
      <c r="B1680" s="82" t="s">
        <v>1930</v>
      </c>
      <c r="C1680" s="55" t="s">
        <v>8</v>
      </c>
      <c r="D1680" s="7" t="s">
        <v>1953</v>
      </c>
      <c r="E1680" t="s">
        <v>1999</v>
      </c>
      <c r="F1680" s="100">
        <v>42724.709027777775</v>
      </c>
      <c r="G1680" s="100">
        <v>42725.626388888886</v>
      </c>
      <c r="H1680" s="99" t="s">
        <v>1971</v>
      </c>
      <c r="I1680" s="31">
        <f t="shared" si="60"/>
        <v>0.91736111111094942</v>
      </c>
      <c r="J1680" s="59">
        <f t="shared" si="61"/>
        <v>0.91736111111094942</v>
      </c>
    </row>
    <row r="1681" spans="1:10" ht="25.5" customHeight="1" x14ac:dyDescent="0.25">
      <c r="A1681" s="70" t="s">
        <v>562</v>
      </c>
      <c r="B1681" s="82" t="s">
        <v>1930</v>
      </c>
      <c r="C1681" s="55" t="s">
        <v>8</v>
      </c>
      <c r="D1681" s="7" t="s">
        <v>1954</v>
      </c>
      <c r="E1681" t="s">
        <v>1675</v>
      </c>
      <c r="F1681" s="100">
        <v>42725.626388888886</v>
      </c>
      <c r="G1681" s="100">
        <v>42822.626388888886</v>
      </c>
      <c r="H1681" s="99" t="s">
        <v>1972</v>
      </c>
      <c r="I1681" s="31">
        <f t="shared" si="60"/>
        <v>97</v>
      </c>
      <c r="J1681" s="59">
        <f t="shared" si="61"/>
        <v>97</v>
      </c>
    </row>
    <row r="1682" spans="1:10" ht="25.5" customHeight="1" x14ac:dyDescent="0.25">
      <c r="A1682" s="70" t="s">
        <v>562</v>
      </c>
      <c r="B1682" s="73" t="s">
        <v>1973</v>
      </c>
      <c r="C1682" s="55" t="s">
        <v>8</v>
      </c>
      <c r="D1682" s="99" t="s">
        <v>1824</v>
      </c>
      <c r="E1682" t="s">
        <v>1676</v>
      </c>
      <c r="F1682" s="100">
        <v>42634.80972222222</v>
      </c>
      <c r="G1682" s="100">
        <v>42635.80972222222</v>
      </c>
      <c r="H1682" s="99" t="s">
        <v>7</v>
      </c>
      <c r="I1682" s="31">
        <f>IF(OR(F1682="-",G1682="-"),0,G1682-F1682)</f>
        <v>1</v>
      </c>
      <c r="J1682" s="101">
        <f>I1682</f>
        <v>1</v>
      </c>
    </row>
    <row r="1683" spans="1:10" ht="25.5" customHeight="1" x14ac:dyDescent="0.25">
      <c r="A1683" s="70" t="s">
        <v>562</v>
      </c>
      <c r="B1683" s="73" t="s">
        <v>1973</v>
      </c>
      <c r="C1683" s="55" t="s">
        <v>8</v>
      </c>
      <c r="D1683" s="99" t="s">
        <v>1798</v>
      </c>
      <c r="E1683" t="s">
        <v>1665</v>
      </c>
      <c r="F1683" s="100">
        <v>42635.80972222222</v>
      </c>
      <c r="G1683" s="100">
        <v>42639.818055555559</v>
      </c>
      <c r="H1683" s="99" t="s">
        <v>1976</v>
      </c>
      <c r="I1683" s="31">
        <f t="shared" ref="I1683:I1699" si="62">IF(OR(F1683="-",G1683="-"),0,G1683-F1683)</f>
        <v>4.008333333338669</v>
      </c>
      <c r="J1683" s="59">
        <f t="shared" ref="J1683:J1699" si="63">I1683</f>
        <v>4.008333333338669</v>
      </c>
    </row>
    <row r="1684" spans="1:10" ht="25.5" customHeight="1" x14ac:dyDescent="0.25">
      <c r="A1684" s="70" t="s">
        <v>562</v>
      </c>
      <c r="B1684" s="73" t="s">
        <v>1973</v>
      </c>
      <c r="C1684" s="55" t="s">
        <v>8</v>
      </c>
      <c r="D1684" s="99" t="s">
        <v>1986</v>
      </c>
      <c r="E1684" t="s">
        <v>1667</v>
      </c>
      <c r="F1684" s="100">
        <v>42639.818055555559</v>
      </c>
      <c r="G1684" s="100">
        <v>42646.797222222223</v>
      </c>
      <c r="H1684" s="99" t="s">
        <v>827</v>
      </c>
      <c r="I1684" s="31">
        <f t="shared" si="62"/>
        <v>6.9791666666642413</v>
      </c>
      <c r="J1684" s="59">
        <f t="shared" si="63"/>
        <v>6.9791666666642413</v>
      </c>
    </row>
    <row r="1685" spans="1:10" ht="25.5" customHeight="1" x14ac:dyDescent="0.25">
      <c r="A1685" s="70" t="s">
        <v>562</v>
      </c>
      <c r="B1685" s="73" t="s">
        <v>1973</v>
      </c>
      <c r="C1685" s="55" t="s">
        <v>8</v>
      </c>
      <c r="D1685" s="99" t="s">
        <v>1898</v>
      </c>
      <c r="E1685" t="s">
        <v>1665</v>
      </c>
      <c r="F1685" s="100">
        <v>42646.797222222223</v>
      </c>
      <c r="G1685" s="100">
        <v>42654.36041666667</v>
      </c>
      <c r="H1685" s="99" t="s">
        <v>1977</v>
      </c>
      <c r="I1685" s="31">
        <f t="shared" si="62"/>
        <v>7.5631944444467081</v>
      </c>
      <c r="J1685" s="59">
        <f t="shared" si="63"/>
        <v>7.5631944444467081</v>
      </c>
    </row>
    <row r="1686" spans="1:10" ht="25.5" customHeight="1" x14ac:dyDescent="0.25">
      <c r="A1686" s="70" t="s">
        <v>562</v>
      </c>
      <c r="B1686" s="73" t="s">
        <v>1973</v>
      </c>
      <c r="C1686" s="55" t="s">
        <v>8</v>
      </c>
      <c r="D1686" s="99" t="s">
        <v>979</v>
      </c>
      <c r="E1686" t="s">
        <v>1744</v>
      </c>
      <c r="F1686" s="100">
        <v>42654.36041666667</v>
      </c>
      <c r="G1686" s="100">
        <v>42654.665972222225</v>
      </c>
      <c r="H1686" s="99" t="s">
        <v>1978</v>
      </c>
      <c r="I1686" s="31">
        <f t="shared" si="62"/>
        <v>0.30555555555474712</v>
      </c>
      <c r="J1686" s="59">
        <f t="shared" si="63"/>
        <v>0.30555555555474712</v>
      </c>
    </row>
    <row r="1687" spans="1:10" ht="25.5" customHeight="1" x14ac:dyDescent="0.25">
      <c r="A1687" s="70" t="s">
        <v>562</v>
      </c>
      <c r="B1687" s="73" t="s">
        <v>1973</v>
      </c>
      <c r="C1687" s="55" t="s">
        <v>8</v>
      </c>
      <c r="D1687" s="99" t="s">
        <v>136</v>
      </c>
      <c r="E1687" t="s">
        <v>1745</v>
      </c>
      <c r="F1687" s="100">
        <v>42654.665972222225</v>
      </c>
      <c r="G1687" s="100">
        <v>42654.729166666664</v>
      </c>
      <c r="H1687" s="99" t="s">
        <v>137</v>
      </c>
      <c r="I1687" s="31">
        <f t="shared" si="62"/>
        <v>6.3194444439432118E-2</v>
      </c>
      <c r="J1687" s="59">
        <f t="shared" si="63"/>
        <v>6.3194444439432118E-2</v>
      </c>
    </row>
    <row r="1688" spans="1:10" ht="25.5" customHeight="1" x14ac:dyDescent="0.25">
      <c r="A1688" s="70" t="s">
        <v>562</v>
      </c>
      <c r="B1688" s="73" t="s">
        <v>1973</v>
      </c>
      <c r="C1688" s="55" t="s">
        <v>8</v>
      </c>
      <c r="D1688" s="99" t="s">
        <v>981</v>
      </c>
      <c r="E1688" t="s">
        <v>1746</v>
      </c>
      <c r="F1688" s="100">
        <v>42654.729166666664</v>
      </c>
      <c r="G1688" s="100">
        <v>42654.760416666664</v>
      </c>
      <c r="H1688" s="99" t="s">
        <v>26</v>
      </c>
      <c r="I1688" s="31">
        <f t="shared" si="62"/>
        <v>3.125E-2</v>
      </c>
      <c r="J1688" s="59">
        <f t="shared" si="63"/>
        <v>3.125E-2</v>
      </c>
    </row>
    <row r="1689" spans="1:10" ht="25.5" customHeight="1" x14ac:dyDescent="0.25">
      <c r="A1689" s="70" t="s">
        <v>562</v>
      </c>
      <c r="B1689" s="73" t="s">
        <v>1973</v>
      </c>
      <c r="C1689" s="55" t="s">
        <v>8</v>
      </c>
      <c r="D1689" s="99" t="s">
        <v>759</v>
      </c>
      <c r="E1689" t="s">
        <v>1747</v>
      </c>
      <c r="F1689" s="100">
        <v>42654.760416666664</v>
      </c>
      <c r="G1689" s="100">
        <v>42656.816666666666</v>
      </c>
      <c r="H1689" s="99" t="s">
        <v>28</v>
      </c>
      <c r="I1689" s="31">
        <f t="shared" si="62"/>
        <v>2.0562500000014552</v>
      </c>
      <c r="J1689" s="59">
        <f t="shared" si="63"/>
        <v>2.0562500000014552</v>
      </c>
    </row>
    <row r="1690" spans="1:10" ht="25.5" customHeight="1" x14ac:dyDescent="0.25">
      <c r="A1690" s="70" t="s">
        <v>562</v>
      </c>
      <c r="B1690" s="73" t="s">
        <v>1973</v>
      </c>
      <c r="C1690" s="55" t="s">
        <v>8</v>
      </c>
      <c r="D1690" s="99" t="s">
        <v>1974</v>
      </c>
      <c r="E1690" t="s">
        <v>1602</v>
      </c>
      <c r="F1690" s="100">
        <v>42656.816666666666</v>
      </c>
      <c r="G1690" s="100">
        <v>42657.663194444445</v>
      </c>
      <c r="H1690" s="99" t="s">
        <v>339</v>
      </c>
      <c r="I1690" s="31">
        <f t="shared" si="62"/>
        <v>0.84652777777955635</v>
      </c>
      <c r="J1690" s="59">
        <f t="shared" si="63"/>
        <v>0.84652777777955635</v>
      </c>
    </row>
    <row r="1691" spans="1:10" ht="25.5" customHeight="1" x14ac:dyDescent="0.25">
      <c r="A1691" s="70" t="s">
        <v>562</v>
      </c>
      <c r="B1691" s="73" t="s">
        <v>1973</v>
      </c>
      <c r="C1691" s="55" t="s">
        <v>8</v>
      </c>
      <c r="D1691" s="99" t="s">
        <v>91</v>
      </c>
      <c r="E1691" t="s">
        <v>1747</v>
      </c>
      <c r="F1691" s="100">
        <v>42657.663194444445</v>
      </c>
      <c r="G1691" s="100">
        <v>42660.71597222222</v>
      </c>
      <c r="H1691" s="99" t="s">
        <v>1979</v>
      </c>
      <c r="I1691" s="31">
        <f t="shared" si="62"/>
        <v>3.0527777777751908</v>
      </c>
      <c r="J1691" s="59">
        <f t="shared" si="63"/>
        <v>3.0527777777751908</v>
      </c>
    </row>
    <row r="1692" spans="1:10" ht="25.5" customHeight="1" x14ac:dyDescent="0.25">
      <c r="A1692" s="70" t="s">
        <v>562</v>
      </c>
      <c r="B1692" s="73" t="s">
        <v>1973</v>
      </c>
      <c r="C1692" s="55" t="s">
        <v>8</v>
      </c>
      <c r="D1692" s="99" t="s">
        <v>93</v>
      </c>
      <c r="E1692" t="s">
        <v>1748</v>
      </c>
      <c r="F1692" s="100">
        <v>42660.71597222222</v>
      </c>
      <c r="G1692" s="100">
        <v>42662.558333333334</v>
      </c>
      <c r="H1692" s="99" t="s">
        <v>1980</v>
      </c>
      <c r="I1692" s="31">
        <f t="shared" si="62"/>
        <v>1.8423611111138598</v>
      </c>
      <c r="J1692" s="59">
        <f t="shared" si="63"/>
        <v>1.8423611111138598</v>
      </c>
    </row>
    <row r="1693" spans="1:10" ht="25.5" customHeight="1" x14ac:dyDescent="0.25">
      <c r="A1693" s="70" t="s">
        <v>562</v>
      </c>
      <c r="B1693" s="73" t="s">
        <v>1973</v>
      </c>
      <c r="C1693" s="55" t="s">
        <v>8</v>
      </c>
      <c r="D1693" s="99" t="s">
        <v>95</v>
      </c>
      <c r="E1693" t="s">
        <v>1747</v>
      </c>
      <c r="F1693" s="100">
        <v>42662.558333333334</v>
      </c>
      <c r="G1693" s="100">
        <v>42663.781944444447</v>
      </c>
      <c r="H1693" s="99" t="s">
        <v>1847</v>
      </c>
      <c r="I1693" s="31">
        <f t="shared" si="62"/>
        <v>1.2236111111124046</v>
      </c>
      <c r="J1693" s="59">
        <f t="shared" si="63"/>
        <v>1.2236111111124046</v>
      </c>
    </row>
    <row r="1694" spans="1:10" ht="25.5" customHeight="1" x14ac:dyDescent="0.25">
      <c r="A1694" s="70" t="s">
        <v>562</v>
      </c>
      <c r="B1694" s="73" t="s">
        <v>1973</v>
      </c>
      <c r="C1694" s="55" t="s">
        <v>8</v>
      </c>
      <c r="D1694" s="99" t="s">
        <v>285</v>
      </c>
      <c r="E1694" t="s">
        <v>1748</v>
      </c>
      <c r="F1694" s="100">
        <v>42663.781944444447</v>
      </c>
      <c r="G1694" s="100">
        <v>42664.629861111112</v>
      </c>
      <c r="H1694" s="99" t="s">
        <v>1981</v>
      </c>
      <c r="I1694" s="31">
        <f t="shared" si="62"/>
        <v>0.84791666666569654</v>
      </c>
      <c r="J1694" s="59">
        <f t="shared" si="63"/>
        <v>0.84791666666569654</v>
      </c>
    </row>
    <row r="1695" spans="1:10" ht="25.5" customHeight="1" x14ac:dyDescent="0.25">
      <c r="A1695" s="70" t="s">
        <v>562</v>
      </c>
      <c r="B1695" s="73" t="s">
        <v>1973</v>
      </c>
      <c r="C1695" s="55" t="s">
        <v>8</v>
      </c>
      <c r="D1695" s="99" t="s">
        <v>98</v>
      </c>
      <c r="E1695" t="s">
        <v>1747</v>
      </c>
      <c r="F1695" s="100">
        <v>42664.629861111112</v>
      </c>
      <c r="G1695" s="100">
        <v>42667.710416666669</v>
      </c>
      <c r="H1695" s="99" t="s">
        <v>1982</v>
      </c>
      <c r="I1695" s="31">
        <f t="shared" si="62"/>
        <v>3.0805555555562023</v>
      </c>
      <c r="J1695" s="59">
        <f t="shared" si="63"/>
        <v>3.0805555555562023</v>
      </c>
    </row>
    <row r="1696" spans="1:10" ht="25.5" customHeight="1" x14ac:dyDescent="0.25">
      <c r="A1696" s="70" t="s">
        <v>562</v>
      </c>
      <c r="B1696" s="73" t="s">
        <v>1973</v>
      </c>
      <c r="C1696" s="55" t="s">
        <v>8</v>
      </c>
      <c r="D1696" s="99" t="s">
        <v>766</v>
      </c>
      <c r="E1696" t="s">
        <v>1748</v>
      </c>
      <c r="F1696" s="100">
        <v>42667.710416666669</v>
      </c>
      <c r="G1696" s="100">
        <v>42671.626388888886</v>
      </c>
      <c r="H1696" s="99" t="s">
        <v>1983</v>
      </c>
      <c r="I1696" s="31">
        <f t="shared" si="62"/>
        <v>3.9159722222175333</v>
      </c>
      <c r="J1696" s="59">
        <f t="shared" si="63"/>
        <v>3.9159722222175333</v>
      </c>
    </row>
    <row r="1697" spans="1:10" ht="25.5" customHeight="1" x14ac:dyDescent="0.25">
      <c r="A1697" s="70" t="s">
        <v>562</v>
      </c>
      <c r="B1697" s="73" t="s">
        <v>1973</v>
      </c>
      <c r="C1697" s="55" t="s">
        <v>8</v>
      </c>
      <c r="D1697" s="99" t="s">
        <v>290</v>
      </c>
      <c r="E1697" t="s">
        <v>1747</v>
      </c>
      <c r="F1697" s="100">
        <v>42671.626388888886</v>
      </c>
      <c r="G1697" s="100">
        <v>42671.835416666669</v>
      </c>
      <c r="H1697" s="99" t="s">
        <v>1847</v>
      </c>
      <c r="I1697" s="31">
        <f t="shared" si="62"/>
        <v>0.20902777778246673</v>
      </c>
      <c r="J1697" s="59">
        <f t="shared" si="63"/>
        <v>0.20902777778246673</v>
      </c>
    </row>
    <row r="1698" spans="1:10" ht="25.5" customHeight="1" x14ac:dyDescent="0.25">
      <c r="A1698" s="70" t="s">
        <v>562</v>
      </c>
      <c r="B1698" s="73" t="s">
        <v>1973</v>
      </c>
      <c r="C1698" s="55" t="s">
        <v>8</v>
      </c>
      <c r="D1698" s="99" t="s">
        <v>1853</v>
      </c>
      <c r="E1698" t="s">
        <v>1602</v>
      </c>
      <c r="F1698" s="100">
        <v>42671.835416666669</v>
      </c>
      <c r="G1698" s="100">
        <v>42674.625694444447</v>
      </c>
      <c r="H1698" s="99" t="s">
        <v>1984</v>
      </c>
      <c r="I1698" s="31">
        <f t="shared" si="62"/>
        <v>2.7902777777781012</v>
      </c>
      <c r="J1698" s="59">
        <f t="shared" si="63"/>
        <v>2.7902777777781012</v>
      </c>
    </row>
    <row r="1699" spans="1:10" ht="25.5" customHeight="1" x14ac:dyDescent="0.25">
      <c r="A1699" s="70" t="s">
        <v>562</v>
      </c>
      <c r="B1699" s="73" t="s">
        <v>1973</v>
      </c>
      <c r="C1699" s="55" t="s">
        <v>8</v>
      </c>
      <c r="D1699" s="99" t="s">
        <v>1975</v>
      </c>
      <c r="E1699" t="s">
        <v>1741</v>
      </c>
      <c r="F1699" s="100">
        <v>42674.625694444447</v>
      </c>
      <c r="G1699" s="100">
        <v>42678.589583333334</v>
      </c>
      <c r="H1699" s="99" t="s">
        <v>1043</v>
      </c>
      <c r="I1699" s="31">
        <f t="shared" si="62"/>
        <v>3.9638888888875954</v>
      </c>
      <c r="J1699" s="59">
        <f t="shared" si="63"/>
        <v>3.9638888888875954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zoomScale="85" zoomScaleNormal="85" workbookViewId="0">
      <selection activeCell="H28" sqref="H28"/>
    </sheetView>
  </sheetViews>
  <sheetFormatPr defaultRowHeight="15" x14ac:dyDescent="0.25"/>
  <cols>
    <col min="1" max="1" width="53.5703125" bestFit="1" customWidth="1"/>
    <col min="2" max="7" width="18.85546875"/>
    <col min="8" max="8" width="77" customWidth="1"/>
    <col min="9" max="9" width="21.7109375" customWidth="1"/>
    <col min="10" max="10" width="14.28515625" bestFit="1" customWidth="1"/>
  </cols>
  <sheetData>
    <row r="1" spans="1:10" ht="25.5" x14ac:dyDescent="0.25">
      <c r="A1" s="115" t="s">
        <v>1796</v>
      </c>
      <c r="B1" s="116" t="s">
        <v>5</v>
      </c>
      <c r="C1" s="117" t="s">
        <v>4</v>
      </c>
      <c r="D1" s="117" t="s">
        <v>1985</v>
      </c>
      <c r="E1" s="118" t="s">
        <v>1604</v>
      </c>
      <c r="F1" s="116" t="s">
        <v>0</v>
      </c>
      <c r="G1" s="116" t="s">
        <v>1</v>
      </c>
      <c r="H1" s="117" t="s">
        <v>3</v>
      </c>
      <c r="I1" s="116" t="s">
        <v>2</v>
      </c>
      <c r="J1" s="119" t="s">
        <v>1000</v>
      </c>
    </row>
    <row r="2" spans="1:10" x14ac:dyDescent="0.25">
      <c r="A2" s="65" t="s">
        <v>6</v>
      </c>
      <c r="B2" s="66" t="s">
        <v>9</v>
      </c>
      <c r="C2" s="55" t="s">
        <v>8</v>
      </c>
      <c r="D2" s="87"/>
      <c r="E2" s="56" t="s">
        <v>1681</v>
      </c>
      <c r="F2" s="67">
        <v>42118.839583333334</v>
      </c>
      <c r="G2" s="67">
        <v>42138.801388888889</v>
      </c>
      <c r="H2" s="66" t="s">
        <v>12</v>
      </c>
      <c r="I2" s="58">
        <v>19.961805555554747</v>
      </c>
      <c r="J2" s="59">
        <v>19.961805555554747</v>
      </c>
    </row>
    <row r="3" spans="1:10" x14ac:dyDescent="0.25">
      <c r="A3" s="65" t="s">
        <v>6</v>
      </c>
      <c r="B3" s="66" t="s">
        <v>9</v>
      </c>
      <c r="C3" s="55" t="s">
        <v>8</v>
      </c>
      <c r="D3" s="87"/>
      <c r="E3" s="56" t="s">
        <v>1670</v>
      </c>
      <c r="F3" s="67">
        <v>42138.801388888889</v>
      </c>
      <c r="G3" s="67">
        <v>42143.670138888891</v>
      </c>
      <c r="H3" s="66" t="s">
        <v>13</v>
      </c>
      <c r="I3" s="58">
        <v>4.8687500000014552</v>
      </c>
      <c r="J3" s="59">
        <v>4.8687500000014552</v>
      </c>
    </row>
    <row r="4" spans="1:10" x14ac:dyDescent="0.25">
      <c r="A4" s="65" t="s">
        <v>6</v>
      </c>
      <c r="B4" s="66" t="s">
        <v>9</v>
      </c>
      <c r="C4" s="55" t="s">
        <v>8</v>
      </c>
      <c r="D4" s="87"/>
      <c r="E4" s="56" t="s">
        <v>1681</v>
      </c>
      <c r="F4" s="67">
        <v>42143.670138888891</v>
      </c>
      <c r="G4" s="67">
        <v>42145.717361111114</v>
      </c>
      <c r="H4" s="66" t="s">
        <v>14</v>
      </c>
      <c r="I4" s="58">
        <v>2.047222222223354</v>
      </c>
      <c r="J4" s="59">
        <v>2.047222222223354</v>
      </c>
    </row>
    <row r="5" spans="1:10" x14ac:dyDescent="0.25">
      <c r="A5" s="65" t="s">
        <v>6</v>
      </c>
      <c r="B5" s="66" t="s">
        <v>9</v>
      </c>
      <c r="C5" s="55" t="s">
        <v>8</v>
      </c>
      <c r="D5" s="87"/>
      <c r="E5" s="56" t="s">
        <v>1681</v>
      </c>
      <c r="F5" s="67">
        <v>42149.511111111111</v>
      </c>
      <c r="G5" s="67">
        <v>42158.679166666669</v>
      </c>
      <c r="H5" s="66" t="s">
        <v>17</v>
      </c>
      <c r="I5" s="58">
        <v>9.1680555555576575</v>
      </c>
      <c r="J5" s="59">
        <v>9.1680555555576575</v>
      </c>
    </row>
    <row r="6" spans="1:10" x14ac:dyDescent="0.25">
      <c r="A6" s="65" t="s">
        <v>6</v>
      </c>
      <c r="B6" s="66" t="s">
        <v>9</v>
      </c>
      <c r="C6" s="55" t="s">
        <v>8</v>
      </c>
      <c r="D6" s="87"/>
      <c r="E6" s="56" t="s">
        <v>1670</v>
      </c>
      <c r="F6" s="67">
        <v>42158.679166666669</v>
      </c>
      <c r="G6" s="67">
        <v>42163.584027777775</v>
      </c>
      <c r="H6" s="66" t="s">
        <v>18</v>
      </c>
      <c r="I6" s="58">
        <v>4.9048611111065838</v>
      </c>
      <c r="J6" s="59">
        <v>4.9048611111065838</v>
      </c>
    </row>
    <row r="7" spans="1:10" ht="25.5" x14ac:dyDescent="0.25">
      <c r="A7" s="65" t="s">
        <v>6</v>
      </c>
      <c r="B7" s="66" t="s">
        <v>9</v>
      </c>
      <c r="C7" s="55" t="s">
        <v>8</v>
      </c>
      <c r="D7" s="87"/>
      <c r="E7" s="56" t="s">
        <v>1670</v>
      </c>
      <c r="F7" s="67">
        <v>42172.765972222223</v>
      </c>
      <c r="G7" s="67">
        <v>42173.723611111112</v>
      </c>
      <c r="H7" s="66" t="s">
        <v>35</v>
      </c>
      <c r="I7" s="58">
        <v>0.95763888888905058</v>
      </c>
      <c r="J7" s="59">
        <v>0.95763888888905058</v>
      </c>
    </row>
    <row r="8" spans="1:10" x14ac:dyDescent="0.25">
      <c r="A8" s="65" t="s">
        <v>6</v>
      </c>
      <c r="B8" s="66" t="s">
        <v>82</v>
      </c>
      <c r="C8" s="55" t="s">
        <v>8</v>
      </c>
      <c r="D8" s="87"/>
      <c r="E8" s="56" t="s">
        <v>1681</v>
      </c>
      <c r="F8" s="67">
        <v>42263.649305555555</v>
      </c>
      <c r="G8" s="67">
        <v>42264.536805555559</v>
      </c>
      <c r="H8" s="66" t="s">
        <v>83</v>
      </c>
      <c r="I8" s="58">
        <v>0.88750000000436557</v>
      </c>
      <c r="J8" s="59">
        <v>0.88750000000436557</v>
      </c>
    </row>
    <row r="9" spans="1:10" x14ac:dyDescent="0.25">
      <c r="A9" s="65" t="s">
        <v>6</v>
      </c>
      <c r="B9" s="66" t="s">
        <v>82</v>
      </c>
      <c r="C9" s="55" t="s">
        <v>8</v>
      </c>
      <c r="D9" s="87"/>
      <c r="E9" s="56" t="s">
        <v>1681</v>
      </c>
      <c r="F9" s="67">
        <v>42268.714583333334</v>
      </c>
      <c r="G9" s="67">
        <v>42272.772916666669</v>
      </c>
      <c r="H9" s="66" t="s">
        <v>85</v>
      </c>
      <c r="I9" s="58">
        <v>4.0583333333343035</v>
      </c>
      <c r="J9" s="59">
        <v>4.0583333333343035</v>
      </c>
    </row>
    <row r="10" spans="1:10" x14ac:dyDescent="0.25">
      <c r="A10" s="65" t="s">
        <v>6</v>
      </c>
      <c r="B10" s="66" t="s">
        <v>82</v>
      </c>
      <c r="C10" s="55" t="s">
        <v>8</v>
      </c>
      <c r="D10" s="87"/>
      <c r="E10" s="56" t="s">
        <v>1670</v>
      </c>
      <c r="F10" s="67">
        <v>42272.772916666669</v>
      </c>
      <c r="G10" s="67">
        <v>42278.686805555553</v>
      </c>
      <c r="H10" s="66" t="s">
        <v>13</v>
      </c>
      <c r="I10" s="58">
        <v>5.913888888884685</v>
      </c>
      <c r="J10" s="59">
        <v>5.913888888884685</v>
      </c>
    </row>
    <row r="11" spans="1:10" x14ac:dyDescent="0.25">
      <c r="A11" s="65" t="s">
        <v>6</v>
      </c>
      <c r="B11" s="66" t="s">
        <v>130</v>
      </c>
      <c r="C11" s="55" t="s">
        <v>8</v>
      </c>
      <c r="D11" s="87"/>
      <c r="E11" s="56" t="s">
        <v>1682</v>
      </c>
      <c r="F11" s="67">
        <v>42633.781944444447</v>
      </c>
      <c r="G11" s="67">
        <v>42635.567361111112</v>
      </c>
      <c r="H11" s="66" t="s">
        <v>20</v>
      </c>
      <c r="I11" s="58">
        <v>1.7854166666656965</v>
      </c>
      <c r="J11" s="59">
        <v>1.7854166666656965</v>
      </c>
    </row>
    <row r="12" spans="1:10" x14ac:dyDescent="0.25">
      <c r="A12" s="65" t="s">
        <v>6</v>
      </c>
      <c r="B12" s="66" t="s">
        <v>130</v>
      </c>
      <c r="C12" s="55" t="s">
        <v>8</v>
      </c>
      <c r="D12" s="87"/>
      <c r="E12" s="56" t="s">
        <v>1678</v>
      </c>
      <c r="F12" s="67">
        <v>42635.567361111112</v>
      </c>
      <c r="G12" s="67">
        <v>42639.605555555558</v>
      </c>
      <c r="H12" s="66" t="s">
        <v>13</v>
      </c>
      <c r="I12" s="58">
        <v>4.0381944444452529</v>
      </c>
      <c r="J12" s="59">
        <v>4.0381944444452529</v>
      </c>
    </row>
    <row r="13" spans="1:10" x14ac:dyDescent="0.25">
      <c r="A13" s="65" t="s">
        <v>6</v>
      </c>
      <c r="B13" s="66" t="s">
        <v>130</v>
      </c>
      <c r="C13" s="55" t="s">
        <v>8</v>
      </c>
      <c r="D13" s="87"/>
      <c r="E13" s="56" t="s">
        <v>1667</v>
      </c>
      <c r="F13" s="67">
        <v>42639.605555555558</v>
      </c>
      <c r="G13" s="67">
        <v>42639.698611111111</v>
      </c>
      <c r="H13" s="66" t="s">
        <v>133</v>
      </c>
      <c r="I13" s="58">
        <v>9.3055555553291924E-2</v>
      </c>
      <c r="J13" s="59">
        <v>9.3055555553291924E-2</v>
      </c>
    </row>
    <row r="14" spans="1:10" x14ac:dyDescent="0.25">
      <c r="A14" s="65" t="s">
        <v>6</v>
      </c>
      <c r="B14" s="66" t="s">
        <v>174</v>
      </c>
      <c r="C14" s="55" t="s">
        <v>8</v>
      </c>
      <c r="D14" s="87"/>
      <c r="E14" s="56" t="s">
        <v>1681</v>
      </c>
      <c r="F14" s="67">
        <v>42422.759027777778</v>
      </c>
      <c r="G14" s="67">
        <v>42425.688888888886</v>
      </c>
      <c r="H14" s="66" t="s">
        <v>175</v>
      </c>
      <c r="I14" s="58">
        <v>2.929861111108039</v>
      </c>
      <c r="J14" s="59">
        <v>2.929861111108039</v>
      </c>
    </row>
    <row r="15" spans="1:10" x14ac:dyDescent="0.25">
      <c r="A15" s="65" t="s">
        <v>6</v>
      </c>
      <c r="B15" s="66" t="s">
        <v>174</v>
      </c>
      <c r="C15" s="55" t="s">
        <v>8</v>
      </c>
      <c r="D15" s="87"/>
      <c r="E15" s="56" t="s">
        <v>1665</v>
      </c>
      <c r="F15" s="67">
        <v>42425.688888888886</v>
      </c>
      <c r="G15" s="67">
        <v>42426.713888888888</v>
      </c>
      <c r="H15" s="66" t="s">
        <v>13</v>
      </c>
      <c r="I15" s="58">
        <v>1.0250000000014552</v>
      </c>
      <c r="J15" s="59">
        <v>1.0250000000014552</v>
      </c>
    </row>
    <row r="16" spans="1:10" x14ac:dyDescent="0.25">
      <c r="A16" s="65" t="s">
        <v>6</v>
      </c>
      <c r="B16" s="66" t="s">
        <v>174</v>
      </c>
      <c r="C16" s="55" t="s">
        <v>8</v>
      </c>
      <c r="D16" s="87"/>
      <c r="E16" s="56" t="s">
        <v>1681</v>
      </c>
      <c r="F16" s="67">
        <v>42426.713888888888</v>
      </c>
      <c r="G16" s="67">
        <v>42431.676388888889</v>
      </c>
      <c r="H16" s="66" t="s">
        <v>176</v>
      </c>
      <c r="I16" s="58">
        <v>4.9625000000014552</v>
      </c>
      <c r="J16" s="59">
        <v>4.9625000000014552</v>
      </c>
    </row>
    <row r="17" spans="1:10" x14ac:dyDescent="0.25">
      <c r="A17" s="65" t="s">
        <v>6</v>
      </c>
      <c r="B17" s="66" t="s">
        <v>174</v>
      </c>
      <c r="C17" s="55" t="s">
        <v>8</v>
      </c>
      <c r="D17" s="87"/>
      <c r="E17" s="56" t="s">
        <v>1665</v>
      </c>
      <c r="F17" s="67">
        <v>42431.676388888889</v>
      </c>
      <c r="G17" s="67">
        <v>42431.738194444442</v>
      </c>
      <c r="H17" s="66" t="s">
        <v>177</v>
      </c>
      <c r="I17" s="58">
        <v>6.1805555553291924E-2</v>
      </c>
      <c r="J17" s="59">
        <v>6.1805555553291924E-2</v>
      </c>
    </row>
    <row r="18" spans="1:10" x14ac:dyDescent="0.25">
      <c r="A18" s="65" t="s">
        <v>6</v>
      </c>
      <c r="B18" s="66" t="s">
        <v>174</v>
      </c>
      <c r="C18" s="55" t="s">
        <v>8</v>
      </c>
      <c r="D18" s="87"/>
      <c r="E18" s="56" t="s">
        <v>1681</v>
      </c>
      <c r="F18" s="67">
        <v>42431.738194444442</v>
      </c>
      <c r="G18" s="67">
        <v>42443.53125</v>
      </c>
      <c r="H18" s="66" t="s">
        <v>178</v>
      </c>
      <c r="I18" s="58">
        <v>11.793055555557657</v>
      </c>
      <c r="J18" s="59">
        <v>11.793055555557657</v>
      </c>
    </row>
    <row r="19" spans="1:10" x14ac:dyDescent="0.25">
      <c r="A19" s="65" t="s">
        <v>6</v>
      </c>
      <c r="B19" s="66" t="s">
        <v>174</v>
      </c>
      <c r="C19" s="55" t="s">
        <v>8</v>
      </c>
      <c r="D19" s="87"/>
      <c r="E19" s="56" t="s">
        <v>1665</v>
      </c>
      <c r="F19" s="67">
        <v>42443.53125</v>
      </c>
      <c r="G19" s="67">
        <v>42450.716666666667</v>
      </c>
      <c r="H19" s="66" t="s">
        <v>179</v>
      </c>
      <c r="I19" s="58">
        <v>7.1854166666671517</v>
      </c>
      <c r="J19" s="59">
        <v>7.1854166666671517</v>
      </c>
    </row>
    <row r="20" spans="1:10" x14ac:dyDescent="0.25">
      <c r="A20" s="65" t="s">
        <v>6</v>
      </c>
      <c r="B20" s="66" t="s">
        <v>174</v>
      </c>
      <c r="C20" s="55" t="s">
        <v>8</v>
      </c>
      <c r="D20" s="87"/>
      <c r="E20" s="56" t="s">
        <v>1681</v>
      </c>
      <c r="F20" s="67">
        <v>42450.716666666667</v>
      </c>
      <c r="G20" s="67">
        <v>42474.62777777778</v>
      </c>
      <c r="H20" s="66" t="s">
        <v>180</v>
      </c>
      <c r="I20" s="58">
        <v>23.911111111112405</v>
      </c>
      <c r="J20" s="59">
        <v>23.911111111112405</v>
      </c>
    </row>
    <row r="21" spans="1:10" x14ac:dyDescent="0.25">
      <c r="A21" s="65" t="s">
        <v>6</v>
      </c>
      <c r="B21" s="66" t="s">
        <v>174</v>
      </c>
      <c r="C21" s="55" t="s">
        <v>8</v>
      </c>
      <c r="D21" s="87"/>
      <c r="E21" s="56" t="s">
        <v>1687</v>
      </c>
      <c r="F21" s="67">
        <v>42474.62777777778</v>
      </c>
      <c r="G21" s="67">
        <v>42479.556944444441</v>
      </c>
      <c r="H21" s="66" t="s">
        <v>182</v>
      </c>
      <c r="I21" s="58">
        <v>4.929166666661331</v>
      </c>
      <c r="J21" s="59">
        <v>4.929166666661331</v>
      </c>
    </row>
    <row r="22" spans="1:10" x14ac:dyDescent="0.25">
      <c r="A22" s="65" t="s">
        <v>6</v>
      </c>
      <c r="B22" s="66" t="s">
        <v>174</v>
      </c>
      <c r="C22" s="55" t="s">
        <v>8</v>
      </c>
      <c r="D22" s="87"/>
      <c r="E22" s="56" t="s">
        <v>1687</v>
      </c>
      <c r="F22" s="67">
        <v>42479.667361111111</v>
      </c>
      <c r="G22" s="67">
        <v>42479.788888888892</v>
      </c>
      <c r="H22" s="66" t="s">
        <v>186</v>
      </c>
      <c r="I22" s="58">
        <v>0.12152777778101154</v>
      </c>
      <c r="J22" s="59">
        <v>0.12152777778101154</v>
      </c>
    </row>
    <row r="23" spans="1:10" x14ac:dyDescent="0.25">
      <c r="A23" s="65" t="s">
        <v>6</v>
      </c>
      <c r="B23" s="66" t="s">
        <v>174</v>
      </c>
      <c r="C23" s="55" t="s">
        <v>8</v>
      </c>
      <c r="D23" s="87"/>
      <c r="E23" s="56" t="s">
        <v>1681</v>
      </c>
      <c r="F23" s="67">
        <v>42479.788888888892</v>
      </c>
      <c r="G23" s="67">
        <v>42548.595138888886</v>
      </c>
      <c r="H23" s="66" t="s">
        <v>187</v>
      </c>
      <c r="I23" s="58">
        <v>68.806249999994179</v>
      </c>
      <c r="J23" s="59">
        <v>68.806249999994179</v>
      </c>
    </row>
    <row r="24" spans="1:10" x14ac:dyDescent="0.25">
      <c r="A24" s="65" t="s">
        <v>6</v>
      </c>
      <c r="B24" s="66" t="s">
        <v>174</v>
      </c>
      <c r="C24" s="55" t="s">
        <v>8</v>
      </c>
      <c r="D24" s="87"/>
      <c r="E24" s="56" t="s">
        <v>1681</v>
      </c>
      <c r="F24" s="67">
        <v>42548.693055555559</v>
      </c>
      <c r="G24" s="67">
        <v>42556.783333333333</v>
      </c>
      <c r="H24" s="66" t="s">
        <v>190</v>
      </c>
      <c r="I24" s="58">
        <v>8.0902777777737356</v>
      </c>
      <c r="J24" s="59">
        <v>8.0902777777737356</v>
      </c>
    </row>
    <row r="25" spans="1:10" x14ac:dyDescent="0.25">
      <c r="A25" s="65" t="s">
        <v>6</v>
      </c>
      <c r="B25" s="66" t="s">
        <v>174</v>
      </c>
      <c r="C25" s="55" t="s">
        <v>8</v>
      </c>
      <c r="D25" s="87"/>
      <c r="E25" s="56" t="s">
        <v>1687</v>
      </c>
      <c r="F25" s="67">
        <v>42556.783333333333</v>
      </c>
      <c r="G25" s="67">
        <v>42572.609722222223</v>
      </c>
      <c r="H25" s="66" t="s">
        <v>13</v>
      </c>
      <c r="I25" s="58">
        <v>15.826388888890506</v>
      </c>
      <c r="J25" s="59">
        <v>15.826388888890506</v>
      </c>
    </row>
    <row r="26" spans="1:10" x14ac:dyDescent="0.25">
      <c r="A26" s="65" t="s">
        <v>6</v>
      </c>
      <c r="B26" s="66" t="s">
        <v>174</v>
      </c>
      <c r="C26" s="55" t="s">
        <v>8</v>
      </c>
      <c r="D26" s="87"/>
      <c r="E26" s="56" t="s">
        <v>1681</v>
      </c>
      <c r="F26" s="67">
        <v>42572.609722222223</v>
      </c>
      <c r="G26" s="67">
        <v>42577.802083333336</v>
      </c>
      <c r="H26" s="66" t="s">
        <v>192</v>
      </c>
      <c r="I26" s="58">
        <v>5.1923611111124046</v>
      </c>
      <c r="J26" s="59">
        <v>5.1923611111124046</v>
      </c>
    </row>
    <row r="27" spans="1:10" ht="25.5" x14ac:dyDescent="0.25">
      <c r="A27" s="65" t="s">
        <v>6</v>
      </c>
      <c r="B27" s="66" t="s">
        <v>174</v>
      </c>
      <c r="C27" s="55" t="s">
        <v>8</v>
      </c>
      <c r="D27" s="87"/>
      <c r="E27" s="56" t="s">
        <v>1678</v>
      </c>
      <c r="F27" s="67">
        <v>42577.802083333336</v>
      </c>
      <c r="G27" s="67">
        <v>42581.492361111108</v>
      </c>
      <c r="H27" s="66" t="s">
        <v>193</v>
      </c>
      <c r="I27" s="58">
        <v>3.6902777777722804</v>
      </c>
      <c r="J27" s="59">
        <v>3.6902777777722804</v>
      </c>
    </row>
    <row r="28" spans="1:10" x14ac:dyDescent="0.25">
      <c r="A28" s="65" t="s">
        <v>6</v>
      </c>
      <c r="B28" s="66" t="s">
        <v>228</v>
      </c>
      <c r="C28" s="55" t="s">
        <v>8</v>
      </c>
      <c r="D28" s="87"/>
      <c r="E28" s="56" t="s">
        <v>1681</v>
      </c>
      <c r="F28" s="67">
        <v>41955.558333333334</v>
      </c>
      <c r="G28" s="67">
        <v>41987.454861111109</v>
      </c>
      <c r="H28" s="66" t="s">
        <v>229</v>
      </c>
      <c r="I28" s="58">
        <v>31.896527777775191</v>
      </c>
      <c r="J28" s="59">
        <v>31.896527777775191</v>
      </c>
    </row>
    <row r="29" spans="1:10" x14ac:dyDescent="0.25">
      <c r="A29" s="65" t="s">
        <v>6</v>
      </c>
      <c r="B29" s="66" t="s">
        <v>228</v>
      </c>
      <c r="C29" s="55" t="s">
        <v>8</v>
      </c>
      <c r="D29" s="87"/>
      <c r="E29" s="56" t="s">
        <v>1681</v>
      </c>
      <c r="F29" s="67">
        <v>42037.607638888891</v>
      </c>
      <c r="G29" s="67">
        <v>42039.730555555558</v>
      </c>
      <c r="H29" s="66" t="s">
        <v>232</v>
      </c>
      <c r="I29" s="58">
        <v>2.1229166666671517</v>
      </c>
      <c r="J29" s="59">
        <v>2.1229166666671517</v>
      </c>
    </row>
    <row r="30" spans="1:10" x14ac:dyDescent="0.25">
      <c r="A30" s="65" t="s">
        <v>6</v>
      </c>
      <c r="B30" s="66" t="s">
        <v>228</v>
      </c>
      <c r="C30" s="55" t="s">
        <v>8</v>
      </c>
      <c r="D30" s="87"/>
      <c r="E30" s="56" t="s">
        <v>1670</v>
      </c>
      <c r="F30" s="67">
        <v>42039.730555555558</v>
      </c>
      <c r="G30" s="67">
        <v>42041.745833333334</v>
      </c>
      <c r="H30" s="66" t="s">
        <v>233</v>
      </c>
      <c r="I30" s="58">
        <v>2.015277777776646</v>
      </c>
      <c r="J30" s="59">
        <v>2.015277777776646</v>
      </c>
    </row>
    <row r="31" spans="1:10" x14ac:dyDescent="0.25">
      <c r="A31" s="65" t="s">
        <v>6</v>
      </c>
      <c r="B31" s="66" t="s">
        <v>228</v>
      </c>
      <c r="C31" s="55" t="s">
        <v>8</v>
      </c>
      <c r="D31" s="87"/>
      <c r="E31" s="56" t="s">
        <v>1681</v>
      </c>
      <c r="F31" s="67">
        <v>42041.745833333334</v>
      </c>
      <c r="G31" s="67">
        <v>42041.784722222219</v>
      </c>
      <c r="H31" s="66" t="s">
        <v>234</v>
      </c>
      <c r="I31" s="58">
        <v>3.8888888884685002E-2</v>
      </c>
      <c r="J31" s="59">
        <v>3.8888888884685002E-2</v>
      </c>
    </row>
    <row r="32" spans="1:10" x14ac:dyDescent="0.25">
      <c r="A32" s="65" t="s">
        <v>6</v>
      </c>
      <c r="B32" s="66" t="s">
        <v>228</v>
      </c>
      <c r="C32" s="55" t="s">
        <v>8</v>
      </c>
      <c r="D32" s="87"/>
      <c r="E32" s="56" t="s">
        <v>1681</v>
      </c>
      <c r="F32" s="67">
        <v>42053.768750000003</v>
      </c>
      <c r="G32" s="67">
        <v>42055.758333333331</v>
      </c>
      <c r="H32" s="66" t="s">
        <v>237</v>
      </c>
      <c r="I32" s="58">
        <v>1.9895833333284827</v>
      </c>
      <c r="J32" s="59">
        <v>1.9895833333284827</v>
      </c>
    </row>
    <row r="33" spans="1:10" x14ac:dyDescent="0.25">
      <c r="A33" s="65" t="s">
        <v>6</v>
      </c>
      <c r="B33" s="66" t="s">
        <v>228</v>
      </c>
      <c r="C33" s="55" t="s">
        <v>8</v>
      </c>
      <c r="D33" s="87"/>
      <c r="E33" s="56" t="s">
        <v>1681</v>
      </c>
      <c r="F33" s="67">
        <v>42075.640972222223</v>
      </c>
      <c r="G33" s="67">
        <v>42079.722222222219</v>
      </c>
      <c r="H33" s="66" t="s">
        <v>240</v>
      </c>
      <c r="I33" s="58">
        <v>4.0812499999956344</v>
      </c>
      <c r="J33" s="59">
        <v>4.0812499999956344</v>
      </c>
    </row>
    <row r="34" spans="1:10" x14ac:dyDescent="0.25">
      <c r="A34" s="65" t="s">
        <v>6</v>
      </c>
      <c r="B34" s="66" t="s">
        <v>228</v>
      </c>
      <c r="C34" s="55" t="s">
        <v>8</v>
      </c>
      <c r="D34" s="87"/>
      <c r="E34" s="56" t="s">
        <v>1681</v>
      </c>
      <c r="F34" s="67">
        <v>42083.561111111114</v>
      </c>
      <c r="G34" s="67">
        <v>42094.765972222223</v>
      </c>
      <c r="H34" s="66" t="s">
        <v>243</v>
      </c>
      <c r="I34" s="58">
        <v>11.204861111109494</v>
      </c>
      <c r="J34" s="59">
        <v>11.204861111109494</v>
      </c>
    </row>
    <row r="35" spans="1:10" x14ac:dyDescent="0.25">
      <c r="A35" s="65" t="s">
        <v>6</v>
      </c>
      <c r="B35" s="66" t="s">
        <v>228</v>
      </c>
      <c r="C35" s="55" t="s">
        <v>8</v>
      </c>
      <c r="D35" s="87"/>
      <c r="E35" s="56" t="s">
        <v>1670</v>
      </c>
      <c r="F35" s="67">
        <v>42094.765972222223</v>
      </c>
      <c r="G35" s="67">
        <v>42101.602777777778</v>
      </c>
      <c r="H35" s="66" t="s">
        <v>13</v>
      </c>
      <c r="I35" s="58">
        <v>6.8368055555547471</v>
      </c>
      <c r="J35" s="59">
        <v>6.8368055555547471</v>
      </c>
    </row>
    <row r="36" spans="1:10" x14ac:dyDescent="0.25">
      <c r="A36" s="65" t="s">
        <v>6</v>
      </c>
      <c r="B36" s="54" t="s">
        <v>311</v>
      </c>
      <c r="C36" s="55" t="s">
        <v>8</v>
      </c>
      <c r="D36" s="87"/>
      <c r="E36" s="56" t="s">
        <v>1681</v>
      </c>
      <c r="F36" s="67">
        <v>41738.680555555555</v>
      </c>
      <c r="G36" s="67">
        <v>41752.581250000003</v>
      </c>
      <c r="H36" s="66" t="s">
        <v>105</v>
      </c>
      <c r="I36" s="58">
        <v>13.900694444448163</v>
      </c>
      <c r="J36" s="59">
        <v>13.900694444448163</v>
      </c>
    </row>
    <row r="37" spans="1:10" x14ac:dyDescent="0.25">
      <c r="A37" s="65" t="s">
        <v>6</v>
      </c>
      <c r="B37" s="54" t="s">
        <v>311</v>
      </c>
      <c r="C37" s="55" t="s">
        <v>8</v>
      </c>
      <c r="D37" s="87"/>
      <c r="E37" s="56" t="s">
        <v>1681</v>
      </c>
      <c r="F37" s="67">
        <v>41757.807638888888</v>
      </c>
      <c r="G37" s="67">
        <v>41778.486805555556</v>
      </c>
      <c r="H37" s="66" t="s">
        <v>278</v>
      </c>
      <c r="I37" s="58">
        <v>20.679166666668607</v>
      </c>
      <c r="J37" s="59">
        <v>20.679166666668607</v>
      </c>
    </row>
    <row r="38" spans="1:10" x14ac:dyDescent="0.25">
      <c r="A38" s="65" t="s">
        <v>6</v>
      </c>
      <c r="B38" s="54" t="s">
        <v>311</v>
      </c>
      <c r="C38" s="55" t="s">
        <v>8</v>
      </c>
      <c r="D38" s="87"/>
      <c r="E38" s="56" t="s">
        <v>1670</v>
      </c>
      <c r="F38" s="67">
        <v>41778.486805555556</v>
      </c>
      <c r="G38" s="67">
        <v>41779.678472222222</v>
      </c>
      <c r="H38" s="66" t="s">
        <v>13</v>
      </c>
      <c r="I38" s="58">
        <v>1.1916666666656965</v>
      </c>
      <c r="J38" s="59">
        <v>1.1916666666656965</v>
      </c>
    </row>
    <row r="39" spans="1:10" x14ac:dyDescent="0.25">
      <c r="A39" s="65" t="s">
        <v>6</v>
      </c>
      <c r="B39" s="54" t="s">
        <v>311</v>
      </c>
      <c r="C39" s="55" t="s">
        <v>8</v>
      </c>
      <c r="D39" s="87"/>
      <c r="E39" s="56" t="s">
        <v>1681</v>
      </c>
      <c r="F39" s="67">
        <v>41779.678472222222</v>
      </c>
      <c r="G39" s="67">
        <v>41780.625</v>
      </c>
      <c r="H39" s="66" t="s">
        <v>37</v>
      </c>
      <c r="I39" s="58">
        <v>0.94652777777810115</v>
      </c>
      <c r="J39" s="59">
        <v>0.94652777777810115</v>
      </c>
    </row>
    <row r="40" spans="1:10" x14ac:dyDescent="0.25">
      <c r="A40" s="65" t="s">
        <v>6</v>
      </c>
      <c r="B40" s="54" t="s">
        <v>311</v>
      </c>
      <c r="C40" s="55" t="s">
        <v>8</v>
      </c>
      <c r="D40" s="87"/>
      <c r="E40" s="56" t="s">
        <v>1670</v>
      </c>
      <c r="F40" s="67">
        <v>41780.625</v>
      </c>
      <c r="G40" s="67">
        <v>41781.62777777778</v>
      </c>
      <c r="H40" s="66" t="s">
        <v>143</v>
      </c>
      <c r="I40" s="58">
        <v>1.0027777777795563</v>
      </c>
      <c r="J40" s="59">
        <v>1.0027777777795563</v>
      </c>
    </row>
    <row r="41" spans="1:10" x14ac:dyDescent="0.25">
      <c r="A41" s="12" t="s">
        <v>562</v>
      </c>
      <c r="B41" s="54" t="s">
        <v>561</v>
      </c>
      <c r="C41" s="55" t="s">
        <v>553</v>
      </c>
      <c r="D41" s="87"/>
      <c r="E41" s="56" t="s">
        <v>1670</v>
      </c>
      <c r="F41" s="57">
        <v>42020.709027777775</v>
      </c>
      <c r="G41" s="57">
        <v>42028.700694444444</v>
      </c>
      <c r="H41" s="5" t="s">
        <v>313</v>
      </c>
      <c r="I41" s="58">
        <v>7.9916666666686069</v>
      </c>
      <c r="J41" s="59">
        <v>7.9916666666686069</v>
      </c>
    </row>
    <row r="42" spans="1:10" x14ac:dyDescent="0.25">
      <c r="A42" s="12" t="s">
        <v>562</v>
      </c>
      <c r="B42" s="54" t="s">
        <v>561</v>
      </c>
      <c r="C42" s="55" t="s">
        <v>553</v>
      </c>
      <c r="D42" s="87"/>
      <c r="E42" s="56" t="s">
        <v>1670</v>
      </c>
      <c r="F42" s="57">
        <v>42054.691666666666</v>
      </c>
      <c r="G42" s="57">
        <v>42059.606944444444</v>
      </c>
      <c r="H42" s="5" t="s">
        <v>316</v>
      </c>
      <c r="I42" s="58">
        <v>4.9152777777781012</v>
      </c>
      <c r="J42" s="59">
        <v>4.9152777777781012</v>
      </c>
    </row>
    <row r="43" spans="1:10" x14ac:dyDescent="0.25">
      <c r="A43" s="12" t="s">
        <v>562</v>
      </c>
      <c r="B43" s="54" t="s">
        <v>561</v>
      </c>
      <c r="C43" s="55" t="s">
        <v>553</v>
      </c>
      <c r="D43" s="87"/>
      <c r="E43" s="56" t="s">
        <v>1670</v>
      </c>
      <c r="F43" s="57">
        <v>42069.744444444441</v>
      </c>
      <c r="G43" s="57">
        <v>42075.662499999999</v>
      </c>
      <c r="H43" s="5" t="s">
        <v>319</v>
      </c>
      <c r="I43" s="58">
        <v>5.9180555555576575</v>
      </c>
      <c r="J43" s="59">
        <v>5.9180555555576575</v>
      </c>
    </row>
    <row r="44" spans="1:10" x14ac:dyDescent="0.25">
      <c r="A44" s="12" t="s">
        <v>562</v>
      </c>
      <c r="B44" s="54" t="s">
        <v>561</v>
      </c>
      <c r="C44" s="55" t="s">
        <v>553</v>
      </c>
      <c r="D44" s="87"/>
      <c r="E44" s="56" t="s">
        <v>1670</v>
      </c>
      <c r="F44" s="57">
        <v>42081.771527777775</v>
      </c>
      <c r="G44" s="57">
        <v>42086.669444444444</v>
      </c>
      <c r="H44" s="5" t="s">
        <v>233</v>
      </c>
      <c r="I44" s="58">
        <v>4.8979166666686069</v>
      </c>
      <c r="J44" s="59">
        <v>4.8979166666686069</v>
      </c>
    </row>
    <row r="45" spans="1:10" x14ac:dyDescent="0.25">
      <c r="A45" s="12" t="s">
        <v>562</v>
      </c>
      <c r="B45" s="54" t="s">
        <v>561</v>
      </c>
      <c r="C45" s="55" t="s">
        <v>553</v>
      </c>
      <c r="D45" s="87"/>
      <c r="E45" s="56" t="s">
        <v>1670</v>
      </c>
      <c r="F45" s="57">
        <v>42152.802777777775</v>
      </c>
      <c r="G45" s="57">
        <v>42153.430555555555</v>
      </c>
      <c r="H45" s="5" t="s">
        <v>340</v>
      </c>
      <c r="I45" s="58">
        <v>0.62777777777955635</v>
      </c>
      <c r="J45" s="59">
        <v>0.62777777777955635</v>
      </c>
    </row>
    <row r="46" spans="1:10" x14ac:dyDescent="0.25">
      <c r="A46" s="12" t="s">
        <v>562</v>
      </c>
      <c r="B46" s="54" t="s">
        <v>561</v>
      </c>
      <c r="C46" s="55" t="s">
        <v>553</v>
      </c>
      <c r="D46" s="87"/>
      <c r="E46" s="56" t="s">
        <v>1670</v>
      </c>
      <c r="F46" s="57">
        <v>42179.638194444444</v>
      </c>
      <c r="G46" s="57">
        <v>42180.6875</v>
      </c>
      <c r="H46" s="5" t="s">
        <v>358</v>
      </c>
      <c r="I46" s="58">
        <v>1.0493055555562023</v>
      </c>
      <c r="J46" s="59">
        <v>1.0493055555562023</v>
      </c>
    </row>
    <row r="47" spans="1:10" x14ac:dyDescent="0.25">
      <c r="A47" s="12" t="s">
        <v>562</v>
      </c>
      <c r="B47" s="54" t="s">
        <v>561</v>
      </c>
      <c r="C47" s="55" t="s">
        <v>553</v>
      </c>
      <c r="D47" s="87"/>
      <c r="E47" s="56" t="s">
        <v>1670</v>
      </c>
      <c r="F47" s="57">
        <v>42181.57916666667</v>
      </c>
      <c r="G47" s="57">
        <v>42181.599999999999</v>
      </c>
      <c r="H47" s="5" t="s">
        <v>365</v>
      </c>
      <c r="I47" s="58">
        <v>2.0833333328482695E-2</v>
      </c>
      <c r="J47" s="59">
        <v>2.0833333328482695E-2</v>
      </c>
    </row>
    <row r="48" spans="1:10" x14ac:dyDescent="0.25">
      <c r="A48" s="12" t="s">
        <v>562</v>
      </c>
      <c r="B48" s="54" t="s">
        <v>561</v>
      </c>
      <c r="C48" s="55" t="s">
        <v>553</v>
      </c>
      <c r="D48" s="87"/>
      <c r="E48" s="56" t="s">
        <v>1670</v>
      </c>
      <c r="F48" s="57">
        <v>42185.672222222223</v>
      </c>
      <c r="G48" s="57">
        <v>42186.623611111114</v>
      </c>
      <c r="H48" s="5" t="s">
        <v>372</v>
      </c>
      <c r="I48" s="58">
        <v>0.95138888889050577</v>
      </c>
      <c r="J48" s="59">
        <v>0.95138888889050577</v>
      </c>
    </row>
    <row r="49" spans="1:10" x14ac:dyDescent="0.25">
      <c r="A49" s="12" t="s">
        <v>562</v>
      </c>
      <c r="B49" s="54" t="s">
        <v>561</v>
      </c>
      <c r="C49" s="55" t="s">
        <v>553</v>
      </c>
      <c r="D49" s="87"/>
      <c r="E49" s="56" t="s">
        <v>1670</v>
      </c>
      <c r="F49" s="57">
        <v>42195.722916666666</v>
      </c>
      <c r="G49" s="57">
        <v>42198.70416666667</v>
      </c>
      <c r="H49" s="5" t="s">
        <v>375</v>
      </c>
      <c r="I49" s="58">
        <v>2.9812500000043656</v>
      </c>
      <c r="J49" s="59">
        <v>2.9812500000043656</v>
      </c>
    </row>
    <row r="50" spans="1:10" x14ac:dyDescent="0.25">
      <c r="A50" s="12" t="s">
        <v>562</v>
      </c>
      <c r="B50" s="54" t="s">
        <v>561</v>
      </c>
      <c r="C50" s="55" t="s">
        <v>553</v>
      </c>
      <c r="D50" s="87"/>
      <c r="E50" s="56" t="s">
        <v>1670</v>
      </c>
      <c r="F50" s="57">
        <v>42199.624305555553</v>
      </c>
      <c r="G50" s="57">
        <v>42200.565972222219</v>
      </c>
      <c r="H50" s="5" t="s">
        <v>365</v>
      </c>
      <c r="I50" s="58">
        <v>0.94166666666569654</v>
      </c>
      <c r="J50" s="59">
        <v>0.94166666666569654</v>
      </c>
    </row>
    <row r="51" spans="1:10" x14ac:dyDescent="0.25">
      <c r="A51" s="12" t="s">
        <v>562</v>
      </c>
      <c r="B51" s="54" t="s">
        <v>561</v>
      </c>
      <c r="C51" s="55" t="s">
        <v>553</v>
      </c>
      <c r="D51" s="87"/>
      <c r="E51" s="56" t="s">
        <v>1670</v>
      </c>
      <c r="F51" s="57">
        <v>42237.756249999999</v>
      </c>
      <c r="G51" s="57">
        <v>42241.70208333333</v>
      </c>
      <c r="H51" s="5" t="s">
        <v>380</v>
      </c>
      <c r="I51" s="58">
        <v>3.9458333333313931</v>
      </c>
      <c r="J51" s="59">
        <v>3.9458333333313931</v>
      </c>
    </row>
    <row r="52" spans="1:10" x14ac:dyDescent="0.25">
      <c r="A52" s="12" t="s">
        <v>562</v>
      </c>
      <c r="B52" s="54" t="s">
        <v>561</v>
      </c>
      <c r="C52" s="55" t="s">
        <v>553</v>
      </c>
      <c r="D52" s="87"/>
      <c r="E52" s="56" t="s">
        <v>1670</v>
      </c>
      <c r="F52" s="57">
        <v>42247.625694444447</v>
      </c>
      <c r="G52" s="57">
        <v>42248.611805555556</v>
      </c>
      <c r="H52" s="5" t="s">
        <v>382</v>
      </c>
      <c r="I52" s="58">
        <v>0.98611111110949423</v>
      </c>
      <c r="J52" s="59">
        <v>0.98611111110949423</v>
      </c>
    </row>
    <row r="53" spans="1:10" x14ac:dyDescent="0.25">
      <c r="A53" s="12" t="s">
        <v>562</v>
      </c>
      <c r="B53" s="54" t="s">
        <v>561</v>
      </c>
      <c r="C53" s="55" t="s">
        <v>553</v>
      </c>
      <c r="D53" s="87"/>
      <c r="E53" s="56" t="s">
        <v>1670</v>
      </c>
      <c r="F53" s="57">
        <v>42248.763194444444</v>
      </c>
      <c r="G53" s="57">
        <v>42249.539583333331</v>
      </c>
      <c r="H53" s="5" t="s">
        <v>385</v>
      </c>
      <c r="I53" s="58">
        <v>0.77638888888759539</v>
      </c>
      <c r="J53" s="59">
        <v>0.77638888888759539</v>
      </c>
    </row>
    <row r="54" spans="1:10" ht="25.5" x14ac:dyDescent="0.25">
      <c r="A54" s="12" t="s">
        <v>562</v>
      </c>
      <c r="B54" s="54" t="s">
        <v>561</v>
      </c>
      <c r="C54" s="55" t="s">
        <v>553</v>
      </c>
      <c r="D54" s="87"/>
      <c r="E54" s="56" t="s">
        <v>1670</v>
      </c>
      <c r="F54" s="57">
        <v>42262.824999999997</v>
      </c>
      <c r="G54" s="57">
        <v>42268.742361111108</v>
      </c>
      <c r="H54" s="5" t="s">
        <v>396</v>
      </c>
      <c r="I54" s="58">
        <v>5.9173611111109494</v>
      </c>
      <c r="J54" s="59">
        <v>5.9173611111109494</v>
      </c>
    </row>
    <row r="55" spans="1:10" ht="25.5" x14ac:dyDescent="0.25">
      <c r="A55" s="12" t="s">
        <v>562</v>
      </c>
      <c r="B55" s="54" t="s">
        <v>561</v>
      </c>
      <c r="C55" s="55" t="s">
        <v>553</v>
      </c>
      <c r="D55" s="87"/>
      <c r="E55" s="56" t="s">
        <v>1670</v>
      </c>
      <c r="F55" s="57">
        <v>42278.743055555555</v>
      </c>
      <c r="G55" s="57">
        <v>42283.576388888891</v>
      </c>
      <c r="H55" s="5" t="s">
        <v>399</v>
      </c>
      <c r="I55" s="58">
        <v>4.8333333333357587</v>
      </c>
      <c r="J55" s="59">
        <v>4.8333333333357587</v>
      </c>
    </row>
    <row r="56" spans="1:10" x14ac:dyDescent="0.25">
      <c r="A56" s="12" t="s">
        <v>562</v>
      </c>
      <c r="B56" s="54" t="s">
        <v>561</v>
      </c>
      <c r="C56" s="55" t="s">
        <v>553</v>
      </c>
      <c r="D56" s="87"/>
      <c r="E56" s="56" t="s">
        <v>1670</v>
      </c>
      <c r="F56" s="57">
        <v>42318.744444444441</v>
      </c>
      <c r="G56" s="57">
        <v>42319.698611111111</v>
      </c>
      <c r="H56" s="5" t="s">
        <v>60</v>
      </c>
      <c r="I56" s="58">
        <v>0.95416666667006211</v>
      </c>
      <c r="J56" s="59">
        <v>0.95416666667006211</v>
      </c>
    </row>
    <row r="57" spans="1:10" x14ac:dyDescent="0.25">
      <c r="A57" s="12" t="s">
        <v>562</v>
      </c>
      <c r="B57" s="54" t="s">
        <v>561</v>
      </c>
      <c r="C57" s="55" t="s">
        <v>553</v>
      </c>
      <c r="D57" s="87"/>
      <c r="E57" s="56" t="s">
        <v>555</v>
      </c>
      <c r="F57" s="57">
        <v>42390.560416666667</v>
      </c>
      <c r="G57" s="57">
        <v>42391.750694444447</v>
      </c>
      <c r="H57" s="5" t="s">
        <v>37</v>
      </c>
      <c r="I57" s="58">
        <v>1.1902777777795563</v>
      </c>
      <c r="J57" s="59">
        <v>1.1902777777795563</v>
      </c>
    </row>
    <row r="58" spans="1:10" x14ac:dyDescent="0.25">
      <c r="A58" s="12" t="s">
        <v>562</v>
      </c>
      <c r="B58" s="54" t="s">
        <v>561</v>
      </c>
      <c r="C58" s="55" t="s">
        <v>553</v>
      </c>
      <c r="D58" s="87"/>
      <c r="E58" s="56" t="s">
        <v>556</v>
      </c>
      <c r="F58" s="57">
        <v>42391.750694444447</v>
      </c>
      <c r="G58" s="57">
        <v>42397.703472222223</v>
      </c>
      <c r="H58" s="5" t="s">
        <v>464</v>
      </c>
      <c r="I58" s="58">
        <v>5.952777777776646</v>
      </c>
      <c r="J58" s="59">
        <v>5.952777777776646</v>
      </c>
    </row>
    <row r="59" spans="1:10" x14ac:dyDescent="0.25">
      <c r="A59" s="12" t="s">
        <v>562</v>
      </c>
      <c r="B59" s="54" t="s">
        <v>561</v>
      </c>
      <c r="C59" s="55" t="s">
        <v>553</v>
      </c>
      <c r="D59" s="87"/>
      <c r="E59" s="56" t="s">
        <v>556</v>
      </c>
      <c r="F59" s="57">
        <v>42419.476388888892</v>
      </c>
      <c r="G59" s="57">
        <v>42436.8125</v>
      </c>
      <c r="H59" s="5" t="s">
        <v>497</v>
      </c>
      <c r="I59" s="58">
        <v>17.336111111108039</v>
      </c>
      <c r="J59" s="59">
        <v>17.336111111108039</v>
      </c>
    </row>
    <row r="60" spans="1:10" x14ac:dyDescent="0.25">
      <c r="A60" s="12" t="s">
        <v>562</v>
      </c>
      <c r="B60" s="54" t="s">
        <v>561</v>
      </c>
      <c r="C60" s="55" t="s">
        <v>553</v>
      </c>
      <c r="D60" s="87"/>
      <c r="E60" s="56" t="s">
        <v>1665</v>
      </c>
      <c r="F60" s="57">
        <v>42436.8125</v>
      </c>
      <c r="G60" s="57">
        <v>42439.513888888891</v>
      </c>
      <c r="H60" s="5" t="s">
        <v>498</v>
      </c>
      <c r="I60" s="58">
        <v>2.7013888888905058</v>
      </c>
      <c r="J60" s="59">
        <v>2.7013888888905058</v>
      </c>
    </row>
    <row r="61" spans="1:10" ht="25.5" x14ac:dyDescent="0.25">
      <c r="A61" s="12" t="s">
        <v>562</v>
      </c>
      <c r="B61" s="54" t="s">
        <v>561</v>
      </c>
      <c r="C61" s="55" t="s">
        <v>553</v>
      </c>
      <c r="D61" s="87"/>
      <c r="E61" s="56" t="s">
        <v>556</v>
      </c>
      <c r="F61" s="57">
        <v>42439.513888888891</v>
      </c>
      <c r="G61" s="57">
        <v>42440.710416666669</v>
      </c>
      <c r="H61" s="5" t="s">
        <v>500</v>
      </c>
      <c r="I61" s="58">
        <v>1.1965277777781012</v>
      </c>
      <c r="J61" s="59">
        <v>1.1965277777781012</v>
      </c>
    </row>
    <row r="62" spans="1:10" x14ac:dyDescent="0.25">
      <c r="A62" s="12" t="s">
        <v>562</v>
      </c>
      <c r="B62" s="54" t="s">
        <v>561</v>
      </c>
      <c r="C62" s="55" t="s">
        <v>553</v>
      </c>
      <c r="D62" s="87"/>
      <c r="E62" s="56" t="s">
        <v>1665</v>
      </c>
      <c r="F62" s="57">
        <v>42440.710416666669</v>
      </c>
      <c r="G62" s="57">
        <v>42443.549305555556</v>
      </c>
      <c r="H62" s="5" t="s">
        <v>501</v>
      </c>
      <c r="I62" s="58">
        <v>2.8388888888875954</v>
      </c>
      <c r="J62" s="59">
        <v>2.8388888888875954</v>
      </c>
    </row>
    <row r="63" spans="1:10" x14ac:dyDescent="0.25">
      <c r="A63" s="12" t="s">
        <v>562</v>
      </c>
      <c r="B63" s="54" t="s">
        <v>561</v>
      </c>
      <c r="C63" s="55" t="s">
        <v>553</v>
      </c>
      <c r="D63" s="87"/>
      <c r="E63" s="56" t="s">
        <v>1665</v>
      </c>
      <c r="F63" s="57">
        <v>42443.890972222223</v>
      </c>
      <c r="G63" s="57">
        <v>42444.695833333331</v>
      </c>
      <c r="H63" s="5" t="s">
        <v>504</v>
      </c>
      <c r="I63" s="58">
        <v>0.80486111110803904</v>
      </c>
      <c r="J63" s="59">
        <v>0.80486111110803904</v>
      </c>
    </row>
    <row r="64" spans="1:10" x14ac:dyDescent="0.25">
      <c r="A64" s="12" t="s">
        <v>562</v>
      </c>
      <c r="B64" s="54" t="s">
        <v>561</v>
      </c>
      <c r="C64" s="55" t="s">
        <v>553</v>
      </c>
      <c r="D64" s="87"/>
      <c r="E64" s="56" t="s">
        <v>556</v>
      </c>
      <c r="F64" s="57">
        <v>42444.695833333331</v>
      </c>
      <c r="G64" s="57">
        <v>42474.466666666667</v>
      </c>
      <c r="H64" s="5" t="s">
        <v>506</v>
      </c>
      <c r="I64" s="58">
        <v>29.770833333335759</v>
      </c>
      <c r="J64" s="59">
        <v>29.770833333335759</v>
      </c>
    </row>
    <row r="65" spans="1:10" x14ac:dyDescent="0.25">
      <c r="A65" s="12" t="s">
        <v>562</v>
      </c>
      <c r="B65" s="54" t="s">
        <v>561</v>
      </c>
      <c r="C65" s="55" t="s">
        <v>553</v>
      </c>
      <c r="D65" s="87"/>
      <c r="E65" s="56" t="s">
        <v>1665</v>
      </c>
      <c r="F65" s="57">
        <v>42474.466666666667</v>
      </c>
      <c r="G65" s="57">
        <v>42474.731249999997</v>
      </c>
      <c r="H65" s="5" t="s">
        <v>380</v>
      </c>
      <c r="I65" s="58">
        <v>0.26458333332993789</v>
      </c>
      <c r="J65" s="59">
        <v>0.26458333332993789</v>
      </c>
    </row>
    <row r="66" spans="1:10" x14ac:dyDescent="0.25">
      <c r="A66" s="12" t="s">
        <v>562</v>
      </c>
      <c r="B66" s="54" t="s">
        <v>561</v>
      </c>
      <c r="C66" s="55" t="s">
        <v>553</v>
      </c>
      <c r="D66" s="87"/>
      <c r="E66" s="56" t="s">
        <v>556</v>
      </c>
      <c r="F66" s="57">
        <v>42493.754166666666</v>
      </c>
      <c r="G66" s="57">
        <v>42494.665972222225</v>
      </c>
      <c r="H66" s="5" t="s">
        <v>37</v>
      </c>
      <c r="I66" s="58">
        <v>0.91180555555911269</v>
      </c>
      <c r="J66" s="59">
        <v>0.91180555555911269</v>
      </c>
    </row>
    <row r="67" spans="1:10" x14ac:dyDescent="0.25">
      <c r="A67" s="12" t="s">
        <v>562</v>
      </c>
      <c r="B67" s="54" t="s">
        <v>561</v>
      </c>
      <c r="C67" s="55" t="s">
        <v>553</v>
      </c>
      <c r="D67" s="87"/>
      <c r="E67" s="56" t="s">
        <v>556</v>
      </c>
      <c r="F67" s="57">
        <v>42510.695138888892</v>
      </c>
      <c r="G67" s="57">
        <v>42671.78125</v>
      </c>
      <c r="H67" s="5" t="s">
        <v>550</v>
      </c>
      <c r="I67" s="58">
        <v>161.08611111110804</v>
      </c>
      <c r="J67" s="59">
        <v>161.08611111110804</v>
      </c>
    </row>
    <row r="68" spans="1:10" x14ac:dyDescent="0.25">
      <c r="A68" s="12" t="s">
        <v>562</v>
      </c>
      <c r="B68" s="54" t="s">
        <v>601</v>
      </c>
      <c r="C68" s="55" t="s">
        <v>553</v>
      </c>
      <c r="D68" s="87"/>
      <c r="E68" s="56" t="s">
        <v>556</v>
      </c>
      <c r="F68" s="57">
        <v>42520.842361111114</v>
      </c>
      <c r="G68" s="57">
        <v>42521.842361111114</v>
      </c>
      <c r="H68" s="5" t="s">
        <v>7</v>
      </c>
      <c r="I68" s="58">
        <v>1</v>
      </c>
      <c r="J68" s="59">
        <v>1</v>
      </c>
    </row>
    <row r="69" spans="1:10" x14ac:dyDescent="0.25">
      <c r="A69" s="12" t="s">
        <v>562</v>
      </c>
      <c r="B69" s="54" t="s">
        <v>601</v>
      </c>
      <c r="C69" s="55" t="s">
        <v>553</v>
      </c>
      <c r="D69" s="87"/>
      <c r="E69" s="56" t="s">
        <v>1665</v>
      </c>
      <c r="F69" s="57">
        <v>42521.842361111114</v>
      </c>
      <c r="G69" s="57">
        <v>42530.645138888889</v>
      </c>
      <c r="H69" s="5" t="s">
        <v>564</v>
      </c>
      <c r="I69" s="58">
        <v>8.8027777777751908</v>
      </c>
      <c r="J69" s="59">
        <v>8.8027777777751908</v>
      </c>
    </row>
    <row r="70" spans="1:10" x14ac:dyDescent="0.25">
      <c r="A70" s="12" t="s">
        <v>562</v>
      </c>
      <c r="B70" s="54" t="s">
        <v>601</v>
      </c>
      <c r="C70" s="55" t="s">
        <v>553</v>
      </c>
      <c r="D70" s="87"/>
      <c r="E70" s="56" t="s">
        <v>556</v>
      </c>
      <c r="F70" s="57">
        <v>42530.645138888889</v>
      </c>
      <c r="G70" s="57">
        <v>42586.658333333333</v>
      </c>
      <c r="H70" s="5" t="s">
        <v>566</v>
      </c>
      <c r="I70" s="58">
        <v>56.013194444443798</v>
      </c>
      <c r="J70" s="59">
        <v>56.013194444443798</v>
      </c>
    </row>
    <row r="71" spans="1:10" x14ac:dyDescent="0.25">
      <c r="A71" s="12" t="s">
        <v>562</v>
      </c>
      <c r="B71" s="54" t="s">
        <v>601</v>
      </c>
      <c r="C71" s="55" t="s">
        <v>553</v>
      </c>
      <c r="D71" s="87"/>
      <c r="E71" s="56" t="s">
        <v>1665</v>
      </c>
      <c r="F71" s="57">
        <v>42586.658333333333</v>
      </c>
      <c r="G71" s="57">
        <v>42591.782638888886</v>
      </c>
      <c r="H71" s="5" t="s">
        <v>567</v>
      </c>
      <c r="I71" s="58">
        <v>5.1243055555532919</v>
      </c>
      <c r="J71" s="59">
        <v>5.1243055555532919</v>
      </c>
    </row>
    <row r="72" spans="1:10" x14ac:dyDescent="0.25">
      <c r="A72" s="12" t="s">
        <v>562</v>
      </c>
      <c r="B72" s="54" t="s">
        <v>601</v>
      </c>
      <c r="C72" s="55" t="s">
        <v>553</v>
      </c>
      <c r="D72" s="87"/>
      <c r="E72" s="56" t="s">
        <v>1667</v>
      </c>
      <c r="F72" s="57">
        <v>42591.782638888886</v>
      </c>
      <c r="G72" s="57">
        <v>42592.488194444442</v>
      </c>
      <c r="H72" s="5" t="s">
        <v>105</v>
      </c>
      <c r="I72" s="58">
        <v>0.70555555555620231</v>
      </c>
      <c r="J72" s="59">
        <v>0.70555555555620231</v>
      </c>
    </row>
    <row r="73" spans="1:10" x14ac:dyDescent="0.25">
      <c r="A73" s="12" t="s">
        <v>562</v>
      </c>
      <c r="B73" s="54" t="s">
        <v>601</v>
      </c>
      <c r="C73" s="55" t="s">
        <v>553</v>
      </c>
      <c r="D73" s="87"/>
      <c r="E73" s="56" t="s">
        <v>556</v>
      </c>
      <c r="F73" s="57">
        <v>42614.666666666664</v>
      </c>
      <c r="G73" s="57">
        <v>42615.552083333336</v>
      </c>
      <c r="H73" s="5" t="s">
        <v>393</v>
      </c>
      <c r="I73" s="58">
        <v>0.88541666667151731</v>
      </c>
      <c r="J73" s="59">
        <v>0.88541666667151731</v>
      </c>
    </row>
    <row r="74" spans="1:10" x14ac:dyDescent="0.25">
      <c r="A74" s="12" t="s">
        <v>562</v>
      </c>
      <c r="B74" s="54" t="s">
        <v>749</v>
      </c>
      <c r="C74" s="55" t="s">
        <v>553</v>
      </c>
      <c r="D74" s="87"/>
      <c r="E74" s="56" t="s">
        <v>1670</v>
      </c>
      <c r="F74" s="57">
        <v>41242.738194444442</v>
      </c>
      <c r="G74" s="57">
        <v>41243.521527777775</v>
      </c>
      <c r="H74" s="5" t="s">
        <v>602</v>
      </c>
      <c r="I74" s="58">
        <v>0.78333333333284827</v>
      </c>
      <c r="J74" s="59">
        <v>0.78333333333284827</v>
      </c>
    </row>
    <row r="75" spans="1:10" x14ac:dyDescent="0.25">
      <c r="A75" s="12" t="s">
        <v>562</v>
      </c>
      <c r="B75" s="54" t="s">
        <v>749</v>
      </c>
      <c r="C75" s="55" t="s">
        <v>553</v>
      </c>
      <c r="D75" s="87"/>
      <c r="E75" s="56" t="s">
        <v>1670</v>
      </c>
      <c r="F75" s="57">
        <v>41243.744444444441</v>
      </c>
      <c r="G75" s="57">
        <v>41247.544444444444</v>
      </c>
      <c r="H75" s="5" t="s">
        <v>604</v>
      </c>
      <c r="I75" s="58">
        <v>3.8000000000029104</v>
      </c>
      <c r="J75" s="59">
        <v>3.8000000000029104</v>
      </c>
    </row>
    <row r="76" spans="1:10" x14ac:dyDescent="0.25">
      <c r="A76" s="12" t="s">
        <v>562</v>
      </c>
      <c r="B76" s="54" t="s">
        <v>749</v>
      </c>
      <c r="C76" s="55" t="s">
        <v>553</v>
      </c>
      <c r="D76" s="87"/>
      <c r="E76" s="56" t="s">
        <v>1670</v>
      </c>
      <c r="F76" s="57">
        <v>41253.402083333334</v>
      </c>
      <c r="G76" s="57">
        <v>41253.768055555556</v>
      </c>
      <c r="H76" s="5" t="s">
        <v>606</v>
      </c>
      <c r="I76" s="58">
        <v>0.36597222222189885</v>
      </c>
      <c r="J76" s="59">
        <v>0.36597222222189885</v>
      </c>
    </row>
    <row r="77" spans="1:10" x14ac:dyDescent="0.25">
      <c r="A77" s="12" t="s">
        <v>562</v>
      </c>
      <c r="B77" s="54" t="s">
        <v>749</v>
      </c>
      <c r="C77" s="55" t="s">
        <v>553</v>
      </c>
      <c r="D77" s="87"/>
      <c r="E77" s="56" t="s">
        <v>1670</v>
      </c>
      <c r="F77" s="57">
        <v>41271.681944444441</v>
      </c>
      <c r="G77" s="57">
        <v>41281.626388888886</v>
      </c>
      <c r="H77" s="5" t="s">
        <v>602</v>
      </c>
      <c r="I77" s="58">
        <v>9.9444444444452529</v>
      </c>
      <c r="J77" s="59">
        <v>9.9444444444452529</v>
      </c>
    </row>
    <row r="78" spans="1:10" x14ac:dyDescent="0.25">
      <c r="A78" s="12" t="s">
        <v>562</v>
      </c>
      <c r="B78" s="54" t="s">
        <v>749</v>
      </c>
      <c r="C78" s="55" t="s">
        <v>553</v>
      </c>
      <c r="D78" s="87"/>
      <c r="E78" s="56" t="s">
        <v>1670</v>
      </c>
      <c r="F78" s="57">
        <v>41281.8125</v>
      </c>
      <c r="G78" s="57">
        <v>41282.615277777775</v>
      </c>
      <c r="H78" s="5" t="s">
        <v>616</v>
      </c>
      <c r="I78" s="58">
        <v>0.80277777777519077</v>
      </c>
      <c r="J78" s="59">
        <v>0.80277777777519077</v>
      </c>
    </row>
    <row r="79" spans="1:10" x14ac:dyDescent="0.25">
      <c r="A79" s="12" t="s">
        <v>562</v>
      </c>
      <c r="B79" s="54" t="s">
        <v>749</v>
      </c>
      <c r="C79" s="55" t="s">
        <v>553</v>
      </c>
      <c r="D79" s="87"/>
      <c r="E79" s="56" t="s">
        <v>1670</v>
      </c>
      <c r="F79" s="57">
        <v>41283.777083333334</v>
      </c>
      <c r="G79" s="57">
        <v>41283.790277777778</v>
      </c>
      <c r="H79" s="5" t="s">
        <v>621</v>
      </c>
      <c r="I79" s="58">
        <v>1.3194444443797693E-2</v>
      </c>
      <c r="J79" s="59">
        <v>1.3194444443797693E-2</v>
      </c>
    </row>
    <row r="80" spans="1:10" x14ac:dyDescent="0.25">
      <c r="A80" s="12" t="s">
        <v>562</v>
      </c>
      <c r="B80" s="54" t="s">
        <v>749</v>
      </c>
      <c r="C80" s="55" t="s">
        <v>553</v>
      </c>
      <c r="D80" s="87"/>
      <c r="E80" s="56" t="s">
        <v>1670</v>
      </c>
      <c r="F80" s="57">
        <v>41345.611111111109</v>
      </c>
      <c r="G80" s="57">
        <v>41345.72152777778</v>
      </c>
      <c r="H80" s="5" t="s">
        <v>641</v>
      </c>
      <c r="I80" s="58">
        <v>0.11041666667006211</v>
      </c>
      <c r="J80" s="59">
        <v>0.11041666667006211</v>
      </c>
    </row>
    <row r="81" spans="1:10" x14ac:dyDescent="0.25">
      <c r="A81" s="12" t="s">
        <v>562</v>
      </c>
      <c r="B81" s="54" t="s">
        <v>749</v>
      </c>
      <c r="C81" s="55" t="s">
        <v>553</v>
      </c>
      <c r="D81" s="87"/>
      <c r="E81" s="56" t="s">
        <v>1670</v>
      </c>
      <c r="F81" s="57">
        <v>41376.838888888888</v>
      </c>
      <c r="G81" s="57">
        <v>41379.577777777777</v>
      </c>
      <c r="H81" s="5" t="s">
        <v>668</v>
      </c>
      <c r="I81" s="58">
        <v>2.7388888888890506</v>
      </c>
      <c r="J81" s="59">
        <v>2.7388888888890506</v>
      </c>
    </row>
    <row r="82" spans="1:10" ht="25.5" x14ac:dyDescent="0.25">
      <c r="A82" s="12" t="s">
        <v>562</v>
      </c>
      <c r="B82" s="54" t="s">
        <v>749</v>
      </c>
      <c r="C82" s="55" t="s">
        <v>553</v>
      </c>
      <c r="D82" s="87"/>
      <c r="E82" s="56" t="s">
        <v>1670</v>
      </c>
      <c r="F82" s="57">
        <v>41383.613888888889</v>
      </c>
      <c r="G82" s="57">
        <v>41383.665277777778</v>
      </c>
      <c r="H82" s="5" t="s">
        <v>676</v>
      </c>
      <c r="I82" s="58">
        <v>5.1388888889050577E-2</v>
      </c>
      <c r="J82" s="59">
        <v>5.1388888889050577E-2</v>
      </c>
    </row>
    <row r="83" spans="1:10" x14ac:dyDescent="0.25">
      <c r="A83" s="12" t="s">
        <v>562</v>
      </c>
      <c r="B83" s="54" t="s">
        <v>749</v>
      </c>
      <c r="C83" s="55" t="s">
        <v>553</v>
      </c>
      <c r="D83" s="87"/>
      <c r="E83" s="56" t="s">
        <v>1670</v>
      </c>
      <c r="F83" s="57">
        <v>41394.770138888889</v>
      </c>
      <c r="G83" s="57">
        <v>41396.517361111109</v>
      </c>
      <c r="H83" s="5" t="s">
        <v>690</v>
      </c>
      <c r="I83" s="58">
        <v>1.7472222222204437</v>
      </c>
      <c r="J83" s="59">
        <v>1.7472222222204437</v>
      </c>
    </row>
    <row r="84" spans="1:10" x14ac:dyDescent="0.25">
      <c r="A84" s="12" t="s">
        <v>562</v>
      </c>
      <c r="B84" s="54" t="s">
        <v>803</v>
      </c>
      <c r="C84" s="55" t="s">
        <v>553</v>
      </c>
      <c r="D84" s="87"/>
      <c r="E84" s="56" t="s">
        <v>1673</v>
      </c>
      <c r="F84" s="57">
        <v>41697.664583333331</v>
      </c>
      <c r="G84" s="57">
        <v>41698.664583333331</v>
      </c>
      <c r="H84" s="5" t="s">
        <v>7</v>
      </c>
      <c r="I84" s="58">
        <v>1</v>
      </c>
      <c r="J84" s="59">
        <v>1</v>
      </c>
    </row>
    <row r="85" spans="1:10" x14ac:dyDescent="0.25">
      <c r="A85" s="12" t="s">
        <v>562</v>
      </c>
      <c r="B85" s="54" t="s">
        <v>803</v>
      </c>
      <c r="C85" s="55" t="s">
        <v>553</v>
      </c>
      <c r="D85" s="87"/>
      <c r="E85" s="56" t="s">
        <v>1670</v>
      </c>
      <c r="F85" s="57">
        <v>41698.664583333331</v>
      </c>
      <c r="G85" s="57">
        <v>41705.71875</v>
      </c>
      <c r="H85" s="5" t="s">
        <v>380</v>
      </c>
      <c r="I85" s="58">
        <v>7.0541666666686069</v>
      </c>
      <c r="J85" s="59">
        <v>7.0541666666686069</v>
      </c>
    </row>
    <row r="86" spans="1:10" x14ac:dyDescent="0.25">
      <c r="A86" s="12" t="s">
        <v>562</v>
      </c>
      <c r="B86" s="54" t="s">
        <v>803</v>
      </c>
      <c r="C86" s="55" t="s">
        <v>553</v>
      </c>
      <c r="D86" s="87"/>
      <c r="E86" s="56" t="s">
        <v>1673</v>
      </c>
      <c r="F86" s="57">
        <v>41705.71875</v>
      </c>
      <c r="G86" s="57">
        <v>41709.70416666667</v>
      </c>
      <c r="H86" s="5" t="s">
        <v>752</v>
      </c>
      <c r="I86" s="58">
        <v>3.9854166666700621</v>
      </c>
      <c r="J86" s="59">
        <v>3.9854166666700621</v>
      </c>
    </row>
    <row r="87" spans="1:10" x14ac:dyDescent="0.25">
      <c r="A87" s="12" t="s">
        <v>562</v>
      </c>
      <c r="B87" s="54" t="s">
        <v>803</v>
      </c>
      <c r="C87" s="55" t="s">
        <v>553</v>
      </c>
      <c r="D87" s="87"/>
      <c r="E87" s="56" t="s">
        <v>1670</v>
      </c>
      <c r="F87" s="57">
        <v>41709.70416666667</v>
      </c>
      <c r="G87" s="57">
        <v>41710.588888888888</v>
      </c>
      <c r="H87" s="5" t="s">
        <v>753</v>
      </c>
      <c r="I87" s="58">
        <v>0.88472222221753327</v>
      </c>
      <c r="J87" s="59">
        <v>0.88472222221753327</v>
      </c>
    </row>
    <row r="88" spans="1:10" x14ac:dyDescent="0.25">
      <c r="A88" s="12" t="s">
        <v>562</v>
      </c>
      <c r="B88" s="54" t="s">
        <v>803</v>
      </c>
      <c r="C88" s="55" t="s">
        <v>553</v>
      </c>
      <c r="D88" s="87"/>
      <c r="E88" s="56" t="s">
        <v>1673</v>
      </c>
      <c r="F88" s="57">
        <v>41793.69027777778</v>
      </c>
      <c r="G88" s="57">
        <v>41793.695138888892</v>
      </c>
      <c r="H88" s="5" t="s">
        <v>393</v>
      </c>
      <c r="I88" s="58">
        <v>4.8611111124046147E-3</v>
      </c>
      <c r="J88" s="59">
        <v>4.8611111124046147E-3</v>
      </c>
    </row>
    <row r="89" spans="1:10" ht="25.5" x14ac:dyDescent="0.25">
      <c r="A89" s="12" t="s">
        <v>562</v>
      </c>
      <c r="B89" s="54" t="s">
        <v>803</v>
      </c>
      <c r="C89" s="55" t="s">
        <v>553</v>
      </c>
      <c r="D89" s="87"/>
      <c r="E89" s="56" t="s">
        <v>1673</v>
      </c>
      <c r="F89" s="57">
        <v>41794.606249999997</v>
      </c>
      <c r="G89" s="57">
        <v>41794.649305555555</v>
      </c>
      <c r="H89" s="5" t="s">
        <v>781</v>
      </c>
      <c r="I89" s="58">
        <v>4.3055555557657499E-2</v>
      </c>
      <c r="J89" s="59">
        <v>4.3055555557657499E-2</v>
      </c>
    </row>
    <row r="90" spans="1:10" x14ac:dyDescent="0.25">
      <c r="A90" s="12" t="s">
        <v>562</v>
      </c>
      <c r="B90" s="54" t="s">
        <v>803</v>
      </c>
      <c r="C90" s="55" t="s">
        <v>553</v>
      </c>
      <c r="D90" s="87"/>
      <c r="E90" s="56" t="s">
        <v>1673</v>
      </c>
      <c r="F90" s="57">
        <v>41835.743750000001</v>
      </c>
      <c r="G90" s="57">
        <v>41928.599305555559</v>
      </c>
      <c r="H90" s="5" t="s">
        <v>393</v>
      </c>
      <c r="I90" s="58">
        <v>92.855555555557657</v>
      </c>
      <c r="J90" s="59">
        <v>92.855555555557657</v>
      </c>
    </row>
    <row r="91" spans="1:10" x14ac:dyDescent="0.25">
      <c r="A91" s="12" t="s">
        <v>562</v>
      </c>
      <c r="B91" s="54" t="s">
        <v>803</v>
      </c>
      <c r="C91" s="55" t="s">
        <v>553</v>
      </c>
      <c r="D91" s="87"/>
      <c r="E91" s="56" t="s">
        <v>1673</v>
      </c>
      <c r="F91" s="57">
        <v>41928.727083333331</v>
      </c>
      <c r="G91" s="57">
        <v>41929.715277777781</v>
      </c>
      <c r="H91" s="5" t="s">
        <v>39</v>
      </c>
      <c r="I91" s="58">
        <v>0.98819444444961846</v>
      </c>
      <c r="J91" s="59">
        <v>0.98819444444961846</v>
      </c>
    </row>
    <row r="92" spans="1:10" x14ac:dyDescent="0.25">
      <c r="A92" s="12" t="s">
        <v>562</v>
      </c>
      <c r="B92" s="54" t="s">
        <v>843</v>
      </c>
      <c r="C92" s="55" t="s">
        <v>553</v>
      </c>
      <c r="D92" s="87"/>
      <c r="E92" s="56" t="s">
        <v>1671</v>
      </c>
      <c r="F92" s="57">
        <v>41148.490277777775</v>
      </c>
      <c r="G92" s="57">
        <v>41149.490277777775</v>
      </c>
      <c r="H92" s="5" t="s">
        <v>7</v>
      </c>
      <c r="I92" s="58">
        <v>1</v>
      </c>
      <c r="J92" s="59">
        <v>1</v>
      </c>
    </row>
    <row r="93" spans="1:10" x14ac:dyDescent="0.25">
      <c r="A93" s="12" t="s">
        <v>562</v>
      </c>
      <c r="B93" s="54" t="s">
        <v>843</v>
      </c>
      <c r="C93" s="55" t="s">
        <v>553</v>
      </c>
      <c r="D93" s="87"/>
      <c r="E93" s="56" t="s">
        <v>1670</v>
      </c>
      <c r="F93" s="57">
        <v>41149.490277777775</v>
      </c>
      <c r="G93" s="57">
        <v>41150.712500000001</v>
      </c>
      <c r="H93" s="5" t="s">
        <v>805</v>
      </c>
      <c r="I93" s="58">
        <v>1.2222222222262644</v>
      </c>
      <c r="J93" s="59">
        <v>1.2222222222262644</v>
      </c>
    </row>
    <row r="94" spans="1:10" ht="25.5" x14ac:dyDescent="0.25">
      <c r="A94" s="12" t="s">
        <v>562</v>
      </c>
      <c r="B94" s="54" t="s">
        <v>843</v>
      </c>
      <c r="C94" s="55" t="s">
        <v>553</v>
      </c>
      <c r="D94" s="87"/>
      <c r="E94" s="56" t="s">
        <v>1671</v>
      </c>
      <c r="F94" s="57">
        <v>41150.712500000001</v>
      </c>
      <c r="G94" s="57">
        <v>41202.606249999997</v>
      </c>
      <c r="H94" s="5" t="s">
        <v>807</v>
      </c>
      <c r="I94" s="58">
        <v>51.893749999995634</v>
      </c>
      <c r="J94" s="59">
        <v>51.893749999995634</v>
      </c>
    </row>
    <row r="95" spans="1:10" x14ac:dyDescent="0.25">
      <c r="A95" s="12" t="s">
        <v>562</v>
      </c>
      <c r="B95" s="54" t="s">
        <v>843</v>
      </c>
      <c r="C95" s="55" t="s">
        <v>553</v>
      </c>
      <c r="D95" s="87"/>
      <c r="E95" s="56" t="s">
        <v>1670</v>
      </c>
      <c r="F95" s="57">
        <v>41202.606249999997</v>
      </c>
      <c r="G95" s="57">
        <v>41202.67291666667</v>
      </c>
      <c r="H95" s="5" t="s">
        <v>808</v>
      </c>
      <c r="I95" s="58">
        <v>6.6666666672972497E-2</v>
      </c>
      <c r="J95" s="59">
        <v>6.6666666672972497E-2</v>
      </c>
    </row>
    <row r="96" spans="1:10" x14ac:dyDescent="0.25">
      <c r="A96" s="12" t="s">
        <v>562</v>
      </c>
      <c r="B96" s="54" t="s">
        <v>843</v>
      </c>
      <c r="C96" s="55" t="s">
        <v>553</v>
      </c>
      <c r="D96" s="87"/>
      <c r="E96" s="56" t="s">
        <v>1671</v>
      </c>
      <c r="F96" s="57">
        <v>41255.574305555558</v>
      </c>
      <c r="G96" s="57">
        <v>41256.736111111109</v>
      </c>
      <c r="H96" s="5" t="s">
        <v>37</v>
      </c>
      <c r="I96" s="58">
        <v>1.1618055555518367</v>
      </c>
      <c r="J96" s="59">
        <v>1.1618055555518367</v>
      </c>
    </row>
    <row r="97" spans="1:10" x14ac:dyDescent="0.25">
      <c r="A97" s="12" t="s">
        <v>562</v>
      </c>
      <c r="B97" s="54" t="s">
        <v>843</v>
      </c>
      <c r="C97" s="55" t="s">
        <v>553</v>
      </c>
      <c r="D97" s="87"/>
      <c r="E97" s="56" t="s">
        <v>1671</v>
      </c>
      <c r="F97" s="57">
        <v>41256.836805555555</v>
      </c>
      <c r="G97" s="57">
        <v>41264.767361111109</v>
      </c>
      <c r="H97" s="5" t="s">
        <v>821</v>
      </c>
      <c r="I97" s="58">
        <v>7.9305555555547471</v>
      </c>
      <c r="J97" s="59">
        <v>7.9305555555547471</v>
      </c>
    </row>
    <row r="98" spans="1:10" x14ac:dyDescent="0.25">
      <c r="A98" s="12" t="s">
        <v>562</v>
      </c>
      <c r="B98" s="54" t="s">
        <v>843</v>
      </c>
      <c r="C98" s="55" t="s">
        <v>553</v>
      </c>
      <c r="D98" s="87"/>
      <c r="E98" s="56" t="s">
        <v>1670</v>
      </c>
      <c r="F98" s="57">
        <v>41269.703472222223</v>
      </c>
      <c r="G98" s="57">
        <v>41288.751388888886</v>
      </c>
      <c r="H98" s="5" t="s">
        <v>824</v>
      </c>
      <c r="I98" s="58">
        <v>19.047916666662786</v>
      </c>
      <c r="J98" s="59">
        <v>19.047916666662786</v>
      </c>
    </row>
    <row r="99" spans="1:10" x14ac:dyDescent="0.25">
      <c r="A99" s="12" t="s">
        <v>562</v>
      </c>
      <c r="B99" s="54" t="s">
        <v>843</v>
      </c>
      <c r="C99" s="55" t="s">
        <v>553</v>
      </c>
      <c r="D99" s="87"/>
      <c r="E99" s="56" t="s">
        <v>1671</v>
      </c>
      <c r="F99" s="57">
        <v>41288.751388888886</v>
      </c>
      <c r="G99" s="57">
        <v>41288.781944444447</v>
      </c>
      <c r="H99" s="5" t="s">
        <v>826</v>
      </c>
      <c r="I99" s="58">
        <v>3.0555555560567882E-2</v>
      </c>
      <c r="J99" s="59">
        <v>3.0555555560567882E-2</v>
      </c>
    </row>
    <row r="100" spans="1:10" x14ac:dyDescent="0.25">
      <c r="A100" s="12" t="s">
        <v>562</v>
      </c>
      <c r="B100" s="54" t="s">
        <v>843</v>
      </c>
      <c r="C100" s="55" t="s">
        <v>553</v>
      </c>
      <c r="D100" s="87"/>
      <c r="E100" s="56" t="s">
        <v>1670</v>
      </c>
      <c r="F100" s="57">
        <v>41288.781944444447</v>
      </c>
      <c r="G100" s="57">
        <v>41289.537499999999</v>
      </c>
      <c r="H100" s="5" t="s">
        <v>827</v>
      </c>
      <c r="I100" s="58">
        <v>0.75555555555183673</v>
      </c>
      <c r="J100" s="59">
        <v>0.75555555555183673</v>
      </c>
    </row>
    <row r="101" spans="1:10" x14ac:dyDescent="0.25">
      <c r="A101" s="12" t="s">
        <v>562</v>
      </c>
      <c r="B101" s="54" t="s">
        <v>923</v>
      </c>
      <c r="C101" s="55" t="s">
        <v>553</v>
      </c>
      <c r="D101" s="87"/>
      <c r="E101" s="56" t="s">
        <v>1671</v>
      </c>
      <c r="F101" s="57">
        <v>42272.732638888891</v>
      </c>
      <c r="G101" s="57">
        <v>42277.732638888891</v>
      </c>
      <c r="H101" s="5" t="s">
        <v>7</v>
      </c>
      <c r="I101" s="58">
        <v>5</v>
      </c>
      <c r="J101" s="59">
        <v>5</v>
      </c>
    </row>
    <row r="102" spans="1:10" x14ac:dyDescent="0.25">
      <c r="A102" s="12" t="s">
        <v>562</v>
      </c>
      <c r="B102" s="54" t="s">
        <v>923</v>
      </c>
      <c r="C102" s="55" t="s">
        <v>553</v>
      </c>
      <c r="D102" s="87"/>
      <c r="E102" s="56" t="s">
        <v>1670</v>
      </c>
      <c r="F102" s="57">
        <v>42277.732638888891</v>
      </c>
      <c r="G102" s="57">
        <v>42278.647916666669</v>
      </c>
      <c r="H102" s="5" t="s">
        <v>844</v>
      </c>
      <c r="I102" s="58">
        <v>0.91527777777810115</v>
      </c>
      <c r="J102" s="59">
        <v>0.91527777777810115</v>
      </c>
    </row>
    <row r="103" spans="1:10" x14ac:dyDescent="0.25">
      <c r="A103" s="12" t="s">
        <v>562</v>
      </c>
      <c r="B103" s="54" t="s">
        <v>923</v>
      </c>
      <c r="C103" s="55" t="s">
        <v>553</v>
      </c>
      <c r="D103" s="87"/>
      <c r="E103" s="56" t="s">
        <v>1671</v>
      </c>
      <c r="F103" s="57">
        <v>42278.647916666669</v>
      </c>
      <c r="G103" s="57">
        <v>42285.636805555558</v>
      </c>
      <c r="H103" s="5" t="s">
        <v>315</v>
      </c>
      <c r="I103" s="58">
        <v>6.9888888888890506</v>
      </c>
      <c r="J103" s="59">
        <v>6.9888888888890506</v>
      </c>
    </row>
    <row r="104" spans="1:10" x14ac:dyDescent="0.25">
      <c r="A104" s="12" t="s">
        <v>562</v>
      </c>
      <c r="B104" s="54" t="s">
        <v>923</v>
      </c>
      <c r="C104" s="55" t="s">
        <v>553</v>
      </c>
      <c r="D104" s="87"/>
      <c r="E104" s="56" t="s">
        <v>1670</v>
      </c>
      <c r="F104" s="57">
        <v>42285.636805555558</v>
      </c>
      <c r="G104" s="57">
        <v>42296.518750000003</v>
      </c>
      <c r="H104" s="5" t="s">
        <v>827</v>
      </c>
      <c r="I104" s="58">
        <v>10.881944444445253</v>
      </c>
      <c r="J104" s="59">
        <v>10.881944444445253</v>
      </c>
    </row>
    <row r="105" spans="1:10" x14ac:dyDescent="0.25">
      <c r="A105" s="12" t="s">
        <v>562</v>
      </c>
      <c r="B105" s="54" t="s">
        <v>923</v>
      </c>
      <c r="C105" s="55" t="s">
        <v>553</v>
      </c>
      <c r="D105" s="87"/>
      <c r="E105" s="56" t="s">
        <v>555</v>
      </c>
      <c r="F105" s="57">
        <v>42355.672222222223</v>
      </c>
      <c r="G105" s="57">
        <v>42461.705555555556</v>
      </c>
      <c r="H105" s="5" t="s">
        <v>860</v>
      </c>
      <c r="I105" s="58">
        <v>106.03333333333285</v>
      </c>
      <c r="J105" s="59">
        <v>106.03333333333285</v>
      </c>
    </row>
    <row r="106" spans="1:10" x14ac:dyDescent="0.25">
      <c r="A106" s="12" t="s">
        <v>562</v>
      </c>
      <c r="B106" s="54" t="s">
        <v>923</v>
      </c>
      <c r="C106" s="55" t="s">
        <v>553</v>
      </c>
      <c r="D106" s="87"/>
      <c r="E106" s="56" t="s">
        <v>1665</v>
      </c>
      <c r="F106" s="57">
        <v>42461.705555555556</v>
      </c>
      <c r="G106" s="57">
        <v>42480.609027777777</v>
      </c>
      <c r="H106" s="5" t="s">
        <v>861</v>
      </c>
      <c r="I106" s="58">
        <v>18.903472222220444</v>
      </c>
      <c r="J106" s="59">
        <v>18.903472222220444</v>
      </c>
    </row>
    <row r="107" spans="1:10" ht="25.5" x14ac:dyDescent="0.25">
      <c r="A107" s="12" t="s">
        <v>562</v>
      </c>
      <c r="B107" s="54" t="s">
        <v>923</v>
      </c>
      <c r="C107" s="55" t="s">
        <v>553</v>
      </c>
      <c r="D107" s="87"/>
      <c r="E107" s="56" t="s">
        <v>1667</v>
      </c>
      <c r="F107" s="57">
        <v>42591.70416666667</v>
      </c>
      <c r="G107" s="57">
        <v>42591.719444444447</v>
      </c>
      <c r="H107" s="5" t="s">
        <v>873</v>
      </c>
      <c r="I107" s="58">
        <v>1.5277777776645962E-2</v>
      </c>
      <c r="J107" s="59">
        <v>1.5277777776645962E-2</v>
      </c>
    </row>
    <row r="108" spans="1:10" ht="25.5" x14ac:dyDescent="0.25">
      <c r="A108" s="12" t="s">
        <v>562</v>
      </c>
      <c r="B108" s="54" t="s">
        <v>923</v>
      </c>
      <c r="C108" s="55" t="s">
        <v>553</v>
      </c>
      <c r="D108" s="87"/>
      <c r="E108" s="56" t="s">
        <v>1674</v>
      </c>
      <c r="F108" s="57">
        <v>42591.719444444447</v>
      </c>
      <c r="G108" s="57">
        <v>42591.731249999997</v>
      </c>
      <c r="H108" s="5" t="s">
        <v>875</v>
      </c>
      <c r="I108" s="58">
        <v>1.1805555550381541E-2</v>
      </c>
      <c r="J108" s="59">
        <v>1.1805555550381541E-2</v>
      </c>
    </row>
    <row r="109" spans="1:10" x14ac:dyDescent="0.25">
      <c r="A109" s="12" t="s">
        <v>562</v>
      </c>
      <c r="B109" s="54" t="s">
        <v>923</v>
      </c>
      <c r="C109" s="55" t="s">
        <v>553</v>
      </c>
      <c r="D109" s="87"/>
      <c r="E109" s="56" t="s">
        <v>1676</v>
      </c>
      <c r="F109" s="57">
        <v>42593.793749999997</v>
      </c>
      <c r="G109" s="57">
        <v>42607.693055555559</v>
      </c>
      <c r="H109" s="5" t="s">
        <v>393</v>
      </c>
      <c r="I109" s="58">
        <v>13.899305555562023</v>
      </c>
      <c r="J109" s="59">
        <v>13.899305555562023</v>
      </c>
    </row>
    <row r="110" spans="1:10" x14ac:dyDescent="0.25">
      <c r="A110" s="12" t="s">
        <v>562</v>
      </c>
      <c r="B110" s="54" t="s">
        <v>923</v>
      </c>
      <c r="C110" s="55" t="s">
        <v>553</v>
      </c>
      <c r="D110" s="87"/>
      <c r="E110" s="56" t="s">
        <v>1665</v>
      </c>
      <c r="F110" s="57">
        <v>42607.693055555559</v>
      </c>
      <c r="G110" s="57">
        <v>42609.655555555553</v>
      </c>
      <c r="H110" s="5" t="s">
        <v>602</v>
      </c>
      <c r="I110" s="58">
        <v>1.9624999999941792</v>
      </c>
      <c r="J110" s="59">
        <v>1.9624999999941792</v>
      </c>
    </row>
    <row r="111" spans="1:10" x14ac:dyDescent="0.25">
      <c r="A111" s="12" t="s">
        <v>562</v>
      </c>
      <c r="B111" s="54" t="s">
        <v>923</v>
      </c>
      <c r="C111" s="55" t="s">
        <v>553</v>
      </c>
      <c r="D111" s="87"/>
      <c r="E111" s="56" t="s">
        <v>1667</v>
      </c>
      <c r="F111" s="57">
        <v>42609.655555555553</v>
      </c>
      <c r="G111" s="57">
        <v>42611.79791666667</v>
      </c>
      <c r="H111" s="5" t="s">
        <v>879</v>
      </c>
      <c r="I111" s="58">
        <v>2.1423611111167702</v>
      </c>
      <c r="J111" s="59">
        <v>2.1423611111167702</v>
      </c>
    </row>
    <row r="112" spans="1:10" x14ac:dyDescent="0.25">
      <c r="A112" s="12" t="s">
        <v>562</v>
      </c>
      <c r="B112" s="54" t="s">
        <v>923</v>
      </c>
      <c r="C112" s="55" t="s">
        <v>553</v>
      </c>
      <c r="D112" s="87"/>
      <c r="E112" s="56" t="s">
        <v>1676</v>
      </c>
      <c r="F112" s="57">
        <v>42626.662499999999</v>
      </c>
      <c r="G112" s="57">
        <v>42627.727083333331</v>
      </c>
      <c r="H112" s="5" t="s">
        <v>888</v>
      </c>
      <c r="I112" s="58">
        <v>1.0645833333328483</v>
      </c>
      <c r="J112" s="59">
        <v>1.0645833333328483</v>
      </c>
    </row>
    <row r="113" spans="1:10" x14ac:dyDescent="0.25">
      <c r="A113" s="12" t="s">
        <v>562</v>
      </c>
      <c r="B113" s="54" t="s">
        <v>946</v>
      </c>
      <c r="C113" s="55" t="s">
        <v>8</v>
      </c>
      <c r="D113" s="87"/>
      <c r="E113" s="56" t="s">
        <v>1671</v>
      </c>
      <c r="F113" s="57">
        <v>42135.773611111108</v>
      </c>
      <c r="G113" s="57">
        <v>42136.773611111108</v>
      </c>
      <c r="H113" s="5" t="s">
        <v>7</v>
      </c>
      <c r="I113" s="58">
        <v>1</v>
      </c>
      <c r="J113" s="59">
        <v>1</v>
      </c>
    </row>
    <row r="114" spans="1:10" x14ac:dyDescent="0.25">
      <c r="A114" s="12" t="s">
        <v>562</v>
      </c>
      <c r="B114" s="54" t="s">
        <v>946</v>
      </c>
      <c r="C114" s="55" t="s">
        <v>8</v>
      </c>
      <c r="D114" s="87"/>
      <c r="E114" s="56" t="s">
        <v>1670</v>
      </c>
      <c r="F114" s="57">
        <v>42136.773611111108</v>
      </c>
      <c r="G114" s="57">
        <v>42138.526388888888</v>
      </c>
      <c r="H114" s="5" t="s">
        <v>844</v>
      </c>
      <c r="I114" s="58">
        <v>1.7527777777795563</v>
      </c>
      <c r="J114" s="59">
        <v>1.7527777777795563</v>
      </c>
    </row>
    <row r="115" spans="1:10" x14ac:dyDescent="0.25">
      <c r="A115" s="12" t="s">
        <v>562</v>
      </c>
      <c r="B115" s="54" t="s">
        <v>975</v>
      </c>
      <c r="C115" s="55" t="s">
        <v>553</v>
      </c>
      <c r="D115" s="87"/>
      <c r="E115" s="56" t="s">
        <v>1671</v>
      </c>
      <c r="F115" s="57">
        <v>41540.727083333331</v>
      </c>
      <c r="G115" s="57">
        <v>41541.727083333331</v>
      </c>
      <c r="H115" s="5" t="s">
        <v>7</v>
      </c>
      <c r="I115" s="58">
        <v>1</v>
      </c>
      <c r="J115" s="59">
        <v>1</v>
      </c>
    </row>
    <row r="116" spans="1:10" x14ac:dyDescent="0.25">
      <c r="A116" s="12" t="s">
        <v>562</v>
      </c>
      <c r="B116" s="54" t="s">
        <v>975</v>
      </c>
      <c r="C116" s="55" t="s">
        <v>553</v>
      </c>
      <c r="D116" s="87"/>
      <c r="E116" s="56" t="s">
        <v>1670</v>
      </c>
      <c r="F116" s="57">
        <v>41541.727083333331</v>
      </c>
      <c r="G116" s="57">
        <v>41542.667361111111</v>
      </c>
      <c r="H116" s="5" t="s">
        <v>827</v>
      </c>
      <c r="I116" s="58">
        <v>0.94027777777955635</v>
      </c>
      <c r="J116" s="59">
        <v>0.94027777777955635</v>
      </c>
    </row>
    <row r="117" spans="1:10" x14ac:dyDescent="0.25">
      <c r="A117" s="12" t="s">
        <v>562</v>
      </c>
      <c r="B117" s="54" t="s">
        <v>975</v>
      </c>
      <c r="C117" s="55" t="s">
        <v>553</v>
      </c>
      <c r="D117" s="87"/>
      <c r="E117" s="56" t="s">
        <v>1671</v>
      </c>
      <c r="F117" s="57">
        <v>41542.667361111111</v>
      </c>
      <c r="G117" s="57">
        <v>41542.71875</v>
      </c>
      <c r="H117" s="5" t="s">
        <v>315</v>
      </c>
      <c r="I117" s="58">
        <v>5.1388888889050577E-2</v>
      </c>
      <c r="J117" s="59">
        <v>5.1388888889050577E-2</v>
      </c>
    </row>
    <row r="118" spans="1:10" x14ac:dyDescent="0.25">
      <c r="A118" s="12" t="s">
        <v>562</v>
      </c>
      <c r="B118" s="54" t="s">
        <v>975</v>
      </c>
      <c r="C118" s="55" t="s">
        <v>553</v>
      </c>
      <c r="D118" s="87"/>
      <c r="E118" s="56" t="s">
        <v>1670</v>
      </c>
      <c r="F118" s="57">
        <v>41542.71875</v>
      </c>
      <c r="G118" s="57">
        <v>41542.747916666667</v>
      </c>
      <c r="H118" s="5" t="s">
        <v>827</v>
      </c>
      <c r="I118" s="58">
        <v>2.9166666667151731E-2</v>
      </c>
      <c r="J118" s="59">
        <v>2.9166666667151731E-2</v>
      </c>
    </row>
    <row r="119" spans="1:10" x14ac:dyDescent="0.25">
      <c r="A119" s="12" t="s">
        <v>562</v>
      </c>
      <c r="B119" s="54" t="s">
        <v>975</v>
      </c>
      <c r="C119" s="55" t="s">
        <v>553</v>
      </c>
      <c r="D119" s="87"/>
      <c r="E119" s="56" t="s">
        <v>1671</v>
      </c>
      <c r="F119" s="57">
        <v>41561.767361111109</v>
      </c>
      <c r="G119" s="57">
        <v>41562.570833333331</v>
      </c>
      <c r="H119" s="5" t="s">
        <v>37</v>
      </c>
      <c r="I119" s="58">
        <v>0.80347222222189885</v>
      </c>
      <c r="J119" s="59">
        <v>0.80347222222189885</v>
      </c>
    </row>
    <row r="120" spans="1:10" x14ac:dyDescent="0.25">
      <c r="A120" s="12" t="s">
        <v>562</v>
      </c>
      <c r="B120" s="54" t="s">
        <v>975</v>
      </c>
      <c r="C120" s="55" t="s">
        <v>553</v>
      </c>
      <c r="D120" s="87"/>
      <c r="E120" s="56" t="s">
        <v>1670</v>
      </c>
      <c r="F120" s="57">
        <v>41562.570833333331</v>
      </c>
      <c r="G120" s="57">
        <v>41562.696527777778</v>
      </c>
      <c r="H120" s="5" t="s">
        <v>20</v>
      </c>
      <c r="I120" s="58">
        <v>0.12569444444670808</v>
      </c>
      <c r="J120" s="59">
        <v>0.12569444444670808</v>
      </c>
    </row>
    <row r="121" spans="1:10" x14ac:dyDescent="0.25">
      <c r="A121" s="12" t="s">
        <v>562</v>
      </c>
      <c r="B121" s="54" t="s">
        <v>999</v>
      </c>
      <c r="C121" s="55" t="s">
        <v>8</v>
      </c>
      <c r="D121" s="87"/>
      <c r="E121" s="56" t="s">
        <v>1671</v>
      </c>
      <c r="F121" s="57">
        <v>41548.62222222222</v>
      </c>
      <c r="G121" s="57">
        <v>41575.62222222222</v>
      </c>
      <c r="H121" s="5" t="s">
        <v>7</v>
      </c>
      <c r="I121" s="58">
        <v>27</v>
      </c>
      <c r="J121" s="59">
        <v>27</v>
      </c>
    </row>
    <row r="122" spans="1:10" x14ac:dyDescent="0.25">
      <c r="A122" s="12" t="s">
        <v>562</v>
      </c>
      <c r="B122" s="54" t="s">
        <v>999</v>
      </c>
      <c r="C122" s="55" t="s">
        <v>8</v>
      </c>
      <c r="D122" s="87"/>
      <c r="E122" s="56" t="s">
        <v>1670</v>
      </c>
      <c r="F122" s="57">
        <v>41575.62222222222</v>
      </c>
      <c r="G122" s="57">
        <v>41575.699999999997</v>
      </c>
      <c r="H122" s="5" t="s">
        <v>827</v>
      </c>
      <c r="I122" s="58">
        <v>7.7777777776645962E-2</v>
      </c>
      <c r="J122" s="59">
        <v>7.7777777776645962E-2</v>
      </c>
    </row>
    <row r="123" spans="1:10" x14ac:dyDescent="0.25">
      <c r="A123" s="12" t="s">
        <v>562</v>
      </c>
      <c r="B123" s="54" t="s">
        <v>1040</v>
      </c>
      <c r="C123" s="55" t="s">
        <v>553</v>
      </c>
      <c r="D123" s="87"/>
      <c r="E123" s="56" t="s">
        <v>1671</v>
      </c>
      <c r="F123" s="57">
        <v>42227.54583333333</v>
      </c>
      <c r="G123" s="57">
        <v>42229.54583333333</v>
      </c>
      <c r="H123" s="5" t="s">
        <v>7</v>
      </c>
      <c r="I123" s="58">
        <v>2</v>
      </c>
      <c r="J123" s="59">
        <v>2</v>
      </c>
    </row>
    <row r="124" spans="1:10" x14ac:dyDescent="0.25">
      <c r="A124" s="12" t="s">
        <v>562</v>
      </c>
      <c r="B124" s="54" t="s">
        <v>1040</v>
      </c>
      <c r="C124" s="55" t="s">
        <v>553</v>
      </c>
      <c r="D124" s="87"/>
      <c r="E124" s="56" t="s">
        <v>1670</v>
      </c>
      <c r="F124" s="57">
        <v>42229.54583333333</v>
      </c>
      <c r="G124" s="57">
        <v>42236.445833333331</v>
      </c>
      <c r="H124" s="5" t="s">
        <v>844</v>
      </c>
      <c r="I124" s="58">
        <v>6.9000000000014552</v>
      </c>
      <c r="J124" s="59">
        <v>6.9000000000014552</v>
      </c>
    </row>
    <row r="125" spans="1:10" x14ac:dyDescent="0.25">
      <c r="A125" s="12" t="s">
        <v>562</v>
      </c>
      <c r="B125" s="54" t="s">
        <v>1040</v>
      </c>
      <c r="C125" s="55" t="s">
        <v>553</v>
      </c>
      <c r="D125" s="87"/>
      <c r="E125" s="56" t="s">
        <v>1671</v>
      </c>
      <c r="F125" s="57">
        <v>42236.445833333331</v>
      </c>
      <c r="G125" s="57">
        <v>42236.841666666667</v>
      </c>
      <c r="H125" s="5" t="s">
        <v>464</v>
      </c>
      <c r="I125" s="58">
        <v>0.39583333333575865</v>
      </c>
      <c r="J125" s="59">
        <v>0.39583333333575865</v>
      </c>
    </row>
    <row r="126" spans="1:10" x14ac:dyDescent="0.25">
      <c r="A126" s="12" t="s">
        <v>562</v>
      </c>
      <c r="B126" s="54" t="s">
        <v>1040</v>
      </c>
      <c r="C126" s="55" t="s">
        <v>553</v>
      </c>
      <c r="D126" s="87"/>
      <c r="E126" s="56" t="s">
        <v>1670</v>
      </c>
      <c r="F126" s="57">
        <v>42236.841666666667</v>
      </c>
      <c r="G126" s="57">
        <v>42237.466666666667</v>
      </c>
      <c r="H126" s="5" t="s">
        <v>827</v>
      </c>
      <c r="I126" s="58">
        <v>0.625</v>
      </c>
      <c r="J126" s="59">
        <v>0.625</v>
      </c>
    </row>
    <row r="127" spans="1:10" x14ac:dyDescent="0.25">
      <c r="A127" s="12" t="s">
        <v>562</v>
      </c>
      <c r="B127" s="54" t="s">
        <v>1040</v>
      </c>
      <c r="C127" s="55" t="s">
        <v>553</v>
      </c>
      <c r="D127" s="87"/>
      <c r="E127" s="56" t="s">
        <v>1671</v>
      </c>
      <c r="F127" s="57">
        <v>42240.771527777775</v>
      </c>
      <c r="G127" s="57">
        <v>42241.633333333331</v>
      </c>
      <c r="H127" s="5" t="s">
        <v>1004</v>
      </c>
      <c r="I127" s="58">
        <v>0.86180555555620231</v>
      </c>
      <c r="J127" s="59">
        <v>0.86180555555620231</v>
      </c>
    </row>
    <row r="128" spans="1:10" ht="25.5" x14ac:dyDescent="0.25">
      <c r="A128" s="12" t="s">
        <v>562</v>
      </c>
      <c r="B128" s="54" t="s">
        <v>1040</v>
      </c>
      <c r="C128" s="55" t="s">
        <v>553</v>
      </c>
      <c r="D128" s="87"/>
      <c r="E128" s="56" t="s">
        <v>1670</v>
      </c>
      <c r="F128" s="57">
        <v>42251.756944444445</v>
      </c>
      <c r="G128" s="57">
        <v>42256.612500000003</v>
      </c>
      <c r="H128" s="5" t="s">
        <v>1011</v>
      </c>
      <c r="I128" s="58">
        <v>4.8555555555576575</v>
      </c>
      <c r="J128" s="59">
        <v>4.8555555555576575</v>
      </c>
    </row>
    <row r="129" spans="1:10" x14ac:dyDescent="0.25">
      <c r="A129" s="12" t="s">
        <v>562</v>
      </c>
      <c r="B129" s="54" t="s">
        <v>1040</v>
      </c>
      <c r="C129" s="55" t="s">
        <v>553</v>
      </c>
      <c r="D129" s="87"/>
      <c r="E129" s="56" t="s">
        <v>1671</v>
      </c>
      <c r="F129" s="57">
        <v>42256.612500000003</v>
      </c>
      <c r="G129" s="57">
        <v>42261.832638888889</v>
      </c>
      <c r="H129" s="5" t="s">
        <v>1012</v>
      </c>
      <c r="I129" s="58">
        <v>5.2201388888861402</v>
      </c>
      <c r="J129" s="59">
        <v>5.2201388888861402</v>
      </c>
    </row>
    <row r="130" spans="1:10" ht="25.5" x14ac:dyDescent="0.25">
      <c r="A130" s="12" t="s">
        <v>562</v>
      </c>
      <c r="B130" s="54" t="s">
        <v>1040</v>
      </c>
      <c r="C130" s="55" t="s">
        <v>553</v>
      </c>
      <c r="D130" s="87"/>
      <c r="E130" s="56" t="s">
        <v>1670</v>
      </c>
      <c r="F130" s="57">
        <v>42261.832638888889</v>
      </c>
      <c r="G130" s="57">
        <v>42264.70416666667</v>
      </c>
      <c r="H130" s="5" t="s">
        <v>1013</v>
      </c>
      <c r="I130" s="58">
        <v>2.8715277777810115</v>
      </c>
      <c r="J130" s="59">
        <v>2.8715277777810115</v>
      </c>
    </row>
    <row r="131" spans="1:10" x14ac:dyDescent="0.25">
      <c r="A131" s="12" t="s">
        <v>562</v>
      </c>
      <c r="B131" s="54" t="s">
        <v>1040</v>
      </c>
      <c r="C131" s="55" t="s">
        <v>553</v>
      </c>
      <c r="D131" s="87"/>
      <c r="E131" s="56" t="s">
        <v>1671</v>
      </c>
      <c r="F131" s="57">
        <v>42304.578472222223</v>
      </c>
      <c r="G131" s="57">
        <v>42307.504861111112</v>
      </c>
      <c r="H131" s="5" t="s">
        <v>37</v>
      </c>
      <c r="I131" s="58">
        <v>2.9263888888890506</v>
      </c>
      <c r="J131" s="59">
        <v>2.9263888888890506</v>
      </c>
    </row>
    <row r="132" spans="1:10" x14ac:dyDescent="0.25">
      <c r="A132" s="12" t="s">
        <v>562</v>
      </c>
      <c r="B132" s="54" t="s">
        <v>1056</v>
      </c>
      <c r="C132" s="55" t="s">
        <v>8</v>
      </c>
      <c r="D132" s="87"/>
      <c r="E132" s="56" t="s">
        <v>1675</v>
      </c>
      <c r="F132" s="57">
        <v>42580.616666666669</v>
      </c>
      <c r="G132" s="57">
        <v>42615.815972222219</v>
      </c>
      <c r="H132" s="5" t="s">
        <v>1043</v>
      </c>
      <c r="I132" s="58">
        <v>35.199305555550382</v>
      </c>
      <c r="J132" s="59">
        <v>35.199305555550382</v>
      </c>
    </row>
    <row r="133" spans="1:10" x14ac:dyDescent="0.25">
      <c r="A133" s="12" t="s">
        <v>562</v>
      </c>
      <c r="B133" s="54" t="s">
        <v>1056</v>
      </c>
      <c r="C133" s="55" t="s">
        <v>8</v>
      </c>
      <c r="D133" s="87"/>
      <c r="E133" s="56" t="s">
        <v>1665</v>
      </c>
      <c r="F133" s="57">
        <v>42615.815972222219</v>
      </c>
      <c r="G133" s="57">
        <v>42619.495833333334</v>
      </c>
      <c r="H133" s="5" t="s">
        <v>105</v>
      </c>
      <c r="I133" s="58">
        <v>3.679861111115315</v>
      </c>
      <c r="J133" s="59">
        <v>3.679861111115315</v>
      </c>
    </row>
    <row r="134" spans="1:10" x14ac:dyDescent="0.25">
      <c r="A134" s="12" t="s">
        <v>562</v>
      </c>
      <c r="B134" s="54" t="s">
        <v>1056</v>
      </c>
      <c r="C134" s="55" t="s">
        <v>8</v>
      </c>
      <c r="D134" s="87"/>
      <c r="E134" s="56" t="s">
        <v>1675</v>
      </c>
      <c r="F134" s="57">
        <v>42619.495833333334</v>
      </c>
      <c r="G134" s="57">
        <v>42619.63958333333</v>
      </c>
      <c r="H134" s="5" t="s">
        <v>1045</v>
      </c>
      <c r="I134" s="58">
        <v>0.14374999999563443</v>
      </c>
      <c r="J134" s="59">
        <v>0.14374999999563443</v>
      </c>
    </row>
    <row r="135" spans="1:10" x14ac:dyDescent="0.25">
      <c r="A135" s="12" t="s">
        <v>562</v>
      </c>
      <c r="B135" s="54" t="s">
        <v>1056</v>
      </c>
      <c r="C135" s="55" t="s">
        <v>8</v>
      </c>
      <c r="D135" s="87"/>
      <c r="E135" s="56" t="s">
        <v>1665</v>
      </c>
      <c r="F135" s="57">
        <v>42619.63958333333</v>
      </c>
      <c r="G135" s="57">
        <v>42620.602083333331</v>
      </c>
      <c r="H135" s="5" t="s">
        <v>1046</v>
      </c>
      <c r="I135" s="58">
        <v>0.96250000000145519</v>
      </c>
      <c r="J135" s="59">
        <v>0.96250000000145519</v>
      </c>
    </row>
    <row r="136" spans="1:10" x14ac:dyDescent="0.25">
      <c r="A136" s="12" t="s">
        <v>562</v>
      </c>
      <c r="B136" s="54" t="s">
        <v>1056</v>
      </c>
      <c r="C136" s="55" t="s">
        <v>8</v>
      </c>
      <c r="D136" s="87"/>
      <c r="E136" s="56" t="s">
        <v>1667</v>
      </c>
      <c r="F136" s="57">
        <v>42620.602083333331</v>
      </c>
      <c r="G136" s="57">
        <v>42622.566666666666</v>
      </c>
      <c r="H136" s="5" t="s">
        <v>1048</v>
      </c>
      <c r="I136" s="58">
        <v>1.9645833333343035</v>
      </c>
      <c r="J136" s="59">
        <v>1.9645833333343035</v>
      </c>
    </row>
    <row r="137" spans="1:10" x14ac:dyDescent="0.25">
      <c r="A137" s="12" t="s">
        <v>562</v>
      </c>
      <c r="B137" s="54" t="s">
        <v>1089</v>
      </c>
      <c r="C137" s="55" t="s">
        <v>8</v>
      </c>
      <c r="D137" s="87"/>
      <c r="E137" s="56" t="s">
        <v>1675</v>
      </c>
      <c r="F137" s="57">
        <v>42611.513194444444</v>
      </c>
      <c r="G137" s="57">
        <v>42612.513194444444</v>
      </c>
      <c r="H137" s="5" t="s">
        <v>7</v>
      </c>
      <c r="I137" s="58">
        <v>1</v>
      </c>
      <c r="J137" s="59">
        <v>1</v>
      </c>
    </row>
    <row r="138" spans="1:10" x14ac:dyDescent="0.25">
      <c r="A138" s="12" t="s">
        <v>562</v>
      </c>
      <c r="B138" s="54" t="s">
        <v>1089</v>
      </c>
      <c r="C138" s="55" t="s">
        <v>8</v>
      </c>
      <c r="D138" s="87"/>
      <c r="E138" s="56" t="s">
        <v>1665</v>
      </c>
      <c r="F138" s="57">
        <v>42612.513194444444</v>
      </c>
      <c r="G138" s="57">
        <v>42622.587500000001</v>
      </c>
      <c r="H138" s="5" t="s">
        <v>105</v>
      </c>
      <c r="I138" s="58">
        <v>10.074305555557657</v>
      </c>
      <c r="J138" s="59">
        <v>10.074305555557657</v>
      </c>
    </row>
    <row r="139" spans="1:10" x14ac:dyDescent="0.25">
      <c r="A139" s="12" t="s">
        <v>562</v>
      </c>
      <c r="B139" s="54" t="s">
        <v>1089</v>
      </c>
      <c r="C139" s="55" t="s">
        <v>8</v>
      </c>
      <c r="D139" s="87"/>
      <c r="E139" s="56" t="s">
        <v>1675</v>
      </c>
      <c r="F139" s="57">
        <v>42622.587500000001</v>
      </c>
      <c r="G139" s="57">
        <v>42622.690972222219</v>
      </c>
      <c r="H139" s="5" t="s">
        <v>1059</v>
      </c>
      <c r="I139" s="58">
        <v>0.10347222221753327</v>
      </c>
      <c r="J139" s="59">
        <v>0.10347222221753327</v>
      </c>
    </row>
    <row r="140" spans="1:10" x14ac:dyDescent="0.25">
      <c r="A140" s="12" t="s">
        <v>562</v>
      </c>
      <c r="B140" s="54" t="s">
        <v>1089</v>
      </c>
      <c r="C140" s="55" t="s">
        <v>8</v>
      </c>
      <c r="D140" s="87"/>
      <c r="E140" s="56" t="s">
        <v>1665</v>
      </c>
      <c r="F140" s="57">
        <v>42622.690972222219</v>
      </c>
      <c r="G140" s="57">
        <v>42622.830555555556</v>
      </c>
      <c r="H140" s="5" t="s">
        <v>1046</v>
      </c>
      <c r="I140" s="58">
        <v>0.13958333333721384</v>
      </c>
      <c r="J140" s="59">
        <v>0.13958333333721384</v>
      </c>
    </row>
    <row r="141" spans="1:10" x14ac:dyDescent="0.25">
      <c r="A141" s="12" t="s">
        <v>562</v>
      </c>
      <c r="B141" s="54" t="s">
        <v>1089</v>
      </c>
      <c r="C141" s="55" t="s">
        <v>8</v>
      </c>
      <c r="D141" s="87"/>
      <c r="E141" s="56" t="s">
        <v>1667</v>
      </c>
      <c r="F141" s="57">
        <v>42622.830555555556</v>
      </c>
      <c r="G141" s="57">
        <v>42628.603472222225</v>
      </c>
      <c r="H141" s="5" t="s">
        <v>1060</v>
      </c>
      <c r="I141" s="58">
        <v>5.7729166666686069</v>
      </c>
      <c r="J141" s="59">
        <v>5.7729166666686069</v>
      </c>
    </row>
    <row r="142" spans="1:10" ht="25.5" x14ac:dyDescent="0.25">
      <c r="A142" s="12" t="s">
        <v>562</v>
      </c>
      <c r="B142" s="54" t="s">
        <v>1089</v>
      </c>
      <c r="C142" s="55" t="s">
        <v>8</v>
      </c>
      <c r="D142" s="87"/>
      <c r="E142" s="56" t="s">
        <v>1675</v>
      </c>
      <c r="F142" s="57">
        <v>42634.590277777781</v>
      </c>
      <c r="G142" s="57">
        <v>42648.703472222223</v>
      </c>
      <c r="H142" s="5" t="s">
        <v>1063</v>
      </c>
      <c r="I142" s="58">
        <v>14.113194444442343</v>
      </c>
      <c r="J142" s="59">
        <v>14.113194444442343</v>
      </c>
    </row>
    <row r="143" spans="1:10" x14ac:dyDescent="0.25">
      <c r="A143" s="12" t="s">
        <v>562</v>
      </c>
      <c r="B143" s="54" t="s">
        <v>1089</v>
      </c>
      <c r="C143" s="55" t="s">
        <v>8</v>
      </c>
      <c r="D143" s="87"/>
      <c r="E143" s="56" t="s">
        <v>1667</v>
      </c>
      <c r="F143" s="57">
        <v>42648.703472222223</v>
      </c>
      <c r="G143" s="57">
        <v>42660.794444444444</v>
      </c>
      <c r="H143" s="5" t="s">
        <v>105</v>
      </c>
      <c r="I143" s="58">
        <v>12.090972222220444</v>
      </c>
      <c r="J143" s="59">
        <v>12.090972222220444</v>
      </c>
    </row>
    <row r="144" spans="1:10" ht="25.5" x14ac:dyDescent="0.25">
      <c r="A144" s="12" t="s">
        <v>562</v>
      </c>
      <c r="B144" s="54" t="s">
        <v>1089</v>
      </c>
      <c r="C144" s="55" t="s">
        <v>8</v>
      </c>
      <c r="D144" s="87"/>
      <c r="E144" s="56" t="s">
        <v>1667</v>
      </c>
      <c r="F144" s="57">
        <v>42667.54583333333</v>
      </c>
      <c r="G144" s="57">
        <v>42667.673611111109</v>
      </c>
      <c r="H144" s="5" t="s">
        <v>1069</v>
      </c>
      <c r="I144" s="58">
        <v>0.12777777777955635</v>
      </c>
      <c r="J144" s="59">
        <v>0.12777777777955635</v>
      </c>
    </row>
    <row r="145" spans="1:10" x14ac:dyDescent="0.25">
      <c r="A145" s="12" t="s">
        <v>562</v>
      </c>
      <c r="B145" s="54" t="s">
        <v>1089</v>
      </c>
      <c r="C145" s="55" t="s">
        <v>8</v>
      </c>
      <c r="D145" s="87"/>
      <c r="E145" s="56" t="s">
        <v>1665</v>
      </c>
      <c r="F145" s="57">
        <v>42667.673611111109</v>
      </c>
      <c r="G145" s="57">
        <v>42668.571527777778</v>
      </c>
      <c r="H145" s="5" t="s">
        <v>1070</v>
      </c>
      <c r="I145" s="58">
        <v>0.89791666666860692</v>
      </c>
      <c r="J145" s="59">
        <v>0.89791666666860692</v>
      </c>
    </row>
    <row r="146" spans="1:10" x14ac:dyDescent="0.25">
      <c r="A146" s="12" t="s">
        <v>562</v>
      </c>
      <c r="B146" s="54" t="s">
        <v>1089</v>
      </c>
      <c r="C146" s="55" t="s">
        <v>8</v>
      </c>
      <c r="D146" s="87"/>
      <c r="E146" s="56" t="s">
        <v>1675</v>
      </c>
      <c r="F146" s="57">
        <v>42668.571527777778</v>
      </c>
      <c r="G146" s="57">
        <v>42668.599305555559</v>
      </c>
      <c r="H146" s="5" t="s">
        <v>1072</v>
      </c>
      <c r="I146" s="58">
        <v>2.7777777781011537E-2</v>
      </c>
      <c r="J146" s="59">
        <v>2.7777777781011537E-2</v>
      </c>
    </row>
    <row r="147" spans="1:10" x14ac:dyDescent="0.25">
      <c r="A147" s="12" t="s">
        <v>562</v>
      </c>
      <c r="B147" s="54" t="s">
        <v>1089</v>
      </c>
      <c r="C147" s="55" t="s">
        <v>8</v>
      </c>
      <c r="D147" s="87"/>
      <c r="E147" s="56" t="s">
        <v>1665</v>
      </c>
      <c r="F147" s="57">
        <v>42668.599305555559</v>
      </c>
      <c r="G147" s="57">
        <v>42668.741666666669</v>
      </c>
      <c r="H147" s="5" t="s">
        <v>1073</v>
      </c>
      <c r="I147" s="58">
        <v>0.14236111110949423</v>
      </c>
      <c r="J147" s="59">
        <v>0.14236111110949423</v>
      </c>
    </row>
    <row r="148" spans="1:10" x14ac:dyDescent="0.25">
      <c r="A148" s="12" t="s">
        <v>562</v>
      </c>
      <c r="B148" s="54" t="s">
        <v>1089</v>
      </c>
      <c r="C148" s="55" t="s">
        <v>8</v>
      </c>
      <c r="D148" s="87"/>
      <c r="E148" s="56" t="s">
        <v>1667</v>
      </c>
      <c r="F148" s="57">
        <v>42668.741666666669</v>
      </c>
      <c r="G148" s="57">
        <v>42670.667361111111</v>
      </c>
      <c r="H148" s="5" t="s">
        <v>1075</v>
      </c>
      <c r="I148" s="58">
        <v>1.9256944444423425</v>
      </c>
      <c r="J148" s="59">
        <v>1.9256944444423425</v>
      </c>
    </row>
    <row r="149" spans="1:10" x14ac:dyDescent="0.25">
      <c r="A149" s="12" t="s">
        <v>562</v>
      </c>
      <c r="B149" s="54" t="s">
        <v>1122</v>
      </c>
      <c r="C149" s="55" t="s">
        <v>1121</v>
      </c>
      <c r="D149" s="87"/>
      <c r="E149" s="56" t="s">
        <v>1670</v>
      </c>
      <c r="F149" s="57">
        <v>42068.666666666664</v>
      </c>
      <c r="G149" s="57">
        <v>42068.702777777777</v>
      </c>
      <c r="H149" s="5" t="s">
        <v>602</v>
      </c>
      <c r="I149" s="58">
        <v>3.6111111112404615E-2</v>
      </c>
      <c r="J149" s="59">
        <v>3.6111111112404615E-2</v>
      </c>
    </row>
    <row r="150" spans="1:10" x14ac:dyDescent="0.25">
      <c r="A150" s="12" t="s">
        <v>562</v>
      </c>
      <c r="B150" s="54" t="s">
        <v>1122</v>
      </c>
      <c r="C150" s="55" t="s">
        <v>1121</v>
      </c>
      <c r="D150" s="87"/>
      <c r="E150" s="56" t="s">
        <v>1670</v>
      </c>
      <c r="F150" s="57">
        <v>42068.707638888889</v>
      </c>
      <c r="G150" s="57">
        <v>42068.722222222219</v>
      </c>
      <c r="H150" s="5" t="s">
        <v>672</v>
      </c>
      <c r="I150" s="58">
        <v>1.4583333329937886E-2</v>
      </c>
      <c r="J150" s="59">
        <v>1.4583333329937886E-2</v>
      </c>
    </row>
    <row r="151" spans="1:10" x14ac:dyDescent="0.25">
      <c r="A151" s="12" t="s">
        <v>562</v>
      </c>
      <c r="B151" s="54" t="s">
        <v>1122</v>
      </c>
      <c r="C151" s="55" t="s">
        <v>1121</v>
      </c>
      <c r="D151" s="87"/>
      <c r="E151" s="56" t="s">
        <v>1670</v>
      </c>
      <c r="F151" s="57">
        <v>42068.803472222222</v>
      </c>
      <c r="G151" s="57">
        <v>42069.535416666666</v>
      </c>
      <c r="H151" s="5" t="s">
        <v>1094</v>
      </c>
      <c r="I151" s="58">
        <v>0.73194444444379769</v>
      </c>
      <c r="J151" s="59">
        <v>0.73194444444379769</v>
      </c>
    </row>
    <row r="152" spans="1:10" x14ac:dyDescent="0.25">
      <c r="A152" s="12" t="s">
        <v>562</v>
      </c>
      <c r="B152" s="54" t="s">
        <v>1154</v>
      </c>
      <c r="C152" s="55" t="s">
        <v>1121</v>
      </c>
      <c r="D152" s="87"/>
      <c r="E152" s="56" t="s">
        <v>1672</v>
      </c>
      <c r="F152" s="57">
        <v>42409.655555555553</v>
      </c>
      <c r="G152" s="57">
        <v>42410.655555555553</v>
      </c>
      <c r="H152" s="5" t="s">
        <v>7</v>
      </c>
      <c r="I152" s="58">
        <v>1</v>
      </c>
      <c r="J152" s="59">
        <v>1</v>
      </c>
    </row>
    <row r="153" spans="1:10" x14ac:dyDescent="0.25">
      <c r="A153" s="12" t="s">
        <v>562</v>
      </c>
      <c r="B153" s="54" t="s">
        <v>1154</v>
      </c>
      <c r="C153" s="55" t="s">
        <v>1121</v>
      </c>
      <c r="D153" s="87"/>
      <c r="E153" s="56" t="s">
        <v>1665</v>
      </c>
      <c r="F153" s="57">
        <v>42410.655555555553</v>
      </c>
      <c r="G153" s="57">
        <v>42416.658333333333</v>
      </c>
      <c r="H153" s="5" t="s">
        <v>105</v>
      </c>
      <c r="I153" s="58">
        <v>6.0027777777795563</v>
      </c>
      <c r="J153" s="59">
        <v>6.0027777777795563</v>
      </c>
    </row>
    <row r="154" spans="1:10" ht="25.5" x14ac:dyDescent="0.25">
      <c r="A154" s="12" t="s">
        <v>562</v>
      </c>
      <c r="B154" s="54" t="s">
        <v>1154</v>
      </c>
      <c r="C154" s="55" t="s">
        <v>1121</v>
      </c>
      <c r="D154" s="87"/>
      <c r="E154" s="56" t="s">
        <v>1672</v>
      </c>
      <c r="F154" s="57">
        <v>42416.658333333333</v>
      </c>
      <c r="G154" s="57">
        <v>42426.694444444445</v>
      </c>
      <c r="H154" s="5" t="s">
        <v>1125</v>
      </c>
      <c r="I154" s="58">
        <v>10.036111111112405</v>
      </c>
      <c r="J154" s="59">
        <v>10.036111111112405</v>
      </c>
    </row>
    <row r="155" spans="1:10" x14ac:dyDescent="0.25">
      <c r="A155" s="12" t="s">
        <v>562</v>
      </c>
      <c r="B155" s="54" t="s">
        <v>1154</v>
      </c>
      <c r="C155" s="55" t="s">
        <v>1121</v>
      </c>
      <c r="D155" s="87"/>
      <c r="E155" s="56" t="s">
        <v>1665</v>
      </c>
      <c r="F155" s="57">
        <v>42426.694444444445</v>
      </c>
      <c r="G155" s="57">
        <v>42451.609027777777</v>
      </c>
      <c r="H155" s="5" t="s">
        <v>1126</v>
      </c>
      <c r="I155" s="58">
        <v>24.914583333331393</v>
      </c>
      <c r="J155" s="59">
        <v>24.914583333331393</v>
      </c>
    </row>
    <row r="156" spans="1:10" x14ac:dyDescent="0.25">
      <c r="A156" s="12" t="s">
        <v>562</v>
      </c>
      <c r="B156" s="54" t="s">
        <v>1154</v>
      </c>
      <c r="C156" s="55" t="s">
        <v>1121</v>
      </c>
      <c r="D156" s="87"/>
      <c r="E156" s="56" t="s">
        <v>1672</v>
      </c>
      <c r="F156" s="57">
        <v>42534.765277777777</v>
      </c>
      <c r="G156" s="57">
        <v>42559.755555555559</v>
      </c>
      <c r="H156" s="5" t="s">
        <v>37</v>
      </c>
      <c r="I156" s="58">
        <v>24.990277777782467</v>
      </c>
      <c r="J156" s="59">
        <v>24.990277777782467</v>
      </c>
    </row>
    <row r="157" spans="1:10" x14ac:dyDescent="0.25">
      <c r="A157" s="12" t="s">
        <v>562</v>
      </c>
      <c r="B157" s="54" t="s">
        <v>1154</v>
      </c>
      <c r="C157" s="55" t="s">
        <v>1121</v>
      </c>
      <c r="D157" s="87"/>
      <c r="E157" s="56" t="s">
        <v>1675</v>
      </c>
      <c r="F157" s="57">
        <v>42632.658333333333</v>
      </c>
      <c r="G157" s="57">
        <v>42635.538194444445</v>
      </c>
      <c r="H157" s="5" t="s">
        <v>1151</v>
      </c>
      <c r="I157" s="58">
        <v>2.8798611111124046</v>
      </c>
      <c r="J157" s="59">
        <v>2.8798611111124046</v>
      </c>
    </row>
    <row r="158" spans="1:10" x14ac:dyDescent="0.25">
      <c r="A158" s="12" t="s">
        <v>562</v>
      </c>
      <c r="B158" s="54" t="s">
        <v>1196</v>
      </c>
      <c r="C158" s="5" t="s">
        <v>553</v>
      </c>
      <c r="D158" s="88"/>
      <c r="E158" s="56" t="s">
        <v>1671</v>
      </c>
      <c r="F158" s="57">
        <v>41207.720138888886</v>
      </c>
      <c r="G158" s="57">
        <v>41208.720138888886</v>
      </c>
      <c r="H158" s="5" t="s">
        <v>7</v>
      </c>
      <c r="I158" s="58">
        <v>1</v>
      </c>
      <c r="J158" s="59">
        <v>1</v>
      </c>
    </row>
    <row r="159" spans="1:10" x14ac:dyDescent="0.25">
      <c r="A159" s="12" t="s">
        <v>562</v>
      </c>
      <c r="B159" s="54" t="s">
        <v>1196</v>
      </c>
      <c r="C159" s="5" t="s">
        <v>553</v>
      </c>
      <c r="D159" s="88"/>
      <c r="E159" s="56" t="s">
        <v>1670</v>
      </c>
      <c r="F159" s="57">
        <v>41208.720138888886</v>
      </c>
      <c r="G159" s="57">
        <v>41210.49722222222</v>
      </c>
      <c r="H159" s="5" t="s">
        <v>13</v>
      </c>
      <c r="I159" s="58">
        <v>1.7770833333343035</v>
      </c>
      <c r="J159" s="59">
        <v>1.7770833333343035</v>
      </c>
    </row>
    <row r="160" spans="1:10" x14ac:dyDescent="0.25">
      <c r="A160" s="12" t="s">
        <v>562</v>
      </c>
      <c r="B160" s="54" t="s">
        <v>1222</v>
      </c>
      <c r="C160" s="5" t="s">
        <v>1121</v>
      </c>
      <c r="D160" s="88"/>
      <c r="E160" s="56" t="s">
        <v>1671</v>
      </c>
      <c r="F160" s="57">
        <v>40927.791666666664</v>
      </c>
      <c r="G160" s="57">
        <v>40928.781944444447</v>
      </c>
      <c r="H160" s="5" t="s">
        <v>674</v>
      </c>
      <c r="I160" s="58">
        <v>0.99027777778246673</v>
      </c>
      <c r="J160" s="59">
        <v>0.99027777778246673</v>
      </c>
    </row>
    <row r="161" spans="1:10" x14ac:dyDescent="0.25">
      <c r="A161" s="12" t="s">
        <v>562</v>
      </c>
      <c r="B161" s="54" t="s">
        <v>1269</v>
      </c>
      <c r="C161" s="5" t="s">
        <v>1121</v>
      </c>
      <c r="D161" s="88"/>
      <c r="E161" s="56" t="s">
        <v>1671</v>
      </c>
      <c r="F161" s="57">
        <v>41884.78402777778</v>
      </c>
      <c r="G161" s="57">
        <v>41885.78402777778</v>
      </c>
      <c r="H161" s="5" t="s">
        <v>7</v>
      </c>
      <c r="I161" s="58">
        <v>1</v>
      </c>
      <c r="J161" s="59">
        <v>1</v>
      </c>
    </row>
    <row r="162" spans="1:10" x14ac:dyDescent="0.25">
      <c r="A162" s="12" t="s">
        <v>562</v>
      </c>
      <c r="B162" s="54" t="s">
        <v>1269</v>
      </c>
      <c r="C162" s="5" t="s">
        <v>1121</v>
      </c>
      <c r="D162" s="88"/>
      <c r="E162" s="56" t="s">
        <v>1670</v>
      </c>
      <c r="F162" s="57">
        <v>41885.78402777778</v>
      </c>
      <c r="G162" s="57">
        <v>41886.539583333331</v>
      </c>
      <c r="H162" s="5" t="s">
        <v>844</v>
      </c>
      <c r="I162" s="58">
        <v>0.75555555555183673</v>
      </c>
      <c r="J162" s="59">
        <v>0.75555555555183673</v>
      </c>
    </row>
    <row r="163" spans="1:10" x14ac:dyDescent="0.25">
      <c r="A163" s="12" t="s">
        <v>562</v>
      </c>
      <c r="B163" s="54" t="s">
        <v>1269</v>
      </c>
      <c r="C163" s="5" t="s">
        <v>1121</v>
      </c>
      <c r="D163" s="88"/>
      <c r="E163" s="56" t="s">
        <v>1671</v>
      </c>
      <c r="F163" s="57">
        <v>41886.612500000003</v>
      </c>
      <c r="G163" s="57">
        <v>41893.756249999999</v>
      </c>
      <c r="H163" s="5" t="s">
        <v>1225</v>
      </c>
      <c r="I163" s="58">
        <v>7.1437499999956344</v>
      </c>
      <c r="J163" s="59">
        <v>7.1437499999956344</v>
      </c>
    </row>
    <row r="164" spans="1:10" x14ac:dyDescent="0.25">
      <c r="A164" s="12" t="s">
        <v>562</v>
      </c>
      <c r="B164" s="54" t="s">
        <v>1269</v>
      </c>
      <c r="C164" s="5" t="s">
        <v>1121</v>
      </c>
      <c r="D164" s="88"/>
      <c r="E164" s="56" t="s">
        <v>1671</v>
      </c>
      <c r="F164" s="57">
        <v>41935.635416666664</v>
      </c>
      <c r="G164" s="57">
        <v>41935.638888888891</v>
      </c>
      <c r="H164" s="5" t="s">
        <v>611</v>
      </c>
      <c r="I164" s="58">
        <v>3.4722222262644209E-3</v>
      </c>
      <c r="J164" s="59">
        <v>3.4722222262644209E-3</v>
      </c>
    </row>
    <row r="165" spans="1:10" x14ac:dyDescent="0.25">
      <c r="A165" s="12" t="s">
        <v>562</v>
      </c>
      <c r="B165" s="54" t="s">
        <v>1269</v>
      </c>
      <c r="C165" s="5" t="s">
        <v>1121</v>
      </c>
      <c r="D165" s="88"/>
      <c r="E165" s="56" t="s">
        <v>1671</v>
      </c>
      <c r="F165" s="57">
        <v>41940.70208333333</v>
      </c>
      <c r="G165" s="57">
        <v>41946.794444444444</v>
      </c>
      <c r="H165" s="5" t="s">
        <v>1245</v>
      </c>
      <c r="I165" s="58">
        <v>6.0923611111138598</v>
      </c>
      <c r="J165" s="59">
        <v>6.0923611111138598</v>
      </c>
    </row>
    <row r="166" spans="1:10" x14ac:dyDescent="0.25">
      <c r="A166" s="12" t="s">
        <v>562</v>
      </c>
      <c r="B166" s="54" t="s">
        <v>1269</v>
      </c>
      <c r="C166" s="5" t="s">
        <v>1121</v>
      </c>
      <c r="D166" s="88"/>
      <c r="E166" s="56" t="s">
        <v>1671</v>
      </c>
      <c r="F166" s="57">
        <v>41953.694444444445</v>
      </c>
      <c r="G166" s="57">
        <v>41953.851388888892</v>
      </c>
      <c r="H166" s="5" t="s">
        <v>393</v>
      </c>
      <c r="I166" s="58">
        <v>0.15694444444670808</v>
      </c>
      <c r="J166" s="59">
        <v>0.15694444444670808</v>
      </c>
    </row>
    <row r="167" spans="1:10" x14ac:dyDescent="0.25">
      <c r="A167" s="12" t="s">
        <v>562</v>
      </c>
      <c r="B167" s="54" t="s">
        <v>1269</v>
      </c>
      <c r="C167" s="5" t="s">
        <v>1121</v>
      </c>
      <c r="D167" s="88"/>
      <c r="E167" s="56" t="s">
        <v>1671</v>
      </c>
      <c r="F167" s="57">
        <v>41967.713888888888</v>
      </c>
      <c r="G167" s="57">
        <v>41968.674305555556</v>
      </c>
      <c r="H167" s="5" t="s">
        <v>393</v>
      </c>
      <c r="I167" s="58">
        <v>0.96041666666860692</v>
      </c>
      <c r="J167" s="59">
        <v>0.96041666666860692</v>
      </c>
    </row>
    <row r="168" spans="1:10" x14ac:dyDescent="0.25">
      <c r="A168" s="12" t="s">
        <v>562</v>
      </c>
      <c r="B168" s="54" t="s">
        <v>1269</v>
      </c>
      <c r="C168" s="5" t="s">
        <v>1121</v>
      </c>
      <c r="D168" s="88"/>
      <c r="E168" s="56" t="s">
        <v>1671</v>
      </c>
      <c r="F168" s="57">
        <v>41969.73333333333</v>
      </c>
      <c r="G168" s="57">
        <v>41974.461111111108</v>
      </c>
      <c r="H168" s="5" t="s">
        <v>393</v>
      </c>
      <c r="I168" s="58">
        <v>4.7277777777781012</v>
      </c>
      <c r="J168" s="59">
        <v>4.7277777777781012</v>
      </c>
    </row>
    <row r="169" spans="1:10" x14ac:dyDescent="0.25">
      <c r="A169" s="12" t="s">
        <v>562</v>
      </c>
      <c r="B169" s="54" t="s">
        <v>1269</v>
      </c>
      <c r="C169" s="5" t="s">
        <v>1121</v>
      </c>
      <c r="D169" s="88"/>
      <c r="E169" s="56" t="s">
        <v>1671</v>
      </c>
      <c r="F169" s="57">
        <v>41974.68472222222</v>
      </c>
      <c r="G169" s="57">
        <v>41976.804861111108</v>
      </c>
      <c r="H169" s="5" t="s">
        <v>1256</v>
      </c>
      <c r="I169" s="58">
        <v>2.1201388888875954</v>
      </c>
      <c r="J169" s="59">
        <v>2.1201388888875954</v>
      </c>
    </row>
    <row r="170" spans="1:10" x14ac:dyDescent="0.25">
      <c r="A170" s="12" t="s">
        <v>562</v>
      </c>
      <c r="B170" s="54" t="s">
        <v>1269</v>
      </c>
      <c r="C170" s="5" t="s">
        <v>1121</v>
      </c>
      <c r="D170" s="88"/>
      <c r="E170" s="56" t="s">
        <v>1671</v>
      </c>
      <c r="F170" s="57">
        <v>41996.590277777781</v>
      </c>
      <c r="G170" s="57">
        <v>41996.683333333334</v>
      </c>
      <c r="H170" s="5" t="s">
        <v>1265</v>
      </c>
      <c r="I170" s="58">
        <v>9.3055555553291924E-2</v>
      </c>
      <c r="J170" s="59">
        <v>9.3055555553291924E-2</v>
      </c>
    </row>
    <row r="171" spans="1:10" x14ac:dyDescent="0.25">
      <c r="A171" s="12" t="s">
        <v>562</v>
      </c>
      <c r="B171" s="54" t="s">
        <v>1291</v>
      </c>
      <c r="C171" s="5" t="s">
        <v>1121</v>
      </c>
      <c r="D171" s="88"/>
      <c r="E171" s="56" t="s">
        <v>1670</v>
      </c>
      <c r="F171" s="57">
        <v>40945.797222222223</v>
      </c>
      <c r="G171" s="57">
        <v>40946.597916666666</v>
      </c>
      <c r="H171" s="5" t="s">
        <v>105</v>
      </c>
      <c r="I171" s="58">
        <v>0.8006944444423425</v>
      </c>
      <c r="J171" s="59">
        <v>0.8006944444423425</v>
      </c>
    </row>
    <row r="172" spans="1:10" x14ac:dyDescent="0.25">
      <c r="A172" s="12" t="s">
        <v>562</v>
      </c>
      <c r="B172" s="54" t="s">
        <v>1331</v>
      </c>
      <c r="C172" s="5" t="s">
        <v>1121</v>
      </c>
      <c r="D172" s="88"/>
      <c r="E172" s="56" t="s">
        <v>1670</v>
      </c>
      <c r="F172" s="57">
        <v>41411.785416666666</v>
      </c>
      <c r="G172" s="57">
        <v>41414.532638888886</v>
      </c>
      <c r="H172" s="5" t="s">
        <v>105</v>
      </c>
      <c r="I172" s="58">
        <v>2.7472222222204437</v>
      </c>
      <c r="J172" s="59">
        <v>2.7472222222204437</v>
      </c>
    </row>
    <row r="173" spans="1:10" x14ac:dyDescent="0.25">
      <c r="A173" s="12" t="s">
        <v>562</v>
      </c>
      <c r="B173" s="54" t="s">
        <v>1331</v>
      </c>
      <c r="C173" s="5" t="s">
        <v>1121</v>
      </c>
      <c r="D173" s="88"/>
      <c r="E173" s="56" t="s">
        <v>1670</v>
      </c>
      <c r="F173" s="57">
        <v>41416.749305555553</v>
      </c>
      <c r="G173" s="57">
        <v>41416.776388888888</v>
      </c>
      <c r="H173" s="5" t="s">
        <v>105</v>
      </c>
      <c r="I173" s="58">
        <v>2.7083333334303461E-2</v>
      </c>
      <c r="J173" s="59">
        <v>2.7083333334303461E-2</v>
      </c>
    </row>
    <row r="174" spans="1:10" x14ac:dyDescent="0.25">
      <c r="A174" s="12" t="s">
        <v>562</v>
      </c>
      <c r="B174" s="54" t="s">
        <v>1331</v>
      </c>
      <c r="C174" s="5" t="s">
        <v>1121</v>
      </c>
      <c r="D174" s="88"/>
      <c r="E174" s="56" t="s">
        <v>1670</v>
      </c>
      <c r="F174" s="57">
        <v>41421.79583333333</v>
      </c>
      <c r="G174" s="57">
        <v>41422.779166666667</v>
      </c>
      <c r="H174" s="5" t="s">
        <v>1294</v>
      </c>
      <c r="I174" s="58">
        <v>0.98333333333721384</v>
      </c>
      <c r="J174" s="59">
        <v>0.98333333333721384</v>
      </c>
    </row>
    <row r="175" spans="1:10" x14ac:dyDescent="0.25">
      <c r="A175" s="12" t="s">
        <v>562</v>
      </c>
      <c r="B175" s="54" t="s">
        <v>1331</v>
      </c>
      <c r="C175" s="5" t="s">
        <v>1121</v>
      </c>
      <c r="D175" s="88"/>
      <c r="E175" s="56" t="s">
        <v>1670</v>
      </c>
      <c r="F175" s="57">
        <v>41430.742361111108</v>
      </c>
      <c r="G175" s="57">
        <v>41430.756944444445</v>
      </c>
      <c r="H175" s="5" t="s">
        <v>1296</v>
      </c>
      <c r="I175" s="58">
        <v>1.4583333337213844E-2</v>
      </c>
      <c r="J175" s="59">
        <v>1.4583333337213844E-2</v>
      </c>
    </row>
    <row r="176" spans="1:10" x14ac:dyDescent="0.25">
      <c r="A176" s="12" t="s">
        <v>562</v>
      </c>
      <c r="B176" s="54" t="s">
        <v>1331</v>
      </c>
      <c r="C176" s="5" t="s">
        <v>1121</v>
      </c>
      <c r="D176" s="88"/>
      <c r="E176" s="56" t="s">
        <v>1670</v>
      </c>
      <c r="F176" s="57">
        <v>41431.773611111108</v>
      </c>
      <c r="G176" s="57">
        <v>41432.593055555553</v>
      </c>
      <c r="H176" s="5" t="s">
        <v>1299</v>
      </c>
      <c r="I176" s="58">
        <v>0.81944444444525288</v>
      </c>
      <c r="J176" s="59">
        <v>0.81944444444525288</v>
      </c>
    </row>
    <row r="177" spans="1:10" x14ac:dyDescent="0.25">
      <c r="A177" s="12" t="s">
        <v>562</v>
      </c>
      <c r="B177" s="54" t="s">
        <v>1331</v>
      </c>
      <c r="C177" s="5" t="s">
        <v>1121</v>
      </c>
      <c r="D177" s="88"/>
      <c r="E177" s="56" t="s">
        <v>1670</v>
      </c>
      <c r="F177" s="57">
        <v>41509.765277777777</v>
      </c>
      <c r="G177" s="57">
        <v>41512.710416666669</v>
      </c>
      <c r="H177" s="5" t="s">
        <v>1309</v>
      </c>
      <c r="I177" s="58">
        <v>2.945138888891961</v>
      </c>
      <c r="J177" s="59">
        <v>2.945138888891961</v>
      </c>
    </row>
    <row r="178" spans="1:10" ht="25.5" x14ac:dyDescent="0.25">
      <c r="A178" s="12" t="s">
        <v>562</v>
      </c>
      <c r="B178" s="54" t="s">
        <v>1331</v>
      </c>
      <c r="C178" s="5" t="s">
        <v>1121</v>
      </c>
      <c r="D178" s="88"/>
      <c r="E178" s="56" t="s">
        <v>1670</v>
      </c>
      <c r="F178" s="57">
        <v>41624.673611111109</v>
      </c>
      <c r="G178" s="57">
        <v>41624.697222222225</v>
      </c>
      <c r="H178" s="5" t="s">
        <v>1328</v>
      </c>
      <c r="I178" s="58">
        <v>2.3611111115314998E-2</v>
      </c>
      <c r="J178" s="59">
        <v>2.3611111115314998E-2</v>
      </c>
    </row>
    <row r="179" spans="1:10" x14ac:dyDescent="0.25">
      <c r="A179" s="12" t="s">
        <v>562</v>
      </c>
      <c r="B179" s="54" t="s">
        <v>1345</v>
      </c>
      <c r="C179" s="5" t="s">
        <v>1121</v>
      </c>
      <c r="D179" s="88"/>
      <c r="E179" s="56" t="s">
        <v>1671</v>
      </c>
      <c r="F179" s="57">
        <v>41896.823611111111</v>
      </c>
      <c r="G179" s="57">
        <v>41905.823611111111</v>
      </c>
      <c r="H179" s="5" t="s">
        <v>7</v>
      </c>
      <c r="I179" s="58">
        <v>9</v>
      </c>
      <c r="J179" s="59">
        <v>9</v>
      </c>
    </row>
    <row r="180" spans="1:10" x14ac:dyDescent="0.25">
      <c r="A180" s="12" t="s">
        <v>562</v>
      </c>
      <c r="B180" s="54" t="s">
        <v>1345</v>
      </c>
      <c r="C180" s="5" t="s">
        <v>1121</v>
      </c>
      <c r="D180" s="88"/>
      <c r="E180" s="56" t="s">
        <v>1670</v>
      </c>
      <c r="F180" s="57">
        <v>41905.823611111111</v>
      </c>
      <c r="G180" s="57">
        <v>41906.598611111112</v>
      </c>
      <c r="H180" s="5" t="s">
        <v>827</v>
      </c>
      <c r="I180" s="58">
        <v>0.77500000000145519</v>
      </c>
      <c r="J180" s="59">
        <v>0.77500000000145519</v>
      </c>
    </row>
    <row r="181" spans="1:10" x14ac:dyDescent="0.25">
      <c r="A181" s="12" t="s">
        <v>562</v>
      </c>
      <c r="B181" s="54" t="s">
        <v>1345</v>
      </c>
      <c r="C181" s="5" t="s">
        <v>1121</v>
      </c>
      <c r="D181" s="88"/>
      <c r="E181" s="56" t="s">
        <v>1671</v>
      </c>
      <c r="F181" s="57">
        <v>41990.734027777777</v>
      </c>
      <c r="G181" s="57">
        <v>41990.785416666666</v>
      </c>
      <c r="H181" s="5" t="s">
        <v>1340</v>
      </c>
      <c r="I181" s="58">
        <v>5.1388888889050577E-2</v>
      </c>
      <c r="J181" s="59">
        <v>5.1388888889050577E-2</v>
      </c>
    </row>
    <row r="182" spans="1:10" x14ac:dyDescent="0.25">
      <c r="A182" s="12" t="s">
        <v>562</v>
      </c>
      <c r="B182" s="54" t="s">
        <v>1345</v>
      </c>
      <c r="C182" s="5" t="s">
        <v>1121</v>
      </c>
      <c r="D182" s="88"/>
      <c r="E182" s="56" t="s">
        <v>1671</v>
      </c>
      <c r="F182" s="57">
        <v>41996.745833333334</v>
      </c>
      <c r="G182" s="57">
        <v>41996.754166666666</v>
      </c>
      <c r="H182" s="5" t="s">
        <v>1342</v>
      </c>
      <c r="I182" s="58">
        <v>8.333333331393078E-3</v>
      </c>
      <c r="J182" s="59">
        <v>8.333333331393078E-3</v>
      </c>
    </row>
    <row r="183" spans="1:10" ht="25.5" x14ac:dyDescent="0.25">
      <c r="A183" s="69" t="s">
        <v>6</v>
      </c>
      <c r="B183" s="54" t="s">
        <v>1406</v>
      </c>
      <c r="C183" s="7" t="s">
        <v>553</v>
      </c>
      <c r="D183" s="90"/>
      <c r="E183" s="56" t="s">
        <v>1683</v>
      </c>
      <c r="F183" s="8">
        <v>42299.77847222222</v>
      </c>
      <c r="G183" s="8">
        <v>42311.77847222222</v>
      </c>
      <c r="H183" s="10" t="s">
        <v>7</v>
      </c>
      <c r="I183" s="58">
        <v>12</v>
      </c>
      <c r="J183" s="59">
        <v>12</v>
      </c>
    </row>
    <row r="184" spans="1:10" ht="25.5" x14ac:dyDescent="0.25">
      <c r="A184" s="69" t="s">
        <v>6</v>
      </c>
      <c r="B184" s="54" t="s">
        <v>1406</v>
      </c>
      <c r="C184" s="7" t="s">
        <v>553</v>
      </c>
      <c r="D184" s="90"/>
      <c r="E184" s="56" t="s">
        <v>1670</v>
      </c>
      <c r="F184" s="8">
        <v>42311.77847222222</v>
      </c>
      <c r="G184" s="8">
        <v>42312.719444444447</v>
      </c>
      <c r="H184" s="10" t="s">
        <v>666</v>
      </c>
      <c r="I184" s="58">
        <v>0.94097222222626442</v>
      </c>
      <c r="J184" s="59">
        <v>0.94097222222626442</v>
      </c>
    </row>
    <row r="185" spans="1:10" ht="25.5" x14ac:dyDescent="0.25">
      <c r="A185" s="69" t="s">
        <v>6</v>
      </c>
      <c r="B185" s="54" t="s">
        <v>1406</v>
      </c>
      <c r="C185" s="7" t="s">
        <v>553</v>
      </c>
      <c r="D185" s="90"/>
      <c r="E185" s="56" t="s">
        <v>1683</v>
      </c>
      <c r="F185" s="8">
        <v>42326.808333333334</v>
      </c>
      <c r="G185" s="8">
        <v>42327.7</v>
      </c>
      <c r="H185" s="10" t="s">
        <v>1350</v>
      </c>
      <c r="I185" s="58">
        <v>0.89166666666278616</v>
      </c>
      <c r="J185" s="59">
        <v>0.89166666666278616</v>
      </c>
    </row>
    <row r="186" spans="1:10" ht="25.5" x14ac:dyDescent="0.25">
      <c r="A186" s="69" t="s">
        <v>6</v>
      </c>
      <c r="B186" s="54" t="s">
        <v>1406</v>
      </c>
      <c r="C186" s="7" t="s">
        <v>553</v>
      </c>
      <c r="D186" s="90"/>
      <c r="E186" s="56" t="s">
        <v>1683</v>
      </c>
      <c r="F186" s="8">
        <v>42327.706250000003</v>
      </c>
      <c r="G186" s="8">
        <v>42327.720833333333</v>
      </c>
      <c r="H186" s="10" t="s">
        <v>1353</v>
      </c>
      <c r="I186" s="58">
        <v>1.4583333329937886E-2</v>
      </c>
      <c r="J186" s="59">
        <v>1.4583333329937886E-2</v>
      </c>
    </row>
    <row r="187" spans="1:10" ht="25.5" x14ac:dyDescent="0.25">
      <c r="A187" s="69" t="s">
        <v>6</v>
      </c>
      <c r="B187" s="54" t="s">
        <v>1406</v>
      </c>
      <c r="C187" s="7" t="s">
        <v>553</v>
      </c>
      <c r="D187" s="90"/>
      <c r="E187" s="56" t="s">
        <v>1665</v>
      </c>
      <c r="F187" s="8">
        <v>42332.785416666666</v>
      </c>
      <c r="G187" s="8">
        <v>42333.55972222222</v>
      </c>
      <c r="H187" s="10" t="s">
        <v>1355</v>
      </c>
      <c r="I187" s="58">
        <v>0.77430555555474712</v>
      </c>
      <c r="J187" s="59">
        <v>0.77430555555474712</v>
      </c>
    </row>
    <row r="188" spans="1:10" ht="25.5" x14ac:dyDescent="0.25">
      <c r="A188" s="69" t="s">
        <v>6</v>
      </c>
      <c r="B188" s="54" t="s">
        <v>1406</v>
      </c>
      <c r="C188" s="7" t="s">
        <v>553</v>
      </c>
      <c r="D188" s="90"/>
      <c r="E188" s="56" t="s">
        <v>1680</v>
      </c>
      <c r="F188" s="8">
        <v>42333.55972222222</v>
      </c>
      <c r="G188" s="8">
        <v>42333.70416666667</v>
      </c>
      <c r="H188" s="10" t="s">
        <v>1357</v>
      </c>
      <c r="I188" s="58">
        <v>0.14444444444961846</v>
      </c>
      <c r="J188" s="59">
        <v>0.14444444444961846</v>
      </c>
    </row>
    <row r="189" spans="1:10" ht="25.5" x14ac:dyDescent="0.25">
      <c r="A189" s="69" t="s">
        <v>6</v>
      </c>
      <c r="B189" s="54" t="s">
        <v>1406</v>
      </c>
      <c r="C189" s="7" t="s">
        <v>553</v>
      </c>
      <c r="D189" s="90"/>
      <c r="E189" s="56" t="s">
        <v>1665</v>
      </c>
      <c r="F189" s="8">
        <v>42333.70416666667</v>
      </c>
      <c r="G189" s="8">
        <v>42333.751388888886</v>
      </c>
      <c r="H189" s="10" t="s">
        <v>1358</v>
      </c>
      <c r="I189" s="58">
        <v>4.722222221607808E-2</v>
      </c>
      <c r="J189" s="59">
        <v>4.722222221607808E-2</v>
      </c>
    </row>
    <row r="190" spans="1:10" ht="25.5" x14ac:dyDescent="0.25">
      <c r="A190" s="69" t="s">
        <v>6</v>
      </c>
      <c r="B190" s="54" t="s">
        <v>1430</v>
      </c>
      <c r="C190" s="7" t="s">
        <v>553</v>
      </c>
      <c r="D190" s="90"/>
      <c r="E190" s="56" t="s">
        <v>1670</v>
      </c>
      <c r="F190" s="8">
        <v>41220.463888888888</v>
      </c>
      <c r="G190" s="8">
        <v>41225.463888888888</v>
      </c>
      <c r="H190" s="11" t="s">
        <v>7</v>
      </c>
      <c r="I190" s="58">
        <v>5</v>
      </c>
      <c r="J190" s="59">
        <v>5</v>
      </c>
    </row>
    <row r="191" spans="1:10" ht="25.5" x14ac:dyDescent="0.25">
      <c r="A191" s="69" t="s">
        <v>6</v>
      </c>
      <c r="B191" s="54" t="s">
        <v>1463</v>
      </c>
      <c r="C191" s="7" t="s">
        <v>553</v>
      </c>
      <c r="D191" s="90"/>
      <c r="E191" s="56" t="s">
        <v>1684</v>
      </c>
      <c r="F191" s="8">
        <v>41308.714583333334</v>
      </c>
      <c r="G191" s="8">
        <v>41309.714583333334</v>
      </c>
      <c r="H191" s="11" t="s">
        <v>7</v>
      </c>
      <c r="I191" s="58">
        <v>1</v>
      </c>
      <c r="J191" s="59">
        <v>1</v>
      </c>
    </row>
    <row r="192" spans="1:10" ht="25.5" x14ac:dyDescent="0.25">
      <c r="A192" s="69" t="s">
        <v>6</v>
      </c>
      <c r="B192" s="54" t="s">
        <v>1463</v>
      </c>
      <c r="C192" s="7" t="s">
        <v>553</v>
      </c>
      <c r="D192" s="90"/>
      <c r="E192" s="56" t="s">
        <v>1684</v>
      </c>
      <c r="F192" s="8">
        <v>41353.788888888892</v>
      </c>
      <c r="G192" s="8">
        <v>41353.809027777781</v>
      </c>
      <c r="H192" s="11" t="s">
        <v>393</v>
      </c>
      <c r="I192" s="58">
        <v>2.0138888889050577E-2</v>
      </c>
      <c r="J192" s="59">
        <v>2.0138888889050577E-2</v>
      </c>
    </row>
    <row r="193" spans="1:10" ht="25.5" x14ac:dyDescent="0.25">
      <c r="A193" s="69" t="s">
        <v>6</v>
      </c>
      <c r="B193" s="54" t="s">
        <v>1463</v>
      </c>
      <c r="C193" s="7" t="s">
        <v>553</v>
      </c>
      <c r="D193" s="90"/>
      <c r="E193" s="56" t="s">
        <v>1684</v>
      </c>
      <c r="F193" s="8">
        <v>41375.69027777778</v>
      </c>
      <c r="G193" s="8">
        <v>41379.646527777775</v>
      </c>
      <c r="H193" s="11" t="s">
        <v>1455</v>
      </c>
      <c r="I193" s="58">
        <v>3.9562499999956344</v>
      </c>
      <c r="J193" s="59">
        <v>3.9562499999956344</v>
      </c>
    </row>
    <row r="194" spans="1:10" ht="25.5" x14ac:dyDescent="0.25">
      <c r="A194" s="69" t="s">
        <v>6</v>
      </c>
      <c r="B194" s="54" t="s">
        <v>1601</v>
      </c>
      <c r="C194" s="7" t="s">
        <v>553</v>
      </c>
      <c r="D194" s="90"/>
      <c r="E194" s="56" t="s">
        <v>1684</v>
      </c>
      <c r="F194" s="8">
        <v>42208.74722222222</v>
      </c>
      <c r="G194" s="8">
        <v>42209.74722222222</v>
      </c>
      <c r="H194" s="66" t="s">
        <v>7</v>
      </c>
      <c r="I194" s="58">
        <v>1</v>
      </c>
      <c r="J194" s="59">
        <v>1</v>
      </c>
    </row>
    <row r="195" spans="1:10" ht="25.5" x14ac:dyDescent="0.25">
      <c r="A195" s="69" t="s">
        <v>6</v>
      </c>
      <c r="B195" s="54" t="s">
        <v>1601</v>
      </c>
      <c r="C195" s="7" t="s">
        <v>553</v>
      </c>
      <c r="D195" s="90"/>
      <c r="E195" s="56" t="s">
        <v>1684</v>
      </c>
      <c r="F195" s="8">
        <v>42222.618055555555</v>
      </c>
      <c r="G195" s="8">
        <v>42223.543055555558</v>
      </c>
      <c r="H195" s="66" t="s">
        <v>393</v>
      </c>
      <c r="I195" s="58">
        <v>0.92500000000291038</v>
      </c>
      <c r="J195" s="59">
        <v>0.92500000000291038</v>
      </c>
    </row>
    <row r="196" spans="1:10" ht="25.5" x14ac:dyDescent="0.25">
      <c r="A196" s="69" t="s">
        <v>6</v>
      </c>
      <c r="B196" s="54" t="s">
        <v>1601</v>
      </c>
      <c r="C196" s="7" t="s">
        <v>553</v>
      </c>
      <c r="D196" s="90"/>
      <c r="E196" s="56" t="s">
        <v>1684</v>
      </c>
      <c r="F196" s="8">
        <v>42230.697916666664</v>
      </c>
      <c r="G196" s="8">
        <v>42230.725694444445</v>
      </c>
      <c r="H196" s="66" t="s">
        <v>1473</v>
      </c>
      <c r="I196" s="58">
        <v>2.7777777781011537E-2</v>
      </c>
      <c r="J196" s="59">
        <v>2.7777777781011537E-2</v>
      </c>
    </row>
    <row r="197" spans="1:10" ht="25.5" x14ac:dyDescent="0.25">
      <c r="A197" s="69" t="s">
        <v>6</v>
      </c>
      <c r="B197" s="54" t="s">
        <v>1601</v>
      </c>
      <c r="C197" s="7" t="s">
        <v>553</v>
      </c>
      <c r="D197" s="90"/>
      <c r="E197" s="56" t="s">
        <v>1684</v>
      </c>
      <c r="F197" s="8">
        <v>42240.671527777777</v>
      </c>
      <c r="G197" s="8">
        <v>42249.785416666666</v>
      </c>
      <c r="H197" s="66" t="s">
        <v>1476</v>
      </c>
      <c r="I197" s="58">
        <v>9.1138888888890506</v>
      </c>
      <c r="J197" s="59">
        <v>9.1138888888890506</v>
      </c>
    </row>
    <row r="198" spans="1:10" ht="25.5" x14ac:dyDescent="0.25">
      <c r="A198" s="69" t="s">
        <v>6</v>
      </c>
      <c r="B198" s="54" t="s">
        <v>1601</v>
      </c>
      <c r="C198" s="7" t="s">
        <v>553</v>
      </c>
      <c r="D198" s="90"/>
      <c r="E198" s="56" t="s">
        <v>1684</v>
      </c>
      <c r="F198" s="8">
        <v>42293.601388888892</v>
      </c>
      <c r="G198" s="8">
        <v>42298.67291666667</v>
      </c>
      <c r="H198" s="66" t="s">
        <v>118</v>
      </c>
      <c r="I198" s="58">
        <v>5.0715277777781012</v>
      </c>
      <c r="J198" s="59">
        <v>5.0715277777781012</v>
      </c>
    </row>
    <row r="199" spans="1:10" ht="25.5" x14ac:dyDescent="0.25">
      <c r="A199" s="69" t="s">
        <v>6</v>
      </c>
      <c r="B199" s="54" t="s">
        <v>1601</v>
      </c>
      <c r="C199" s="7" t="s">
        <v>553</v>
      </c>
      <c r="D199" s="90"/>
      <c r="E199" s="56" t="s">
        <v>1684</v>
      </c>
      <c r="F199" s="8">
        <v>42313.756249999999</v>
      </c>
      <c r="G199" s="8">
        <v>42317.709027777775</v>
      </c>
      <c r="H199" s="66" t="s">
        <v>16</v>
      </c>
      <c r="I199" s="58">
        <v>3.952777777776646</v>
      </c>
      <c r="J199" s="59">
        <v>3.952777777776646</v>
      </c>
    </row>
    <row r="200" spans="1:10" ht="25.5" x14ac:dyDescent="0.25">
      <c r="A200" s="69" t="s">
        <v>6</v>
      </c>
      <c r="B200" s="54" t="s">
        <v>1601</v>
      </c>
      <c r="C200" s="7" t="s">
        <v>553</v>
      </c>
      <c r="D200" s="90"/>
      <c r="E200" s="56" t="s">
        <v>1687</v>
      </c>
      <c r="F200" s="8">
        <v>42545.731944444444</v>
      </c>
      <c r="G200" s="8">
        <v>42548.669444444444</v>
      </c>
      <c r="H200" s="66" t="s">
        <v>1566</v>
      </c>
      <c r="I200" s="58">
        <v>2.9375</v>
      </c>
      <c r="J200" s="59">
        <v>2.9375</v>
      </c>
    </row>
    <row r="201" spans="1:10" ht="25.5" x14ac:dyDescent="0.25">
      <c r="A201" s="69" t="s">
        <v>6</v>
      </c>
      <c r="B201" s="54" t="s">
        <v>1601</v>
      </c>
      <c r="C201" s="7" t="s">
        <v>553</v>
      </c>
      <c r="D201" s="90"/>
      <c r="E201" s="56" t="s">
        <v>1687</v>
      </c>
      <c r="F201" s="8">
        <v>42549.683333333334</v>
      </c>
      <c r="G201" s="8">
        <v>42601.622916666667</v>
      </c>
      <c r="H201" s="66" t="s">
        <v>1201</v>
      </c>
      <c r="I201" s="58">
        <v>51.939583333332848</v>
      </c>
      <c r="J201" s="59">
        <v>51.939583333332848</v>
      </c>
    </row>
    <row r="202" spans="1:10" ht="25.5" x14ac:dyDescent="0.25">
      <c r="A202" s="69" t="s">
        <v>6</v>
      </c>
      <c r="B202" s="54" t="s">
        <v>1601</v>
      </c>
      <c r="C202" s="7" t="s">
        <v>553</v>
      </c>
      <c r="D202" s="90"/>
      <c r="E202" s="56" t="s">
        <v>1678</v>
      </c>
      <c r="F202" s="8">
        <v>42601.772222222222</v>
      </c>
      <c r="G202" s="8">
        <v>42622.741666666669</v>
      </c>
      <c r="H202" s="66" t="s">
        <v>1572</v>
      </c>
      <c r="I202" s="58">
        <v>20.969444444446708</v>
      </c>
      <c r="J202" s="59">
        <v>20.969444444446708</v>
      </c>
    </row>
    <row r="203" spans="1:10" ht="25.5" x14ac:dyDescent="0.25">
      <c r="A203" s="69" t="s">
        <v>6</v>
      </c>
      <c r="B203" s="54" t="s">
        <v>1601</v>
      </c>
      <c r="C203" s="7" t="s">
        <v>553</v>
      </c>
      <c r="D203" s="90"/>
      <c r="E203" s="56" t="s">
        <v>1667</v>
      </c>
      <c r="F203" s="8">
        <v>42622.741666666669</v>
      </c>
      <c r="G203" s="8">
        <v>42625.663194444445</v>
      </c>
      <c r="H203" s="66" t="s">
        <v>13</v>
      </c>
      <c r="I203" s="58">
        <v>2.921527777776646</v>
      </c>
      <c r="J203" s="59">
        <v>2.921527777776646</v>
      </c>
    </row>
    <row r="204" spans="1:10" ht="25.5" x14ac:dyDescent="0.25">
      <c r="A204" s="69" t="s">
        <v>6</v>
      </c>
      <c r="B204" s="54" t="s">
        <v>1601</v>
      </c>
      <c r="C204" s="7" t="s">
        <v>553</v>
      </c>
      <c r="D204" s="90"/>
      <c r="E204" s="56" t="s">
        <v>1678</v>
      </c>
      <c r="F204" s="8">
        <v>42625.663194444445</v>
      </c>
      <c r="G204" s="8">
        <v>42632.644444444442</v>
      </c>
      <c r="H204" s="66" t="s">
        <v>1574</v>
      </c>
      <c r="I204" s="58">
        <v>6.9812499999970896</v>
      </c>
      <c r="J204" s="59">
        <v>6.9812499999970896</v>
      </c>
    </row>
    <row r="205" spans="1:10" ht="25.5" x14ac:dyDescent="0.25">
      <c r="A205" s="69" t="s">
        <v>6</v>
      </c>
      <c r="B205" s="54" t="s">
        <v>1601</v>
      </c>
      <c r="C205" s="7" t="s">
        <v>553</v>
      </c>
      <c r="D205" s="90"/>
      <c r="E205" s="56" t="s">
        <v>1667</v>
      </c>
      <c r="F205" s="8">
        <v>42632.644444444442</v>
      </c>
      <c r="G205" s="8">
        <v>42632.686805555553</v>
      </c>
      <c r="H205" s="66" t="s">
        <v>1576</v>
      </c>
      <c r="I205" s="58">
        <v>4.2361111110949423E-2</v>
      </c>
      <c r="J205" s="59">
        <v>4.2361111110949423E-2</v>
      </c>
    </row>
    <row r="206" spans="1:10" ht="25.5" x14ac:dyDescent="0.25">
      <c r="A206" s="69" t="s">
        <v>6</v>
      </c>
      <c r="B206" s="54" t="s">
        <v>1601</v>
      </c>
      <c r="C206" s="7" t="s">
        <v>553</v>
      </c>
      <c r="D206" s="90"/>
      <c r="E206" s="56" t="s">
        <v>1678</v>
      </c>
      <c r="F206" s="8">
        <v>42635.751388888886</v>
      </c>
      <c r="G206" s="8">
        <v>42638.630555555559</v>
      </c>
      <c r="H206" s="66" t="s">
        <v>1579</v>
      </c>
      <c r="I206" s="58">
        <v>2.8791666666729725</v>
      </c>
      <c r="J206" s="59">
        <v>2.8791666666729725</v>
      </c>
    </row>
    <row r="207" spans="1:10" ht="25.5" x14ac:dyDescent="0.25">
      <c r="A207" s="69" t="s">
        <v>6</v>
      </c>
      <c r="B207" s="54" t="s">
        <v>1601</v>
      </c>
      <c r="C207" s="7" t="s">
        <v>553</v>
      </c>
      <c r="D207" s="90"/>
      <c r="E207" s="56" t="s">
        <v>1667</v>
      </c>
      <c r="F207" s="8">
        <v>42638.630555555559</v>
      </c>
      <c r="G207" s="8">
        <v>42639.508333333331</v>
      </c>
      <c r="H207" s="66" t="s">
        <v>143</v>
      </c>
      <c r="I207" s="58">
        <v>0.87777777777228039</v>
      </c>
      <c r="J207" s="59">
        <v>0.87777777777228039</v>
      </c>
    </row>
    <row r="208" spans="1:10" ht="25.5" x14ac:dyDescent="0.25">
      <c r="A208" s="69" t="s">
        <v>6</v>
      </c>
      <c r="B208" s="54" t="s">
        <v>1601</v>
      </c>
      <c r="C208" s="7" t="s">
        <v>553</v>
      </c>
      <c r="D208" s="90"/>
      <c r="E208" s="56" t="s">
        <v>1678</v>
      </c>
      <c r="F208" s="8">
        <v>42639.508333333331</v>
      </c>
      <c r="G208" s="8">
        <v>42639.520833333336</v>
      </c>
      <c r="H208" s="66" t="s">
        <v>1581</v>
      </c>
      <c r="I208" s="58">
        <v>1.2500000004365575E-2</v>
      </c>
      <c r="J208" s="59">
        <v>1.2500000004365575E-2</v>
      </c>
    </row>
    <row r="209" spans="1:10" ht="25.5" x14ac:dyDescent="0.25">
      <c r="A209" s="69" t="s">
        <v>6</v>
      </c>
      <c r="B209" s="54" t="s">
        <v>1601</v>
      </c>
      <c r="C209" s="7" t="s">
        <v>553</v>
      </c>
      <c r="D209" s="90"/>
      <c r="E209" s="56" t="s">
        <v>1667</v>
      </c>
      <c r="F209" s="8">
        <v>42639.520833333336</v>
      </c>
      <c r="G209" s="8">
        <v>42639.568749999999</v>
      </c>
      <c r="H209" s="66" t="s">
        <v>1583</v>
      </c>
      <c r="I209" s="58">
        <v>4.7916666662786156E-2</v>
      </c>
      <c r="J209" s="59">
        <v>4.7916666662786156E-2</v>
      </c>
    </row>
    <row r="210" spans="1:10" ht="25.5" x14ac:dyDescent="0.25">
      <c r="A210" s="69" t="s">
        <v>6</v>
      </c>
      <c r="B210" s="54" t="s">
        <v>1601</v>
      </c>
      <c r="C210" s="7" t="s">
        <v>553</v>
      </c>
      <c r="D210" s="90"/>
      <c r="E210" s="56" t="s">
        <v>1678</v>
      </c>
      <c r="F210" s="8">
        <v>42639.568749999999</v>
      </c>
      <c r="G210" s="8">
        <v>42639.613194444442</v>
      </c>
      <c r="H210" s="66" t="s">
        <v>315</v>
      </c>
      <c r="I210" s="58">
        <v>4.4444444443797693E-2</v>
      </c>
      <c r="J210" s="59">
        <v>4.4444444443797693E-2</v>
      </c>
    </row>
    <row r="211" spans="1:10" ht="25.5" x14ac:dyDescent="0.25">
      <c r="A211" s="69" t="s">
        <v>6</v>
      </c>
      <c r="B211" s="54" t="s">
        <v>1601</v>
      </c>
      <c r="C211" s="7" t="s">
        <v>553</v>
      </c>
      <c r="D211" s="90"/>
      <c r="E211" s="56" t="s">
        <v>1667</v>
      </c>
      <c r="F211" s="8">
        <v>42639.613194444442</v>
      </c>
      <c r="G211" s="8">
        <v>42639.75277777778</v>
      </c>
      <c r="H211" s="66" t="s">
        <v>13</v>
      </c>
      <c r="I211" s="58">
        <v>0.13958333333721384</v>
      </c>
      <c r="J211" s="59">
        <v>0.13958333333721384</v>
      </c>
    </row>
    <row r="212" spans="1:10" ht="25.5" x14ac:dyDescent="0.25">
      <c r="A212" s="69" t="s">
        <v>6</v>
      </c>
      <c r="B212" s="54" t="s">
        <v>1601</v>
      </c>
      <c r="C212" s="7" t="s">
        <v>553</v>
      </c>
      <c r="D212" s="90"/>
      <c r="E212" s="56" t="s">
        <v>1678</v>
      </c>
      <c r="F212" s="8">
        <v>42642.643750000003</v>
      </c>
      <c r="G212" s="8">
        <v>42648.654861111114</v>
      </c>
      <c r="H212" s="66" t="s">
        <v>1589</v>
      </c>
      <c r="I212" s="58">
        <v>6.0111111111109494</v>
      </c>
      <c r="J212" s="59">
        <v>6.0111111111109494</v>
      </c>
    </row>
    <row r="213" spans="1:10" ht="25.5" x14ac:dyDescent="0.25">
      <c r="A213" s="69" t="s">
        <v>6</v>
      </c>
      <c r="B213" s="54" t="s">
        <v>1601</v>
      </c>
      <c r="C213" s="7" t="s">
        <v>553</v>
      </c>
      <c r="D213" s="90"/>
      <c r="E213" s="56" t="s">
        <v>1667</v>
      </c>
      <c r="F213" s="8">
        <v>42648.654861111114</v>
      </c>
      <c r="G213" s="8">
        <v>42649.517361111109</v>
      </c>
      <c r="H213" s="66" t="s">
        <v>13</v>
      </c>
      <c r="I213" s="58">
        <v>0.86249999999563443</v>
      </c>
      <c r="J213" s="59">
        <v>0.86249999999563443</v>
      </c>
    </row>
    <row r="214" spans="1:10" ht="25.5" x14ac:dyDescent="0.25">
      <c r="A214" s="69" t="s">
        <v>6</v>
      </c>
      <c r="B214" s="54" t="s">
        <v>1601</v>
      </c>
      <c r="C214" s="7" t="s">
        <v>553</v>
      </c>
      <c r="D214" s="90"/>
      <c r="E214" s="56" t="s">
        <v>1678</v>
      </c>
      <c r="F214" s="8">
        <v>42683.629861111112</v>
      </c>
      <c r="G214" s="8">
        <v>42683.707638888889</v>
      </c>
      <c r="H214" s="66" t="s">
        <v>1595</v>
      </c>
      <c r="I214" s="58">
        <v>7.7777777776645962E-2</v>
      </c>
      <c r="J214" s="59">
        <v>7.7777777776645962E-2</v>
      </c>
    </row>
    <row r="215" spans="1:10" ht="25.5" x14ac:dyDescent="0.25">
      <c r="A215" s="69" t="s">
        <v>6</v>
      </c>
      <c r="B215" s="54" t="s">
        <v>1601</v>
      </c>
      <c r="C215" s="7" t="s">
        <v>553</v>
      </c>
      <c r="D215" s="90"/>
      <c r="E215" s="56" t="s">
        <v>1667</v>
      </c>
      <c r="F215" s="8">
        <v>42683.707638888889</v>
      </c>
      <c r="G215" s="8">
        <v>42683.718055555553</v>
      </c>
      <c r="H215" s="66" t="s">
        <v>13</v>
      </c>
      <c r="I215" s="58">
        <v>1.0416666664241347E-2</v>
      </c>
      <c r="J215" s="59">
        <v>1.0416666664241347E-2</v>
      </c>
    </row>
    <row r="216" spans="1:10" x14ac:dyDescent="0.25">
      <c r="A216" s="69" t="s">
        <v>562</v>
      </c>
      <c r="B216" s="54" t="s">
        <v>1664</v>
      </c>
      <c r="C216" s="7" t="s">
        <v>553</v>
      </c>
      <c r="D216" s="90"/>
      <c r="E216" s="56" t="s">
        <v>555</v>
      </c>
      <c r="F216" s="57">
        <v>42376.779166666667</v>
      </c>
      <c r="G216" s="57">
        <v>42439.779166666667</v>
      </c>
      <c r="H216" s="66" t="s">
        <v>7</v>
      </c>
      <c r="I216" s="31">
        <v>63</v>
      </c>
      <c r="J216" s="59">
        <v>63</v>
      </c>
    </row>
    <row r="217" spans="1:10" x14ac:dyDescent="0.25">
      <c r="A217" s="69" t="s">
        <v>562</v>
      </c>
      <c r="B217" s="54" t="s">
        <v>1664</v>
      </c>
      <c r="C217" s="7" t="s">
        <v>553</v>
      </c>
      <c r="D217" s="90"/>
      <c r="E217" s="56" t="s">
        <v>1665</v>
      </c>
      <c r="F217" s="57">
        <v>42439.779166666667</v>
      </c>
      <c r="G217" s="57">
        <v>42446.602083333331</v>
      </c>
      <c r="H217" s="66" t="s">
        <v>1630</v>
      </c>
      <c r="I217" s="31">
        <v>6.8229166666642413</v>
      </c>
      <c r="J217" s="59">
        <v>6.8229166666642413</v>
      </c>
    </row>
    <row r="218" spans="1:10" x14ac:dyDescent="0.25">
      <c r="A218" s="69" t="s">
        <v>562</v>
      </c>
      <c r="B218" s="54" t="s">
        <v>1664</v>
      </c>
      <c r="C218" s="7" t="s">
        <v>553</v>
      </c>
      <c r="D218" s="90"/>
      <c r="E218" s="56" t="s">
        <v>555</v>
      </c>
      <c r="F218" s="57">
        <v>42446.602083333331</v>
      </c>
      <c r="G218" s="57">
        <v>42450.728472222225</v>
      </c>
      <c r="H218" s="66" t="s">
        <v>1632</v>
      </c>
      <c r="I218" s="31">
        <v>4.1263888888934162</v>
      </c>
      <c r="J218" s="59">
        <v>4.1263888888934162</v>
      </c>
    </row>
    <row r="219" spans="1:10" x14ac:dyDescent="0.25">
      <c r="A219" s="69" t="s">
        <v>562</v>
      </c>
      <c r="B219" s="54" t="s">
        <v>1664</v>
      </c>
      <c r="C219" s="7" t="s">
        <v>553</v>
      </c>
      <c r="D219" s="90"/>
      <c r="E219" s="56" t="s">
        <v>1665</v>
      </c>
      <c r="F219" s="57">
        <v>42450.728472222225</v>
      </c>
      <c r="G219" s="57">
        <v>42457.51458333333</v>
      </c>
      <c r="H219" s="66" t="s">
        <v>1633</v>
      </c>
      <c r="I219" s="31">
        <v>6.7861111111051287</v>
      </c>
      <c r="J219" s="59">
        <v>6.7861111111051287</v>
      </c>
    </row>
    <row r="220" spans="1:10" ht="25.5" x14ac:dyDescent="0.25">
      <c r="A220" s="69" t="s">
        <v>562</v>
      </c>
      <c r="B220" s="54" t="s">
        <v>1664</v>
      </c>
      <c r="C220" s="7" t="s">
        <v>553</v>
      </c>
      <c r="D220" s="90"/>
      <c r="E220" s="56" t="s">
        <v>555</v>
      </c>
      <c r="F220" s="57">
        <v>42457.51458333333</v>
      </c>
      <c r="G220" s="57">
        <v>42460.782638888886</v>
      </c>
      <c r="H220" s="66" t="s">
        <v>1635</v>
      </c>
      <c r="I220" s="31">
        <v>3.2680555555562023</v>
      </c>
      <c r="J220" s="59">
        <v>3.2680555555562023</v>
      </c>
    </row>
    <row r="221" spans="1:10" x14ac:dyDescent="0.25">
      <c r="A221" s="69" t="s">
        <v>562</v>
      </c>
      <c r="B221" s="54" t="s">
        <v>1664</v>
      </c>
      <c r="C221" s="7" t="s">
        <v>553</v>
      </c>
      <c r="D221" s="90"/>
      <c r="E221" s="56" t="s">
        <v>1665</v>
      </c>
      <c r="F221" s="57">
        <v>42460.782638888886</v>
      </c>
      <c r="G221" s="57">
        <v>42461.533333333333</v>
      </c>
      <c r="H221" s="66" t="s">
        <v>827</v>
      </c>
      <c r="I221" s="31">
        <v>0.75069444444670808</v>
      </c>
      <c r="J221" s="59">
        <v>0.75069444444670808</v>
      </c>
    </row>
    <row r="222" spans="1:10" x14ac:dyDescent="0.25">
      <c r="A222" s="69" t="s">
        <v>562</v>
      </c>
      <c r="B222" s="54" t="s">
        <v>1664</v>
      </c>
      <c r="C222" s="7" t="s">
        <v>553</v>
      </c>
      <c r="D222" s="90"/>
      <c r="E222" s="56" t="s">
        <v>555</v>
      </c>
      <c r="F222" s="57">
        <v>42570.581250000003</v>
      </c>
      <c r="G222" s="57">
        <v>42570.595138888886</v>
      </c>
      <c r="H222" s="66" t="s">
        <v>1645</v>
      </c>
      <c r="I222" s="31">
        <v>1.3888888883229811E-2</v>
      </c>
      <c r="J222" s="59">
        <v>1.3888888883229811E-2</v>
      </c>
    </row>
    <row r="223" spans="1:10" x14ac:dyDescent="0.25">
      <c r="A223" s="69" t="s">
        <v>562</v>
      </c>
      <c r="B223" s="54" t="s">
        <v>1664</v>
      </c>
      <c r="C223" s="7" t="s">
        <v>553</v>
      </c>
      <c r="D223" s="90"/>
      <c r="E223" s="56" t="s">
        <v>1674</v>
      </c>
      <c r="F223" s="57">
        <v>42648.738194444442</v>
      </c>
      <c r="G223" s="57">
        <v>42649.611805555556</v>
      </c>
      <c r="H223" s="66" t="s">
        <v>1662</v>
      </c>
      <c r="I223" s="31">
        <v>0.87361111111385981</v>
      </c>
      <c r="J223" s="59">
        <v>0.87361111111385981</v>
      </c>
    </row>
    <row r="224" spans="1:10" x14ac:dyDescent="0.25">
      <c r="A224" s="70" t="s">
        <v>562</v>
      </c>
      <c r="B224" s="73" t="s">
        <v>1823</v>
      </c>
      <c r="C224" s="14" t="s">
        <v>553</v>
      </c>
      <c r="D224" s="99" t="s">
        <v>1798</v>
      </c>
      <c r="E224" t="s">
        <v>1665</v>
      </c>
      <c r="F224" s="100">
        <v>42669.651388888888</v>
      </c>
      <c r="G224" s="100">
        <v>42675.561111111114</v>
      </c>
      <c r="H224" s="99" t="s">
        <v>7</v>
      </c>
      <c r="I224" s="31">
        <v>5.9097222222262644</v>
      </c>
      <c r="J224" s="59">
        <v>5.9097222222262644</v>
      </c>
    </row>
    <row r="225" spans="1:10" x14ac:dyDescent="0.25">
      <c r="A225" s="70" t="s">
        <v>562</v>
      </c>
      <c r="B225" s="73" t="s">
        <v>1823</v>
      </c>
      <c r="C225" s="14" t="s">
        <v>553</v>
      </c>
      <c r="D225" s="99" t="s">
        <v>1986</v>
      </c>
      <c r="E225" t="s">
        <v>1667</v>
      </c>
      <c r="F225" s="100">
        <v>42669.651388888888</v>
      </c>
      <c r="G225" s="100">
        <v>42682.507638888892</v>
      </c>
      <c r="H225" s="99" t="s">
        <v>7</v>
      </c>
      <c r="I225" s="31">
        <v>12.856250000004366</v>
      </c>
      <c r="J225" s="59">
        <v>12.856250000004366</v>
      </c>
    </row>
    <row r="226" spans="1:10" x14ac:dyDescent="0.25">
      <c r="A226" s="70" t="s">
        <v>562</v>
      </c>
      <c r="B226" s="73" t="s">
        <v>1823</v>
      </c>
      <c r="C226" s="14" t="s">
        <v>553</v>
      </c>
      <c r="D226" s="99" t="s">
        <v>1799</v>
      </c>
      <c r="E226" t="s">
        <v>556</v>
      </c>
      <c r="F226" s="100">
        <v>42682.507638888892</v>
      </c>
      <c r="G226" s="100">
        <v>42734.605555555558</v>
      </c>
      <c r="H226" s="99" t="s">
        <v>72</v>
      </c>
      <c r="I226" s="31">
        <v>52.097916666665697</v>
      </c>
      <c r="J226" s="59">
        <v>52.097916666665697</v>
      </c>
    </row>
    <row r="227" spans="1:10" x14ac:dyDescent="0.25">
      <c r="A227" s="70" t="s">
        <v>562</v>
      </c>
      <c r="B227" s="73" t="s">
        <v>1823</v>
      </c>
      <c r="C227" s="14" t="s">
        <v>553</v>
      </c>
      <c r="D227" s="99" t="s">
        <v>1800</v>
      </c>
      <c r="E227" t="s">
        <v>1665</v>
      </c>
      <c r="F227" s="100">
        <v>42734.605555555558</v>
      </c>
      <c r="G227" s="100">
        <v>42745.775694444441</v>
      </c>
      <c r="H227" s="99" t="s">
        <v>233</v>
      </c>
      <c r="I227" s="31">
        <v>11.17013888888323</v>
      </c>
      <c r="J227" s="59">
        <v>11.17013888888323</v>
      </c>
    </row>
    <row r="228" spans="1:10" x14ac:dyDescent="0.25">
      <c r="A228" s="70" t="s">
        <v>562</v>
      </c>
      <c r="B228" s="73" t="s">
        <v>1823</v>
      </c>
      <c r="C228" s="14" t="s">
        <v>553</v>
      </c>
      <c r="D228" s="99" t="s">
        <v>1987</v>
      </c>
      <c r="E228" t="s">
        <v>1667</v>
      </c>
      <c r="F228" s="100">
        <v>42745.775694444441</v>
      </c>
      <c r="G228" s="100">
        <v>42746.557638888888</v>
      </c>
      <c r="H228" s="99" t="s">
        <v>380</v>
      </c>
      <c r="I228" s="31">
        <v>0.78194444444670808</v>
      </c>
      <c r="J228" s="59">
        <v>0.78194444444670808</v>
      </c>
    </row>
    <row r="229" spans="1:10" x14ac:dyDescent="0.25">
      <c r="A229" s="70" t="s">
        <v>562</v>
      </c>
      <c r="B229" s="73" t="s">
        <v>1823</v>
      </c>
      <c r="C229" s="14" t="s">
        <v>553</v>
      </c>
      <c r="D229" s="99" t="s">
        <v>1801</v>
      </c>
      <c r="E229" t="s">
        <v>556</v>
      </c>
      <c r="F229" s="100">
        <v>42746.557638888888</v>
      </c>
      <c r="G229" s="100">
        <v>42746.779166666667</v>
      </c>
      <c r="H229" s="99" t="s">
        <v>118</v>
      </c>
      <c r="I229" s="31">
        <v>0.22152777777955635</v>
      </c>
      <c r="J229" s="59">
        <v>0.22152777777955635</v>
      </c>
    </row>
    <row r="230" spans="1:10" x14ac:dyDescent="0.25">
      <c r="A230" s="70" t="s">
        <v>562</v>
      </c>
      <c r="B230" s="73" t="s">
        <v>1823</v>
      </c>
      <c r="C230" s="14" t="s">
        <v>553</v>
      </c>
      <c r="D230" s="99" t="s">
        <v>1988</v>
      </c>
      <c r="E230" t="s">
        <v>1667</v>
      </c>
      <c r="F230" s="100">
        <v>42746.779166666667</v>
      </c>
      <c r="G230" s="100">
        <v>42748.737500000003</v>
      </c>
      <c r="H230" s="99" t="s">
        <v>18</v>
      </c>
      <c r="I230" s="31">
        <v>1.9583333333357587</v>
      </c>
      <c r="J230" s="59">
        <v>1.9583333333357587</v>
      </c>
    </row>
    <row r="231" spans="1:10" x14ac:dyDescent="0.25">
      <c r="A231" s="70" t="s">
        <v>562</v>
      </c>
      <c r="B231" s="73" t="s">
        <v>1823</v>
      </c>
      <c r="C231" s="14" t="s">
        <v>553</v>
      </c>
      <c r="D231" s="99" t="s">
        <v>1802</v>
      </c>
      <c r="E231" t="s">
        <v>556</v>
      </c>
      <c r="F231" s="100">
        <v>42759.804861111108</v>
      </c>
      <c r="G231" s="100">
        <v>42760.73333333333</v>
      </c>
      <c r="H231" s="99" t="s">
        <v>1810</v>
      </c>
      <c r="I231" s="31">
        <v>0.92847222222189885</v>
      </c>
      <c r="J231" s="59">
        <v>0.92847222222189885</v>
      </c>
    </row>
    <row r="232" spans="1:10" x14ac:dyDescent="0.25">
      <c r="A232" s="70" t="s">
        <v>562</v>
      </c>
      <c r="B232" s="73" t="s">
        <v>1822</v>
      </c>
      <c r="C232" s="14" t="s">
        <v>553</v>
      </c>
      <c r="D232" s="99" t="s">
        <v>1824</v>
      </c>
      <c r="E232" t="s">
        <v>1676</v>
      </c>
      <c r="F232" s="92">
        <v>42605.76666666667</v>
      </c>
      <c r="G232" s="100">
        <v>42606.76666666667</v>
      </c>
      <c r="H232" s="99" t="s">
        <v>7</v>
      </c>
      <c r="I232" s="31">
        <v>1</v>
      </c>
      <c r="J232" s="101">
        <v>1</v>
      </c>
    </row>
    <row r="233" spans="1:10" x14ac:dyDescent="0.25">
      <c r="A233" s="70" t="s">
        <v>562</v>
      </c>
      <c r="B233" s="73" t="s">
        <v>1822</v>
      </c>
      <c r="C233" s="14" t="s">
        <v>553</v>
      </c>
      <c r="D233" s="99" t="s">
        <v>1798</v>
      </c>
      <c r="E233" t="s">
        <v>1665</v>
      </c>
      <c r="F233" s="100">
        <v>42606.76666666667</v>
      </c>
      <c r="G233" s="100">
        <v>42606.774305555555</v>
      </c>
      <c r="H233" s="99" t="s">
        <v>602</v>
      </c>
      <c r="I233" s="31">
        <v>7.6388888846850023E-3</v>
      </c>
      <c r="J233" s="59">
        <v>7.6388888846850023E-3</v>
      </c>
    </row>
    <row r="234" spans="1:10" x14ac:dyDescent="0.25">
      <c r="A234" s="70" t="s">
        <v>562</v>
      </c>
      <c r="B234" s="73" t="s">
        <v>1822</v>
      </c>
      <c r="C234" s="14" t="s">
        <v>553</v>
      </c>
      <c r="D234" s="99" t="s">
        <v>1986</v>
      </c>
      <c r="E234" t="s">
        <v>1667</v>
      </c>
      <c r="F234" s="100">
        <v>42606.774305555555</v>
      </c>
      <c r="G234" s="100">
        <v>42606.777083333334</v>
      </c>
      <c r="H234" s="99" t="s">
        <v>844</v>
      </c>
      <c r="I234" s="31">
        <v>2.7777777795563452E-3</v>
      </c>
      <c r="J234" s="59">
        <v>2.7777777795563452E-3</v>
      </c>
    </row>
    <row r="235" spans="1:10" x14ac:dyDescent="0.25">
      <c r="A235" s="70" t="s">
        <v>562</v>
      </c>
      <c r="B235" s="73" t="s">
        <v>1822</v>
      </c>
      <c r="C235" s="14" t="s">
        <v>553</v>
      </c>
      <c r="D235" s="99" t="s">
        <v>1826</v>
      </c>
      <c r="E235" t="s">
        <v>1665</v>
      </c>
      <c r="F235" s="100">
        <v>42607.587500000001</v>
      </c>
      <c r="G235" s="100">
        <v>42607.60833333333</v>
      </c>
      <c r="H235" s="99" t="s">
        <v>1832</v>
      </c>
      <c r="I235" s="31">
        <v>2.0833333328482695E-2</v>
      </c>
      <c r="J235" s="59">
        <v>2.0833333328482695E-2</v>
      </c>
    </row>
    <row r="236" spans="1:10" x14ac:dyDescent="0.25">
      <c r="A236" s="70" t="s">
        <v>562</v>
      </c>
      <c r="B236" s="73" t="s">
        <v>1822</v>
      </c>
      <c r="C236" s="14" t="s">
        <v>553</v>
      </c>
      <c r="D236" s="99" t="s">
        <v>1989</v>
      </c>
      <c r="E236" t="s">
        <v>1667</v>
      </c>
      <c r="F236" s="100">
        <v>42607.60833333333</v>
      </c>
      <c r="G236" s="100">
        <v>42607.637499999997</v>
      </c>
      <c r="H236" s="99" t="s">
        <v>393</v>
      </c>
      <c r="I236" s="31">
        <v>2.9166666667151731E-2</v>
      </c>
      <c r="J236" s="59">
        <v>2.9166666667151731E-2</v>
      </c>
    </row>
    <row r="237" spans="1:10" ht="30" x14ac:dyDescent="0.25">
      <c r="A237" s="70" t="s">
        <v>562</v>
      </c>
      <c r="B237" s="73" t="s">
        <v>1822</v>
      </c>
      <c r="C237" s="14" t="s">
        <v>553</v>
      </c>
      <c r="D237" s="99" t="s">
        <v>1827</v>
      </c>
      <c r="E237" t="s">
        <v>1676</v>
      </c>
      <c r="F237" s="100">
        <v>42607.637499999997</v>
      </c>
      <c r="G237" s="100">
        <v>42607.783333333333</v>
      </c>
      <c r="H237" s="99" t="s">
        <v>1833</v>
      </c>
      <c r="I237" s="31">
        <v>0.14583333333575865</v>
      </c>
      <c r="J237" s="59">
        <v>0.14583333333575865</v>
      </c>
    </row>
    <row r="238" spans="1:10" x14ac:dyDescent="0.25">
      <c r="A238" s="70" t="s">
        <v>562</v>
      </c>
      <c r="B238" s="73" t="s">
        <v>1822</v>
      </c>
      <c r="C238" s="14" t="s">
        <v>553</v>
      </c>
      <c r="D238" s="99" t="s">
        <v>1828</v>
      </c>
      <c r="E238" t="s">
        <v>1665</v>
      </c>
      <c r="F238" s="100">
        <v>42607.783333333333</v>
      </c>
      <c r="G238" s="100">
        <v>42607.79583333333</v>
      </c>
      <c r="H238" s="99" t="s">
        <v>1834</v>
      </c>
      <c r="I238" s="31">
        <v>1.2499999997089617E-2</v>
      </c>
      <c r="J238" s="59">
        <v>1.2499999997089617E-2</v>
      </c>
    </row>
    <row r="239" spans="1:10" x14ac:dyDescent="0.25">
      <c r="A239" s="70" t="s">
        <v>562</v>
      </c>
      <c r="B239" s="73" t="s">
        <v>1822</v>
      </c>
      <c r="C239" s="14" t="s">
        <v>553</v>
      </c>
      <c r="D239" s="99" t="s">
        <v>1829</v>
      </c>
      <c r="E239" t="s">
        <v>1665</v>
      </c>
      <c r="F239" s="100">
        <v>42608.54791666667</v>
      </c>
      <c r="G239" s="100">
        <v>42608.563888888886</v>
      </c>
      <c r="H239" s="99" t="s">
        <v>393</v>
      </c>
      <c r="I239" s="31">
        <v>1.597222221607808E-2</v>
      </c>
      <c r="J239" s="59">
        <v>1.597222221607808E-2</v>
      </c>
    </row>
    <row r="240" spans="1:10" x14ac:dyDescent="0.25">
      <c r="A240" s="70" t="s">
        <v>562</v>
      </c>
      <c r="B240" s="73" t="s">
        <v>1841</v>
      </c>
      <c r="C240" s="55" t="s">
        <v>8</v>
      </c>
      <c r="D240" s="99" t="s">
        <v>1824</v>
      </c>
      <c r="E240" t="s">
        <v>1676</v>
      </c>
      <c r="F240" s="100">
        <v>42611.702777777777</v>
      </c>
      <c r="G240" s="100">
        <v>42612.702777777777</v>
      </c>
      <c r="H240" s="99" t="s">
        <v>7</v>
      </c>
      <c r="I240" s="31">
        <v>1</v>
      </c>
      <c r="J240" s="101">
        <v>1</v>
      </c>
    </row>
    <row r="241" spans="1:10" x14ac:dyDescent="0.25">
      <c r="A241" s="70" t="s">
        <v>562</v>
      </c>
      <c r="B241" s="73" t="s">
        <v>1841</v>
      </c>
      <c r="C241" s="55" t="s">
        <v>8</v>
      </c>
      <c r="D241" s="99" t="s">
        <v>1798</v>
      </c>
      <c r="E241" t="s">
        <v>1665</v>
      </c>
      <c r="F241" s="100">
        <v>42612.702777777777</v>
      </c>
      <c r="G241" s="100">
        <v>42613.541666666664</v>
      </c>
      <c r="H241" s="99" t="s">
        <v>602</v>
      </c>
      <c r="I241" s="31">
        <v>0.83888888888759539</v>
      </c>
      <c r="J241" s="59">
        <v>0.83888888888759539</v>
      </c>
    </row>
    <row r="242" spans="1:10" x14ac:dyDescent="0.25">
      <c r="A242" s="70" t="s">
        <v>562</v>
      </c>
      <c r="B242" s="73" t="s">
        <v>1841</v>
      </c>
      <c r="C242" s="55" t="s">
        <v>8</v>
      </c>
      <c r="D242" s="99" t="s">
        <v>1986</v>
      </c>
      <c r="E242" t="s">
        <v>1667</v>
      </c>
      <c r="F242" s="100">
        <v>42613.541666666664</v>
      </c>
      <c r="G242" s="100">
        <v>42613.740277777775</v>
      </c>
      <c r="H242" s="99" t="s">
        <v>827</v>
      </c>
      <c r="I242" s="31">
        <v>0.19861111111094942</v>
      </c>
      <c r="J242" s="59">
        <v>0.19861111111094942</v>
      </c>
    </row>
    <row r="243" spans="1:10" x14ac:dyDescent="0.25">
      <c r="A243" s="70" t="s">
        <v>562</v>
      </c>
      <c r="B243" s="73" t="s">
        <v>1850</v>
      </c>
      <c r="C243" s="14" t="s">
        <v>553</v>
      </c>
      <c r="D243" s="99" t="s">
        <v>1824</v>
      </c>
      <c r="E243" t="s">
        <v>1676</v>
      </c>
      <c r="F243" s="100">
        <v>42662.770138888889</v>
      </c>
      <c r="G243" s="100">
        <v>42663.770138888889</v>
      </c>
      <c r="H243" s="99" t="s">
        <v>7</v>
      </c>
      <c r="I243" s="31">
        <v>1</v>
      </c>
      <c r="J243" s="101">
        <v>1</v>
      </c>
    </row>
    <row r="244" spans="1:10" x14ac:dyDescent="0.25">
      <c r="A244" s="70" t="s">
        <v>562</v>
      </c>
      <c r="B244" s="73" t="s">
        <v>1850</v>
      </c>
      <c r="C244" s="14" t="s">
        <v>553</v>
      </c>
      <c r="D244" s="99" t="s">
        <v>1798</v>
      </c>
      <c r="E244" t="s">
        <v>1665</v>
      </c>
      <c r="F244" s="100">
        <v>42663.770138888889</v>
      </c>
      <c r="G244" s="100">
        <v>42664.560416666667</v>
      </c>
      <c r="H244" s="99" t="s">
        <v>602</v>
      </c>
      <c r="I244" s="31">
        <v>0.79027777777810115</v>
      </c>
      <c r="J244" s="59">
        <v>0.79027777777810115</v>
      </c>
    </row>
    <row r="245" spans="1:10" x14ac:dyDescent="0.25">
      <c r="A245" s="70" t="s">
        <v>562</v>
      </c>
      <c r="B245" s="73" t="s">
        <v>1850</v>
      </c>
      <c r="C245" s="14" t="s">
        <v>553</v>
      </c>
      <c r="D245" s="99" t="s">
        <v>1986</v>
      </c>
      <c r="E245" t="s">
        <v>1667</v>
      </c>
      <c r="F245" s="100">
        <v>42664.560416666667</v>
      </c>
      <c r="G245" s="100">
        <v>42664.757638888892</v>
      </c>
      <c r="H245" s="99" t="s">
        <v>1856</v>
      </c>
      <c r="I245" s="31">
        <v>0.19722222222480923</v>
      </c>
      <c r="J245" s="59">
        <v>0.19722222222480923</v>
      </c>
    </row>
    <row r="246" spans="1:10" ht="30" x14ac:dyDescent="0.25">
      <c r="A246" s="70" t="s">
        <v>562</v>
      </c>
      <c r="B246" s="73" t="s">
        <v>1850</v>
      </c>
      <c r="C246" s="14" t="s">
        <v>553</v>
      </c>
      <c r="D246" s="99" t="s">
        <v>1990</v>
      </c>
      <c r="E246" t="s">
        <v>1667</v>
      </c>
      <c r="F246" s="100">
        <v>42670.54791666667</v>
      </c>
      <c r="G246" s="100">
        <v>42670.605555555558</v>
      </c>
      <c r="H246" s="99" t="s">
        <v>1862</v>
      </c>
      <c r="I246" s="31">
        <v>5.7638888887595385E-2</v>
      </c>
      <c r="J246" s="59">
        <v>5.7638888887595385E-2</v>
      </c>
    </row>
    <row r="247" spans="1:10" ht="30" x14ac:dyDescent="0.25">
      <c r="A247" s="70" t="s">
        <v>562</v>
      </c>
      <c r="B247" s="73" t="s">
        <v>1850</v>
      </c>
      <c r="C247" s="14" t="s">
        <v>553</v>
      </c>
      <c r="D247" s="99" t="s">
        <v>1852</v>
      </c>
      <c r="E247" t="s">
        <v>1676</v>
      </c>
      <c r="F247" s="100">
        <v>42670.605555555558</v>
      </c>
      <c r="G247" s="100">
        <v>42672.425694444442</v>
      </c>
      <c r="H247" s="99" t="s">
        <v>1863</v>
      </c>
      <c r="I247" s="31">
        <v>1.820138888884685</v>
      </c>
      <c r="J247" s="59">
        <v>1.820138888884685</v>
      </c>
    </row>
    <row r="248" spans="1:10" x14ac:dyDescent="0.25">
      <c r="A248" s="70" t="s">
        <v>562</v>
      </c>
      <c r="B248" s="73" t="s">
        <v>1871</v>
      </c>
      <c r="C248" s="55" t="s">
        <v>8</v>
      </c>
      <c r="D248" s="99" t="s">
        <v>1872</v>
      </c>
      <c r="E248" t="s">
        <v>1674</v>
      </c>
      <c r="F248" s="100">
        <v>42612.780555555553</v>
      </c>
      <c r="G248" s="100">
        <v>42613.780555555553</v>
      </c>
      <c r="H248" s="99" t="s">
        <v>7</v>
      </c>
      <c r="I248" s="31">
        <v>1</v>
      </c>
      <c r="J248" s="101">
        <v>1</v>
      </c>
    </row>
    <row r="249" spans="1:10" x14ac:dyDescent="0.25">
      <c r="A249" s="70" t="s">
        <v>562</v>
      </c>
      <c r="B249" s="73" t="s">
        <v>1871</v>
      </c>
      <c r="C249" s="55" t="s">
        <v>8</v>
      </c>
      <c r="D249" s="99" t="s">
        <v>1798</v>
      </c>
      <c r="E249" t="s">
        <v>1665</v>
      </c>
      <c r="F249" s="100">
        <v>42613.780555555553</v>
      </c>
      <c r="G249" s="100">
        <v>42616.705555555556</v>
      </c>
      <c r="H249" s="99" t="s">
        <v>1876</v>
      </c>
      <c r="I249" s="31">
        <v>2.9250000000029104</v>
      </c>
      <c r="J249" s="59">
        <v>2.9250000000029104</v>
      </c>
    </row>
    <row r="250" spans="1:10" x14ac:dyDescent="0.25">
      <c r="A250" s="70" t="s">
        <v>562</v>
      </c>
      <c r="B250" s="73" t="s">
        <v>1871</v>
      </c>
      <c r="C250" s="55" t="s">
        <v>8</v>
      </c>
      <c r="D250" s="99" t="s">
        <v>1986</v>
      </c>
      <c r="E250" t="s">
        <v>1667</v>
      </c>
      <c r="F250" s="100">
        <v>42616.705555555556</v>
      </c>
      <c r="G250" s="100">
        <v>42619.609027777777</v>
      </c>
      <c r="H250" s="99" t="s">
        <v>1877</v>
      </c>
      <c r="I250" s="31">
        <v>2.9034722222204437</v>
      </c>
      <c r="J250" s="59">
        <v>2.9034722222204437</v>
      </c>
    </row>
    <row r="251" spans="1:10" x14ac:dyDescent="0.25">
      <c r="A251" s="70" t="s">
        <v>562</v>
      </c>
      <c r="B251" s="73" t="s">
        <v>1871</v>
      </c>
      <c r="C251" s="55" t="s">
        <v>8</v>
      </c>
      <c r="D251" s="99" t="s">
        <v>1800</v>
      </c>
      <c r="E251" t="s">
        <v>1665</v>
      </c>
      <c r="F251" s="100">
        <v>42627.601388888892</v>
      </c>
      <c r="G251" s="100">
        <v>42627.706944444442</v>
      </c>
      <c r="H251" s="99" t="s">
        <v>1879</v>
      </c>
      <c r="I251" s="31">
        <v>0.10555555555038154</v>
      </c>
      <c r="J251" s="59">
        <v>0.10555555555038154</v>
      </c>
    </row>
    <row r="252" spans="1:10" x14ac:dyDescent="0.25">
      <c r="A252" s="70" t="s">
        <v>562</v>
      </c>
      <c r="B252" s="73" t="s">
        <v>1871</v>
      </c>
      <c r="C252" s="55" t="s">
        <v>8</v>
      </c>
      <c r="D252" s="99" t="s">
        <v>1873</v>
      </c>
      <c r="E252" t="s">
        <v>1674</v>
      </c>
      <c r="F252" s="100">
        <v>42627.706944444442</v>
      </c>
      <c r="G252" s="100">
        <v>42629.65</v>
      </c>
      <c r="H252" s="99" t="s">
        <v>1880</v>
      </c>
      <c r="I252" s="31">
        <v>1.9430555555591127</v>
      </c>
      <c r="J252" s="59">
        <v>1.9430555555591127</v>
      </c>
    </row>
    <row r="253" spans="1:10" x14ac:dyDescent="0.25">
      <c r="A253" s="69" t="s">
        <v>562</v>
      </c>
      <c r="B253" s="66" t="s">
        <v>1896</v>
      </c>
      <c r="C253" s="7" t="s">
        <v>553</v>
      </c>
      <c r="D253" s="5" t="s">
        <v>1824</v>
      </c>
      <c r="E253" t="s">
        <v>1676</v>
      </c>
      <c r="F253" s="100">
        <v>42626.46875</v>
      </c>
      <c r="G253" s="100">
        <v>42627.46875</v>
      </c>
      <c r="H253" s="99" t="s">
        <v>7</v>
      </c>
      <c r="I253" s="31">
        <v>1</v>
      </c>
      <c r="J253" s="59">
        <v>1</v>
      </c>
    </row>
    <row r="254" spans="1:10" x14ac:dyDescent="0.25">
      <c r="A254" s="69" t="s">
        <v>562</v>
      </c>
      <c r="B254" s="66" t="s">
        <v>1896</v>
      </c>
      <c r="C254" s="7" t="s">
        <v>553</v>
      </c>
      <c r="D254" s="5" t="s">
        <v>1798</v>
      </c>
      <c r="E254" t="s">
        <v>1665</v>
      </c>
      <c r="F254" s="100">
        <v>42627.46875</v>
      </c>
      <c r="G254" s="100">
        <v>42628.788194444445</v>
      </c>
      <c r="H254" s="99" t="s">
        <v>602</v>
      </c>
      <c r="I254" s="31">
        <v>1.3194444444452529</v>
      </c>
      <c r="J254" s="59">
        <v>1.3194444444452529</v>
      </c>
    </row>
    <row r="255" spans="1:10" x14ac:dyDescent="0.25">
      <c r="A255" s="69" t="s">
        <v>562</v>
      </c>
      <c r="B255" s="66" t="s">
        <v>1896</v>
      </c>
      <c r="C255" s="7" t="s">
        <v>553</v>
      </c>
      <c r="D255" s="5" t="s">
        <v>1986</v>
      </c>
      <c r="E255" t="s">
        <v>1667</v>
      </c>
      <c r="F255" s="100">
        <v>42628.788194444445</v>
      </c>
      <c r="G255" s="100">
        <v>42632.457638888889</v>
      </c>
      <c r="H255" s="99" t="s">
        <v>827</v>
      </c>
      <c r="I255" s="31">
        <v>3.6694444444437977</v>
      </c>
      <c r="J255" s="59">
        <v>3.6694444444437977</v>
      </c>
    </row>
    <row r="256" spans="1:10" x14ac:dyDescent="0.25">
      <c r="A256" s="69" t="s">
        <v>562</v>
      </c>
      <c r="B256" s="66" t="s">
        <v>1896</v>
      </c>
      <c r="C256" s="7" t="s">
        <v>553</v>
      </c>
      <c r="D256" s="5" t="s">
        <v>1891</v>
      </c>
      <c r="E256" t="s">
        <v>1676</v>
      </c>
      <c r="F256" s="100">
        <v>42638.540972222225</v>
      </c>
      <c r="G256" s="100">
        <v>42640.655555555553</v>
      </c>
      <c r="H256" s="99" t="s">
        <v>118</v>
      </c>
      <c r="I256" s="31">
        <v>2.1145833333284827</v>
      </c>
      <c r="J256" s="59">
        <v>2.1145833333284827</v>
      </c>
    </row>
    <row r="257" spans="1:10" x14ac:dyDescent="0.25">
      <c r="A257" s="70" t="s">
        <v>562</v>
      </c>
      <c r="B257" s="73" t="s">
        <v>1897</v>
      </c>
      <c r="C257" s="14" t="s">
        <v>553</v>
      </c>
      <c r="D257" s="99" t="s">
        <v>1629</v>
      </c>
      <c r="E257" t="s">
        <v>555</v>
      </c>
      <c r="F257" s="100">
        <v>42550.613888888889</v>
      </c>
      <c r="G257" s="100">
        <v>42555.613888888889</v>
      </c>
      <c r="H257" s="99" t="s">
        <v>7</v>
      </c>
      <c r="I257" s="31">
        <v>5</v>
      </c>
      <c r="J257" s="101">
        <v>5</v>
      </c>
    </row>
    <row r="258" spans="1:10" x14ac:dyDescent="0.25">
      <c r="A258" s="70" t="s">
        <v>562</v>
      </c>
      <c r="B258" s="73" t="s">
        <v>1897</v>
      </c>
      <c r="C258" s="14" t="s">
        <v>553</v>
      </c>
      <c r="D258" s="99" t="s">
        <v>1798</v>
      </c>
      <c r="E258" t="s">
        <v>1665</v>
      </c>
      <c r="F258" s="100">
        <v>42555.613888888889</v>
      </c>
      <c r="G258" s="100">
        <v>42557.705555555556</v>
      </c>
      <c r="H258" s="99" t="s">
        <v>1907</v>
      </c>
      <c r="I258" s="31">
        <v>2.0916666666671517</v>
      </c>
      <c r="J258" s="59">
        <v>2.0916666666671517</v>
      </c>
    </row>
    <row r="259" spans="1:10" ht="30" x14ac:dyDescent="0.25">
      <c r="A259" s="70" t="s">
        <v>562</v>
      </c>
      <c r="B259" s="73" t="s">
        <v>1897</v>
      </c>
      <c r="C259" s="14" t="s">
        <v>553</v>
      </c>
      <c r="D259" s="99" t="s">
        <v>1631</v>
      </c>
      <c r="E259" t="s">
        <v>555</v>
      </c>
      <c r="F259" s="100">
        <v>42557.705555555556</v>
      </c>
      <c r="G259" s="100">
        <v>42559.618750000001</v>
      </c>
      <c r="H259" s="99" t="s">
        <v>1908</v>
      </c>
      <c r="I259" s="31">
        <v>1.9131944444452529</v>
      </c>
      <c r="J259" s="59">
        <v>1.9131944444452529</v>
      </c>
    </row>
    <row r="260" spans="1:10" x14ac:dyDescent="0.25">
      <c r="A260" s="70" t="s">
        <v>562</v>
      </c>
      <c r="B260" s="73" t="s">
        <v>1897</v>
      </c>
      <c r="C260" s="14" t="s">
        <v>553</v>
      </c>
      <c r="D260" s="99" t="s">
        <v>1898</v>
      </c>
      <c r="E260" t="s">
        <v>1665</v>
      </c>
      <c r="F260" s="100">
        <v>42559.618750000001</v>
      </c>
      <c r="G260" s="100">
        <v>42559.714583333334</v>
      </c>
      <c r="H260" s="99" t="s">
        <v>1909</v>
      </c>
      <c r="I260" s="31">
        <v>9.5833333332848269E-2</v>
      </c>
      <c r="J260" s="59">
        <v>9.5833333332848269E-2</v>
      </c>
    </row>
    <row r="261" spans="1:10" x14ac:dyDescent="0.25">
      <c r="A261" s="70" t="s">
        <v>562</v>
      </c>
      <c r="B261" s="73" t="s">
        <v>1897</v>
      </c>
      <c r="C261" s="14" t="s">
        <v>553</v>
      </c>
      <c r="D261" s="99" t="s">
        <v>1634</v>
      </c>
      <c r="E261" t="s">
        <v>555</v>
      </c>
      <c r="F261" s="100">
        <v>42559.714583333334</v>
      </c>
      <c r="G261" s="100">
        <v>42580.714583333334</v>
      </c>
      <c r="H261" s="99" t="s">
        <v>1910</v>
      </c>
      <c r="I261" s="31">
        <v>21</v>
      </c>
      <c r="J261" s="59">
        <v>21</v>
      </c>
    </row>
    <row r="262" spans="1:10" x14ac:dyDescent="0.25">
      <c r="A262" s="70" t="s">
        <v>562</v>
      </c>
      <c r="B262" s="73" t="s">
        <v>1897</v>
      </c>
      <c r="C262" s="14" t="s">
        <v>553</v>
      </c>
      <c r="D262" s="99" t="s">
        <v>1826</v>
      </c>
      <c r="E262" t="s">
        <v>1665</v>
      </c>
      <c r="F262" s="100">
        <v>42580.714583333334</v>
      </c>
      <c r="G262" s="100">
        <v>42591.568055555559</v>
      </c>
      <c r="H262" s="99" t="s">
        <v>1911</v>
      </c>
      <c r="I262" s="31">
        <v>10.853472222224809</v>
      </c>
      <c r="J262" s="59">
        <v>10.853472222224809</v>
      </c>
    </row>
    <row r="263" spans="1:10" x14ac:dyDescent="0.25">
      <c r="A263" s="70" t="s">
        <v>562</v>
      </c>
      <c r="B263" s="73" t="s">
        <v>1897</v>
      </c>
      <c r="C263" s="14" t="s">
        <v>553</v>
      </c>
      <c r="D263" s="99" t="s">
        <v>1989</v>
      </c>
      <c r="E263" t="s">
        <v>1667</v>
      </c>
      <c r="F263" s="100">
        <v>42591.568055555559</v>
      </c>
      <c r="G263" s="100">
        <v>42591.707638888889</v>
      </c>
      <c r="H263" s="99" t="s">
        <v>380</v>
      </c>
      <c r="I263" s="31">
        <v>0.13958333332993789</v>
      </c>
      <c r="J263" s="59">
        <v>0.13958333332993789</v>
      </c>
    </row>
    <row r="264" spans="1:10" x14ac:dyDescent="0.25">
      <c r="A264" s="70" t="s">
        <v>562</v>
      </c>
      <c r="B264" s="73" t="s">
        <v>1897</v>
      </c>
      <c r="C264" s="14" t="s">
        <v>553</v>
      </c>
      <c r="D264" s="99" t="s">
        <v>1991</v>
      </c>
      <c r="E264" t="s">
        <v>1667</v>
      </c>
      <c r="F264" s="100">
        <v>42656.795138888891</v>
      </c>
      <c r="G264" s="100">
        <v>42657.684027777781</v>
      </c>
      <c r="H264" s="99" t="s">
        <v>189</v>
      </c>
      <c r="I264" s="31">
        <v>0.88888888889050577</v>
      </c>
      <c r="J264" s="59">
        <v>0.88888888889050577</v>
      </c>
    </row>
    <row r="265" spans="1:10" x14ac:dyDescent="0.25">
      <c r="A265" s="70" t="s">
        <v>562</v>
      </c>
      <c r="B265" s="73" t="s">
        <v>1897</v>
      </c>
      <c r="C265" s="14" t="s">
        <v>553</v>
      </c>
      <c r="D265" s="99" t="s">
        <v>1992</v>
      </c>
      <c r="E265" t="s">
        <v>1667</v>
      </c>
      <c r="F265" s="100">
        <v>42657.73333333333</v>
      </c>
      <c r="G265" s="100">
        <v>42664.578472222223</v>
      </c>
      <c r="H265" s="99" t="s">
        <v>1918</v>
      </c>
      <c r="I265" s="31">
        <v>6.8451388888934162</v>
      </c>
      <c r="J265" s="59">
        <v>6.8451388888934162</v>
      </c>
    </row>
    <row r="266" spans="1:10" x14ac:dyDescent="0.25">
      <c r="A266" s="70" t="s">
        <v>562</v>
      </c>
      <c r="B266" s="73" t="s">
        <v>1897</v>
      </c>
      <c r="C266" s="14" t="s">
        <v>553</v>
      </c>
      <c r="D266" s="99" t="s">
        <v>1899</v>
      </c>
      <c r="E266" t="s">
        <v>1674</v>
      </c>
      <c r="F266" s="100">
        <v>42664.578472222223</v>
      </c>
      <c r="G266" s="100">
        <v>42763.504861111112</v>
      </c>
      <c r="H266" s="99" t="s">
        <v>1919</v>
      </c>
      <c r="I266" s="31">
        <v>98.926388888889051</v>
      </c>
      <c r="J266" s="59">
        <v>98.926388888889051</v>
      </c>
    </row>
    <row r="267" spans="1:10" x14ac:dyDescent="0.25">
      <c r="A267" s="70" t="s">
        <v>562</v>
      </c>
      <c r="B267" s="73" t="s">
        <v>1897</v>
      </c>
      <c r="C267" s="14" t="s">
        <v>553</v>
      </c>
      <c r="D267" s="99" t="s">
        <v>1900</v>
      </c>
      <c r="E267" t="s">
        <v>1665</v>
      </c>
      <c r="F267" s="100">
        <v>42763.504861111112</v>
      </c>
      <c r="G267" s="100">
        <v>42765.738888888889</v>
      </c>
      <c r="H267" s="99" t="s">
        <v>844</v>
      </c>
      <c r="I267" s="31">
        <v>2.234027777776646</v>
      </c>
      <c r="J267" s="59">
        <v>2.234027777776646</v>
      </c>
    </row>
    <row r="268" spans="1:10" x14ac:dyDescent="0.25">
      <c r="A268" s="70" t="s">
        <v>562</v>
      </c>
      <c r="B268" s="73" t="s">
        <v>1897</v>
      </c>
      <c r="C268" s="14" t="s">
        <v>553</v>
      </c>
      <c r="D268" s="99" t="s">
        <v>1993</v>
      </c>
      <c r="E268" t="s">
        <v>1667</v>
      </c>
      <c r="F268" s="100">
        <v>42765.738888888889</v>
      </c>
      <c r="G268" s="100">
        <v>42767.511805555558</v>
      </c>
      <c r="H268" s="99" t="s">
        <v>1630</v>
      </c>
      <c r="I268" s="31">
        <v>1.7729166666686069</v>
      </c>
      <c r="J268" s="59">
        <v>1.7729166666686069</v>
      </c>
    </row>
    <row r="269" spans="1:10" x14ac:dyDescent="0.25">
      <c r="A269" s="70" t="s">
        <v>562</v>
      </c>
      <c r="B269" s="73" t="s">
        <v>1897</v>
      </c>
      <c r="C269" s="14" t="s">
        <v>553</v>
      </c>
      <c r="D269" s="99" t="s">
        <v>1994</v>
      </c>
      <c r="E269" t="s">
        <v>1667</v>
      </c>
      <c r="F269" s="100">
        <v>42767.824999999997</v>
      </c>
      <c r="G269" s="100">
        <v>42773.74722222222</v>
      </c>
      <c r="H269" s="99" t="s">
        <v>674</v>
      </c>
      <c r="I269" s="31">
        <v>5.922222222223354</v>
      </c>
      <c r="J269" s="59">
        <v>5.922222222223354</v>
      </c>
    </row>
    <row r="270" spans="1:10" x14ac:dyDescent="0.25">
      <c r="A270" s="70" t="s">
        <v>562</v>
      </c>
      <c r="B270" s="73" t="s">
        <v>1897</v>
      </c>
      <c r="C270" s="14" t="s">
        <v>553</v>
      </c>
      <c r="D270" s="99" t="s">
        <v>1904</v>
      </c>
      <c r="E270" t="s">
        <v>1674</v>
      </c>
      <c r="F270" s="100">
        <v>42775.638888888891</v>
      </c>
      <c r="G270" s="100">
        <v>42775.772916666669</v>
      </c>
      <c r="H270" s="99" t="s">
        <v>1923</v>
      </c>
      <c r="I270" s="31">
        <v>0.13402777777810115</v>
      </c>
      <c r="J270" s="59">
        <v>0.13402777777810115</v>
      </c>
    </row>
    <row r="271" spans="1:10" x14ac:dyDescent="0.25">
      <c r="A271" s="70" t="s">
        <v>562</v>
      </c>
      <c r="B271" s="73" t="s">
        <v>1930</v>
      </c>
      <c r="C271" s="55" t="s">
        <v>8</v>
      </c>
      <c r="D271" s="99" t="s">
        <v>1057</v>
      </c>
      <c r="E271" t="s">
        <v>1675</v>
      </c>
      <c r="F271" s="100">
        <v>42649.55972222222</v>
      </c>
      <c r="G271" s="100">
        <v>42650.55972222222</v>
      </c>
      <c r="H271" s="99" t="s">
        <v>7</v>
      </c>
      <c r="I271" s="31">
        <v>1</v>
      </c>
      <c r="J271" s="59">
        <v>1</v>
      </c>
    </row>
    <row r="272" spans="1:10" x14ac:dyDescent="0.25">
      <c r="A272" s="70" t="s">
        <v>562</v>
      </c>
      <c r="B272" s="73" t="s">
        <v>1930</v>
      </c>
      <c r="C272" s="55" t="s">
        <v>8</v>
      </c>
      <c r="D272" s="7" t="s">
        <v>1942</v>
      </c>
      <c r="E272" t="s">
        <v>1675</v>
      </c>
      <c r="F272" s="100">
        <v>42657.542361111111</v>
      </c>
      <c r="G272" s="100">
        <v>42710.704861111109</v>
      </c>
      <c r="H272" s="99" t="s">
        <v>1965</v>
      </c>
      <c r="I272" s="31">
        <v>53.162499999998545</v>
      </c>
      <c r="J272" s="59">
        <v>53.162499999998545</v>
      </c>
    </row>
    <row r="273" spans="1:10" x14ac:dyDescent="0.25">
      <c r="A273" s="70" t="s">
        <v>562</v>
      </c>
      <c r="B273" s="73" t="s">
        <v>1930</v>
      </c>
      <c r="C273" s="55" t="s">
        <v>8</v>
      </c>
      <c r="D273" s="7" t="s">
        <v>1948</v>
      </c>
      <c r="E273" t="s">
        <v>1675</v>
      </c>
      <c r="F273" s="100">
        <v>42717.56527777778</v>
      </c>
      <c r="G273" s="100">
        <v>42719.495138888888</v>
      </c>
      <c r="H273" s="99" t="s">
        <v>1968</v>
      </c>
      <c r="I273" s="31">
        <v>1.929861111108039</v>
      </c>
      <c r="J273" s="59">
        <v>1.929861111108039</v>
      </c>
    </row>
    <row r="274" spans="1:10" x14ac:dyDescent="0.25">
      <c r="A274" s="70" t="s">
        <v>562</v>
      </c>
      <c r="B274" s="73" t="s">
        <v>1930</v>
      </c>
      <c r="C274" s="55" t="s">
        <v>8</v>
      </c>
      <c r="D274" s="7" t="s">
        <v>1954</v>
      </c>
      <c r="E274" t="s">
        <v>1675</v>
      </c>
      <c r="F274" s="100">
        <v>42725.626388888886</v>
      </c>
      <c r="G274" s="100">
        <v>42822.626388888886</v>
      </c>
      <c r="H274" s="99" t="s">
        <v>1972</v>
      </c>
      <c r="I274" s="31">
        <v>97</v>
      </c>
      <c r="J274" s="59">
        <v>97</v>
      </c>
    </row>
    <row r="275" spans="1:10" x14ac:dyDescent="0.25">
      <c r="A275" s="70" t="s">
        <v>562</v>
      </c>
      <c r="B275" s="73" t="s">
        <v>1973</v>
      </c>
      <c r="C275" s="55" t="s">
        <v>8</v>
      </c>
      <c r="D275" s="99" t="s">
        <v>1824</v>
      </c>
      <c r="E275" t="s">
        <v>1676</v>
      </c>
      <c r="F275" s="100">
        <v>42634.80972222222</v>
      </c>
      <c r="G275" s="100">
        <v>42635.80972222222</v>
      </c>
      <c r="H275" s="99" t="s">
        <v>7</v>
      </c>
      <c r="I275" s="31">
        <v>1</v>
      </c>
      <c r="J275" s="101">
        <v>1</v>
      </c>
    </row>
    <row r="276" spans="1:10" x14ac:dyDescent="0.25">
      <c r="A276" s="70" t="s">
        <v>562</v>
      </c>
      <c r="B276" s="73" t="s">
        <v>1973</v>
      </c>
      <c r="C276" s="55" t="s">
        <v>8</v>
      </c>
      <c r="D276" s="99" t="s">
        <v>1798</v>
      </c>
      <c r="E276" t="s">
        <v>1665</v>
      </c>
      <c r="F276" s="100">
        <v>42635.80972222222</v>
      </c>
      <c r="G276" s="100">
        <v>42639.818055555559</v>
      </c>
      <c r="H276" s="99" t="s">
        <v>1976</v>
      </c>
      <c r="I276" s="31">
        <v>4.008333333338669</v>
      </c>
      <c r="J276" s="59">
        <v>4.008333333338669</v>
      </c>
    </row>
    <row r="277" spans="1:10" x14ac:dyDescent="0.25">
      <c r="A277" s="70" t="s">
        <v>562</v>
      </c>
      <c r="B277" s="73" t="s">
        <v>1973</v>
      </c>
      <c r="C277" s="55" t="s">
        <v>8</v>
      </c>
      <c r="D277" s="99" t="s">
        <v>1986</v>
      </c>
      <c r="E277" t="s">
        <v>1667</v>
      </c>
      <c r="F277" s="100">
        <v>42639.818055555559</v>
      </c>
      <c r="G277" s="100">
        <v>42646.797222222223</v>
      </c>
      <c r="H277" s="99" t="s">
        <v>827</v>
      </c>
      <c r="I277" s="31">
        <v>6.9791666666642413</v>
      </c>
      <c r="J277" s="59">
        <v>6.9791666666642413</v>
      </c>
    </row>
    <row r="278" spans="1:10" x14ac:dyDescent="0.25">
      <c r="A278" s="70" t="s">
        <v>562</v>
      </c>
      <c r="B278" s="73" t="s">
        <v>1973</v>
      </c>
      <c r="C278" s="55" t="s">
        <v>8</v>
      </c>
      <c r="D278" s="99" t="s">
        <v>1898</v>
      </c>
      <c r="E278" t="s">
        <v>1665</v>
      </c>
      <c r="F278" s="100">
        <v>42646.797222222223</v>
      </c>
      <c r="G278" s="100">
        <v>42654.36041666667</v>
      </c>
      <c r="H278" s="99" t="s">
        <v>1977</v>
      </c>
      <c r="I278" s="31">
        <v>7.5631944444467081</v>
      </c>
      <c r="J278" s="59">
        <v>7.5631944444467081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X97"/>
  <sheetViews>
    <sheetView workbookViewId="0">
      <selection activeCell="C20" sqref="C20"/>
    </sheetView>
  </sheetViews>
  <sheetFormatPr defaultRowHeight="15" x14ac:dyDescent="0.25"/>
  <cols>
    <col min="1" max="1" width="17.5703125" customWidth="1"/>
    <col min="2" max="2" width="20.28515625" customWidth="1"/>
    <col min="3" max="3" width="26.42578125" customWidth="1"/>
    <col min="4" max="4" width="12.7109375" bestFit="1" customWidth="1"/>
    <col min="5" max="5" width="51.7109375" bestFit="1" customWidth="1"/>
    <col min="6" max="6" width="26.42578125" bestFit="1" customWidth="1"/>
    <col min="7" max="7" width="11.85546875" bestFit="1" customWidth="1"/>
    <col min="8" max="8" width="26.42578125" bestFit="1" customWidth="1"/>
    <col min="9" max="9" width="19.5703125" bestFit="1" customWidth="1"/>
    <col min="10" max="10" width="11.85546875" bestFit="1" customWidth="1"/>
    <col min="13" max="13" width="16.5703125" bestFit="1" customWidth="1"/>
  </cols>
  <sheetData>
    <row r="2" spans="1:4" x14ac:dyDescent="0.25">
      <c r="A2" t="s">
        <v>1606</v>
      </c>
    </row>
    <row r="3" spans="1:4" x14ac:dyDescent="0.25">
      <c r="A3" s="15" t="s">
        <v>2010</v>
      </c>
      <c r="B3" t="s">
        <v>1605</v>
      </c>
    </row>
    <row r="4" spans="1:4" x14ac:dyDescent="0.25">
      <c r="A4" s="17" t="s">
        <v>8</v>
      </c>
      <c r="B4" s="16">
        <v>3.3901868178002057</v>
      </c>
    </row>
    <row r="5" spans="1:4" x14ac:dyDescent="0.25">
      <c r="A5" s="17" t="s">
        <v>553</v>
      </c>
      <c r="B5" s="16">
        <v>3.6441539797008633</v>
      </c>
    </row>
    <row r="6" spans="1:4" x14ac:dyDescent="0.25">
      <c r="A6" s="17" t="s">
        <v>1121</v>
      </c>
      <c r="B6" s="16">
        <v>3.6562659642401263</v>
      </c>
    </row>
    <row r="7" spans="1:4" x14ac:dyDescent="0.25">
      <c r="A7" s="17" t="s">
        <v>2011</v>
      </c>
      <c r="B7" s="16">
        <v>3.586637056667993</v>
      </c>
    </row>
    <row r="15" spans="1:4" x14ac:dyDescent="0.25">
      <c r="A15" s="17" t="s">
        <v>1609</v>
      </c>
    </row>
    <row r="16" spans="1:4" x14ac:dyDescent="0.25">
      <c r="A16" s="18" t="s">
        <v>1610</v>
      </c>
      <c r="B16" s="19" t="s">
        <v>2006</v>
      </c>
      <c r="C16" s="19" t="s">
        <v>1607</v>
      </c>
      <c r="D16" s="19" t="s">
        <v>1608</v>
      </c>
    </row>
    <row r="17" spans="1:24" x14ac:dyDescent="0.25">
      <c r="A17" s="18" t="s">
        <v>8</v>
      </c>
      <c r="B17" s="16">
        <v>3.3901868178002057</v>
      </c>
      <c r="C17" s="20">
        <f>B17</f>
        <v>3.3901868178002057</v>
      </c>
      <c r="D17" s="21">
        <f>C17/SUM($B$17:$B$19)</f>
        <v>0.31711827900477751</v>
      </c>
    </row>
    <row r="18" spans="1:24" x14ac:dyDescent="0.25">
      <c r="A18" s="18" t="s">
        <v>553</v>
      </c>
      <c r="B18" s="16">
        <v>3.6441539797008633</v>
      </c>
      <c r="C18" s="20">
        <f>C17+B18</f>
        <v>7.034340797501069</v>
      </c>
      <c r="D18" s="21">
        <f t="shared" ref="D18:D19" si="0">C18/SUM($B$17:$B$19)</f>
        <v>0.65799266162095515</v>
      </c>
    </row>
    <row r="19" spans="1:24" x14ac:dyDescent="0.25">
      <c r="A19" s="18" t="s">
        <v>1121</v>
      </c>
      <c r="B19" s="16">
        <v>3.6562659642401263</v>
      </c>
      <c r="C19" s="20">
        <f>C18+B19</f>
        <v>10.690606761741195</v>
      </c>
      <c r="D19" s="21">
        <f t="shared" si="0"/>
        <v>1</v>
      </c>
    </row>
    <row r="20" spans="1:24" x14ac:dyDescent="0.25">
      <c r="A20" s="18"/>
      <c r="B20" s="20"/>
      <c r="C20" s="20"/>
      <c r="D20" s="21"/>
    </row>
    <row r="21" spans="1:24" ht="15.75" thickBot="1" x14ac:dyDescent="0.3">
      <c r="G21" s="19" t="s">
        <v>1797</v>
      </c>
    </row>
    <row r="22" spans="1:24" x14ac:dyDescent="0.25">
      <c r="A22" s="15" t="s">
        <v>2010</v>
      </c>
      <c r="B22" t="s">
        <v>1605</v>
      </c>
      <c r="D22" s="103" t="s">
        <v>562</v>
      </c>
      <c r="E22" s="104"/>
      <c r="F22" s="35" t="s">
        <v>1667</v>
      </c>
      <c r="G22">
        <f>SUMIFS($B$22:$B$94,$A$22:$A$94,F22)</f>
        <v>2.3419704861112223</v>
      </c>
      <c r="I22" s="40" t="s">
        <v>1795</v>
      </c>
      <c r="J22" s="41"/>
      <c r="O22" t="s">
        <v>2008</v>
      </c>
      <c r="U22" t="s">
        <v>2009</v>
      </c>
    </row>
    <row r="23" spans="1:24" ht="15.75" thickBot="1" x14ac:dyDescent="0.3">
      <c r="A23" s="17" t="s">
        <v>1759</v>
      </c>
      <c r="B23" s="16">
        <v>4.8958333336486248E-2</v>
      </c>
      <c r="D23" s="105"/>
      <c r="E23" s="106"/>
      <c r="F23" s="35" t="s">
        <v>1668</v>
      </c>
      <c r="G23">
        <f t="shared" ref="G23:G43" si="1">SUMIFS($B$22:$B$94,$A$22:$A$94,F23)</f>
        <v>0</v>
      </c>
      <c r="I23" s="42" t="s">
        <v>1787</v>
      </c>
      <c r="J23" s="43">
        <v>169</v>
      </c>
    </row>
    <row r="24" spans="1:24" ht="45" x14ac:dyDescent="0.25">
      <c r="A24" s="17" t="s">
        <v>1742</v>
      </c>
      <c r="B24" s="16">
        <v>2.3968749999985448</v>
      </c>
      <c r="D24" s="107" t="s">
        <v>1669</v>
      </c>
      <c r="E24" s="108"/>
      <c r="F24" s="36" t="s">
        <v>1665</v>
      </c>
      <c r="G24">
        <f t="shared" si="1"/>
        <v>3.9422594850940387</v>
      </c>
      <c r="I24" s="44" t="s">
        <v>1788</v>
      </c>
      <c r="J24" s="45">
        <f>AVERAGE(G22:G23)</f>
        <v>1.1709852430556111</v>
      </c>
      <c r="O24" s="18" t="s">
        <v>2005</v>
      </c>
      <c r="P24" s="19" t="s">
        <v>2006</v>
      </c>
      <c r="Q24" s="19" t="s">
        <v>1607</v>
      </c>
      <c r="R24" s="19" t="s">
        <v>1608</v>
      </c>
      <c r="U24" s="18" t="s">
        <v>2005</v>
      </c>
      <c r="V24" s="19" t="s">
        <v>2006</v>
      </c>
      <c r="W24" s="19" t="s">
        <v>1607</v>
      </c>
      <c r="X24" s="19" t="s">
        <v>1608</v>
      </c>
    </row>
    <row r="25" spans="1:24" x14ac:dyDescent="0.25">
      <c r="A25" s="17" t="s">
        <v>1776</v>
      </c>
      <c r="B25" s="16">
        <v>0</v>
      </c>
      <c r="D25" s="109"/>
      <c r="E25" s="110"/>
      <c r="F25" s="37" t="s">
        <v>556</v>
      </c>
      <c r="G25">
        <f t="shared" si="1"/>
        <v>27.283391203704014</v>
      </c>
      <c r="I25" s="46" t="s">
        <v>1789</v>
      </c>
      <c r="J25" s="47">
        <v>0.15</v>
      </c>
      <c r="O25" s="18" t="s">
        <v>562</v>
      </c>
      <c r="P25" s="16">
        <v>1.17</v>
      </c>
      <c r="Q25" s="20">
        <f>P25</f>
        <v>1.17</v>
      </c>
      <c r="R25" s="21">
        <f>Q25/SUM($P$25:$P$27)</f>
        <v>6.4712389380530977E-2</v>
      </c>
      <c r="U25" s="18" t="s">
        <v>562</v>
      </c>
      <c r="V25" s="16">
        <v>1</v>
      </c>
      <c r="W25" s="20">
        <f>V25</f>
        <v>1</v>
      </c>
      <c r="X25" s="21">
        <f>W25/SUM($P$25:$P$27)</f>
        <v>5.5309734513274339E-2</v>
      </c>
    </row>
    <row r="26" spans="1:24" x14ac:dyDescent="0.25">
      <c r="A26" s="17" t="s">
        <v>1754</v>
      </c>
      <c r="B26" s="16">
        <v>2.0888888888875954</v>
      </c>
      <c r="D26" s="109"/>
      <c r="E26" s="110"/>
      <c r="F26" s="37" t="s">
        <v>1670</v>
      </c>
      <c r="G26">
        <f t="shared" si="1"/>
        <v>2.5844216417914794</v>
      </c>
      <c r="I26" s="46" t="s">
        <v>1790</v>
      </c>
      <c r="J26" s="77">
        <f>J24-(J25*J24)</f>
        <v>0.99533745659726947</v>
      </c>
      <c r="O26" s="18" t="s">
        <v>2007</v>
      </c>
      <c r="P26" s="16">
        <v>12.82</v>
      </c>
      <c r="Q26" s="20">
        <f>Q25+P26</f>
        <v>13.99</v>
      </c>
      <c r="R26" s="21">
        <f t="shared" ref="R26:R27" si="2">Q26/SUM($P$25:$P$27)</f>
        <v>0.77378318584070804</v>
      </c>
      <c r="U26" s="18" t="s">
        <v>2007</v>
      </c>
      <c r="V26" s="16">
        <v>10.9</v>
      </c>
      <c r="W26" s="20">
        <f>W25+V26</f>
        <v>11.9</v>
      </c>
      <c r="X26" s="21">
        <f t="shared" ref="X26:X27" si="3">W26/SUM($P$25:$P$27)</f>
        <v>0.65818584070796471</v>
      </c>
    </row>
    <row r="27" spans="1:24" x14ac:dyDescent="0.25">
      <c r="A27" s="17" t="s">
        <v>1761</v>
      </c>
      <c r="B27" s="16">
        <v>2.6131944444423425</v>
      </c>
      <c r="D27" s="109"/>
      <c r="E27" s="110"/>
      <c r="F27" s="37" t="s">
        <v>1671</v>
      </c>
      <c r="G27">
        <f t="shared" si="1"/>
        <v>4.7939516129033199</v>
      </c>
      <c r="I27" s="46" t="s">
        <v>1791</v>
      </c>
      <c r="J27" s="102">
        <f>J24-J26</f>
        <v>0.17564778645834167</v>
      </c>
      <c r="O27" s="18" t="s">
        <v>6</v>
      </c>
      <c r="P27" s="16">
        <v>4.09</v>
      </c>
      <c r="Q27" s="20">
        <f>Q26+P27</f>
        <v>18.079999999999998</v>
      </c>
      <c r="R27" s="21">
        <f t="shared" si="2"/>
        <v>1</v>
      </c>
      <c r="U27" s="18" t="s">
        <v>6</v>
      </c>
      <c r="V27" s="16">
        <v>3.5</v>
      </c>
      <c r="W27" s="20">
        <f>W26+V27</f>
        <v>15.4</v>
      </c>
      <c r="X27" s="21">
        <f t="shared" si="3"/>
        <v>0.85176991150442483</v>
      </c>
    </row>
    <row r="28" spans="1:24" x14ac:dyDescent="0.25">
      <c r="A28" s="17" t="s">
        <v>1755</v>
      </c>
      <c r="B28" s="16">
        <v>0</v>
      </c>
      <c r="D28" s="109"/>
      <c r="E28" s="110"/>
      <c r="F28" s="37" t="s">
        <v>555</v>
      </c>
      <c r="G28">
        <f t="shared" si="1"/>
        <v>22.838348765432279</v>
      </c>
      <c r="I28" s="41"/>
      <c r="J28" s="41"/>
    </row>
    <row r="29" spans="1:24" x14ac:dyDescent="0.25">
      <c r="A29" s="17" t="s">
        <v>1760</v>
      </c>
      <c r="B29" s="16">
        <v>17.171666666670355</v>
      </c>
      <c r="D29" s="109"/>
      <c r="E29" s="110"/>
      <c r="F29" s="37" t="s">
        <v>1672</v>
      </c>
      <c r="G29">
        <f t="shared" si="1"/>
        <v>12.008796296298291</v>
      </c>
      <c r="I29" s="42" t="s">
        <v>1787</v>
      </c>
      <c r="J29" s="43">
        <v>169</v>
      </c>
    </row>
    <row r="30" spans="1:24" ht="60" x14ac:dyDescent="0.25">
      <c r="A30" s="17" t="s">
        <v>1758</v>
      </c>
      <c r="B30" s="16">
        <v>2.0334325396823778</v>
      </c>
      <c r="D30" s="109"/>
      <c r="E30" s="110"/>
      <c r="F30" s="37" t="s">
        <v>1673</v>
      </c>
      <c r="G30">
        <f t="shared" si="1"/>
        <v>16.479513888891233</v>
      </c>
      <c r="I30" s="48" t="s">
        <v>1792</v>
      </c>
      <c r="J30" s="49">
        <f>AVERAGE(G24:G33)</f>
        <v>12.826143205236253</v>
      </c>
      <c r="M30" s="52"/>
    </row>
    <row r="31" spans="1:24" x14ac:dyDescent="0.25">
      <c r="A31" s="17" t="s">
        <v>1752</v>
      </c>
      <c r="B31" s="16">
        <v>0.82440476190458867</v>
      </c>
      <c r="D31" s="109"/>
      <c r="E31" s="110"/>
      <c r="F31" s="37" t="s">
        <v>1674</v>
      </c>
      <c r="G31">
        <f t="shared" si="1"/>
        <v>17.148148148148419</v>
      </c>
      <c r="I31" s="46" t="s">
        <v>1789</v>
      </c>
      <c r="J31" s="47">
        <v>0.15</v>
      </c>
    </row>
    <row r="32" spans="1:24" x14ac:dyDescent="0.25">
      <c r="A32" s="17" t="s">
        <v>1751</v>
      </c>
      <c r="B32" s="16">
        <v>2.0715007215009567</v>
      </c>
      <c r="D32" s="109"/>
      <c r="E32" s="110"/>
      <c r="F32" s="37" t="s">
        <v>1675</v>
      </c>
      <c r="G32">
        <f t="shared" si="1"/>
        <v>18.778156565655081</v>
      </c>
      <c r="I32" s="46" t="s">
        <v>1790</v>
      </c>
      <c r="J32" s="77">
        <f>J30-(J31*J30)</f>
        <v>10.902221724450815</v>
      </c>
    </row>
    <row r="33" spans="1:10" x14ac:dyDescent="0.25">
      <c r="A33" s="17" t="s">
        <v>1681</v>
      </c>
      <c r="B33" s="16">
        <v>11.841369047618562</v>
      </c>
      <c r="D33" s="109"/>
      <c r="E33" s="110"/>
      <c r="F33" s="37" t="s">
        <v>1676</v>
      </c>
      <c r="G33">
        <f t="shared" si="1"/>
        <v>2.4044444444443798</v>
      </c>
      <c r="I33" s="46" t="s">
        <v>1791</v>
      </c>
      <c r="J33" s="78">
        <f>J30-J32</f>
        <v>1.9239214807854381</v>
      </c>
    </row>
    <row r="34" spans="1:10" x14ac:dyDescent="0.25">
      <c r="A34" s="17" t="s">
        <v>1772</v>
      </c>
      <c r="B34" s="16">
        <v>0.22152777777955635</v>
      </c>
      <c r="D34" s="111" t="s">
        <v>1677</v>
      </c>
      <c r="E34" s="112"/>
      <c r="F34" s="38" t="s">
        <v>1678</v>
      </c>
      <c r="G34">
        <f t="shared" si="1"/>
        <v>4.9671296296300067</v>
      </c>
      <c r="I34" s="41"/>
      <c r="J34" s="41"/>
    </row>
    <row r="35" spans="1:10" x14ac:dyDescent="0.25">
      <c r="A35" s="17" t="s">
        <v>1670</v>
      </c>
      <c r="B35" s="16">
        <v>2.5844216417914794</v>
      </c>
      <c r="D35" s="111"/>
      <c r="E35" s="112"/>
      <c r="F35" s="38" t="s">
        <v>1679</v>
      </c>
      <c r="G35">
        <f t="shared" si="1"/>
        <v>0</v>
      </c>
      <c r="I35" s="41"/>
      <c r="J35" s="41"/>
    </row>
    <row r="36" spans="1:10" x14ac:dyDescent="0.25">
      <c r="A36" s="17" t="s">
        <v>560</v>
      </c>
      <c r="B36" s="16">
        <v>9.0277777781011537E-3</v>
      </c>
      <c r="D36" s="111"/>
      <c r="E36" s="112"/>
      <c r="F36" s="38" t="s">
        <v>1680</v>
      </c>
      <c r="G36">
        <f t="shared" si="1"/>
        <v>0.14444444444961846</v>
      </c>
      <c r="I36" s="41"/>
      <c r="J36" s="41"/>
    </row>
    <row r="37" spans="1:10" x14ac:dyDescent="0.25">
      <c r="A37" s="17" t="s">
        <v>1781</v>
      </c>
      <c r="B37" s="16">
        <v>5.0694444442342501E-2</v>
      </c>
      <c r="D37" s="111"/>
      <c r="E37" s="112"/>
      <c r="F37" s="38" t="s">
        <v>1681</v>
      </c>
      <c r="G37">
        <f t="shared" si="1"/>
        <v>11.841369047618562</v>
      </c>
      <c r="I37" s="40" t="s">
        <v>1793</v>
      </c>
      <c r="J37" s="41"/>
    </row>
    <row r="38" spans="1:10" x14ac:dyDescent="0.25">
      <c r="A38" s="17" t="s">
        <v>1784</v>
      </c>
      <c r="B38" s="16">
        <v>4.4097222222208075</v>
      </c>
      <c r="D38" s="111"/>
      <c r="E38" s="112"/>
      <c r="F38" s="38" t="s">
        <v>1682</v>
      </c>
      <c r="G38">
        <f t="shared" si="1"/>
        <v>1.7854166666656965</v>
      </c>
      <c r="I38" s="42" t="s">
        <v>1787</v>
      </c>
      <c r="J38" s="43">
        <v>169</v>
      </c>
    </row>
    <row r="39" spans="1:10" ht="60" x14ac:dyDescent="0.25">
      <c r="A39" s="17" t="s">
        <v>1768</v>
      </c>
      <c r="B39" s="16">
        <v>6.7106481481508427</v>
      </c>
      <c r="D39" s="111"/>
      <c r="E39" s="112"/>
      <c r="F39" s="38" t="s">
        <v>1683</v>
      </c>
      <c r="G39">
        <f t="shared" si="1"/>
        <v>4.3020833333309083</v>
      </c>
      <c r="I39" s="50" t="s">
        <v>1794</v>
      </c>
      <c r="J39" s="50">
        <f>AVERAGE(G34:G43)</f>
        <v>4.097653880070709</v>
      </c>
    </row>
    <row r="40" spans="1:10" x14ac:dyDescent="0.25">
      <c r="A40" s="17" t="s">
        <v>558</v>
      </c>
      <c r="B40" s="16">
        <v>0.35081018518515822</v>
      </c>
      <c r="D40" s="111"/>
      <c r="E40" s="112"/>
      <c r="F40" s="38" t="s">
        <v>1684</v>
      </c>
      <c r="G40">
        <f t="shared" si="1"/>
        <v>2.7852623456791559</v>
      </c>
      <c r="I40" s="46" t="s">
        <v>1789</v>
      </c>
      <c r="J40" s="51">
        <v>0.15</v>
      </c>
    </row>
    <row r="41" spans="1:10" x14ac:dyDescent="0.25">
      <c r="A41" s="17" t="s">
        <v>1767</v>
      </c>
      <c r="B41" s="16">
        <v>4.0277777770825196E-2</v>
      </c>
      <c r="D41" s="111"/>
      <c r="E41" s="112"/>
      <c r="F41" s="38" t="s">
        <v>1685</v>
      </c>
      <c r="G41">
        <f t="shared" si="1"/>
        <v>0</v>
      </c>
      <c r="I41" s="46" t="s">
        <v>1790</v>
      </c>
      <c r="J41" s="78">
        <f>J39-(J40*J39)</f>
        <v>3.4830057980601028</v>
      </c>
    </row>
    <row r="42" spans="1:10" x14ac:dyDescent="0.25">
      <c r="A42" s="17" t="s">
        <v>1775</v>
      </c>
      <c r="B42" s="16">
        <v>3.5844907407396627</v>
      </c>
      <c r="D42" s="111"/>
      <c r="E42" s="112"/>
      <c r="F42" s="38" t="s">
        <v>1686</v>
      </c>
      <c r="G42">
        <f t="shared" si="1"/>
        <v>0</v>
      </c>
      <c r="I42" s="46" t="s">
        <v>1791</v>
      </c>
      <c r="J42" s="78">
        <f>J39-J41</f>
        <v>0.61464808201060617</v>
      </c>
    </row>
    <row r="43" spans="1:10" ht="15.75" thickBot="1" x14ac:dyDescent="0.3">
      <c r="A43" s="17" t="s">
        <v>1665</v>
      </c>
      <c r="B43" s="16">
        <v>3.9422594850940387</v>
      </c>
      <c r="D43" s="113"/>
      <c r="E43" s="114"/>
      <c r="F43" s="39" t="s">
        <v>1687</v>
      </c>
      <c r="G43">
        <f t="shared" si="1"/>
        <v>15.150833333333139</v>
      </c>
    </row>
    <row r="44" spans="1:10" x14ac:dyDescent="0.25">
      <c r="A44" s="17" t="s">
        <v>1747</v>
      </c>
      <c r="B44" s="16">
        <v>1.3406574394464323</v>
      </c>
    </row>
    <row r="45" spans="1:10" x14ac:dyDescent="0.25">
      <c r="A45" s="17" t="s">
        <v>1996</v>
      </c>
      <c r="B45" s="16">
        <v>0.75</v>
      </c>
    </row>
    <row r="46" spans="1:10" x14ac:dyDescent="0.25">
      <c r="A46" s="17" t="s">
        <v>1766</v>
      </c>
      <c r="B46" s="16">
        <v>0.63736111110920324</v>
      </c>
      <c r="I46" s="46" t="s">
        <v>2004</v>
      </c>
      <c r="J46" s="46">
        <v>169</v>
      </c>
    </row>
    <row r="47" spans="1:10" x14ac:dyDescent="0.25">
      <c r="A47" s="17" t="s">
        <v>1745</v>
      </c>
      <c r="B47" s="16">
        <v>0.34471021947836472</v>
      </c>
      <c r="I47" s="46" t="s">
        <v>2003</v>
      </c>
      <c r="J47" s="51">
        <v>0.15</v>
      </c>
    </row>
    <row r="48" spans="1:10" x14ac:dyDescent="0.25">
      <c r="A48" s="17" t="s">
        <v>1770</v>
      </c>
      <c r="B48" s="16">
        <v>2.0239583333313931</v>
      </c>
      <c r="I48" s="46" t="s">
        <v>2001</v>
      </c>
      <c r="J48" s="46">
        <f>SUM(J39,J30,J24) - (SUM(J39,J30,J24)*J47)</f>
        <v>15.380564979108186</v>
      </c>
    </row>
    <row r="49" spans="1:10" x14ac:dyDescent="0.25">
      <c r="A49" s="17" t="s">
        <v>1687</v>
      </c>
      <c r="B49" s="16">
        <v>15.150833333333139</v>
      </c>
      <c r="I49" s="46" t="s">
        <v>2000</v>
      </c>
      <c r="J49" s="46">
        <f>SUM(J39,J30,J24)</f>
        <v>18.094782328362573</v>
      </c>
    </row>
    <row r="50" spans="1:10" x14ac:dyDescent="0.25">
      <c r="A50" s="17" t="s">
        <v>1750</v>
      </c>
      <c r="B50" s="16">
        <v>5.277077732974865</v>
      </c>
      <c r="I50" s="46" t="s">
        <v>2002</v>
      </c>
      <c r="J50" s="46">
        <f>J49-J48</f>
        <v>2.7142173492543868</v>
      </c>
    </row>
    <row r="51" spans="1:10" x14ac:dyDescent="0.25">
      <c r="A51" s="17" t="s">
        <v>1678</v>
      </c>
      <c r="B51" s="16">
        <v>4.9671296296300067</v>
      </c>
    </row>
    <row r="52" spans="1:10" x14ac:dyDescent="0.25">
      <c r="A52" s="17" t="s">
        <v>1773</v>
      </c>
      <c r="B52" s="16">
        <v>0.40509259259124519</v>
      </c>
    </row>
    <row r="53" spans="1:10" x14ac:dyDescent="0.25">
      <c r="A53" s="17" t="s">
        <v>1741</v>
      </c>
      <c r="B53" s="16">
        <v>0.53461934156372015</v>
      </c>
    </row>
    <row r="54" spans="1:10" x14ac:dyDescent="0.25">
      <c r="A54" s="17" t="s">
        <v>1783</v>
      </c>
      <c r="B54" s="16">
        <v>0.3893518518525525</v>
      </c>
    </row>
    <row r="55" spans="1:10" x14ac:dyDescent="0.25">
      <c r="A55" s="17" t="s">
        <v>1782</v>
      </c>
      <c r="B55" s="16">
        <v>3.9361111111138598</v>
      </c>
    </row>
    <row r="56" spans="1:10" x14ac:dyDescent="0.25">
      <c r="A56" s="17" t="s">
        <v>1777</v>
      </c>
      <c r="B56" s="16">
        <v>2.0833333328482695E-2</v>
      </c>
    </row>
    <row r="57" spans="1:10" x14ac:dyDescent="0.25">
      <c r="A57" s="17" t="s">
        <v>1757</v>
      </c>
      <c r="B57" s="16">
        <v>0.64583333333212067</v>
      </c>
    </row>
    <row r="58" spans="1:10" x14ac:dyDescent="0.25">
      <c r="A58" s="17" t="s">
        <v>1753</v>
      </c>
      <c r="B58" s="16">
        <v>0.83718171296186483</v>
      </c>
    </row>
    <row r="59" spans="1:10" x14ac:dyDescent="0.25">
      <c r="A59" s="17" t="s">
        <v>1762</v>
      </c>
      <c r="B59" s="16">
        <v>7.4855374396128864</v>
      </c>
    </row>
    <row r="60" spans="1:10" x14ac:dyDescent="0.25">
      <c r="A60" s="17" t="s">
        <v>556</v>
      </c>
      <c r="B60" s="16">
        <v>27.283391203704014</v>
      </c>
    </row>
    <row r="61" spans="1:10" x14ac:dyDescent="0.25">
      <c r="A61" s="17" t="s">
        <v>1756</v>
      </c>
      <c r="B61" s="16">
        <v>4.5109126984139687</v>
      </c>
    </row>
    <row r="62" spans="1:10" x14ac:dyDescent="0.25">
      <c r="A62" s="17" t="s">
        <v>1748</v>
      </c>
      <c r="B62" s="16">
        <v>9.0921909041394873</v>
      </c>
    </row>
    <row r="63" spans="1:10" x14ac:dyDescent="0.25">
      <c r="A63" s="17" t="s">
        <v>1997</v>
      </c>
      <c r="B63" s="16">
        <v>10.997916666667152</v>
      </c>
    </row>
    <row r="64" spans="1:10" x14ac:dyDescent="0.25">
      <c r="A64" s="17" t="s">
        <v>1779</v>
      </c>
      <c r="B64" s="16">
        <v>9.9305555555474712E-2</v>
      </c>
    </row>
    <row r="65" spans="1:2" x14ac:dyDescent="0.25">
      <c r="A65" s="17" t="s">
        <v>559</v>
      </c>
      <c r="B65" s="16">
        <v>0.84236111111385981</v>
      </c>
    </row>
    <row r="66" spans="1:2" x14ac:dyDescent="0.25">
      <c r="A66" s="17" t="s">
        <v>1749</v>
      </c>
      <c r="B66" s="16">
        <v>7.0935185185184109</v>
      </c>
    </row>
    <row r="67" spans="1:2" x14ac:dyDescent="0.25">
      <c r="A67" s="17" t="s">
        <v>1743</v>
      </c>
      <c r="B67" s="16">
        <v>1.4971960167714777</v>
      </c>
    </row>
    <row r="68" spans="1:2" x14ac:dyDescent="0.25">
      <c r="A68" s="17" t="s">
        <v>1602</v>
      </c>
      <c r="B68" s="16">
        <v>0.91942340067312633</v>
      </c>
    </row>
    <row r="69" spans="1:2" x14ac:dyDescent="0.25">
      <c r="A69" s="17" t="s">
        <v>1667</v>
      </c>
      <c r="B69" s="16">
        <v>2.3419704861112223</v>
      </c>
    </row>
    <row r="70" spans="1:2" x14ac:dyDescent="0.25">
      <c r="A70" s="17" t="s">
        <v>1780</v>
      </c>
      <c r="B70" s="16">
        <v>4.166666665696539E-3</v>
      </c>
    </row>
    <row r="71" spans="1:2" x14ac:dyDescent="0.25">
      <c r="A71" s="17" t="s">
        <v>1746</v>
      </c>
      <c r="B71" s="16">
        <v>0.30117187500025011</v>
      </c>
    </row>
    <row r="72" spans="1:2" x14ac:dyDescent="0.25">
      <c r="A72" s="17" t="s">
        <v>1785</v>
      </c>
      <c r="B72" s="16">
        <v>0.14895833333503106</v>
      </c>
    </row>
    <row r="73" spans="1:2" x14ac:dyDescent="0.25">
      <c r="A73" s="17" t="s">
        <v>1771</v>
      </c>
      <c r="B73" s="16">
        <v>15.347519841270696</v>
      </c>
    </row>
    <row r="74" spans="1:2" x14ac:dyDescent="0.25">
      <c r="A74" s="17" t="s">
        <v>1682</v>
      </c>
      <c r="B74" s="16">
        <v>1.7854166666656965</v>
      </c>
    </row>
    <row r="75" spans="1:2" x14ac:dyDescent="0.25">
      <c r="A75" s="17" t="s">
        <v>1774</v>
      </c>
      <c r="B75" s="16">
        <v>19.321296296295866</v>
      </c>
    </row>
    <row r="76" spans="1:2" x14ac:dyDescent="0.25">
      <c r="A76" s="17" t="s">
        <v>1673</v>
      </c>
      <c r="B76" s="16">
        <v>16.479513888891233</v>
      </c>
    </row>
    <row r="77" spans="1:2" x14ac:dyDescent="0.25">
      <c r="A77" s="17" t="s">
        <v>1764</v>
      </c>
      <c r="B77" s="16">
        <v>0.41388888888832298</v>
      </c>
    </row>
    <row r="78" spans="1:2" x14ac:dyDescent="0.25">
      <c r="A78" s="17" t="s">
        <v>1765</v>
      </c>
      <c r="B78" s="16">
        <v>0.61631944444889086</v>
      </c>
    </row>
    <row r="79" spans="1:2" x14ac:dyDescent="0.25">
      <c r="A79" s="17" t="s">
        <v>1769</v>
      </c>
      <c r="B79" s="16">
        <v>3.4729166666656965</v>
      </c>
    </row>
    <row r="80" spans="1:2" x14ac:dyDescent="0.25">
      <c r="A80" s="17" t="s">
        <v>1763</v>
      </c>
      <c r="B80" s="16">
        <v>3.2018917624525032</v>
      </c>
    </row>
    <row r="81" spans="1:2" x14ac:dyDescent="0.25">
      <c r="A81" s="17" t="s">
        <v>1998</v>
      </c>
      <c r="B81" s="16">
        <v>6.038888888891961</v>
      </c>
    </row>
    <row r="82" spans="1:2" x14ac:dyDescent="0.25">
      <c r="A82" s="17" t="s">
        <v>1778</v>
      </c>
      <c r="B82" s="16">
        <v>4.0234623015879025</v>
      </c>
    </row>
    <row r="83" spans="1:2" x14ac:dyDescent="0.25">
      <c r="A83" s="17" t="s">
        <v>1684</v>
      </c>
      <c r="B83" s="16">
        <v>2.7852623456791559</v>
      </c>
    </row>
    <row r="84" spans="1:2" x14ac:dyDescent="0.25">
      <c r="A84" s="17" t="s">
        <v>1674</v>
      </c>
      <c r="B84" s="16">
        <v>17.148148148148419</v>
      </c>
    </row>
    <row r="85" spans="1:2" x14ac:dyDescent="0.25">
      <c r="A85" s="17" t="s">
        <v>1675</v>
      </c>
      <c r="B85" s="16">
        <v>18.778156565655081</v>
      </c>
    </row>
    <row r="86" spans="1:2" x14ac:dyDescent="0.25">
      <c r="A86" s="17" t="s">
        <v>1671</v>
      </c>
      <c r="B86" s="16">
        <v>4.7939516129033199</v>
      </c>
    </row>
    <row r="87" spans="1:2" x14ac:dyDescent="0.25">
      <c r="A87" s="17" t="s">
        <v>1672</v>
      </c>
      <c r="B87" s="16">
        <v>12.008796296298291</v>
      </c>
    </row>
    <row r="88" spans="1:2" x14ac:dyDescent="0.25">
      <c r="A88" s="17" t="s">
        <v>555</v>
      </c>
      <c r="B88" s="16">
        <v>22.838348765432279</v>
      </c>
    </row>
    <row r="89" spans="1:2" x14ac:dyDescent="0.25">
      <c r="A89" s="17" t="s">
        <v>1676</v>
      </c>
      <c r="B89" s="16">
        <v>2.4044444444443798</v>
      </c>
    </row>
    <row r="90" spans="1:2" x14ac:dyDescent="0.25">
      <c r="A90" s="17" t="s">
        <v>557</v>
      </c>
      <c r="B90" s="16">
        <v>2.417592592594398</v>
      </c>
    </row>
    <row r="91" spans="1:2" x14ac:dyDescent="0.25">
      <c r="A91" s="17" t="s">
        <v>1744</v>
      </c>
      <c r="B91" s="16">
        <v>2.3873412698410643</v>
      </c>
    </row>
    <row r="92" spans="1:2" x14ac:dyDescent="0.25">
      <c r="A92" s="17" t="s">
        <v>1786</v>
      </c>
      <c r="B92" s="16">
        <v>7.4302083333332121</v>
      </c>
    </row>
    <row r="93" spans="1:2" x14ac:dyDescent="0.25">
      <c r="A93" s="17" t="s">
        <v>1683</v>
      </c>
      <c r="B93" s="16">
        <v>4.3020833333309083</v>
      </c>
    </row>
    <row r="94" spans="1:2" x14ac:dyDescent="0.25">
      <c r="A94" s="17" t="s">
        <v>1680</v>
      </c>
      <c r="B94" s="16">
        <v>0.14444444444961846</v>
      </c>
    </row>
    <row r="95" spans="1:2" x14ac:dyDescent="0.25">
      <c r="A95" s="17" t="s">
        <v>1995</v>
      </c>
      <c r="B95" s="16">
        <v>1</v>
      </c>
    </row>
    <row r="96" spans="1:2" x14ac:dyDescent="0.25">
      <c r="A96" s="17" t="s">
        <v>1999</v>
      </c>
      <c r="B96" s="16">
        <v>0.35740740740826976</v>
      </c>
    </row>
    <row r="97" spans="1:2" x14ac:dyDescent="0.25">
      <c r="A97" s="17" t="s">
        <v>2011</v>
      </c>
      <c r="B97" s="16">
        <v>3.586637056667993</v>
      </c>
    </row>
  </sheetData>
  <mergeCells count="3">
    <mergeCell ref="D22:E23"/>
    <mergeCell ref="D24:E33"/>
    <mergeCell ref="D34:E43"/>
  </mergeCells>
  <pageMargins left="0.511811024" right="0.511811024" top="0.78740157499999996" bottom="0.78740157499999996" header="0.31496062000000002" footer="0.31496062000000002"/>
  <pageSetup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0"/>
  <sheetViews>
    <sheetView showGridLines="0" topLeftCell="A43" zoomScale="80" zoomScaleNormal="80" workbookViewId="0">
      <selection activeCell="A99" sqref="A99"/>
    </sheetView>
  </sheetViews>
  <sheetFormatPr defaultRowHeight="15" x14ac:dyDescent="0.25"/>
  <sheetData>
    <row r="50" spans="2:2" x14ac:dyDescent="0.25">
      <c r="B50" t="s">
        <v>1609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5"/>
  <sheetViews>
    <sheetView topLeftCell="A1427" workbookViewId="0">
      <selection activeCell="C2" sqref="C2:C1455"/>
    </sheetView>
  </sheetViews>
  <sheetFormatPr defaultRowHeight="15" x14ac:dyDescent="0.25"/>
  <cols>
    <col min="1" max="1" width="11.140625" customWidth="1"/>
    <col min="2" max="2" width="19.140625" customWidth="1"/>
  </cols>
  <sheetData>
    <row r="1" spans="1:3" x14ac:dyDescent="0.25">
      <c r="A1" s="22" t="s">
        <v>1603</v>
      </c>
    </row>
    <row r="2" spans="1:3" x14ac:dyDescent="0.25">
      <c r="A2" s="9" t="s">
        <v>554</v>
      </c>
      <c r="B2" t="str">
        <f>RIGHT(A2,LEN(A2)-3)</f>
        <v>041ZE  </v>
      </c>
      <c r="C2" t="str">
        <f>TRIM(SUBSTITUTE(B2,CHAR(160),CHAR(32)))</f>
        <v>041ZE</v>
      </c>
    </row>
    <row r="3" spans="1:3" x14ac:dyDescent="0.25">
      <c r="A3" s="1" t="s">
        <v>10</v>
      </c>
      <c r="B3" t="str">
        <f t="shared" ref="B3:B52" si="0">RIGHT(A3,LEN(A3)-3)</f>
        <v xml:space="preserve"> DG  </v>
      </c>
      <c r="C3" t="str">
        <f t="shared" ref="C3:C66" si="1">TRIM(SUBSTITUTE(B3,CHAR(160),CHAR(32)))</f>
        <v>DG</v>
      </c>
    </row>
    <row r="4" spans="1:3" ht="25.5" x14ac:dyDescent="0.25">
      <c r="A4" s="9" t="s">
        <v>1688</v>
      </c>
      <c r="B4" t="str">
        <f t="shared" si="0"/>
        <v xml:space="preserve"> ASSISEG </v>
      </c>
      <c r="C4" t="str">
        <f t="shared" si="1"/>
        <v>ASSISEG</v>
      </c>
    </row>
    <row r="5" spans="1:3" x14ac:dyDescent="0.25">
      <c r="A5" s="1" t="s">
        <v>1699</v>
      </c>
      <c r="B5" t="str">
        <f t="shared" si="0"/>
        <v xml:space="preserve"> CAA </v>
      </c>
      <c r="C5" t="str">
        <f t="shared" si="1"/>
        <v>CAA</v>
      </c>
    </row>
    <row r="6" spans="1:3" ht="25.5" x14ac:dyDescent="0.25">
      <c r="A6" s="9" t="s">
        <v>1689</v>
      </c>
      <c r="B6" t="str">
        <f t="shared" si="0"/>
        <v xml:space="preserve"> ASSISEG </v>
      </c>
      <c r="C6" t="str">
        <f t="shared" si="1"/>
        <v>ASSISEG</v>
      </c>
    </row>
    <row r="7" spans="1:3" ht="25.5" x14ac:dyDescent="0.25">
      <c r="A7" s="1" t="s">
        <v>15</v>
      </c>
      <c r="B7" t="str">
        <f t="shared" si="0"/>
        <v xml:space="preserve"> 041ZE  </v>
      </c>
      <c r="C7" t="str">
        <f t="shared" si="1"/>
        <v>041ZE</v>
      </c>
    </row>
    <row r="8" spans="1:3" ht="25.5" x14ac:dyDescent="0.25">
      <c r="A8" s="9" t="s">
        <v>1690</v>
      </c>
      <c r="B8" t="str">
        <f t="shared" si="0"/>
        <v xml:space="preserve"> ASSISEG </v>
      </c>
      <c r="C8" t="str">
        <f t="shared" si="1"/>
        <v>ASSISEG</v>
      </c>
    </row>
    <row r="9" spans="1:3" x14ac:dyDescent="0.25">
      <c r="A9" s="1" t="s">
        <v>1700</v>
      </c>
      <c r="B9" t="str">
        <f t="shared" si="0"/>
        <v xml:space="preserve"> CAA </v>
      </c>
      <c r="C9" t="str">
        <f t="shared" si="1"/>
        <v>CAA</v>
      </c>
    </row>
    <row r="10" spans="1:3" ht="25.5" x14ac:dyDescent="0.25">
      <c r="A10" s="9" t="s">
        <v>19</v>
      </c>
      <c r="B10" t="str">
        <f t="shared" si="0"/>
        <v xml:space="preserve"> SECADM  </v>
      </c>
      <c r="C10" t="str">
        <f t="shared" si="1"/>
        <v>SECADM</v>
      </c>
    </row>
    <row r="11" spans="1:3" x14ac:dyDescent="0.25">
      <c r="A11" s="1" t="s">
        <v>21</v>
      </c>
      <c r="B11" t="str">
        <f>RIGHT(A11,LEN(A11)-4)</f>
        <v xml:space="preserve"> SPO  </v>
      </c>
      <c r="C11" t="str">
        <f t="shared" si="1"/>
        <v>SPO</v>
      </c>
    </row>
    <row r="12" spans="1:3" x14ac:dyDescent="0.25">
      <c r="A12" s="9" t="s">
        <v>23</v>
      </c>
      <c r="B12" t="str">
        <f t="shared" ref="B12:B43" si="2">RIGHT(A12,LEN(A12)-4)</f>
        <v xml:space="preserve"> CO  </v>
      </c>
      <c r="C12" t="str">
        <f t="shared" si="1"/>
        <v>CO</v>
      </c>
    </row>
    <row r="13" spans="1:3" ht="25.5" x14ac:dyDescent="0.25">
      <c r="A13" s="1" t="s">
        <v>25</v>
      </c>
      <c r="B13" t="str">
        <f t="shared" si="2"/>
        <v xml:space="preserve"> SECOFC  </v>
      </c>
      <c r="C13" t="str">
        <f t="shared" si="1"/>
        <v>SECOFC</v>
      </c>
    </row>
    <row r="14" spans="1:3" x14ac:dyDescent="0.25">
      <c r="A14" s="9" t="s">
        <v>27</v>
      </c>
      <c r="B14" t="str">
        <f t="shared" si="2"/>
        <v xml:space="preserve"> CLC  </v>
      </c>
      <c r="C14" t="str">
        <f t="shared" si="1"/>
        <v>CLC</v>
      </c>
    </row>
    <row r="15" spans="1:3" x14ac:dyDescent="0.25">
      <c r="A15" s="1" t="s">
        <v>29</v>
      </c>
      <c r="B15" t="str">
        <f t="shared" si="2"/>
        <v xml:space="preserve"> SC  </v>
      </c>
      <c r="C15" t="str">
        <f t="shared" si="1"/>
        <v>SC</v>
      </c>
    </row>
    <row r="16" spans="1:3" x14ac:dyDescent="0.25">
      <c r="A16" s="9" t="s">
        <v>31</v>
      </c>
      <c r="B16" t="str">
        <f t="shared" si="2"/>
        <v xml:space="preserve"> CLC  </v>
      </c>
      <c r="C16" t="str">
        <f t="shared" si="1"/>
        <v>CLC</v>
      </c>
    </row>
    <row r="17" spans="1:3" ht="25.5" x14ac:dyDescent="0.25">
      <c r="A17" s="1" t="s">
        <v>33</v>
      </c>
      <c r="B17" t="str">
        <f t="shared" si="2"/>
        <v xml:space="preserve"> SCON  </v>
      </c>
      <c r="C17" t="str">
        <f t="shared" si="1"/>
        <v>SCON</v>
      </c>
    </row>
    <row r="18" spans="1:3" x14ac:dyDescent="0.25">
      <c r="A18" s="9" t="s">
        <v>1701</v>
      </c>
      <c r="B18" t="str">
        <f t="shared" si="2"/>
        <v xml:space="preserve"> CAA </v>
      </c>
      <c r="C18" t="str">
        <f t="shared" si="1"/>
        <v>CAA</v>
      </c>
    </row>
    <row r="19" spans="1:3" x14ac:dyDescent="0.25">
      <c r="A19" s="1" t="s">
        <v>36</v>
      </c>
      <c r="B19" t="str">
        <f t="shared" si="2"/>
        <v xml:space="preserve"> SPO  </v>
      </c>
      <c r="C19" t="str">
        <f t="shared" si="1"/>
        <v>SPO</v>
      </c>
    </row>
    <row r="20" spans="1:3" x14ac:dyDescent="0.25">
      <c r="A20" s="9" t="s">
        <v>38</v>
      </c>
      <c r="B20" t="str">
        <f t="shared" si="2"/>
        <v xml:space="preserve"> CO  </v>
      </c>
      <c r="C20" t="str">
        <f t="shared" si="1"/>
        <v>CO</v>
      </c>
    </row>
    <row r="21" spans="1:3" ht="25.5" x14ac:dyDescent="0.25">
      <c r="A21" s="1" t="s">
        <v>40</v>
      </c>
      <c r="B21" t="str">
        <f t="shared" si="2"/>
        <v xml:space="preserve"> SECOFC  </v>
      </c>
      <c r="C21" t="str">
        <f t="shared" si="1"/>
        <v>SECOFC</v>
      </c>
    </row>
    <row r="22" spans="1:3" x14ac:dyDescent="0.25">
      <c r="A22" s="9" t="s">
        <v>41</v>
      </c>
      <c r="B22" t="str">
        <f t="shared" si="2"/>
        <v xml:space="preserve"> CLC  </v>
      </c>
      <c r="C22" t="str">
        <f t="shared" si="1"/>
        <v>CLC</v>
      </c>
    </row>
    <row r="23" spans="1:3" x14ac:dyDescent="0.25">
      <c r="A23" s="1" t="s">
        <v>42</v>
      </c>
      <c r="B23" t="str">
        <f t="shared" si="2"/>
        <v xml:space="preserve"> SC  </v>
      </c>
      <c r="C23" t="str">
        <f t="shared" si="1"/>
        <v>SC</v>
      </c>
    </row>
    <row r="24" spans="1:3" x14ac:dyDescent="0.25">
      <c r="A24" s="9" t="s">
        <v>44</v>
      </c>
      <c r="B24" t="str">
        <f t="shared" si="2"/>
        <v xml:space="preserve"> CLC  </v>
      </c>
      <c r="C24" t="str">
        <f t="shared" si="1"/>
        <v>CLC</v>
      </c>
    </row>
    <row r="25" spans="1:3" ht="25.5" x14ac:dyDescent="0.25">
      <c r="A25" s="1" t="s">
        <v>46</v>
      </c>
      <c r="B25" t="str">
        <f t="shared" si="2"/>
        <v xml:space="preserve"> SCON  </v>
      </c>
      <c r="C25" t="str">
        <f t="shared" si="1"/>
        <v>SCON</v>
      </c>
    </row>
    <row r="26" spans="1:3" x14ac:dyDescent="0.25">
      <c r="A26" s="9" t="s">
        <v>48</v>
      </c>
      <c r="B26" t="str">
        <f t="shared" si="2"/>
        <v xml:space="preserve"> CLC  </v>
      </c>
      <c r="C26" t="str">
        <f t="shared" si="1"/>
        <v>CLC</v>
      </c>
    </row>
    <row r="27" spans="1:3" ht="25.5" x14ac:dyDescent="0.25">
      <c r="A27" s="1" t="s">
        <v>50</v>
      </c>
      <c r="B27" t="str">
        <f t="shared" si="2"/>
        <v xml:space="preserve"> SECADM  </v>
      </c>
      <c r="C27" t="str">
        <f t="shared" si="1"/>
        <v>SECADM</v>
      </c>
    </row>
    <row r="28" spans="1:3" ht="25.5" x14ac:dyDescent="0.25">
      <c r="A28" s="9" t="s">
        <v>52</v>
      </c>
      <c r="B28" t="str">
        <f t="shared" si="2"/>
        <v xml:space="preserve"> SCON  </v>
      </c>
      <c r="C28" t="str">
        <f t="shared" si="1"/>
        <v>SCON</v>
      </c>
    </row>
    <row r="29" spans="1:3" ht="25.5" x14ac:dyDescent="0.25">
      <c r="A29" s="1" t="s">
        <v>54</v>
      </c>
      <c r="B29" t="str">
        <f t="shared" si="2"/>
        <v xml:space="preserve"> SECADM  </v>
      </c>
      <c r="C29" t="str">
        <f t="shared" si="1"/>
        <v>SECADM</v>
      </c>
    </row>
    <row r="30" spans="1:3" x14ac:dyDescent="0.25">
      <c r="A30" s="9" t="s">
        <v>55</v>
      </c>
      <c r="B30" t="str">
        <f t="shared" si="2"/>
        <v xml:space="preserve"> CPL  </v>
      </c>
      <c r="C30" t="str">
        <f t="shared" si="1"/>
        <v>CPL</v>
      </c>
    </row>
    <row r="31" spans="1:3" ht="25.5" x14ac:dyDescent="0.25">
      <c r="A31" s="1" t="s">
        <v>57</v>
      </c>
      <c r="B31" t="str">
        <f t="shared" si="2"/>
        <v xml:space="preserve"> ASSDG  </v>
      </c>
      <c r="C31" t="str">
        <f t="shared" si="1"/>
        <v>ASSDG</v>
      </c>
    </row>
    <row r="32" spans="1:3" ht="25.5" x14ac:dyDescent="0.25">
      <c r="A32" s="9" t="s">
        <v>59</v>
      </c>
      <c r="B32" t="str">
        <f t="shared" si="2"/>
        <v xml:space="preserve"> SECADM  </v>
      </c>
      <c r="C32" t="str">
        <f t="shared" si="1"/>
        <v>SECADM</v>
      </c>
    </row>
    <row r="33" spans="1:3" ht="25.5" x14ac:dyDescent="0.25">
      <c r="A33" s="1" t="s">
        <v>61</v>
      </c>
      <c r="B33" t="str">
        <f t="shared" si="2"/>
        <v xml:space="preserve"> ASSDG  </v>
      </c>
      <c r="C33" t="str">
        <f t="shared" si="1"/>
        <v>ASSDG</v>
      </c>
    </row>
    <row r="34" spans="1:3" x14ac:dyDescent="0.25">
      <c r="A34" s="9" t="s">
        <v>63</v>
      </c>
      <c r="B34" t="str">
        <f t="shared" si="2"/>
        <v xml:space="preserve"> DG  </v>
      </c>
      <c r="C34" t="str">
        <f t="shared" si="1"/>
        <v>DG</v>
      </c>
    </row>
    <row r="35" spans="1:3" x14ac:dyDescent="0.25">
      <c r="A35" s="1" t="s">
        <v>65</v>
      </c>
      <c r="B35" t="str">
        <f t="shared" si="2"/>
        <v xml:space="preserve"> CO  </v>
      </c>
      <c r="C35" t="str">
        <f t="shared" si="1"/>
        <v>CO</v>
      </c>
    </row>
    <row r="36" spans="1:3" ht="25.5" x14ac:dyDescent="0.25">
      <c r="A36" s="9" t="s">
        <v>67</v>
      </c>
      <c r="B36" t="str">
        <f t="shared" si="2"/>
        <v xml:space="preserve"> ACO  </v>
      </c>
      <c r="C36" t="str">
        <f t="shared" si="1"/>
        <v>ACO</v>
      </c>
    </row>
    <row r="37" spans="1:3" ht="25.5" x14ac:dyDescent="0.25">
      <c r="A37" s="1" t="s">
        <v>69</v>
      </c>
      <c r="B37" t="str">
        <f t="shared" si="2"/>
        <v xml:space="preserve"> SECOFC  </v>
      </c>
      <c r="C37" t="str">
        <f t="shared" si="1"/>
        <v>SECOFC</v>
      </c>
    </row>
    <row r="38" spans="1:3" x14ac:dyDescent="0.25">
      <c r="A38" s="9" t="s">
        <v>70</v>
      </c>
      <c r="B38" t="str">
        <f t="shared" si="2"/>
        <v xml:space="preserve"> DG  </v>
      </c>
      <c r="C38" t="str">
        <f t="shared" si="1"/>
        <v>DG</v>
      </c>
    </row>
    <row r="39" spans="1:3" ht="25.5" x14ac:dyDescent="0.25">
      <c r="A39" s="1" t="s">
        <v>71</v>
      </c>
      <c r="B39" t="str">
        <f t="shared" si="2"/>
        <v xml:space="preserve"> ACO  </v>
      </c>
      <c r="C39" t="str">
        <f t="shared" si="1"/>
        <v>ACO</v>
      </c>
    </row>
    <row r="40" spans="1:3" ht="25.5" x14ac:dyDescent="0.25">
      <c r="A40" s="9" t="s">
        <v>73</v>
      </c>
      <c r="B40" t="str">
        <f t="shared" si="2"/>
        <v xml:space="preserve"> SAEO  </v>
      </c>
      <c r="C40" t="str">
        <f t="shared" si="1"/>
        <v>SAEO</v>
      </c>
    </row>
    <row r="41" spans="1:3" x14ac:dyDescent="0.25">
      <c r="A41" s="1" t="s">
        <v>75</v>
      </c>
      <c r="B41" t="str">
        <f t="shared" si="2"/>
        <v xml:space="preserve"> CLC  </v>
      </c>
      <c r="C41" t="str">
        <f t="shared" si="1"/>
        <v>CLC</v>
      </c>
    </row>
    <row r="42" spans="1:3" ht="25.5" x14ac:dyDescent="0.25">
      <c r="A42" s="9" t="s">
        <v>77</v>
      </c>
      <c r="B42" t="str">
        <f t="shared" si="2"/>
        <v xml:space="preserve"> SCON  </v>
      </c>
      <c r="C42" t="str">
        <f t="shared" si="1"/>
        <v>SCON</v>
      </c>
    </row>
    <row r="43" spans="1:3" x14ac:dyDescent="0.25">
      <c r="A43" s="1" t="s">
        <v>79</v>
      </c>
      <c r="B43" t="str">
        <f t="shared" si="2"/>
        <v xml:space="preserve"> CLC  </v>
      </c>
      <c r="C43" t="str">
        <f t="shared" si="1"/>
        <v>CLC</v>
      </c>
    </row>
    <row r="44" spans="1:3" ht="25.5" x14ac:dyDescent="0.25">
      <c r="A44" s="9" t="s">
        <v>81</v>
      </c>
      <c r="B44" t="str">
        <f t="shared" si="0"/>
        <v xml:space="preserve"> 140ZE  </v>
      </c>
      <c r="C44" t="str">
        <f t="shared" si="1"/>
        <v>140ZE</v>
      </c>
    </row>
    <row r="45" spans="1:3" ht="25.5" x14ac:dyDescent="0.25">
      <c r="A45" s="1" t="s">
        <v>1691</v>
      </c>
      <c r="B45" t="str">
        <f t="shared" si="0"/>
        <v xml:space="preserve"> ASSISEG </v>
      </c>
      <c r="C45" t="str">
        <f t="shared" si="1"/>
        <v>ASSISEG</v>
      </c>
    </row>
    <row r="46" spans="1:3" ht="25.5" x14ac:dyDescent="0.25">
      <c r="A46" s="9" t="s">
        <v>84</v>
      </c>
      <c r="B46" t="str">
        <f t="shared" si="0"/>
        <v xml:space="preserve"> 140ZE  </v>
      </c>
      <c r="C46" t="str">
        <f t="shared" si="1"/>
        <v>140ZE</v>
      </c>
    </row>
    <row r="47" spans="1:3" ht="25.5" x14ac:dyDescent="0.25">
      <c r="A47" s="1" t="s">
        <v>1692</v>
      </c>
      <c r="B47" t="str">
        <f t="shared" si="0"/>
        <v xml:space="preserve"> ASSISEG </v>
      </c>
      <c r="C47" t="str">
        <f t="shared" si="1"/>
        <v>ASSISEG</v>
      </c>
    </row>
    <row r="48" spans="1:3" x14ac:dyDescent="0.25">
      <c r="A48" s="9" t="s">
        <v>1702</v>
      </c>
      <c r="B48" t="str">
        <f t="shared" si="0"/>
        <v xml:space="preserve"> CAA </v>
      </c>
      <c r="C48" t="str">
        <f t="shared" si="1"/>
        <v>CAA</v>
      </c>
    </row>
    <row r="49" spans="1:3" ht="25.5" x14ac:dyDescent="0.25">
      <c r="A49" s="1" t="s">
        <v>86</v>
      </c>
      <c r="B49" t="str">
        <f t="shared" si="0"/>
        <v xml:space="preserve"> SECADM  </v>
      </c>
      <c r="C49" t="str">
        <f t="shared" si="1"/>
        <v>SECADM</v>
      </c>
    </row>
    <row r="50" spans="1:3" x14ac:dyDescent="0.25">
      <c r="A50" s="9" t="s">
        <v>87</v>
      </c>
      <c r="B50" t="str">
        <f t="shared" si="0"/>
        <v xml:space="preserve"> SPO  </v>
      </c>
      <c r="C50" t="str">
        <f t="shared" si="1"/>
        <v>SPO</v>
      </c>
    </row>
    <row r="51" spans="1:3" x14ac:dyDescent="0.25">
      <c r="A51" s="1" t="s">
        <v>89</v>
      </c>
      <c r="B51" t="str">
        <f t="shared" si="0"/>
        <v xml:space="preserve"> CO  </v>
      </c>
      <c r="C51" t="str">
        <f t="shared" si="1"/>
        <v>CO</v>
      </c>
    </row>
    <row r="52" spans="1:3" ht="25.5" x14ac:dyDescent="0.25">
      <c r="A52" s="9" t="s">
        <v>90</v>
      </c>
      <c r="B52" t="str">
        <f t="shared" si="0"/>
        <v xml:space="preserve"> SECOFC  </v>
      </c>
      <c r="C52" t="str">
        <f t="shared" si="1"/>
        <v>SECOFC</v>
      </c>
    </row>
    <row r="53" spans="1:3" x14ac:dyDescent="0.25">
      <c r="A53" s="1" t="s">
        <v>91</v>
      </c>
      <c r="B53" t="str">
        <f>RIGHT(A53,LEN(A53)-4)</f>
        <v xml:space="preserve"> CLC  </v>
      </c>
      <c r="C53" t="str">
        <f t="shared" si="1"/>
        <v>CLC</v>
      </c>
    </row>
    <row r="54" spans="1:3" x14ac:dyDescent="0.25">
      <c r="A54" s="9" t="s">
        <v>93</v>
      </c>
      <c r="B54" t="str">
        <f t="shared" ref="B54:B75" si="3">RIGHT(A54,LEN(A54)-4)</f>
        <v xml:space="preserve"> SC  </v>
      </c>
      <c r="C54" t="str">
        <f t="shared" si="1"/>
        <v>SC</v>
      </c>
    </row>
    <row r="55" spans="1:3" x14ac:dyDescent="0.25">
      <c r="A55" s="1" t="s">
        <v>95</v>
      </c>
      <c r="B55" t="str">
        <f t="shared" si="3"/>
        <v xml:space="preserve"> CLC  </v>
      </c>
      <c r="C55" t="str">
        <f t="shared" si="1"/>
        <v>CLC</v>
      </c>
    </row>
    <row r="56" spans="1:3" ht="25.5" x14ac:dyDescent="0.25">
      <c r="A56" s="9" t="s">
        <v>96</v>
      </c>
      <c r="B56" t="str">
        <f t="shared" si="3"/>
        <v xml:space="preserve"> SCON  </v>
      </c>
      <c r="C56" t="str">
        <f t="shared" si="1"/>
        <v>SCON</v>
      </c>
    </row>
    <row r="57" spans="1:3" x14ac:dyDescent="0.25">
      <c r="A57" s="1" t="s">
        <v>98</v>
      </c>
      <c r="B57" t="str">
        <f t="shared" si="3"/>
        <v xml:space="preserve"> CLC  </v>
      </c>
      <c r="C57" t="str">
        <f t="shared" si="1"/>
        <v>CLC</v>
      </c>
    </row>
    <row r="58" spans="1:3" ht="25.5" x14ac:dyDescent="0.25">
      <c r="A58" s="9" t="s">
        <v>100</v>
      </c>
      <c r="B58" t="str">
        <f t="shared" si="3"/>
        <v xml:space="preserve"> SECADM  </v>
      </c>
      <c r="C58" t="str">
        <f t="shared" si="1"/>
        <v>SECADM</v>
      </c>
    </row>
    <row r="59" spans="1:3" ht="25.5" x14ac:dyDescent="0.25">
      <c r="A59" s="1" t="s">
        <v>102</v>
      </c>
      <c r="B59" t="str">
        <f t="shared" si="3"/>
        <v xml:space="preserve"> ASSDG  </v>
      </c>
      <c r="C59" t="str">
        <f t="shared" si="1"/>
        <v>ASSDG</v>
      </c>
    </row>
    <row r="60" spans="1:3" x14ac:dyDescent="0.25">
      <c r="A60" s="9" t="s">
        <v>104</v>
      </c>
      <c r="B60" t="str">
        <f t="shared" si="3"/>
        <v xml:space="preserve"> DG  </v>
      </c>
      <c r="C60" t="str">
        <f t="shared" si="1"/>
        <v>DG</v>
      </c>
    </row>
    <row r="61" spans="1:3" x14ac:dyDescent="0.25">
      <c r="A61" s="1" t="s">
        <v>106</v>
      </c>
      <c r="B61" t="str">
        <f t="shared" si="3"/>
        <v xml:space="preserve"> CO  </v>
      </c>
      <c r="C61" t="str">
        <f t="shared" si="1"/>
        <v>CO</v>
      </c>
    </row>
    <row r="62" spans="1:3" ht="25.5" x14ac:dyDescent="0.25">
      <c r="A62" s="9" t="s">
        <v>108</v>
      </c>
      <c r="B62" t="str">
        <f t="shared" si="3"/>
        <v xml:space="preserve"> ACO  </v>
      </c>
      <c r="C62" t="str">
        <f t="shared" si="1"/>
        <v>ACO</v>
      </c>
    </row>
    <row r="63" spans="1:3" x14ac:dyDescent="0.25">
      <c r="A63" s="1" t="s">
        <v>109</v>
      </c>
      <c r="B63" t="str">
        <f t="shared" si="3"/>
        <v xml:space="preserve"> DG  </v>
      </c>
      <c r="C63" t="str">
        <f t="shared" si="1"/>
        <v>DG</v>
      </c>
    </row>
    <row r="64" spans="1:3" ht="25.5" x14ac:dyDescent="0.25">
      <c r="A64" s="9" t="s">
        <v>110</v>
      </c>
      <c r="B64" t="str">
        <f t="shared" si="3"/>
        <v xml:space="preserve"> SECOFC  </v>
      </c>
      <c r="C64" t="str">
        <f t="shared" si="1"/>
        <v>SECOFC</v>
      </c>
    </row>
    <row r="65" spans="1:3" ht="25.5" x14ac:dyDescent="0.25">
      <c r="A65" s="1" t="s">
        <v>111</v>
      </c>
      <c r="B65" t="str">
        <f t="shared" si="3"/>
        <v xml:space="preserve"> ACO  </v>
      </c>
      <c r="C65" t="str">
        <f t="shared" si="1"/>
        <v>ACO</v>
      </c>
    </row>
    <row r="66" spans="1:3" ht="25.5" x14ac:dyDescent="0.25">
      <c r="A66" s="9" t="s">
        <v>112</v>
      </c>
      <c r="B66" t="str">
        <f t="shared" si="3"/>
        <v xml:space="preserve"> SAEO  </v>
      </c>
      <c r="C66" t="str">
        <f t="shared" si="1"/>
        <v>SAEO</v>
      </c>
    </row>
    <row r="67" spans="1:3" x14ac:dyDescent="0.25">
      <c r="A67" s="1" t="s">
        <v>113</v>
      </c>
      <c r="B67" t="str">
        <f t="shared" si="3"/>
        <v xml:space="preserve"> CLC  </v>
      </c>
      <c r="C67" t="str">
        <f t="shared" ref="C67:C130" si="4">TRIM(SUBSTITUTE(B67,CHAR(160),CHAR(32)))</f>
        <v>CLC</v>
      </c>
    </row>
    <row r="68" spans="1:3" x14ac:dyDescent="0.25">
      <c r="A68" s="9" t="s">
        <v>115</v>
      </c>
      <c r="B68" t="str">
        <f t="shared" si="3"/>
        <v xml:space="preserve"> SC  </v>
      </c>
      <c r="C68" t="str">
        <f t="shared" si="4"/>
        <v>SC</v>
      </c>
    </row>
    <row r="69" spans="1:3" x14ac:dyDescent="0.25">
      <c r="A69" s="1" t="s">
        <v>117</v>
      </c>
      <c r="B69" t="str">
        <f t="shared" si="3"/>
        <v xml:space="preserve"> SPO  </v>
      </c>
      <c r="C69" t="str">
        <f t="shared" si="4"/>
        <v>SPO</v>
      </c>
    </row>
    <row r="70" spans="1:3" x14ac:dyDescent="0.25">
      <c r="A70" s="9" t="s">
        <v>119</v>
      </c>
      <c r="B70" t="str">
        <f t="shared" si="3"/>
        <v xml:space="preserve"> CLC  </v>
      </c>
      <c r="C70" t="str">
        <f t="shared" si="4"/>
        <v>CLC</v>
      </c>
    </row>
    <row r="71" spans="1:3" x14ac:dyDescent="0.25">
      <c r="A71" s="1" t="s">
        <v>120</v>
      </c>
      <c r="B71" t="str">
        <f t="shared" si="3"/>
        <v xml:space="preserve"> SC  </v>
      </c>
      <c r="C71" t="str">
        <f t="shared" si="4"/>
        <v>SC</v>
      </c>
    </row>
    <row r="72" spans="1:3" x14ac:dyDescent="0.25">
      <c r="A72" s="9" t="s">
        <v>122</v>
      </c>
      <c r="B72" t="str">
        <f t="shared" si="3"/>
        <v xml:space="preserve"> CLC  </v>
      </c>
      <c r="C72" t="str">
        <f t="shared" si="4"/>
        <v>CLC</v>
      </c>
    </row>
    <row r="73" spans="1:3" ht="25.5" x14ac:dyDescent="0.25">
      <c r="A73" s="1" t="s">
        <v>123</v>
      </c>
      <c r="B73" t="str">
        <f t="shared" si="3"/>
        <v xml:space="preserve"> SCON  </v>
      </c>
      <c r="C73" t="str">
        <f t="shared" si="4"/>
        <v>SCON</v>
      </c>
    </row>
    <row r="74" spans="1:3" x14ac:dyDescent="0.25">
      <c r="A74" s="9" t="s">
        <v>125</v>
      </c>
      <c r="B74" t="str">
        <f t="shared" si="3"/>
        <v xml:space="preserve"> CLC  </v>
      </c>
      <c r="C74" t="str">
        <f t="shared" si="4"/>
        <v>CLC</v>
      </c>
    </row>
    <row r="75" spans="1:3" ht="25.5" x14ac:dyDescent="0.25">
      <c r="A75" s="1" t="s">
        <v>127</v>
      </c>
      <c r="B75" t="str">
        <f t="shared" si="3"/>
        <v xml:space="preserve"> SAEO  </v>
      </c>
      <c r="C75" t="str">
        <f t="shared" si="4"/>
        <v>SAEO</v>
      </c>
    </row>
    <row r="76" spans="1:3" ht="25.5" x14ac:dyDescent="0.25">
      <c r="A76" s="9" t="s">
        <v>129</v>
      </c>
      <c r="B76" t="str">
        <f t="shared" ref="B76:B120" si="5">RIGHT(A76,LEN(A76)-3)</f>
        <v xml:space="preserve"> 150ZE  </v>
      </c>
      <c r="C76" t="str">
        <f t="shared" si="4"/>
        <v>150ZE</v>
      </c>
    </row>
    <row r="77" spans="1:3" ht="25.5" x14ac:dyDescent="0.25">
      <c r="A77" s="1" t="s">
        <v>131</v>
      </c>
      <c r="B77" t="str">
        <f t="shared" si="5"/>
        <v xml:space="preserve"> SESEG  </v>
      </c>
      <c r="C77" t="str">
        <f t="shared" si="4"/>
        <v>SESEG</v>
      </c>
    </row>
    <row r="78" spans="1:3" x14ac:dyDescent="0.25">
      <c r="A78" s="9" t="s">
        <v>1732</v>
      </c>
      <c r="B78" t="str">
        <f t="shared" si="5"/>
        <v xml:space="preserve"> CSTA </v>
      </c>
      <c r="C78" t="str">
        <f t="shared" si="4"/>
        <v>CSTA</v>
      </c>
    </row>
    <row r="79" spans="1:3" ht="25.5" x14ac:dyDescent="0.25">
      <c r="A79" s="1" t="s">
        <v>132</v>
      </c>
      <c r="B79" t="str">
        <f t="shared" si="5"/>
        <v xml:space="preserve"> SECGS  </v>
      </c>
      <c r="C79" t="str">
        <f t="shared" si="4"/>
        <v>SECGS</v>
      </c>
    </row>
    <row r="80" spans="1:3" ht="25.5" x14ac:dyDescent="0.25">
      <c r="A80" s="9" t="s">
        <v>134</v>
      </c>
      <c r="B80" t="str">
        <f t="shared" si="5"/>
        <v xml:space="preserve"> SECOFC  </v>
      </c>
      <c r="C80" t="str">
        <f t="shared" si="4"/>
        <v>SECOFC</v>
      </c>
    </row>
    <row r="81" spans="1:3" x14ac:dyDescent="0.25">
      <c r="A81" s="1" t="s">
        <v>136</v>
      </c>
      <c r="B81" t="str">
        <f t="shared" si="5"/>
        <v xml:space="preserve"> CO  </v>
      </c>
      <c r="C81" t="str">
        <f t="shared" si="4"/>
        <v>CO</v>
      </c>
    </row>
    <row r="82" spans="1:3" x14ac:dyDescent="0.25">
      <c r="A82" s="9" t="s">
        <v>87</v>
      </c>
      <c r="B82" t="str">
        <f t="shared" si="5"/>
        <v xml:space="preserve"> SPO  </v>
      </c>
      <c r="C82" t="str">
        <f t="shared" si="4"/>
        <v>SPO</v>
      </c>
    </row>
    <row r="83" spans="1:3" x14ac:dyDescent="0.25">
      <c r="A83" s="1" t="s">
        <v>89</v>
      </c>
      <c r="B83" t="str">
        <f t="shared" si="5"/>
        <v xml:space="preserve"> CO  </v>
      </c>
      <c r="C83" t="str">
        <f t="shared" si="4"/>
        <v>CO</v>
      </c>
    </row>
    <row r="84" spans="1:3" ht="25.5" x14ac:dyDescent="0.25">
      <c r="A84" s="9" t="s">
        <v>90</v>
      </c>
      <c r="B84" t="str">
        <f t="shared" si="5"/>
        <v xml:space="preserve"> SECOFC  </v>
      </c>
      <c r="C84" t="str">
        <f t="shared" si="4"/>
        <v>SECOFC</v>
      </c>
    </row>
    <row r="85" spans="1:3" x14ac:dyDescent="0.25">
      <c r="A85" s="1" t="s">
        <v>91</v>
      </c>
      <c r="B85" t="str">
        <f>RIGHT(A85,LEN(A85)-4)</f>
        <v xml:space="preserve"> CLC  </v>
      </c>
      <c r="C85" t="str">
        <f t="shared" si="4"/>
        <v>CLC</v>
      </c>
    </row>
    <row r="86" spans="1:3" ht="25.5" x14ac:dyDescent="0.25">
      <c r="A86" s="9" t="s">
        <v>138</v>
      </c>
      <c r="B86" t="str">
        <f t="shared" ref="B86:B111" si="6">RIGHT(A86,LEN(A86)-4)</f>
        <v xml:space="preserve"> SASG  </v>
      </c>
      <c r="C86" t="str">
        <f t="shared" si="4"/>
        <v>SASG</v>
      </c>
    </row>
    <row r="87" spans="1:3" x14ac:dyDescent="0.25">
      <c r="A87" s="1" t="s">
        <v>139</v>
      </c>
      <c r="B87" t="str">
        <f t="shared" si="6"/>
        <v xml:space="preserve"> SC  </v>
      </c>
      <c r="C87" t="str">
        <f t="shared" si="4"/>
        <v>SC</v>
      </c>
    </row>
    <row r="88" spans="1:3" x14ac:dyDescent="0.25">
      <c r="A88" s="9" t="s">
        <v>27</v>
      </c>
      <c r="B88" t="str">
        <f t="shared" si="6"/>
        <v xml:space="preserve"> CLC  </v>
      </c>
      <c r="C88" t="str">
        <f t="shared" si="4"/>
        <v>CLC</v>
      </c>
    </row>
    <row r="89" spans="1:3" ht="25.5" x14ac:dyDescent="0.25">
      <c r="A89" s="1" t="s">
        <v>140</v>
      </c>
      <c r="B89" t="str">
        <f t="shared" si="6"/>
        <v xml:space="preserve"> SCON  </v>
      </c>
      <c r="C89" t="str">
        <f t="shared" si="4"/>
        <v>SCON</v>
      </c>
    </row>
    <row r="90" spans="1:3" x14ac:dyDescent="0.25">
      <c r="A90" s="9" t="s">
        <v>31</v>
      </c>
      <c r="B90" t="str">
        <f t="shared" si="6"/>
        <v xml:space="preserve"> CLC  </v>
      </c>
      <c r="C90" t="str">
        <f t="shared" si="4"/>
        <v>CLC</v>
      </c>
    </row>
    <row r="91" spans="1:3" ht="25.5" x14ac:dyDescent="0.25">
      <c r="A91" s="1" t="s">
        <v>142</v>
      </c>
      <c r="B91" t="str">
        <f t="shared" si="6"/>
        <v xml:space="preserve"> SECGA  </v>
      </c>
      <c r="C91" t="str">
        <f t="shared" si="4"/>
        <v>SECGA</v>
      </c>
    </row>
    <row r="92" spans="1:3" ht="25.5" x14ac:dyDescent="0.25">
      <c r="A92" s="9" t="s">
        <v>144</v>
      </c>
      <c r="B92" t="str">
        <f t="shared" si="6"/>
        <v xml:space="preserve"> SASG  </v>
      </c>
      <c r="C92" t="str">
        <f t="shared" si="4"/>
        <v>SASG</v>
      </c>
    </row>
    <row r="93" spans="1:3" x14ac:dyDescent="0.25">
      <c r="A93" s="1" t="s">
        <v>146</v>
      </c>
      <c r="B93" t="str">
        <f t="shared" si="6"/>
        <v xml:space="preserve"> CLC  </v>
      </c>
      <c r="C93" t="str">
        <f t="shared" si="4"/>
        <v>CLC</v>
      </c>
    </row>
    <row r="94" spans="1:3" ht="25.5" x14ac:dyDescent="0.25">
      <c r="A94" s="9" t="s">
        <v>148</v>
      </c>
      <c r="B94" t="str">
        <f t="shared" si="6"/>
        <v xml:space="preserve"> SECGA  </v>
      </c>
      <c r="C94" t="str">
        <f t="shared" si="4"/>
        <v>SECGA</v>
      </c>
    </row>
    <row r="95" spans="1:3" ht="25.5" x14ac:dyDescent="0.25">
      <c r="A95" s="1" t="s">
        <v>150</v>
      </c>
      <c r="B95" t="str">
        <f t="shared" si="6"/>
        <v xml:space="preserve"> ASSDG  </v>
      </c>
      <c r="C95" t="str">
        <f t="shared" si="4"/>
        <v>ASSDG</v>
      </c>
    </row>
    <row r="96" spans="1:3" x14ac:dyDescent="0.25">
      <c r="A96" s="9" t="s">
        <v>152</v>
      </c>
      <c r="B96" t="str">
        <f t="shared" si="6"/>
        <v xml:space="preserve"> DG  </v>
      </c>
      <c r="C96" t="str">
        <f t="shared" si="4"/>
        <v>DG</v>
      </c>
    </row>
    <row r="97" spans="1:3" x14ac:dyDescent="0.25">
      <c r="A97" s="1" t="s">
        <v>153</v>
      </c>
      <c r="B97" t="str">
        <f t="shared" si="6"/>
        <v xml:space="preserve"> CO  </v>
      </c>
      <c r="C97" t="str">
        <f t="shared" si="4"/>
        <v>CO</v>
      </c>
    </row>
    <row r="98" spans="1:3" ht="25.5" x14ac:dyDescent="0.25">
      <c r="A98" s="9" t="s">
        <v>154</v>
      </c>
      <c r="B98" t="str">
        <f t="shared" si="6"/>
        <v xml:space="preserve"> ACO  </v>
      </c>
      <c r="C98" t="str">
        <f t="shared" si="4"/>
        <v>ACO</v>
      </c>
    </row>
    <row r="99" spans="1:3" ht="25.5" x14ac:dyDescent="0.25">
      <c r="A99" s="1" t="s">
        <v>156</v>
      </c>
      <c r="B99" t="str">
        <f t="shared" si="6"/>
        <v xml:space="preserve"> SECOFC  </v>
      </c>
      <c r="C99" t="str">
        <f t="shared" si="4"/>
        <v>SECOFC</v>
      </c>
    </row>
    <row r="100" spans="1:3" ht="25.5" x14ac:dyDescent="0.25">
      <c r="A100" s="9" t="s">
        <v>157</v>
      </c>
      <c r="B100" t="str">
        <f t="shared" si="6"/>
        <v xml:space="preserve"> ACO  </v>
      </c>
      <c r="C100" t="str">
        <f t="shared" si="4"/>
        <v>ACO</v>
      </c>
    </row>
    <row r="101" spans="1:3" x14ac:dyDescent="0.25">
      <c r="A101" s="1" t="s">
        <v>158</v>
      </c>
      <c r="B101" t="str">
        <f t="shared" si="6"/>
        <v xml:space="preserve"> DG  </v>
      </c>
      <c r="C101" t="str">
        <f t="shared" si="4"/>
        <v>DG</v>
      </c>
    </row>
    <row r="102" spans="1:3" ht="25.5" x14ac:dyDescent="0.25">
      <c r="A102" s="9" t="s">
        <v>159</v>
      </c>
      <c r="B102" t="str">
        <f t="shared" si="6"/>
        <v xml:space="preserve"> ACO  </v>
      </c>
      <c r="C102" t="str">
        <f t="shared" si="4"/>
        <v>ACO</v>
      </c>
    </row>
    <row r="103" spans="1:3" ht="25.5" x14ac:dyDescent="0.25">
      <c r="A103" s="1" t="s">
        <v>160</v>
      </c>
      <c r="B103" t="str">
        <f t="shared" si="6"/>
        <v xml:space="preserve"> SAEO  </v>
      </c>
      <c r="C103" t="str">
        <f t="shared" si="4"/>
        <v>SAEO</v>
      </c>
    </row>
    <row r="104" spans="1:3" x14ac:dyDescent="0.25">
      <c r="A104" s="9" t="s">
        <v>122</v>
      </c>
      <c r="B104" t="str">
        <f t="shared" si="6"/>
        <v xml:space="preserve"> CLC  </v>
      </c>
      <c r="C104" t="str">
        <f t="shared" si="4"/>
        <v>CLC</v>
      </c>
    </row>
    <row r="105" spans="1:3" x14ac:dyDescent="0.25">
      <c r="A105" s="1" t="s">
        <v>161</v>
      </c>
      <c r="B105" t="str">
        <f t="shared" si="6"/>
        <v xml:space="preserve"> SC  </v>
      </c>
      <c r="C105" t="str">
        <f t="shared" si="4"/>
        <v>SC</v>
      </c>
    </row>
    <row r="106" spans="1:3" x14ac:dyDescent="0.25">
      <c r="A106" s="9" t="s">
        <v>125</v>
      </c>
      <c r="B106" t="str">
        <f t="shared" si="6"/>
        <v xml:space="preserve"> CLC  </v>
      </c>
      <c r="C106" t="str">
        <f t="shared" si="4"/>
        <v>CLC</v>
      </c>
    </row>
    <row r="107" spans="1:3" ht="25.5" x14ac:dyDescent="0.25">
      <c r="A107" s="1" t="s">
        <v>164</v>
      </c>
      <c r="B107" t="str">
        <f t="shared" si="6"/>
        <v xml:space="preserve"> SCON  </v>
      </c>
      <c r="C107" t="str">
        <f t="shared" si="4"/>
        <v>SCON</v>
      </c>
    </row>
    <row r="108" spans="1:3" x14ac:dyDescent="0.25">
      <c r="A108" s="9" t="s">
        <v>166</v>
      </c>
      <c r="B108" t="str">
        <f t="shared" si="6"/>
        <v xml:space="preserve"> CLC  </v>
      </c>
      <c r="C108" t="str">
        <f t="shared" si="4"/>
        <v>CLC</v>
      </c>
    </row>
    <row r="109" spans="1:3" ht="25.5" x14ac:dyDescent="0.25">
      <c r="A109" s="1" t="s">
        <v>168</v>
      </c>
      <c r="B109" t="str">
        <f t="shared" si="6"/>
        <v xml:space="preserve"> SAEO  </v>
      </c>
      <c r="C109" t="str">
        <f t="shared" si="4"/>
        <v>SAEO</v>
      </c>
    </row>
    <row r="110" spans="1:3" ht="25.5" x14ac:dyDescent="0.25">
      <c r="A110" s="9" t="s">
        <v>170</v>
      </c>
      <c r="B110" t="str">
        <f t="shared" si="6"/>
        <v xml:space="preserve"> SACONT  </v>
      </c>
      <c r="C110" t="str">
        <f t="shared" si="4"/>
        <v>SACONT</v>
      </c>
    </row>
    <row r="111" spans="1:3" ht="25.5" x14ac:dyDescent="0.25">
      <c r="A111" s="1" t="s">
        <v>171</v>
      </c>
      <c r="B111" t="str">
        <f t="shared" si="6"/>
        <v xml:space="preserve"> ACFIC  </v>
      </c>
      <c r="C111" t="str">
        <f t="shared" si="4"/>
        <v>ACFIC</v>
      </c>
    </row>
    <row r="112" spans="1:3" ht="25.5" x14ac:dyDescent="0.25">
      <c r="A112" s="9" t="s">
        <v>173</v>
      </c>
      <c r="B112" t="str">
        <f t="shared" si="5"/>
        <v xml:space="preserve"> 020ZE  </v>
      </c>
      <c r="C112" t="str">
        <f t="shared" si="4"/>
        <v>020ZE</v>
      </c>
    </row>
    <row r="113" spans="1:3" ht="25.5" x14ac:dyDescent="0.25">
      <c r="A113" s="1" t="s">
        <v>1691</v>
      </c>
      <c r="B113" t="str">
        <f t="shared" si="5"/>
        <v xml:space="preserve"> ASSISEG </v>
      </c>
      <c r="C113" t="str">
        <f t="shared" si="4"/>
        <v>ASSISEG</v>
      </c>
    </row>
    <row r="114" spans="1:3" x14ac:dyDescent="0.25">
      <c r="A114" s="9" t="s">
        <v>1611</v>
      </c>
      <c r="B114" t="str">
        <f t="shared" si="5"/>
        <v xml:space="preserve"> CIP </v>
      </c>
      <c r="C114" t="str">
        <f t="shared" si="4"/>
        <v>CIP</v>
      </c>
    </row>
    <row r="115" spans="1:3" ht="25.5" x14ac:dyDescent="0.25">
      <c r="A115" s="1" t="s">
        <v>1692</v>
      </c>
      <c r="B115" t="str">
        <f t="shared" si="5"/>
        <v xml:space="preserve"> ASSISEG </v>
      </c>
      <c r="C115" t="str">
        <f t="shared" si="4"/>
        <v>ASSISEG</v>
      </c>
    </row>
    <row r="116" spans="1:3" x14ac:dyDescent="0.25">
      <c r="A116" s="9" t="s">
        <v>1612</v>
      </c>
      <c r="B116" t="str">
        <f t="shared" si="5"/>
        <v xml:space="preserve"> CIP </v>
      </c>
      <c r="C116" t="str">
        <f t="shared" si="4"/>
        <v>CIP</v>
      </c>
    </row>
    <row r="117" spans="1:3" ht="25.5" x14ac:dyDescent="0.25">
      <c r="A117" s="1" t="s">
        <v>1693</v>
      </c>
      <c r="B117" t="str">
        <f t="shared" si="5"/>
        <v xml:space="preserve"> ASSISEG </v>
      </c>
      <c r="C117" t="str">
        <f t="shared" si="4"/>
        <v>ASSISEG</v>
      </c>
    </row>
    <row r="118" spans="1:3" x14ac:dyDescent="0.25">
      <c r="A118" s="9" t="s">
        <v>1613</v>
      </c>
      <c r="B118" t="str">
        <f t="shared" si="5"/>
        <v xml:space="preserve"> CIP </v>
      </c>
      <c r="C118" t="str">
        <f t="shared" si="4"/>
        <v>CIP</v>
      </c>
    </row>
    <row r="119" spans="1:3" ht="25.5" x14ac:dyDescent="0.25">
      <c r="A119" s="1" t="s">
        <v>1694</v>
      </c>
      <c r="B119" t="str">
        <f t="shared" si="5"/>
        <v xml:space="preserve"> ASSISEG </v>
      </c>
      <c r="C119" t="str">
        <f t="shared" si="4"/>
        <v>ASSISEG</v>
      </c>
    </row>
    <row r="120" spans="1:3" ht="25.5" x14ac:dyDescent="0.25">
      <c r="A120" s="9" t="s">
        <v>181</v>
      </c>
      <c r="B120" t="str">
        <f t="shared" si="5"/>
        <v xml:space="preserve"> COGSA  </v>
      </c>
      <c r="C120" t="str">
        <f t="shared" si="4"/>
        <v>COGSA</v>
      </c>
    </row>
    <row r="121" spans="1:3" ht="25.5" x14ac:dyDescent="0.25">
      <c r="A121" s="1" t="s">
        <v>183</v>
      </c>
      <c r="B121" t="str">
        <f>RIGHT(A121,LEN(A121)-4)</f>
        <v xml:space="preserve"> SECADM  </v>
      </c>
      <c r="C121" t="str">
        <f t="shared" si="4"/>
        <v>SECADM</v>
      </c>
    </row>
    <row r="122" spans="1:3" ht="25.5" x14ac:dyDescent="0.25">
      <c r="A122" s="9" t="s">
        <v>185</v>
      </c>
      <c r="B122" t="str">
        <f t="shared" ref="B122:B151" si="7">RIGHT(A122,LEN(A122)-4)</f>
        <v xml:space="preserve"> COGSA  </v>
      </c>
      <c r="C122" t="str">
        <f t="shared" si="4"/>
        <v>COGSA</v>
      </c>
    </row>
    <row r="123" spans="1:3" ht="25.5" x14ac:dyDescent="0.25">
      <c r="A123" s="1" t="s">
        <v>1695</v>
      </c>
      <c r="B123" t="str">
        <f t="shared" si="7"/>
        <v xml:space="preserve"> ASSISEG </v>
      </c>
      <c r="C123" t="str">
        <f t="shared" si="4"/>
        <v>ASSISEG</v>
      </c>
    </row>
    <row r="124" spans="1:3" ht="25.5" x14ac:dyDescent="0.25">
      <c r="A124" s="9" t="s">
        <v>188</v>
      </c>
      <c r="B124" t="str">
        <f t="shared" si="7"/>
        <v xml:space="preserve"> 020ZE  </v>
      </c>
      <c r="C124" t="str">
        <f t="shared" si="4"/>
        <v>020ZE</v>
      </c>
    </row>
    <row r="125" spans="1:3" ht="25.5" x14ac:dyDescent="0.25">
      <c r="A125" s="1" t="s">
        <v>1696</v>
      </c>
      <c r="B125" t="str">
        <f t="shared" si="7"/>
        <v xml:space="preserve"> ASSISEG </v>
      </c>
      <c r="C125" t="str">
        <f t="shared" si="4"/>
        <v>ASSISEG</v>
      </c>
    </row>
    <row r="126" spans="1:3" ht="25.5" x14ac:dyDescent="0.25">
      <c r="A126" s="9" t="s">
        <v>191</v>
      </c>
      <c r="B126" t="str">
        <f t="shared" si="7"/>
        <v xml:space="preserve"> COGSA  </v>
      </c>
      <c r="C126" t="str">
        <f t="shared" si="4"/>
        <v>COGSA</v>
      </c>
    </row>
    <row r="127" spans="1:3" ht="25.5" x14ac:dyDescent="0.25">
      <c r="A127" s="1" t="s">
        <v>1697</v>
      </c>
      <c r="B127" t="str">
        <f t="shared" si="7"/>
        <v xml:space="preserve"> ASSISEG </v>
      </c>
      <c r="C127" t="str">
        <f t="shared" si="4"/>
        <v>ASSISEG</v>
      </c>
    </row>
    <row r="128" spans="1:3" ht="25.5" x14ac:dyDescent="0.25">
      <c r="A128" s="9" t="s">
        <v>1733</v>
      </c>
      <c r="B128" t="str">
        <f t="shared" si="7"/>
        <v xml:space="preserve"> CSTA </v>
      </c>
      <c r="C128" t="str">
        <f t="shared" si="4"/>
        <v>CSTA</v>
      </c>
    </row>
    <row r="129" spans="1:3" x14ac:dyDescent="0.25">
      <c r="A129" s="1" t="s">
        <v>146</v>
      </c>
      <c r="B129" t="str">
        <f t="shared" si="7"/>
        <v xml:space="preserve"> CLC  </v>
      </c>
      <c r="C129" t="str">
        <f t="shared" si="4"/>
        <v>CLC</v>
      </c>
    </row>
    <row r="130" spans="1:3" x14ac:dyDescent="0.25">
      <c r="A130" s="9" t="s">
        <v>194</v>
      </c>
      <c r="B130" t="str">
        <f t="shared" si="7"/>
        <v xml:space="preserve"> SPO  </v>
      </c>
      <c r="C130" t="str">
        <f t="shared" si="4"/>
        <v>SPO</v>
      </c>
    </row>
    <row r="131" spans="1:3" x14ac:dyDescent="0.25">
      <c r="A131" s="1" t="s">
        <v>195</v>
      </c>
      <c r="B131" t="str">
        <f t="shared" si="7"/>
        <v xml:space="preserve"> CO  </v>
      </c>
      <c r="C131" t="str">
        <f t="shared" ref="C131:C194" si="8">TRIM(SUBSTITUTE(B131,CHAR(160),CHAR(32)))</f>
        <v>CO</v>
      </c>
    </row>
    <row r="132" spans="1:3" ht="25.5" x14ac:dyDescent="0.25">
      <c r="A132" s="9" t="s">
        <v>110</v>
      </c>
      <c r="B132" t="str">
        <f t="shared" si="7"/>
        <v xml:space="preserve"> SECOFC  </v>
      </c>
      <c r="C132" t="str">
        <f t="shared" si="8"/>
        <v>SECOFC</v>
      </c>
    </row>
    <row r="133" spans="1:3" x14ac:dyDescent="0.25">
      <c r="A133" s="1" t="s">
        <v>198</v>
      </c>
      <c r="B133" t="str">
        <f t="shared" si="7"/>
        <v xml:space="preserve"> CLC  </v>
      </c>
      <c r="C133" t="str">
        <f t="shared" si="8"/>
        <v>CLC</v>
      </c>
    </row>
    <row r="134" spans="1:3" x14ac:dyDescent="0.25">
      <c r="A134" s="9" t="s">
        <v>200</v>
      </c>
      <c r="B134" t="str">
        <f t="shared" si="7"/>
        <v xml:space="preserve"> SC  </v>
      </c>
      <c r="C134" t="str">
        <f t="shared" si="8"/>
        <v>SC</v>
      </c>
    </row>
    <row r="135" spans="1:3" x14ac:dyDescent="0.25">
      <c r="A135" s="1" t="s">
        <v>113</v>
      </c>
      <c r="B135" t="str">
        <f t="shared" si="7"/>
        <v xml:space="preserve"> CLC  </v>
      </c>
      <c r="C135" t="str">
        <f t="shared" si="8"/>
        <v>CLC</v>
      </c>
    </row>
    <row r="136" spans="1:3" ht="25.5" x14ac:dyDescent="0.25">
      <c r="A136" s="9" t="s">
        <v>203</v>
      </c>
      <c r="B136" t="str">
        <f t="shared" si="7"/>
        <v xml:space="preserve"> SCON  </v>
      </c>
      <c r="C136" t="str">
        <f t="shared" si="8"/>
        <v>SCON</v>
      </c>
    </row>
    <row r="137" spans="1:3" x14ac:dyDescent="0.25">
      <c r="A137" s="1" t="s">
        <v>205</v>
      </c>
      <c r="B137" t="str">
        <f t="shared" si="7"/>
        <v xml:space="preserve"> CLC  </v>
      </c>
      <c r="C137" t="str">
        <f t="shared" si="8"/>
        <v>CLC</v>
      </c>
    </row>
    <row r="138" spans="1:3" ht="25.5" x14ac:dyDescent="0.25">
      <c r="A138" s="9" t="s">
        <v>207</v>
      </c>
      <c r="B138" t="str">
        <f t="shared" si="7"/>
        <v xml:space="preserve"> SECGA  </v>
      </c>
      <c r="C138" t="str">
        <f t="shared" si="8"/>
        <v>SECGA</v>
      </c>
    </row>
    <row r="139" spans="1:3" ht="25.5" x14ac:dyDescent="0.25">
      <c r="A139" s="1" t="s">
        <v>209</v>
      </c>
      <c r="B139" t="str">
        <f t="shared" si="7"/>
        <v xml:space="preserve"> ASSDG  </v>
      </c>
      <c r="C139" t="str">
        <f t="shared" si="8"/>
        <v>ASSDG</v>
      </c>
    </row>
    <row r="140" spans="1:3" x14ac:dyDescent="0.25">
      <c r="A140" s="9" t="s">
        <v>211</v>
      </c>
      <c r="B140" t="str">
        <f t="shared" si="7"/>
        <v xml:space="preserve"> DG  </v>
      </c>
      <c r="C140" t="str">
        <f t="shared" si="8"/>
        <v>DG</v>
      </c>
    </row>
    <row r="141" spans="1:3" x14ac:dyDescent="0.25">
      <c r="A141" s="1" t="s">
        <v>213</v>
      </c>
      <c r="B141" t="str">
        <f t="shared" si="7"/>
        <v xml:space="preserve"> CO  </v>
      </c>
      <c r="C141" t="str">
        <f t="shared" si="8"/>
        <v>CO</v>
      </c>
    </row>
    <row r="142" spans="1:3" ht="25.5" x14ac:dyDescent="0.25">
      <c r="A142" s="9" t="s">
        <v>214</v>
      </c>
      <c r="B142" t="str">
        <f t="shared" si="7"/>
        <v xml:space="preserve"> ACO  </v>
      </c>
      <c r="C142" t="str">
        <f t="shared" si="8"/>
        <v>ACO</v>
      </c>
    </row>
    <row r="143" spans="1:3" ht="25.5" x14ac:dyDescent="0.25">
      <c r="A143" s="1" t="s">
        <v>216</v>
      </c>
      <c r="B143" t="str">
        <f t="shared" si="7"/>
        <v xml:space="preserve"> SECOFC  </v>
      </c>
      <c r="C143" t="str">
        <f t="shared" si="8"/>
        <v>SECOFC</v>
      </c>
    </row>
    <row r="144" spans="1:3" x14ac:dyDescent="0.25">
      <c r="A144" s="9" t="s">
        <v>63</v>
      </c>
      <c r="B144" t="str">
        <f t="shared" si="7"/>
        <v xml:space="preserve"> DG  </v>
      </c>
      <c r="C144" t="str">
        <f t="shared" si="8"/>
        <v>DG</v>
      </c>
    </row>
    <row r="145" spans="1:3" ht="25.5" x14ac:dyDescent="0.25">
      <c r="A145" s="1" t="s">
        <v>217</v>
      </c>
      <c r="B145" t="str">
        <f t="shared" si="7"/>
        <v xml:space="preserve"> ACO  </v>
      </c>
      <c r="C145" t="str">
        <f t="shared" si="8"/>
        <v>ACO</v>
      </c>
    </row>
    <row r="146" spans="1:3" ht="25.5" x14ac:dyDescent="0.25">
      <c r="A146" s="9" t="s">
        <v>218</v>
      </c>
      <c r="B146" t="str">
        <f t="shared" si="7"/>
        <v xml:space="preserve"> SAEO  </v>
      </c>
      <c r="C146" t="str">
        <f t="shared" si="8"/>
        <v>SAEO</v>
      </c>
    </row>
    <row r="147" spans="1:3" x14ac:dyDescent="0.25">
      <c r="A147" s="1" t="s">
        <v>219</v>
      </c>
      <c r="B147" t="str">
        <f t="shared" si="7"/>
        <v xml:space="preserve"> CLC  </v>
      </c>
      <c r="C147" t="str">
        <f t="shared" si="8"/>
        <v>CLC</v>
      </c>
    </row>
    <row r="148" spans="1:3" x14ac:dyDescent="0.25">
      <c r="A148" s="9" t="s">
        <v>221</v>
      </c>
      <c r="B148" t="str">
        <f t="shared" si="7"/>
        <v xml:space="preserve"> SC  </v>
      </c>
      <c r="C148" t="str">
        <f t="shared" si="8"/>
        <v>SC</v>
      </c>
    </row>
    <row r="149" spans="1:3" x14ac:dyDescent="0.25">
      <c r="A149" s="1" t="s">
        <v>222</v>
      </c>
      <c r="B149" t="str">
        <f t="shared" si="7"/>
        <v xml:space="preserve"> CLC  </v>
      </c>
      <c r="C149" t="str">
        <f t="shared" si="8"/>
        <v>CLC</v>
      </c>
    </row>
    <row r="150" spans="1:3" ht="25.5" x14ac:dyDescent="0.25">
      <c r="A150" s="9" t="s">
        <v>224</v>
      </c>
      <c r="B150" t="str">
        <f t="shared" si="7"/>
        <v xml:space="preserve"> SCON  </v>
      </c>
      <c r="C150" t="str">
        <f t="shared" si="8"/>
        <v>SCON</v>
      </c>
    </row>
    <row r="151" spans="1:3" x14ac:dyDescent="0.25">
      <c r="A151" s="1" t="s">
        <v>75</v>
      </c>
      <c r="B151" t="str">
        <f t="shared" si="7"/>
        <v xml:space="preserve"> CLC  </v>
      </c>
      <c r="C151" t="str">
        <f t="shared" si="8"/>
        <v>CLC</v>
      </c>
    </row>
    <row r="152" spans="1:3" ht="25.5" x14ac:dyDescent="0.25">
      <c r="A152" s="9" t="s">
        <v>227</v>
      </c>
      <c r="B152" t="str">
        <f t="shared" ref="B152:B194" si="9">RIGHT(A152,LEN(A152)-3)</f>
        <v xml:space="preserve"> 155ZE  </v>
      </c>
      <c r="C152" t="str">
        <f t="shared" si="8"/>
        <v>155ZE</v>
      </c>
    </row>
    <row r="153" spans="1:3" ht="25.5" x14ac:dyDescent="0.25">
      <c r="A153" s="1" t="s">
        <v>1691</v>
      </c>
      <c r="B153" t="str">
        <f t="shared" si="9"/>
        <v xml:space="preserve"> ASSISEG </v>
      </c>
      <c r="C153" t="str">
        <f t="shared" si="8"/>
        <v>ASSISEG</v>
      </c>
    </row>
    <row r="154" spans="1:3" ht="25.5" x14ac:dyDescent="0.25">
      <c r="A154" s="9" t="s">
        <v>230</v>
      </c>
      <c r="B154" t="str">
        <f t="shared" si="9"/>
        <v xml:space="preserve"> 155ZE  </v>
      </c>
      <c r="C154" t="str">
        <f t="shared" si="8"/>
        <v>155ZE</v>
      </c>
    </row>
    <row r="155" spans="1:3" ht="25.5" x14ac:dyDescent="0.25">
      <c r="A155" s="1" t="s">
        <v>1692</v>
      </c>
      <c r="B155" t="str">
        <f t="shared" si="9"/>
        <v xml:space="preserve"> ASSISEG </v>
      </c>
      <c r="C155" t="str">
        <f t="shared" si="8"/>
        <v>ASSISEG</v>
      </c>
    </row>
    <row r="156" spans="1:3" x14ac:dyDescent="0.25">
      <c r="A156" s="9" t="s">
        <v>1702</v>
      </c>
      <c r="B156" t="str">
        <f t="shared" si="9"/>
        <v xml:space="preserve"> CAA </v>
      </c>
      <c r="C156" t="str">
        <f t="shared" si="8"/>
        <v>CAA</v>
      </c>
    </row>
    <row r="157" spans="1:3" ht="25.5" x14ac:dyDescent="0.25">
      <c r="A157" s="1" t="s">
        <v>1693</v>
      </c>
      <c r="B157" t="str">
        <f t="shared" si="9"/>
        <v xml:space="preserve"> ASSISEG </v>
      </c>
      <c r="C157" t="str">
        <f t="shared" si="8"/>
        <v>ASSISEG</v>
      </c>
    </row>
    <row r="158" spans="1:3" ht="25.5" x14ac:dyDescent="0.25">
      <c r="A158" s="9" t="s">
        <v>235</v>
      </c>
      <c r="B158" t="str">
        <f t="shared" si="9"/>
        <v xml:space="preserve"> 155ZE  </v>
      </c>
      <c r="C158" t="str">
        <f t="shared" si="8"/>
        <v>155ZE</v>
      </c>
    </row>
    <row r="159" spans="1:3" ht="25.5" x14ac:dyDescent="0.25">
      <c r="A159" s="1" t="s">
        <v>1694</v>
      </c>
      <c r="B159" t="str">
        <f t="shared" si="9"/>
        <v xml:space="preserve"> ASSISEG </v>
      </c>
      <c r="C159" t="str">
        <f t="shared" si="8"/>
        <v>ASSISEG</v>
      </c>
    </row>
    <row r="160" spans="1:3" ht="25.5" x14ac:dyDescent="0.25">
      <c r="A160" s="9" t="s">
        <v>238</v>
      </c>
      <c r="B160" t="str">
        <f t="shared" si="9"/>
        <v xml:space="preserve"> 155ZE  </v>
      </c>
      <c r="C160" t="str">
        <f t="shared" si="8"/>
        <v>155ZE</v>
      </c>
    </row>
    <row r="161" spans="1:3" ht="25.5" x14ac:dyDescent="0.25">
      <c r="A161" s="1" t="s">
        <v>1698</v>
      </c>
      <c r="B161" t="str">
        <f>RIGHT(A161,LEN(A161)-4)</f>
        <v xml:space="preserve"> ASSISEG </v>
      </c>
      <c r="C161" t="str">
        <f t="shared" si="8"/>
        <v>ASSISEG</v>
      </c>
    </row>
    <row r="162" spans="1:3" ht="25.5" x14ac:dyDescent="0.25">
      <c r="A162" s="9" t="s">
        <v>241</v>
      </c>
      <c r="B162" t="str">
        <f t="shared" ref="B162:B190" si="10">RIGHT(A162,LEN(A162)-4)</f>
        <v xml:space="preserve"> 155ZE  </v>
      </c>
      <c r="C162" t="str">
        <f t="shared" si="8"/>
        <v>155ZE</v>
      </c>
    </row>
    <row r="163" spans="1:3" ht="25.5" x14ac:dyDescent="0.25">
      <c r="A163" s="1" t="s">
        <v>1695</v>
      </c>
      <c r="B163" t="str">
        <f t="shared" si="10"/>
        <v xml:space="preserve"> ASSISEG </v>
      </c>
      <c r="C163" t="str">
        <f t="shared" si="8"/>
        <v>ASSISEG</v>
      </c>
    </row>
    <row r="164" spans="1:3" x14ac:dyDescent="0.25">
      <c r="A164" s="9" t="s">
        <v>1703</v>
      </c>
      <c r="B164" t="str">
        <f t="shared" si="10"/>
        <v xml:space="preserve"> CAA </v>
      </c>
      <c r="C164" t="str">
        <f t="shared" si="8"/>
        <v>CAA</v>
      </c>
    </row>
    <row r="165" spans="1:3" ht="25.5" x14ac:dyDescent="0.25">
      <c r="A165" s="1" t="s">
        <v>244</v>
      </c>
      <c r="B165" t="str">
        <f t="shared" si="10"/>
        <v xml:space="preserve"> SECADM  </v>
      </c>
      <c r="C165" t="str">
        <f t="shared" si="8"/>
        <v>SECADM</v>
      </c>
    </row>
    <row r="166" spans="1:3" x14ac:dyDescent="0.25">
      <c r="A166" s="9" t="s">
        <v>245</v>
      </c>
      <c r="B166" t="str">
        <f t="shared" si="10"/>
        <v xml:space="preserve"> SPO  </v>
      </c>
      <c r="C166" t="str">
        <f t="shared" si="8"/>
        <v>SPO</v>
      </c>
    </row>
    <row r="167" spans="1:3" x14ac:dyDescent="0.25">
      <c r="A167" s="1" t="s">
        <v>247</v>
      </c>
      <c r="B167" t="str">
        <f t="shared" si="10"/>
        <v xml:space="preserve"> CO  </v>
      </c>
      <c r="C167" t="str">
        <f t="shared" si="8"/>
        <v>CO</v>
      </c>
    </row>
    <row r="168" spans="1:3" ht="25.5" x14ac:dyDescent="0.25">
      <c r="A168" s="9" t="s">
        <v>248</v>
      </c>
      <c r="B168" t="str">
        <f t="shared" si="10"/>
        <v xml:space="preserve"> SECOFC  </v>
      </c>
      <c r="C168" t="str">
        <f t="shared" si="8"/>
        <v>SECOFC</v>
      </c>
    </row>
    <row r="169" spans="1:3" x14ac:dyDescent="0.25">
      <c r="A169" s="1" t="s">
        <v>146</v>
      </c>
      <c r="B169" t="str">
        <f t="shared" si="10"/>
        <v xml:space="preserve"> CLC  </v>
      </c>
      <c r="C169" t="str">
        <f t="shared" si="8"/>
        <v>CLC</v>
      </c>
    </row>
    <row r="170" spans="1:3" x14ac:dyDescent="0.25">
      <c r="A170" s="9" t="s">
        <v>251</v>
      </c>
      <c r="B170" t="str">
        <f t="shared" si="10"/>
        <v xml:space="preserve"> SC  </v>
      </c>
      <c r="C170" t="str">
        <f t="shared" si="8"/>
        <v>SC</v>
      </c>
    </row>
    <row r="171" spans="1:3" x14ac:dyDescent="0.25">
      <c r="A171" s="1" t="s">
        <v>253</v>
      </c>
      <c r="B171" t="str">
        <f t="shared" si="10"/>
        <v xml:space="preserve"> CLC  </v>
      </c>
      <c r="C171" t="str">
        <f t="shared" si="8"/>
        <v>CLC</v>
      </c>
    </row>
    <row r="172" spans="1:3" x14ac:dyDescent="0.25">
      <c r="A172" s="9" t="s">
        <v>254</v>
      </c>
      <c r="B172" t="str">
        <f t="shared" si="10"/>
        <v xml:space="preserve"> SC  </v>
      </c>
      <c r="C172" t="str">
        <f t="shared" si="8"/>
        <v>SC</v>
      </c>
    </row>
    <row r="173" spans="1:3" x14ac:dyDescent="0.25">
      <c r="A173" s="1" t="s">
        <v>198</v>
      </c>
      <c r="B173" t="str">
        <f t="shared" si="10"/>
        <v xml:space="preserve"> CLC  </v>
      </c>
      <c r="C173" t="str">
        <f t="shared" si="8"/>
        <v>CLC</v>
      </c>
    </row>
    <row r="174" spans="1:3" ht="25.5" x14ac:dyDescent="0.25">
      <c r="A174" s="9" t="s">
        <v>256</v>
      </c>
      <c r="B174" t="str">
        <f t="shared" si="10"/>
        <v xml:space="preserve"> SCON  </v>
      </c>
      <c r="C174" t="str">
        <f t="shared" si="8"/>
        <v>SCON</v>
      </c>
    </row>
    <row r="175" spans="1:3" x14ac:dyDescent="0.25">
      <c r="A175" s="1" t="s">
        <v>113</v>
      </c>
      <c r="B175" t="str">
        <f t="shared" si="10"/>
        <v xml:space="preserve"> CLC  </v>
      </c>
      <c r="C175" t="str">
        <f t="shared" si="8"/>
        <v>CLC</v>
      </c>
    </row>
    <row r="176" spans="1:3" ht="25.5" x14ac:dyDescent="0.25">
      <c r="A176" s="9" t="s">
        <v>258</v>
      </c>
      <c r="B176" t="str">
        <f t="shared" si="10"/>
        <v xml:space="preserve"> SECADM  </v>
      </c>
      <c r="C176" t="str">
        <f t="shared" si="8"/>
        <v>SECADM</v>
      </c>
    </row>
    <row r="177" spans="1:3" ht="25.5" x14ac:dyDescent="0.25">
      <c r="A177" s="1" t="s">
        <v>260</v>
      </c>
      <c r="B177" t="str">
        <f t="shared" si="10"/>
        <v xml:space="preserve"> ASSDG  </v>
      </c>
      <c r="C177" t="str">
        <f t="shared" si="8"/>
        <v>ASSDG</v>
      </c>
    </row>
    <row r="178" spans="1:3" x14ac:dyDescent="0.25">
      <c r="A178" s="9" t="s">
        <v>262</v>
      </c>
      <c r="B178" t="str">
        <f t="shared" si="10"/>
        <v xml:space="preserve"> DG  </v>
      </c>
      <c r="C178" t="str">
        <f t="shared" si="8"/>
        <v>DG</v>
      </c>
    </row>
    <row r="179" spans="1:3" x14ac:dyDescent="0.25">
      <c r="A179" s="1" t="s">
        <v>263</v>
      </c>
      <c r="B179" t="str">
        <f t="shared" si="10"/>
        <v xml:space="preserve"> CO  </v>
      </c>
      <c r="C179" t="str">
        <f t="shared" si="8"/>
        <v>CO</v>
      </c>
    </row>
    <row r="180" spans="1:3" ht="25.5" x14ac:dyDescent="0.25">
      <c r="A180" s="9" t="s">
        <v>264</v>
      </c>
      <c r="B180" t="str">
        <f t="shared" si="10"/>
        <v xml:space="preserve"> ACO  </v>
      </c>
      <c r="C180" t="str">
        <f t="shared" si="8"/>
        <v>ACO</v>
      </c>
    </row>
    <row r="181" spans="1:3" ht="25.5" x14ac:dyDescent="0.25">
      <c r="A181" s="1" t="s">
        <v>266</v>
      </c>
      <c r="B181" t="str">
        <f t="shared" si="10"/>
        <v xml:space="preserve"> SECOFC  </v>
      </c>
      <c r="C181" t="str">
        <f t="shared" si="8"/>
        <v>SECOFC</v>
      </c>
    </row>
    <row r="182" spans="1:3" x14ac:dyDescent="0.25">
      <c r="A182" s="9" t="s">
        <v>267</v>
      </c>
      <c r="B182" t="str">
        <f t="shared" si="10"/>
        <v xml:space="preserve"> DG  </v>
      </c>
      <c r="C182" t="str">
        <f t="shared" si="8"/>
        <v>DG</v>
      </c>
    </row>
    <row r="183" spans="1:3" ht="25.5" x14ac:dyDescent="0.25">
      <c r="A183" s="1" t="s">
        <v>268</v>
      </c>
      <c r="B183" t="str">
        <f t="shared" si="10"/>
        <v xml:space="preserve"> ACO  </v>
      </c>
      <c r="C183" t="str">
        <f t="shared" si="8"/>
        <v>ACO</v>
      </c>
    </row>
    <row r="184" spans="1:3" ht="25.5" x14ac:dyDescent="0.25">
      <c r="A184" s="9" t="s">
        <v>269</v>
      </c>
      <c r="B184" t="str">
        <f t="shared" si="10"/>
        <v xml:space="preserve"> SAEO  </v>
      </c>
      <c r="C184" t="str">
        <f t="shared" si="8"/>
        <v>SAEO</v>
      </c>
    </row>
    <row r="185" spans="1:3" x14ac:dyDescent="0.25">
      <c r="A185" s="1" t="s">
        <v>270</v>
      </c>
      <c r="B185" t="str">
        <f t="shared" si="10"/>
        <v xml:space="preserve"> CLC  </v>
      </c>
      <c r="C185" t="str">
        <f t="shared" si="8"/>
        <v>CLC</v>
      </c>
    </row>
    <row r="186" spans="1:3" x14ac:dyDescent="0.25">
      <c r="A186" s="9" t="s">
        <v>272</v>
      </c>
      <c r="B186" t="str">
        <f t="shared" si="10"/>
        <v xml:space="preserve"> SC  </v>
      </c>
      <c r="C186" t="str">
        <f t="shared" si="8"/>
        <v>SC</v>
      </c>
    </row>
    <row r="187" spans="1:3" x14ac:dyDescent="0.25">
      <c r="A187" s="1" t="s">
        <v>219</v>
      </c>
      <c r="B187" t="str">
        <f t="shared" si="10"/>
        <v xml:space="preserve"> CLC  </v>
      </c>
      <c r="C187" t="str">
        <f t="shared" si="8"/>
        <v>CLC</v>
      </c>
    </row>
    <row r="188" spans="1:3" ht="25.5" x14ac:dyDescent="0.25">
      <c r="A188" s="9" t="s">
        <v>273</v>
      </c>
      <c r="B188" t="str">
        <f t="shared" si="10"/>
        <v xml:space="preserve"> SCON  </v>
      </c>
      <c r="C188" t="str">
        <f t="shared" si="8"/>
        <v>SCON</v>
      </c>
    </row>
    <row r="189" spans="1:3" x14ac:dyDescent="0.25">
      <c r="A189" s="1" t="s">
        <v>222</v>
      </c>
      <c r="B189" t="str">
        <f t="shared" si="10"/>
        <v xml:space="preserve"> CLC  </v>
      </c>
      <c r="C189" t="str">
        <f t="shared" si="8"/>
        <v>CLC</v>
      </c>
    </row>
    <row r="190" spans="1:3" ht="25.5" x14ac:dyDescent="0.25">
      <c r="A190" s="9" t="s">
        <v>73</v>
      </c>
      <c r="B190" t="str">
        <f t="shared" si="10"/>
        <v xml:space="preserve"> SAEO  </v>
      </c>
      <c r="C190" t="str">
        <f t="shared" si="8"/>
        <v>SAEO</v>
      </c>
    </row>
    <row r="191" spans="1:3" ht="25.5" x14ac:dyDescent="0.25">
      <c r="A191" s="1" t="s">
        <v>275</v>
      </c>
      <c r="B191" t="str">
        <f t="shared" si="9"/>
        <v xml:space="preserve"> 147ZE  </v>
      </c>
      <c r="C191" t="str">
        <f t="shared" si="8"/>
        <v>147ZE</v>
      </c>
    </row>
    <row r="192" spans="1:3" ht="25.5" x14ac:dyDescent="0.25">
      <c r="A192" s="1" t="s">
        <v>1691</v>
      </c>
      <c r="B192" t="str">
        <f t="shared" si="9"/>
        <v xml:space="preserve"> ASSISEG </v>
      </c>
      <c r="C192" t="str">
        <f t="shared" si="8"/>
        <v>ASSISEG</v>
      </c>
    </row>
    <row r="193" spans="1:3" ht="25.5" x14ac:dyDescent="0.25">
      <c r="A193" s="1" t="s">
        <v>276</v>
      </c>
      <c r="B193" t="str">
        <f t="shared" si="9"/>
        <v xml:space="preserve"> 147ZE  </v>
      </c>
      <c r="C193" t="str">
        <f t="shared" si="8"/>
        <v>147ZE</v>
      </c>
    </row>
    <row r="194" spans="1:3" ht="25.5" x14ac:dyDescent="0.25">
      <c r="A194" s="1" t="s">
        <v>1692</v>
      </c>
      <c r="B194" t="str">
        <f t="shared" si="9"/>
        <v xml:space="preserve"> ASSISEG </v>
      </c>
      <c r="C194" t="str">
        <f t="shared" si="8"/>
        <v>ASSISEG</v>
      </c>
    </row>
    <row r="195" spans="1:3" x14ac:dyDescent="0.25">
      <c r="A195" s="1" t="s">
        <v>1702</v>
      </c>
      <c r="B195" t="str">
        <f t="shared" ref="B195:B232" si="11">RIGHT(A195,LEN(A195)-3)</f>
        <v xml:space="preserve"> CAA </v>
      </c>
      <c r="C195" t="str">
        <f t="shared" ref="C195:C258" si="12">TRIM(SUBSTITUTE(B195,CHAR(160),CHAR(32)))</f>
        <v>CAA</v>
      </c>
    </row>
    <row r="196" spans="1:3" ht="25.5" x14ac:dyDescent="0.25">
      <c r="A196" s="1" t="s">
        <v>1693</v>
      </c>
      <c r="B196" t="str">
        <f t="shared" si="11"/>
        <v xml:space="preserve"> ASSISEG </v>
      </c>
      <c r="C196" t="str">
        <f t="shared" si="12"/>
        <v>ASSISEG</v>
      </c>
    </row>
    <row r="197" spans="1:3" x14ac:dyDescent="0.25">
      <c r="A197" s="1" t="s">
        <v>1704</v>
      </c>
      <c r="B197" t="str">
        <f t="shared" si="11"/>
        <v xml:space="preserve"> CAA </v>
      </c>
      <c r="C197" t="str">
        <f t="shared" si="12"/>
        <v>CAA</v>
      </c>
    </row>
    <row r="198" spans="1:3" ht="25.5" x14ac:dyDescent="0.25">
      <c r="A198" s="1" t="s">
        <v>279</v>
      </c>
      <c r="B198" t="str">
        <f t="shared" si="11"/>
        <v xml:space="preserve"> SECADM  </v>
      </c>
      <c r="C198" t="str">
        <f t="shared" si="12"/>
        <v>SECADM</v>
      </c>
    </row>
    <row r="199" spans="1:3" x14ac:dyDescent="0.25">
      <c r="A199" s="1" t="s">
        <v>281</v>
      </c>
      <c r="B199" t="str">
        <f t="shared" si="11"/>
        <v xml:space="preserve"> SPO  </v>
      </c>
      <c r="C199" t="str">
        <f t="shared" si="12"/>
        <v>SPO</v>
      </c>
    </row>
    <row r="200" spans="1:3" x14ac:dyDescent="0.25">
      <c r="A200" s="1" t="s">
        <v>282</v>
      </c>
      <c r="B200" t="str">
        <f>RIGHT(A200,LEN(A200)-4)</f>
        <v xml:space="preserve"> CO  </v>
      </c>
      <c r="C200" t="str">
        <f t="shared" si="12"/>
        <v>CO</v>
      </c>
    </row>
    <row r="201" spans="1:3" ht="25.5" x14ac:dyDescent="0.25">
      <c r="A201" s="1" t="s">
        <v>283</v>
      </c>
      <c r="B201" t="str">
        <f t="shared" ref="B201:B223" si="13">RIGHT(A201,LEN(A201)-4)</f>
        <v xml:space="preserve"> SECOFC  </v>
      </c>
      <c r="C201" t="str">
        <f t="shared" si="12"/>
        <v>SECOFC</v>
      </c>
    </row>
    <row r="202" spans="1:3" x14ac:dyDescent="0.25">
      <c r="A202" s="1" t="s">
        <v>95</v>
      </c>
      <c r="B202" t="str">
        <f t="shared" si="13"/>
        <v xml:space="preserve"> CLC  </v>
      </c>
      <c r="C202" t="str">
        <f t="shared" si="12"/>
        <v>CLC</v>
      </c>
    </row>
    <row r="203" spans="1:3" x14ac:dyDescent="0.25">
      <c r="A203" s="1" t="s">
        <v>285</v>
      </c>
      <c r="B203" t="str">
        <f t="shared" si="13"/>
        <v xml:space="preserve"> SC  </v>
      </c>
      <c r="C203" t="str">
        <f t="shared" si="12"/>
        <v>SC</v>
      </c>
    </row>
    <row r="204" spans="1:3" x14ac:dyDescent="0.25">
      <c r="A204" s="1" t="s">
        <v>98</v>
      </c>
      <c r="B204" t="str">
        <f t="shared" si="13"/>
        <v xml:space="preserve"> CLC  </v>
      </c>
      <c r="C204" t="str">
        <f t="shared" si="12"/>
        <v>CLC</v>
      </c>
    </row>
    <row r="205" spans="1:3" ht="25.5" x14ac:dyDescent="0.25">
      <c r="A205" s="1" t="s">
        <v>288</v>
      </c>
      <c r="B205" t="str">
        <f t="shared" si="13"/>
        <v xml:space="preserve"> SCON  </v>
      </c>
      <c r="C205" t="str">
        <f t="shared" si="12"/>
        <v>SCON</v>
      </c>
    </row>
    <row r="206" spans="1:3" x14ac:dyDescent="0.25">
      <c r="A206" s="1" t="s">
        <v>290</v>
      </c>
      <c r="B206" t="str">
        <f t="shared" si="13"/>
        <v xml:space="preserve"> CLC  </v>
      </c>
      <c r="C206" t="str">
        <f t="shared" si="12"/>
        <v>CLC</v>
      </c>
    </row>
    <row r="207" spans="1:3" x14ac:dyDescent="0.25">
      <c r="A207" s="1" t="s">
        <v>292</v>
      </c>
      <c r="B207" t="str">
        <f t="shared" si="13"/>
        <v xml:space="preserve"> SC  </v>
      </c>
      <c r="C207" t="str">
        <f t="shared" si="12"/>
        <v>SC</v>
      </c>
    </row>
    <row r="208" spans="1:3" x14ac:dyDescent="0.25">
      <c r="A208" s="1" t="s">
        <v>146</v>
      </c>
      <c r="B208" t="str">
        <f t="shared" si="13"/>
        <v xml:space="preserve"> CLC  </v>
      </c>
      <c r="C208" t="str">
        <f t="shared" si="12"/>
        <v>CLC</v>
      </c>
    </row>
    <row r="209" spans="1:3" ht="25.5" x14ac:dyDescent="0.25">
      <c r="A209" s="1" t="s">
        <v>295</v>
      </c>
      <c r="B209" t="str">
        <f t="shared" si="13"/>
        <v xml:space="preserve"> SECADM  </v>
      </c>
      <c r="C209" t="str">
        <f t="shared" si="12"/>
        <v>SECADM</v>
      </c>
    </row>
    <row r="210" spans="1:3" ht="25.5" x14ac:dyDescent="0.25">
      <c r="A210" s="1" t="s">
        <v>150</v>
      </c>
      <c r="B210" t="str">
        <f t="shared" si="13"/>
        <v xml:space="preserve"> ASSDG  </v>
      </c>
      <c r="C210" t="str">
        <f t="shared" si="12"/>
        <v>ASSDG</v>
      </c>
    </row>
    <row r="211" spans="1:3" x14ac:dyDescent="0.25">
      <c r="A211" s="1" t="s">
        <v>152</v>
      </c>
      <c r="B211" t="str">
        <f t="shared" si="13"/>
        <v xml:space="preserve"> DG  </v>
      </c>
      <c r="C211" t="str">
        <f t="shared" si="12"/>
        <v>DG</v>
      </c>
    </row>
    <row r="212" spans="1:3" x14ac:dyDescent="0.25">
      <c r="A212" s="1" t="s">
        <v>198</v>
      </c>
      <c r="B212" t="str">
        <f t="shared" si="13"/>
        <v xml:space="preserve"> CLC  </v>
      </c>
      <c r="C212" t="str">
        <f t="shared" si="12"/>
        <v>CLC</v>
      </c>
    </row>
    <row r="213" spans="1:3" x14ac:dyDescent="0.25">
      <c r="A213" s="1" t="s">
        <v>299</v>
      </c>
      <c r="B213" t="str">
        <f t="shared" si="13"/>
        <v xml:space="preserve"> CO  </v>
      </c>
      <c r="C213" t="str">
        <f t="shared" si="12"/>
        <v>CO</v>
      </c>
    </row>
    <row r="214" spans="1:3" ht="25.5" x14ac:dyDescent="0.25">
      <c r="A214" s="1" t="s">
        <v>301</v>
      </c>
      <c r="B214" t="str">
        <f t="shared" si="13"/>
        <v xml:space="preserve"> ACO  </v>
      </c>
      <c r="C214" t="str">
        <f t="shared" si="12"/>
        <v>ACO</v>
      </c>
    </row>
    <row r="215" spans="1:3" ht="25.5" x14ac:dyDescent="0.25">
      <c r="A215" s="1" t="s">
        <v>303</v>
      </c>
      <c r="B215" t="str">
        <f t="shared" si="13"/>
        <v xml:space="preserve"> SECOFC  </v>
      </c>
      <c r="C215" t="str">
        <f t="shared" si="12"/>
        <v>SECOFC</v>
      </c>
    </row>
    <row r="216" spans="1:3" x14ac:dyDescent="0.25">
      <c r="A216" s="1" t="s">
        <v>158</v>
      </c>
      <c r="B216" t="str">
        <f t="shared" si="13"/>
        <v xml:space="preserve"> DG  </v>
      </c>
      <c r="C216" t="str">
        <f t="shared" si="12"/>
        <v>DG</v>
      </c>
    </row>
    <row r="217" spans="1:3" ht="25.5" x14ac:dyDescent="0.25">
      <c r="A217" s="1" t="s">
        <v>159</v>
      </c>
      <c r="B217" t="str">
        <f t="shared" si="13"/>
        <v xml:space="preserve"> ACO  </v>
      </c>
      <c r="C217" t="str">
        <f t="shared" si="12"/>
        <v>ACO</v>
      </c>
    </row>
    <row r="218" spans="1:3" ht="25.5" x14ac:dyDescent="0.25">
      <c r="A218" s="1" t="s">
        <v>160</v>
      </c>
      <c r="B218" t="str">
        <f t="shared" si="13"/>
        <v xml:space="preserve"> SAEO  </v>
      </c>
      <c r="C218" t="str">
        <f t="shared" si="12"/>
        <v>SAEO</v>
      </c>
    </row>
    <row r="219" spans="1:3" x14ac:dyDescent="0.25">
      <c r="A219" s="1" t="s">
        <v>122</v>
      </c>
      <c r="B219" t="str">
        <f t="shared" si="13"/>
        <v xml:space="preserve"> CLC  </v>
      </c>
      <c r="C219" t="str">
        <f t="shared" si="12"/>
        <v>CLC</v>
      </c>
    </row>
    <row r="220" spans="1:3" x14ac:dyDescent="0.25">
      <c r="A220" s="1" t="s">
        <v>161</v>
      </c>
      <c r="B220" t="str">
        <f t="shared" si="13"/>
        <v xml:space="preserve"> SC  </v>
      </c>
      <c r="C220" t="str">
        <f t="shared" si="12"/>
        <v>SC</v>
      </c>
    </row>
    <row r="221" spans="1:3" ht="25.5" x14ac:dyDescent="0.25">
      <c r="A221" s="1" t="s">
        <v>306</v>
      </c>
      <c r="B221" t="str">
        <f t="shared" si="13"/>
        <v xml:space="preserve"> SCON  </v>
      </c>
      <c r="C221" t="str">
        <f t="shared" si="12"/>
        <v>SCON</v>
      </c>
    </row>
    <row r="222" spans="1:3" x14ac:dyDescent="0.25">
      <c r="A222" s="1" t="s">
        <v>308</v>
      </c>
      <c r="B222" t="str">
        <f t="shared" si="13"/>
        <v xml:space="preserve"> CLC  </v>
      </c>
      <c r="C222" t="str">
        <f t="shared" si="12"/>
        <v>CLC</v>
      </c>
    </row>
    <row r="223" spans="1:3" ht="25.5" x14ac:dyDescent="0.25">
      <c r="A223" s="1" t="s">
        <v>269</v>
      </c>
      <c r="B223" t="str">
        <f t="shared" si="13"/>
        <v xml:space="preserve"> SAEO  </v>
      </c>
      <c r="C223" t="str">
        <f t="shared" si="12"/>
        <v>SAEO</v>
      </c>
    </row>
    <row r="224" spans="1:3" x14ac:dyDescent="0.25">
      <c r="A224" s="2" t="s">
        <v>312</v>
      </c>
      <c r="B224" t="str">
        <f t="shared" si="11"/>
        <v xml:space="preserve"> SAPC  </v>
      </c>
      <c r="C224" t="str">
        <f t="shared" si="12"/>
        <v>SAPC</v>
      </c>
    </row>
    <row r="225" spans="1:3" x14ac:dyDescent="0.25">
      <c r="A225" s="4" t="s">
        <v>1705</v>
      </c>
      <c r="B225" t="str">
        <f t="shared" si="11"/>
        <v xml:space="preserve"> CAA </v>
      </c>
      <c r="C225" t="str">
        <f t="shared" si="12"/>
        <v>CAA</v>
      </c>
    </row>
    <row r="226" spans="1:3" x14ac:dyDescent="0.25">
      <c r="A226" s="3" t="s">
        <v>314</v>
      </c>
      <c r="B226" t="str">
        <f t="shared" si="11"/>
        <v xml:space="preserve"> SAPC  </v>
      </c>
      <c r="C226" t="str">
        <f t="shared" si="12"/>
        <v>SAPC</v>
      </c>
    </row>
    <row r="227" spans="1:3" x14ac:dyDescent="0.25">
      <c r="A227" s="4" t="s">
        <v>1699</v>
      </c>
      <c r="B227" t="str">
        <f t="shared" si="11"/>
        <v xml:space="preserve"> CAA </v>
      </c>
      <c r="C227" t="str">
        <f t="shared" si="12"/>
        <v>CAA</v>
      </c>
    </row>
    <row r="228" spans="1:3" x14ac:dyDescent="0.25">
      <c r="A228" s="2" t="s">
        <v>317</v>
      </c>
      <c r="B228" t="str">
        <f t="shared" si="11"/>
        <v xml:space="preserve"> SAPC  </v>
      </c>
      <c r="C228" t="str">
        <f t="shared" si="12"/>
        <v>SAPC</v>
      </c>
    </row>
    <row r="229" spans="1:3" x14ac:dyDescent="0.25">
      <c r="A229" s="4" t="s">
        <v>1706</v>
      </c>
      <c r="B229" t="str">
        <f t="shared" si="11"/>
        <v xml:space="preserve"> CAA </v>
      </c>
      <c r="C229" t="str">
        <f t="shared" si="12"/>
        <v>CAA</v>
      </c>
    </row>
    <row r="230" spans="1:3" x14ac:dyDescent="0.25">
      <c r="A230" s="2" t="s">
        <v>320</v>
      </c>
      <c r="B230" t="str">
        <f t="shared" si="11"/>
        <v xml:space="preserve"> SAPC  </v>
      </c>
      <c r="C230" t="str">
        <f t="shared" si="12"/>
        <v>SAPC</v>
      </c>
    </row>
    <row r="231" spans="1:3" x14ac:dyDescent="0.25">
      <c r="A231" s="4" t="s">
        <v>1700</v>
      </c>
      <c r="B231" t="str">
        <f t="shared" si="11"/>
        <v xml:space="preserve"> CAA </v>
      </c>
      <c r="C231" t="str">
        <f t="shared" si="12"/>
        <v>CAA</v>
      </c>
    </row>
    <row r="232" spans="1:3" ht="25.5" x14ac:dyDescent="0.25">
      <c r="A232" s="3" t="s">
        <v>19</v>
      </c>
      <c r="B232" t="str">
        <f t="shared" si="11"/>
        <v xml:space="preserve"> SECADM  </v>
      </c>
      <c r="C232" t="str">
        <f t="shared" si="12"/>
        <v>SECADM</v>
      </c>
    </row>
    <row r="233" spans="1:3" x14ac:dyDescent="0.25">
      <c r="A233" s="5" t="s">
        <v>91</v>
      </c>
      <c r="B233" t="str">
        <f>RIGHT(A233,LEN(A233)-4)</f>
        <v xml:space="preserve"> CLC  </v>
      </c>
      <c r="C233" t="str">
        <f t="shared" si="12"/>
        <v>CLC</v>
      </c>
    </row>
    <row r="234" spans="1:3" x14ac:dyDescent="0.25">
      <c r="A234" s="3" t="s">
        <v>93</v>
      </c>
      <c r="B234" t="str">
        <f t="shared" ref="B234:B297" si="14">RIGHT(A234,LEN(A234)-4)</f>
        <v xml:space="preserve"> SC  </v>
      </c>
      <c r="C234" t="str">
        <f t="shared" si="12"/>
        <v>SC</v>
      </c>
    </row>
    <row r="235" spans="1:3" x14ac:dyDescent="0.25">
      <c r="A235" s="5" t="s">
        <v>95</v>
      </c>
      <c r="B235" t="str">
        <f t="shared" si="14"/>
        <v xml:space="preserve"> CLC  </v>
      </c>
      <c r="C235" t="str">
        <f t="shared" si="12"/>
        <v>CLC</v>
      </c>
    </row>
    <row r="236" spans="1:3" x14ac:dyDescent="0.25">
      <c r="A236" s="3" t="s">
        <v>325</v>
      </c>
      <c r="B236" t="str">
        <f t="shared" si="14"/>
        <v xml:space="preserve"> SPO  </v>
      </c>
      <c r="C236" t="str">
        <f t="shared" si="12"/>
        <v>SPO</v>
      </c>
    </row>
    <row r="237" spans="1:3" ht="25.5" x14ac:dyDescent="0.25">
      <c r="A237" s="2" t="s">
        <v>326</v>
      </c>
      <c r="B237" t="str">
        <f t="shared" si="14"/>
        <v xml:space="preserve"> SAPC  </v>
      </c>
      <c r="C237" t="str">
        <f t="shared" si="12"/>
        <v>SAPC</v>
      </c>
    </row>
    <row r="238" spans="1:3" x14ac:dyDescent="0.25">
      <c r="A238" s="3" t="s">
        <v>245</v>
      </c>
      <c r="B238" t="str">
        <f t="shared" si="14"/>
        <v xml:space="preserve"> SPO  </v>
      </c>
      <c r="C238" t="str">
        <f t="shared" si="12"/>
        <v>SPO</v>
      </c>
    </row>
    <row r="239" spans="1:3" x14ac:dyDescent="0.25">
      <c r="A239" s="4" t="s">
        <v>247</v>
      </c>
      <c r="B239" t="str">
        <f t="shared" si="14"/>
        <v xml:space="preserve"> CO  </v>
      </c>
      <c r="C239" t="str">
        <f t="shared" si="12"/>
        <v>CO</v>
      </c>
    </row>
    <row r="240" spans="1:3" ht="25.5" x14ac:dyDescent="0.25">
      <c r="A240" s="3" t="s">
        <v>248</v>
      </c>
      <c r="B240" t="str">
        <f t="shared" si="14"/>
        <v xml:space="preserve"> SECOFC  </v>
      </c>
      <c r="C240" t="str">
        <f t="shared" si="12"/>
        <v>SECOFC</v>
      </c>
    </row>
    <row r="241" spans="1:3" x14ac:dyDescent="0.25">
      <c r="A241" s="5" t="s">
        <v>146</v>
      </c>
      <c r="B241" t="str">
        <f t="shared" si="14"/>
        <v xml:space="preserve"> CLC  </v>
      </c>
      <c r="C241" t="str">
        <f t="shared" si="12"/>
        <v>CLC</v>
      </c>
    </row>
    <row r="242" spans="1:3" x14ac:dyDescent="0.25">
      <c r="A242" s="3" t="s">
        <v>251</v>
      </c>
      <c r="B242" t="str">
        <f t="shared" si="14"/>
        <v xml:space="preserve"> SC  </v>
      </c>
      <c r="C242" t="str">
        <f t="shared" si="12"/>
        <v>SC</v>
      </c>
    </row>
    <row r="243" spans="1:3" x14ac:dyDescent="0.25">
      <c r="A243" s="4" t="s">
        <v>253</v>
      </c>
      <c r="B243" t="str">
        <f t="shared" si="14"/>
        <v xml:space="preserve"> CLC  </v>
      </c>
      <c r="C243" t="str">
        <f t="shared" si="12"/>
        <v>CLC</v>
      </c>
    </row>
    <row r="244" spans="1:3" ht="25.5" x14ac:dyDescent="0.25">
      <c r="A244" s="3" t="s">
        <v>330</v>
      </c>
      <c r="B244" t="str">
        <f t="shared" si="14"/>
        <v xml:space="preserve"> SECADM  </v>
      </c>
      <c r="C244" t="str">
        <f t="shared" si="12"/>
        <v>SECADM</v>
      </c>
    </row>
    <row r="245" spans="1:3" x14ac:dyDescent="0.25">
      <c r="A245" s="5" t="s">
        <v>198</v>
      </c>
      <c r="B245" t="str">
        <f t="shared" si="14"/>
        <v xml:space="preserve"> CLC  </v>
      </c>
      <c r="C245" t="str">
        <f t="shared" si="12"/>
        <v>CLC</v>
      </c>
    </row>
    <row r="246" spans="1:3" ht="25.5" x14ac:dyDescent="0.25">
      <c r="A246" s="3" t="s">
        <v>333</v>
      </c>
      <c r="B246" t="str">
        <f t="shared" si="14"/>
        <v xml:space="preserve"> SLIC  </v>
      </c>
      <c r="C246" t="str">
        <f t="shared" si="12"/>
        <v>SLIC</v>
      </c>
    </row>
    <row r="247" spans="1:3" ht="25.5" x14ac:dyDescent="0.25">
      <c r="A247" s="4" t="s">
        <v>46</v>
      </c>
      <c r="B247" t="str">
        <f t="shared" si="14"/>
        <v xml:space="preserve"> SCON  </v>
      </c>
      <c r="C247" t="str">
        <f t="shared" si="12"/>
        <v>SCON</v>
      </c>
    </row>
    <row r="248" spans="1:3" ht="25.5" x14ac:dyDescent="0.25">
      <c r="A248" s="3" t="s">
        <v>336</v>
      </c>
      <c r="B248" t="str">
        <f t="shared" si="14"/>
        <v xml:space="preserve"> SLIC  </v>
      </c>
      <c r="C248" t="str">
        <f t="shared" si="12"/>
        <v>SLIC</v>
      </c>
    </row>
    <row r="249" spans="1:3" x14ac:dyDescent="0.25">
      <c r="A249" s="5" t="s">
        <v>205</v>
      </c>
      <c r="B249" t="str">
        <f t="shared" si="14"/>
        <v xml:space="preserve"> CLC  </v>
      </c>
      <c r="C249" t="str">
        <f t="shared" si="12"/>
        <v>CLC</v>
      </c>
    </row>
    <row r="250" spans="1:3" ht="25.5" x14ac:dyDescent="0.25">
      <c r="A250" s="3" t="s">
        <v>338</v>
      </c>
      <c r="B250" t="str">
        <f t="shared" si="14"/>
        <v xml:space="preserve"> SECADM  </v>
      </c>
      <c r="C250" t="str">
        <f t="shared" si="12"/>
        <v>SECADM</v>
      </c>
    </row>
    <row r="251" spans="1:3" x14ac:dyDescent="0.25">
      <c r="A251" s="4" t="s">
        <v>1707</v>
      </c>
      <c r="B251" t="str">
        <f t="shared" si="14"/>
        <v xml:space="preserve"> CAA </v>
      </c>
      <c r="C251" t="str">
        <f t="shared" si="12"/>
        <v>CAA</v>
      </c>
    </row>
    <row r="252" spans="1:3" ht="25.5" x14ac:dyDescent="0.25">
      <c r="A252" s="2" t="s">
        <v>341</v>
      </c>
      <c r="B252" t="str">
        <f t="shared" si="14"/>
        <v xml:space="preserve"> SAPC  </v>
      </c>
      <c r="C252" t="str">
        <f t="shared" si="12"/>
        <v>SAPC</v>
      </c>
    </row>
    <row r="253" spans="1:3" ht="25.5" x14ac:dyDescent="0.25">
      <c r="A253" s="4" t="s">
        <v>343</v>
      </c>
      <c r="B253" t="str">
        <f t="shared" si="14"/>
        <v xml:space="preserve"> SLIC  </v>
      </c>
      <c r="C253" t="str">
        <f t="shared" si="12"/>
        <v>SLIC</v>
      </c>
    </row>
    <row r="254" spans="1:3" x14ac:dyDescent="0.25">
      <c r="A254" s="5" t="s">
        <v>125</v>
      </c>
      <c r="B254" t="str">
        <f t="shared" si="14"/>
        <v xml:space="preserve"> CLC  </v>
      </c>
      <c r="C254" t="str">
        <f t="shared" si="12"/>
        <v>CLC</v>
      </c>
    </row>
    <row r="255" spans="1:3" ht="25.5" x14ac:dyDescent="0.25">
      <c r="A255" s="4" t="s">
        <v>345</v>
      </c>
      <c r="B255" t="str">
        <f t="shared" si="14"/>
        <v xml:space="preserve"> SECADM  </v>
      </c>
      <c r="C255" t="str">
        <f t="shared" si="12"/>
        <v>SECADM</v>
      </c>
    </row>
    <row r="256" spans="1:3" x14ac:dyDescent="0.25">
      <c r="A256" s="3" t="s">
        <v>346</v>
      </c>
      <c r="B256" t="str">
        <f t="shared" si="14"/>
        <v xml:space="preserve"> CPL  </v>
      </c>
      <c r="C256" t="str">
        <f t="shared" si="12"/>
        <v>CPL</v>
      </c>
    </row>
    <row r="257" spans="1:3" ht="25.5" x14ac:dyDescent="0.25">
      <c r="A257" s="4" t="s">
        <v>347</v>
      </c>
      <c r="B257" t="str">
        <f t="shared" si="14"/>
        <v xml:space="preserve"> ASSDG  </v>
      </c>
      <c r="C257" t="str">
        <f t="shared" si="12"/>
        <v>ASSDG</v>
      </c>
    </row>
    <row r="258" spans="1:3" x14ac:dyDescent="0.25">
      <c r="A258" s="3" t="s">
        <v>349</v>
      </c>
      <c r="B258" t="str">
        <f t="shared" si="14"/>
        <v xml:space="preserve"> DG  </v>
      </c>
      <c r="C258" t="str">
        <f t="shared" si="12"/>
        <v>DG</v>
      </c>
    </row>
    <row r="259" spans="1:3" ht="25.5" x14ac:dyDescent="0.25">
      <c r="A259" s="4" t="s">
        <v>350</v>
      </c>
      <c r="B259" t="str">
        <f t="shared" si="14"/>
        <v xml:space="preserve"> SLIC  </v>
      </c>
      <c r="C259" t="str">
        <f t="shared" ref="C259:C322" si="15">TRIM(SUBSTITUTE(B259,CHAR(160),CHAR(32)))</f>
        <v>SLIC</v>
      </c>
    </row>
    <row r="260" spans="1:3" x14ac:dyDescent="0.25">
      <c r="A260" s="3" t="s">
        <v>352</v>
      </c>
      <c r="B260" t="str">
        <f t="shared" si="14"/>
        <v xml:space="preserve"> CPL  </v>
      </c>
      <c r="C260" t="str">
        <f t="shared" si="15"/>
        <v>CPL</v>
      </c>
    </row>
    <row r="261" spans="1:3" ht="25.5" x14ac:dyDescent="0.25">
      <c r="A261" s="4" t="s">
        <v>354</v>
      </c>
      <c r="B261" t="str">
        <f t="shared" si="14"/>
        <v xml:space="preserve"> SLIC  </v>
      </c>
      <c r="C261" t="str">
        <f t="shared" si="15"/>
        <v>SLIC</v>
      </c>
    </row>
    <row r="262" spans="1:3" x14ac:dyDescent="0.25">
      <c r="A262" s="3" t="s">
        <v>356</v>
      </c>
      <c r="B262" t="str">
        <f t="shared" si="14"/>
        <v xml:space="preserve"> CPL  </v>
      </c>
      <c r="C262" t="str">
        <f t="shared" si="15"/>
        <v>CPL</v>
      </c>
    </row>
    <row r="263" spans="1:3" x14ac:dyDescent="0.25">
      <c r="A263" s="4" t="s">
        <v>1708</v>
      </c>
      <c r="B263" t="str">
        <f t="shared" si="14"/>
        <v xml:space="preserve"> CAA </v>
      </c>
      <c r="C263" t="str">
        <f t="shared" si="15"/>
        <v>CAA</v>
      </c>
    </row>
    <row r="264" spans="1:3" ht="25.5" x14ac:dyDescent="0.25">
      <c r="A264" s="2" t="s">
        <v>359</v>
      </c>
      <c r="B264" t="str">
        <f t="shared" si="14"/>
        <v xml:space="preserve"> SAPC  </v>
      </c>
      <c r="C264" t="str">
        <f t="shared" si="15"/>
        <v>SAPC</v>
      </c>
    </row>
    <row r="265" spans="1:3" x14ac:dyDescent="0.25">
      <c r="A265" s="4" t="s">
        <v>361</v>
      </c>
      <c r="B265" t="str">
        <f t="shared" si="14"/>
        <v xml:space="preserve"> CPL  </v>
      </c>
      <c r="C265" t="str">
        <f t="shared" si="15"/>
        <v>CPL</v>
      </c>
    </row>
    <row r="266" spans="1:3" ht="25.5" x14ac:dyDescent="0.25">
      <c r="A266" s="2" t="s">
        <v>363</v>
      </c>
      <c r="B266" t="str">
        <f t="shared" si="14"/>
        <v xml:space="preserve"> SAPC  </v>
      </c>
      <c r="C266" t="str">
        <f t="shared" si="15"/>
        <v>SAPC</v>
      </c>
    </row>
    <row r="267" spans="1:3" x14ac:dyDescent="0.25">
      <c r="A267" s="4" t="s">
        <v>1709</v>
      </c>
      <c r="B267" t="str">
        <f t="shared" si="14"/>
        <v xml:space="preserve"> CAA </v>
      </c>
      <c r="C267" t="str">
        <f t="shared" si="15"/>
        <v>CAA</v>
      </c>
    </row>
    <row r="268" spans="1:3" x14ac:dyDescent="0.25">
      <c r="A268" s="3" t="s">
        <v>366</v>
      </c>
      <c r="B268" t="str">
        <f t="shared" si="14"/>
        <v xml:space="preserve"> CPL  </v>
      </c>
      <c r="C268" t="str">
        <f t="shared" si="15"/>
        <v>CPL</v>
      </c>
    </row>
    <row r="269" spans="1:3" ht="25.5" x14ac:dyDescent="0.25">
      <c r="A269" s="4" t="s">
        <v>368</v>
      </c>
      <c r="B269" t="str">
        <f t="shared" si="14"/>
        <v xml:space="preserve"> SLIC  </v>
      </c>
      <c r="C269" t="str">
        <f t="shared" si="15"/>
        <v>SLIC</v>
      </c>
    </row>
    <row r="270" spans="1:3" x14ac:dyDescent="0.25">
      <c r="A270" s="3" t="s">
        <v>370</v>
      </c>
      <c r="B270" t="str">
        <f t="shared" si="14"/>
        <v xml:space="preserve"> CPL  </v>
      </c>
      <c r="C270" t="str">
        <f t="shared" si="15"/>
        <v>CPL</v>
      </c>
    </row>
    <row r="271" spans="1:3" x14ac:dyDescent="0.25">
      <c r="A271" s="4" t="s">
        <v>1710</v>
      </c>
      <c r="B271" t="str">
        <f t="shared" si="14"/>
        <v xml:space="preserve"> CAA </v>
      </c>
      <c r="C271" t="str">
        <f t="shared" si="15"/>
        <v>CAA</v>
      </c>
    </row>
    <row r="272" spans="1:3" ht="25.5" x14ac:dyDescent="0.25">
      <c r="A272" s="2" t="s">
        <v>373</v>
      </c>
      <c r="B272" t="str">
        <f t="shared" si="14"/>
        <v xml:space="preserve"> SAPC  </v>
      </c>
      <c r="C272" t="str">
        <f t="shared" si="15"/>
        <v>SAPC</v>
      </c>
    </row>
    <row r="273" spans="1:3" x14ac:dyDescent="0.25">
      <c r="A273" s="4" t="s">
        <v>1711</v>
      </c>
      <c r="B273" t="str">
        <f t="shared" si="14"/>
        <v xml:space="preserve"> CAA </v>
      </c>
      <c r="C273" t="str">
        <f t="shared" si="15"/>
        <v>CAA</v>
      </c>
    </row>
    <row r="274" spans="1:3" ht="25.5" x14ac:dyDescent="0.25">
      <c r="A274" s="2" t="s">
        <v>376</v>
      </c>
      <c r="B274" t="str">
        <f t="shared" si="14"/>
        <v xml:space="preserve"> SAPC  </v>
      </c>
      <c r="C274" t="str">
        <f t="shared" si="15"/>
        <v>SAPC</v>
      </c>
    </row>
    <row r="275" spans="1:3" x14ac:dyDescent="0.25">
      <c r="A275" s="4" t="s">
        <v>1712</v>
      </c>
      <c r="B275" t="str">
        <f t="shared" si="14"/>
        <v xml:space="preserve"> CAA </v>
      </c>
      <c r="C275" t="str">
        <f t="shared" si="15"/>
        <v>CAA</v>
      </c>
    </row>
    <row r="276" spans="1:3" ht="25.5" x14ac:dyDescent="0.25">
      <c r="A276" s="2" t="s">
        <v>378</v>
      </c>
      <c r="B276" t="str">
        <f t="shared" si="14"/>
        <v xml:space="preserve"> SAPC  </v>
      </c>
      <c r="C276" t="str">
        <f t="shared" si="15"/>
        <v>SAPC</v>
      </c>
    </row>
    <row r="277" spans="1:3" x14ac:dyDescent="0.25">
      <c r="A277" s="4" t="s">
        <v>1713</v>
      </c>
      <c r="B277" t="str">
        <f t="shared" si="14"/>
        <v xml:space="preserve"> CAA </v>
      </c>
      <c r="C277" t="str">
        <f t="shared" si="15"/>
        <v>CAA</v>
      </c>
    </row>
    <row r="278" spans="1:3" ht="25.5" x14ac:dyDescent="0.25">
      <c r="A278" s="2" t="s">
        <v>381</v>
      </c>
      <c r="B278" t="str">
        <f t="shared" si="14"/>
        <v xml:space="preserve"> SAPC  </v>
      </c>
      <c r="C278" t="str">
        <f t="shared" si="15"/>
        <v>SAPC</v>
      </c>
    </row>
    <row r="279" spans="1:3" x14ac:dyDescent="0.25">
      <c r="A279" s="4" t="s">
        <v>1714</v>
      </c>
      <c r="B279" t="str">
        <f t="shared" si="14"/>
        <v xml:space="preserve"> CAA </v>
      </c>
      <c r="C279" t="str">
        <f t="shared" si="15"/>
        <v>CAA</v>
      </c>
    </row>
    <row r="280" spans="1:3" ht="25.5" x14ac:dyDescent="0.25">
      <c r="A280" s="3" t="s">
        <v>383</v>
      </c>
      <c r="B280" t="str">
        <f t="shared" si="14"/>
        <v xml:space="preserve"> SECADM  </v>
      </c>
      <c r="C280" t="str">
        <f t="shared" si="15"/>
        <v>SECADM</v>
      </c>
    </row>
    <row r="281" spans="1:3" x14ac:dyDescent="0.25">
      <c r="A281" s="4" t="s">
        <v>1715</v>
      </c>
      <c r="B281" t="str">
        <f t="shared" si="14"/>
        <v xml:space="preserve"> CAA </v>
      </c>
      <c r="C281" t="str">
        <f t="shared" si="15"/>
        <v>CAA</v>
      </c>
    </row>
    <row r="282" spans="1:3" ht="25.5" x14ac:dyDescent="0.25">
      <c r="A282" s="3" t="s">
        <v>386</v>
      </c>
      <c r="B282" t="str">
        <f t="shared" si="14"/>
        <v xml:space="preserve"> SECADM  </v>
      </c>
      <c r="C282" t="str">
        <f t="shared" si="15"/>
        <v>SECADM</v>
      </c>
    </row>
    <row r="283" spans="1:3" x14ac:dyDescent="0.25">
      <c r="A283" s="4" t="s">
        <v>388</v>
      </c>
      <c r="B283" t="str">
        <f t="shared" si="14"/>
        <v xml:space="preserve"> CPL  </v>
      </c>
      <c r="C283" t="str">
        <f t="shared" si="15"/>
        <v>CPL</v>
      </c>
    </row>
    <row r="284" spans="1:3" ht="25.5" x14ac:dyDescent="0.25">
      <c r="A284" s="3" t="s">
        <v>390</v>
      </c>
      <c r="B284" t="str">
        <f t="shared" si="14"/>
        <v xml:space="preserve"> SLIC  </v>
      </c>
      <c r="C284" t="str">
        <f t="shared" si="15"/>
        <v>SLIC</v>
      </c>
    </row>
    <row r="285" spans="1:3" x14ac:dyDescent="0.25">
      <c r="A285" s="5" t="s">
        <v>392</v>
      </c>
      <c r="B285" t="str">
        <f t="shared" si="14"/>
        <v xml:space="preserve"> CLC  </v>
      </c>
      <c r="C285" t="str">
        <f t="shared" si="15"/>
        <v>CLC</v>
      </c>
    </row>
    <row r="286" spans="1:3" ht="25.5" x14ac:dyDescent="0.25">
      <c r="A286" s="3" t="s">
        <v>394</v>
      </c>
      <c r="B286" t="str">
        <f t="shared" si="14"/>
        <v xml:space="preserve"> SECADM  </v>
      </c>
      <c r="C286" t="str">
        <f t="shared" si="15"/>
        <v>SECADM</v>
      </c>
    </row>
    <row r="287" spans="1:3" x14ac:dyDescent="0.25">
      <c r="A287" s="4" t="s">
        <v>1716</v>
      </c>
      <c r="B287" t="str">
        <f t="shared" si="14"/>
        <v xml:space="preserve"> CAA </v>
      </c>
      <c r="C287" t="str">
        <f t="shared" si="15"/>
        <v>CAA</v>
      </c>
    </row>
    <row r="288" spans="1:3" ht="25.5" x14ac:dyDescent="0.25">
      <c r="A288" s="2" t="s">
        <v>397</v>
      </c>
      <c r="B288" t="str">
        <f t="shared" si="14"/>
        <v xml:space="preserve"> SAPC  </v>
      </c>
      <c r="C288" t="str">
        <f t="shared" si="15"/>
        <v>SAPC</v>
      </c>
    </row>
    <row r="289" spans="1:3" x14ac:dyDescent="0.25">
      <c r="A289" s="4" t="s">
        <v>1717</v>
      </c>
      <c r="B289" t="str">
        <f t="shared" si="14"/>
        <v xml:space="preserve"> CAA </v>
      </c>
      <c r="C289" t="str">
        <f t="shared" si="15"/>
        <v>CAA</v>
      </c>
    </row>
    <row r="290" spans="1:3" ht="25.5" x14ac:dyDescent="0.25">
      <c r="A290" s="3" t="s">
        <v>400</v>
      </c>
      <c r="B290" t="str">
        <f t="shared" si="14"/>
        <v xml:space="preserve"> SECADM  </v>
      </c>
      <c r="C290" t="str">
        <f t="shared" si="15"/>
        <v>SECADM</v>
      </c>
    </row>
    <row r="291" spans="1:3" x14ac:dyDescent="0.25">
      <c r="A291" s="5" t="s">
        <v>401</v>
      </c>
      <c r="B291" t="str">
        <f t="shared" si="14"/>
        <v xml:space="preserve"> CLC  </v>
      </c>
      <c r="C291" t="str">
        <f t="shared" si="15"/>
        <v>CLC</v>
      </c>
    </row>
    <row r="292" spans="1:3" ht="25.5" x14ac:dyDescent="0.25">
      <c r="A292" s="3" t="s">
        <v>403</v>
      </c>
      <c r="B292" t="str">
        <f t="shared" si="14"/>
        <v xml:space="preserve"> SLIC  </v>
      </c>
      <c r="C292" t="str">
        <f t="shared" si="15"/>
        <v>SLIC</v>
      </c>
    </row>
    <row r="293" spans="1:3" ht="25.5" x14ac:dyDescent="0.25">
      <c r="A293" s="4" t="s">
        <v>405</v>
      </c>
      <c r="B293" t="str">
        <f t="shared" si="14"/>
        <v xml:space="preserve"> SCON  </v>
      </c>
      <c r="C293" t="str">
        <f t="shared" si="15"/>
        <v>SCON</v>
      </c>
    </row>
    <row r="294" spans="1:3" ht="25.5" x14ac:dyDescent="0.25">
      <c r="A294" s="3" t="s">
        <v>407</v>
      </c>
      <c r="B294" t="str">
        <f t="shared" si="14"/>
        <v xml:space="preserve"> SLIC  </v>
      </c>
      <c r="C294" t="str">
        <f t="shared" si="15"/>
        <v>SLIC</v>
      </c>
    </row>
    <row r="295" spans="1:3" x14ac:dyDescent="0.25">
      <c r="A295" s="5" t="s">
        <v>409</v>
      </c>
      <c r="B295" t="str">
        <f t="shared" si="14"/>
        <v xml:space="preserve"> CLC  </v>
      </c>
      <c r="C295" t="str">
        <f t="shared" si="15"/>
        <v>CLC</v>
      </c>
    </row>
    <row r="296" spans="1:3" ht="25.5" x14ac:dyDescent="0.25">
      <c r="A296" s="3" t="s">
        <v>411</v>
      </c>
      <c r="B296" t="str">
        <f t="shared" si="14"/>
        <v xml:space="preserve"> SECADM  </v>
      </c>
      <c r="C296" t="str">
        <f t="shared" si="15"/>
        <v>SECADM</v>
      </c>
    </row>
    <row r="297" spans="1:3" x14ac:dyDescent="0.25">
      <c r="A297" s="4" t="s">
        <v>412</v>
      </c>
      <c r="B297" t="str">
        <f t="shared" si="14"/>
        <v xml:space="preserve"> CPL  </v>
      </c>
      <c r="C297" t="str">
        <f t="shared" si="15"/>
        <v>CPL</v>
      </c>
    </row>
    <row r="298" spans="1:3" ht="25.5" x14ac:dyDescent="0.25">
      <c r="A298" s="3" t="s">
        <v>414</v>
      </c>
      <c r="B298" t="str">
        <f t="shared" ref="B298:B322" si="16">RIGHT(A298,LEN(A298)-4)</f>
        <v xml:space="preserve"> ASSDG  </v>
      </c>
      <c r="C298" t="str">
        <f t="shared" si="15"/>
        <v>ASSDG</v>
      </c>
    </row>
    <row r="299" spans="1:3" ht="25.5" x14ac:dyDescent="0.25">
      <c r="A299" s="4" t="s">
        <v>416</v>
      </c>
      <c r="B299" t="str">
        <f t="shared" si="16"/>
        <v xml:space="preserve"> SLIC  </v>
      </c>
      <c r="C299" t="str">
        <f t="shared" si="15"/>
        <v>SLIC</v>
      </c>
    </row>
    <row r="300" spans="1:3" ht="25.5" x14ac:dyDescent="0.25">
      <c r="A300" s="3" t="s">
        <v>417</v>
      </c>
      <c r="B300" t="str">
        <f t="shared" si="16"/>
        <v xml:space="preserve"> ASSDG  </v>
      </c>
      <c r="C300" t="str">
        <f t="shared" si="15"/>
        <v>ASSDG</v>
      </c>
    </row>
    <row r="301" spans="1:3" x14ac:dyDescent="0.25">
      <c r="A301" s="4" t="s">
        <v>418</v>
      </c>
      <c r="B301" t="str">
        <f t="shared" si="16"/>
        <v xml:space="preserve"> DG  </v>
      </c>
      <c r="C301" t="str">
        <f t="shared" si="15"/>
        <v>DG</v>
      </c>
    </row>
    <row r="302" spans="1:3" ht="25.5" x14ac:dyDescent="0.25">
      <c r="A302" s="3" t="s">
        <v>420</v>
      </c>
      <c r="B302" t="str">
        <f t="shared" si="16"/>
        <v xml:space="preserve"> SLIC  </v>
      </c>
      <c r="C302" t="str">
        <f t="shared" si="15"/>
        <v>SLIC</v>
      </c>
    </row>
    <row r="303" spans="1:3" x14ac:dyDescent="0.25">
      <c r="A303" s="4" t="s">
        <v>422</v>
      </c>
      <c r="B303" t="str">
        <f t="shared" si="16"/>
        <v xml:space="preserve"> CPL  </v>
      </c>
      <c r="C303" t="str">
        <f t="shared" si="15"/>
        <v>CPL</v>
      </c>
    </row>
    <row r="304" spans="1:3" ht="25.5" x14ac:dyDescent="0.25">
      <c r="A304" s="3" t="s">
        <v>424</v>
      </c>
      <c r="B304" t="str">
        <f t="shared" si="16"/>
        <v xml:space="preserve"> SLIC  </v>
      </c>
      <c r="C304" t="str">
        <f t="shared" si="15"/>
        <v>SLIC</v>
      </c>
    </row>
    <row r="305" spans="1:3" x14ac:dyDescent="0.25">
      <c r="A305" s="4" t="s">
        <v>425</v>
      </c>
      <c r="B305" t="str">
        <f t="shared" si="16"/>
        <v xml:space="preserve"> CPL  </v>
      </c>
      <c r="C305" t="str">
        <f t="shared" si="15"/>
        <v>CPL</v>
      </c>
    </row>
    <row r="306" spans="1:3" x14ac:dyDescent="0.25">
      <c r="A306" s="3" t="s">
        <v>1718</v>
      </c>
      <c r="B306" t="str">
        <f t="shared" si="16"/>
        <v xml:space="preserve"> CAA </v>
      </c>
      <c r="C306" t="str">
        <f t="shared" si="15"/>
        <v>CAA</v>
      </c>
    </row>
    <row r="307" spans="1:3" x14ac:dyDescent="0.25">
      <c r="A307" s="4" t="s">
        <v>427</v>
      </c>
      <c r="B307" t="str">
        <f t="shared" si="16"/>
        <v xml:space="preserve"> CPL  </v>
      </c>
      <c r="C307" t="str">
        <f t="shared" si="15"/>
        <v>CPL</v>
      </c>
    </row>
    <row r="308" spans="1:3" ht="25.5" x14ac:dyDescent="0.25">
      <c r="A308" s="3" t="s">
        <v>428</v>
      </c>
      <c r="B308" t="str">
        <f t="shared" si="16"/>
        <v xml:space="preserve"> ASSDG  </v>
      </c>
      <c r="C308" t="str">
        <f t="shared" si="15"/>
        <v>ASSDG</v>
      </c>
    </row>
    <row r="309" spans="1:3" x14ac:dyDescent="0.25">
      <c r="A309" s="4" t="s">
        <v>430</v>
      </c>
      <c r="B309" t="str">
        <f t="shared" si="16"/>
        <v xml:space="preserve"> DG  </v>
      </c>
      <c r="C309" t="str">
        <f t="shared" si="15"/>
        <v>DG</v>
      </c>
    </row>
    <row r="310" spans="1:3" x14ac:dyDescent="0.25">
      <c r="A310" s="3" t="s">
        <v>431</v>
      </c>
      <c r="B310" t="str">
        <f t="shared" si="16"/>
        <v xml:space="preserve"> CPL  </v>
      </c>
      <c r="C310" t="str">
        <f t="shared" si="15"/>
        <v>CPL</v>
      </c>
    </row>
    <row r="311" spans="1:3" ht="25.5" x14ac:dyDescent="0.25">
      <c r="A311" s="4" t="s">
        <v>433</v>
      </c>
      <c r="B311" t="str">
        <f t="shared" si="16"/>
        <v xml:space="preserve"> SLIC  </v>
      </c>
      <c r="C311" t="str">
        <f t="shared" si="15"/>
        <v>SLIC</v>
      </c>
    </row>
    <row r="312" spans="1:3" x14ac:dyDescent="0.25">
      <c r="A312" s="3" t="s">
        <v>435</v>
      </c>
      <c r="B312" t="str">
        <f t="shared" si="16"/>
        <v xml:space="preserve"> CPL  </v>
      </c>
      <c r="C312" t="str">
        <f t="shared" si="15"/>
        <v>CPL</v>
      </c>
    </row>
    <row r="313" spans="1:3" ht="25.5" x14ac:dyDescent="0.25">
      <c r="A313" s="4" t="s">
        <v>437</v>
      </c>
      <c r="B313" t="str">
        <f t="shared" si="16"/>
        <v xml:space="preserve"> SLIC  </v>
      </c>
      <c r="C313" t="str">
        <f t="shared" si="15"/>
        <v>SLIC</v>
      </c>
    </row>
    <row r="314" spans="1:3" x14ac:dyDescent="0.25">
      <c r="A314" s="3" t="s">
        <v>438</v>
      </c>
      <c r="B314" t="str">
        <f t="shared" si="16"/>
        <v xml:space="preserve"> CPL  </v>
      </c>
      <c r="C314" t="str">
        <f t="shared" si="15"/>
        <v>CPL</v>
      </c>
    </row>
    <row r="315" spans="1:3" ht="25.5" x14ac:dyDescent="0.25">
      <c r="A315" s="4" t="s">
        <v>440</v>
      </c>
      <c r="B315" t="str">
        <f t="shared" si="16"/>
        <v xml:space="preserve"> ASSDG  </v>
      </c>
      <c r="C315" t="str">
        <f t="shared" si="15"/>
        <v>ASSDG</v>
      </c>
    </row>
    <row r="316" spans="1:3" x14ac:dyDescent="0.25">
      <c r="A316" s="3" t="s">
        <v>442</v>
      </c>
      <c r="B316" t="str">
        <f t="shared" si="16"/>
        <v xml:space="preserve"> DG  </v>
      </c>
      <c r="C316" t="str">
        <f t="shared" si="15"/>
        <v>DG</v>
      </c>
    </row>
    <row r="317" spans="1:3" x14ac:dyDescent="0.25">
      <c r="A317" s="4" t="s">
        <v>444</v>
      </c>
      <c r="B317" t="str">
        <f t="shared" si="16"/>
        <v xml:space="preserve"> CPL  </v>
      </c>
      <c r="C317" t="str">
        <f t="shared" si="15"/>
        <v>CPL</v>
      </c>
    </row>
    <row r="318" spans="1:3" ht="25.5" x14ac:dyDescent="0.25">
      <c r="A318" s="3" t="s">
        <v>446</v>
      </c>
      <c r="B318" t="str">
        <f t="shared" si="16"/>
        <v xml:space="preserve"> ASSDG  </v>
      </c>
      <c r="C318" t="str">
        <f t="shared" si="15"/>
        <v>ASSDG</v>
      </c>
    </row>
    <row r="319" spans="1:3" x14ac:dyDescent="0.25">
      <c r="A319" s="4" t="s">
        <v>448</v>
      </c>
      <c r="B319" t="str">
        <f t="shared" si="16"/>
        <v xml:space="preserve"> DG  </v>
      </c>
      <c r="C319" t="str">
        <f t="shared" si="15"/>
        <v>DG</v>
      </c>
    </row>
    <row r="320" spans="1:3" x14ac:dyDescent="0.25">
      <c r="A320" s="3" t="s">
        <v>450</v>
      </c>
      <c r="B320" t="str">
        <f t="shared" si="16"/>
        <v xml:space="preserve"> CO  </v>
      </c>
      <c r="C320" t="str">
        <f t="shared" si="15"/>
        <v>CO</v>
      </c>
    </row>
    <row r="321" spans="1:3" ht="25.5" x14ac:dyDescent="0.25">
      <c r="A321" s="4" t="s">
        <v>451</v>
      </c>
      <c r="B321" t="str">
        <f t="shared" si="16"/>
        <v xml:space="preserve"> ACO  </v>
      </c>
      <c r="C321" t="str">
        <f t="shared" si="15"/>
        <v>ACO</v>
      </c>
    </row>
    <row r="322" spans="1:3" ht="25.5" x14ac:dyDescent="0.25">
      <c r="A322" s="3" t="s">
        <v>453</v>
      </c>
      <c r="B322" t="str">
        <f t="shared" si="16"/>
        <v xml:space="preserve"> SECOFC  </v>
      </c>
      <c r="C322" t="str">
        <f t="shared" si="15"/>
        <v>SECOFC</v>
      </c>
    </row>
    <row r="323" spans="1:3" x14ac:dyDescent="0.25">
      <c r="A323" s="4" t="s">
        <v>454</v>
      </c>
      <c r="B323" t="str">
        <f>RIGHT(A323,LEN(A323)-5)</f>
        <v xml:space="preserve"> DG  </v>
      </c>
      <c r="C323" t="str">
        <f t="shared" ref="C323:C386" si="17">TRIM(SUBSTITUTE(B323,CHAR(160),CHAR(32)))</f>
        <v>DG</v>
      </c>
    </row>
    <row r="324" spans="1:3" ht="25.5" x14ac:dyDescent="0.25">
      <c r="A324" s="3" t="s">
        <v>455</v>
      </c>
      <c r="B324" t="str">
        <f t="shared" ref="B324:B386" si="18">RIGHT(A324,LEN(A324)-5)</f>
        <v xml:space="preserve"> ACO  </v>
      </c>
      <c r="C324" t="str">
        <f t="shared" si="17"/>
        <v>ACO</v>
      </c>
    </row>
    <row r="325" spans="1:3" ht="25.5" x14ac:dyDescent="0.25">
      <c r="A325" s="4" t="s">
        <v>456</v>
      </c>
      <c r="B325" t="str">
        <f t="shared" si="18"/>
        <v xml:space="preserve"> SAEO  </v>
      </c>
      <c r="C325" t="str">
        <f t="shared" si="17"/>
        <v>SAEO</v>
      </c>
    </row>
    <row r="326" spans="1:3" ht="25.5" x14ac:dyDescent="0.25">
      <c r="A326" s="3" t="s">
        <v>457</v>
      </c>
      <c r="B326" t="str">
        <f t="shared" si="18"/>
        <v xml:space="preserve"> SCON  </v>
      </c>
      <c r="C326" t="str">
        <f t="shared" si="17"/>
        <v>SCON</v>
      </c>
    </row>
    <row r="327" spans="1:3" ht="25.5" x14ac:dyDescent="0.25">
      <c r="A327" s="5" t="s">
        <v>459</v>
      </c>
      <c r="B327" t="str">
        <f t="shared" si="18"/>
        <v xml:space="preserve"> CLC  </v>
      </c>
      <c r="C327" t="str">
        <f t="shared" si="17"/>
        <v>CLC</v>
      </c>
    </row>
    <row r="328" spans="1:3" ht="25.5" x14ac:dyDescent="0.25">
      <c r="A328" s="3" t="s">
        <v>461</v>
      </c>
      <c r="B328" t="str">
        <f t="shared" si="18"/>
        <v xml:space="preserve"> SAEO  </v>
      </c>
      <c r="C328" t="str">
        <f t="shared" si="17"/>
        <v>SAEO</v>
      </c>
    </row>
    <row r="329" spans="1:3" ht="25.5" x14ac:dyDescent="0.25">
      <c r="A329" s="4" t="s">
        <v>462</v>
      </c>
      <c r="B329" t="str">
        <f t="shared" si="18"/>
        <v xml:space="preserve"> SMOP  </v>
      </c>
      <c r="C329" t="str">
        <f t="shared" si="17"/>
        <v>SMOP</v>
      </c>
    </row>
    <row r="330" spans="1:3" ht="25.5" x14ac:dyDescent="0.25">
      <c r="A330" s="3" t="s">
        <v>463</v>
      </c>
      <c r="B330" t="str">
        <f t="shared" si="18"/>
        <v xml:space="preserve"> SAPRE  </v>
      </c>
      <c r="C330" t="str">
        <f t="shared" si="17"/>
        <v>SAPRE</v>
      </c>
    </row>
    <row r="331" spans="1:3" ht="25.5" x14ac:dyDescent="0.25">
      <c r="A331" s="4" t="s">
        <v>465</v>
      </c>
      <c r="B331" t="str">
        <f t="shared" si="18"/>
        <v xml:space="preserve"> SAEO  </v>
      </c>
      <c r="C331" t="str">
        <f t="shared" si="17"/>
        <v>SAEO</v>
      </c>
    </row>
    <row r="332" spans="1:3" ht="25.5" x14ac:dyDescent="0.25">
      <c r="A332" s="3" t="s">
        <v>467</v>
      </c>
      <c r="B332" t="str">
        <f t="shared" si="18"/>
        <v xml:space="preserve"> SPO  </v>
      </c>
      <c r="C332" t="str">
        <f t="shared" si="17"/>
        <v>SPO</v>
      </c>
    </row>
    <row r="333" spans="1:3" x14ac:dyDescent="0.25">
      <c r="A333" s="4" t="s">
        <v>469</v>
      </c>
      <c r="B333" t="str">
        <f t="shared" si="18"/>
        <v xml:space="preserve"> CO  </v>
      </c>
      <c r="C333" t="str">
        <f t="shared" si="17"/>
        <v>CO</v>
      </c>
    </row>
    <row r="334" spans="1:3" ht="25.5" x14ac:dyDescent="0.25">
      <c r="A334" s="3" t="s">
        <v>471</v>
      </c>
      <c r="B334" t="str">
        <f t="shared" si="18"/>
        <v xml:space="preserve"> SECOFC  </v>
      </c>
      <c r="C334" t="str">
        <f t="shared" si="17"/>
        <v>SECOFC</v>
      </c>
    </row>
    <row r="335" spans="1:3" x14ac:dyDescent="0.25">
      <c r="A335" s="4" t="s">
        <v>472</v>
      </c>
      <c r="B335" t="str">
        <f t="shared" si="18"/>
        <v xml:space="preserve"> DG  </v>
      </c>
      <c r="C335" t="str">
        <f t="shared" si="17"/>
        <v>DG</v>
      </c>
    </row>
    <row r="336" spans="1:3" x14ac:dyDescent="0.25">
      <c r="A336" s="3" t="s">
        <v>474</v>
      </c>
      <c r="B336" t="str">
        <f t="shared" si="18"/>
        <v xml:space="preserve"> CO  </v>
      </c>
      <c r="C336" t="str">
        <f t="shared" si="17"/>
        <v>CO</v>
      </c>
    </row>
    <row r="337" spans="1:3" ht="25.5" x14ac:dyDescent="0.25">
      <c r="A337" s="4" t="s">
        <v>475</v>
      </c>
      <c r="B337" t="str">
        <f t="shared" si="18"/>
        <v xml:space="preserve"> ACO  </v>
      </c>
      <c r="C337" t="str">
        <f t="shared" si="17"/>
        <v>ACO</v>
      </c>
    </row>
    <row r="338" spans="1:3" x14ac:dyDescent="0.25">
      <c r="A338" s="3" t="s">
        <v>477</v>
      </c>
      <c r="B338" t="str">
        <f t="shared" si="18"/>
        <v xml:space="preserve"> DG  </v>
      </c>
      <c r="C338" t="str">
        <f t="shared" si="17"/>
        <v>DG</v>
      </c>
    </row>
    <row r="339" spans="1:3" x14ac:dyDescent="0.25">
      <c r="A339" s="4" t="s">
        <v>479</v>
      </c>
      <c r="B339" t="str">
        <f t="shared" si="18"/>
        <v xml:space="preserve"> CO  </v>
      </c>
      <c r="C339" t="str">
        <f t="shared" si="17"/>
        <v>CO</v>
      </c>
    </row>
    <row r="340" spans="1:3" ht="25.5" x14ac:dyDescent="0.25">
      <c r="A340" s="3" t="s">
        <v>480</v>
      </c>
      <c r="B340" t="str">
        <f t="shared" si="18"/>
        <v xml:space="preserve"> ACO  </v>
      </c>
      <c r="C340" t="str">
        <f t="shared" si="17"/>
        <v>ACO</v>
      </c>
    </row>
    <row r="341" spans="1:3" ht="25.5" x14ac:dyDescent="0.25">
      <c r="A341" s="4" t="s">
        <v>482</v>
      </c>
      <c r="B341" t="str">
        <f t="shared" si="18"/>
        <v xml:space="preserve"> SECOFC  </v>
      </c>
      <c r="C341" t="str">
        <f t="shared" si="17"/>
        <v>SECOFC</v>
      </c>
    </row>
    <row r="342" spans="1:3" x14ac:dyDescent="0.25">
      <c r="A342" s="3" t="s">
        <v>483</v>
      </c>
      <c r="B342" t="str">
        <f t="shared" si="18"/>
        <v xml:space="preserve"> DG  </v>
      </c>
      <c r="C342" t="str">
        <f t="shared" si="17"/>
        <v>DG</v>
      </c>
    </row>
    <row r="343" spans="1:3" ht="25.5" x14ac:dyDescent="0.25">
      <c r="A343" s="4" t="s">
        <v>484</v>
      </c>
      <c r="B343" t="str">
        <f t="shared" si="18"/>
        <v xml:space="preserve"> ACO  </v>
      </c>
      <c r="C343" t="str">
        <f t="shared" si="17"/>
        <v>ACO</v>
      </c>
    </row>
    <row r="344" spans="1:3" ht="25.5" x14ac:dyDescent="0.25">
      <c r="A344" s="3" t="s">
        <v>485</v>
      </c>
      <c r="B344" t="str">
        <f t="shared" si="18"/>
        <v xml:space="preserve"> SAEO  </v>
      </c>
      <c r="C344" t="str">
        <f t="shared" si="17"/>
        <v>SAEO</v>
      </c>
    </row>
    <row r="345" spans="1:3" x14ac:dyDescent="0.25">
      <c r="A345" s="4" t="s">
        <v>486</v>
      </c>
      <c r="B345" t="str">
        <f t="shared" si="18"/>
        <v xml:space="preserve"> CO  </v>
      </c>
      <c r="C345" t="str">
        <f t="shared" si="17"/>
        <v>CO</v>
      </c>
    </row>
    <row r="346" spans="1:3" ht="25.5" x14ac:dyDescent="0.25">
      <c r="A346" s="3" t="s">
        <v>488</v>
      </c>
      <c r="B346" t="str">
        <f t="shared" si="18"/>
        <v xml:space="preserve"> SACONT  </v>
      </c>
      <c r="C346" t="str">
        <f t="shared" si="17"/>
        <v>SACONT</v>
      </c>
    </row>
    <row r="347" spans="1:3" ht="25.5" x14ac:dyDescent="0.25">
      <c r="A347" s="4" t="s">
        <v>490</v>
      </c>
      <c r="B347" t="str">
        <f t="shared" si="18"/>
        <v xml:space="preserve"> ACFIC  </v>
      </c>
      <c r="C347" t="str">
        <f t="shared" si="17"/>
        <v>ACFIC</v>
      </c>
    </row>
    <row r="348" spans="1:3" ht="25.5" x14ac:dyDescent="0.25">
      <c r="A348" s="3" t="s">
        <v>492</v>
      </c>
      <c r="B348" t="str">
        <f t="shared" si="18"/>
        <v xml:space="preserve"> SPCF  </v>
      </c>
      <c r="C348" t="str">
        <f t="shared" si="17"/>
        <v>SPCF</v>
      </c>
    </row>
    <row r="349" spans="1:3" ht="25.5" x14ac:dyDescent="0.25">
      <c r="A349" s="4" t="s">
        <v>1628</v>
      </c>
      <c r="B349" t="str">
        <f t="shared" si="18"/>
        <v xml:space="preserve"> CFIC </v>
      </c>
      <c r="C349" t="str">
        <f t="shared" si="17"/>
        <v>CFIC</v>
      </c>
    </row>
    <row r="350" spans="1:3" ht="25.5" x14ac:dyDescent="0.25">
      <c r="A350" s="3" t="s">
        <v>494</v>
      </c>
      <c r="B350" t="str">
        <f t="shared" si="18"/>
        <v xml:space="preserve"> SCL  </v>
      </c>
      <c r="C350" t="str">
        <f t="shared" si="17"/>
        <v>SCL</v>
      </c>
    </row>
    <row r="351" spans="1:3" ht="25.5" x14ac:dyDescent="0.25">
      <c r="A351" s="4" t="s">
        <v>496</v>
      </c>
      <c r="B351" t="str">
        <f t="shared" si="18"/>
        <v xml:space="preserve"> SAPRE  </v>
      </c>
      <c r="C351" t="str">
        <f t="shared" si="17"/>
        <v>SAPRE</v>
      </c>
    </row>
    <row r="352" spans="1:3" x14ac:dyDescent="0.25">
      <c r="A352" s="3" t="s">
        <v>1614</v>
      </c>
      <c r="B352" t="str">
        <f t="shared" si="18"/>
        <v xml:space="preserve"> CIP </v>
      </c>
      <c r="C352" t="str">
        <f t="shared" si="17"/>
        <v>CIP</v>
      </c>
    </row>
    <row r="353" spans="1:3" ht="25.5" x14ac:dyDescent="0.25">
      <c r="A353" s="4" t="s">
        <v>499</v>
      </c>
      <c r="B353" t="str">
        <f t="shared" si="18"/>
        <v xml:space="preserve"> SAPRE  </v>
      </c>
      <c r="C353" t="str">
        <f t="shared" si="17"/>
        <v>SAPRE</v>
      </c>
    </row>
    <row r="354" spans="1:3" x14ac:dyDescent="0.25">
      <c r="A354" s="3" t="s">
        <v>1615</v>
      </c>
      <c r="B354" t="str">
        <f t="shared" si="18"/>
        <v xml:space="preserve"> CIP </v>
      </c>
      <c r="C354" t="str">
        <f t="shared" si="17"/>
        <v>CIP</v>
      </c>
    </row>
    <row r="355" spans="1:3" ht="25.5" x14ac:dyDescent="0.25">
      <c r="A355" s="4" t="s">
        <v>502</v>
      </c>
      <c r="B355" t="str">
        <f t="shared" si="18"/>
        <v xml:space="preserve"> SECADM  </v>
      </c>
      <c r="C355" t="str">
        <f t="shared" si="17"/>
        <v>SECADM</v>
      </c>
    </row>
    <row r="356" spans="1:3" x14ac:dyDescent="0.25">
      <c r="A356" s="3" t="s">
        <v>1616</v>
      </c>
      <c r="B356" t="str">
        <f t="shared" si="18"/>
        <v xml:space="preserve"> CIP </v>
      </c>
      <c r="C356" t="str">
        <f t="shared" si="17"/>
        <v>CIP</v>
      </c>
    </row>
    <row r="357" spans="1:3" ht="25.5" x14ac:dyDescent="0.25">
      <c r="A357" s="4" t="s">
        <v>505</v>
      </c>
      <c r="B357" t="str">
        <f t="shared" si="18"/>
        <v xml:space="preserve"> SAPRE  </v>
      </c>
      <c r="C357" t="str">
        <f t="shared" si="17"/>
        <v>SAPRE</v>
      </c>
    </row>
    <row r="358" spans="1:3" x14ac:dyDescent="0.25">
      <c r="A358" s="3" t="s">
        <v>1617</v>
      </c>
      <c r="B358" t="str">
        <f t="shared" si="18"/>
        <v xml:space="preserve"> CIP </v>
      </c>
      <c r="C358" t="str">
        <f t="shared" si="17"/>
        <v>CIP</v>
      </c>
    </row>
    <row r="359" spans="1:3" ht="25.5" x14ac:dyDescent="0.25">
      <c r="A359" s="4" t="s">
        <v>507</v>
      </c>
      <c r="B359" t="str">
        <f t="shared" si="18"/>
        <v xml:space="preserve"> SECADM  </v>
      </c>
      <c r="C359" t="str">
        <f t="shared" si="17"/>
        <v>SECADM</v>
      </c>
    </row>
    <row r="360" spans="1:3" ht="25.5" x14ac:dyDescent="0.25">
      <c r="A360" s="3" t="s">
        <v>509</v>
      </c>
      <c r="B360" t="str">
        <f t="shared" si="18"/>
        <v xml:space="preserve"> CCLC  </v>
      </c>
      <c r="C360" t="str">
        <f t="shared" si="17"/>
        <v>CCLC</v>
      </c>
    </row>
    <row r="361" spans="1:3" ht="25.5" x14ac:dyDescent="0.25">
      <c r="A361" s="5" t="s">
        <v>511</v>
      </c>
      <c r="B361" t="str">
        <f t="shared" si="18"/>
        <v xml:space="preserve"> CLC  </v>
      </c>
      <c r="C361" t="str">
        <f t="shared" si="17"/>
        <v>CLC</v>
      </c>
    </row>
    <row r="362" spans="1:3" ht="25.5" x14ac:dyDescent="0.25">
      <c r="A362" s="3" t="s">
        <v>513</v>
      </c>
      <c r="B362" t="str">
        <f t="shared" si="18"/>
        <v xml:space="preserve"> SCON  </v>
      </c>
      <c r="C362" t="str">
        <f t="shared" si="17"/>
        <v>SCON</v>
      </c>
    </row>
    <row r="363" spans="1:3" ht="25.5" x14ac:dyDescent="0.25">
      <c r="A363" s="4" t="s">
        <v>515</v>
      </c>
      <c r="B363" t="str">
        <f t="shared" si="18"/>
        <v xml:space="preserve"> CLC  </v>
      </c>
      <c r="C363" t="str">
        <f t="shared" si="17"/>
        <v>CLC</v>
      </c>
    </row>
    <row r="364" spans="1:3" ht="25.5" x14ac:dyDescent="0.25">
      <c r="A364" s="3" t="s">
        <v>517</v>
      </c>
      <c r="B364" t="str">
        <f t="shared" si="18"/>
        <v xml:space="preserve"> ASSDG  </v>
      </c>
      <c r="C364" t="str">
        <f t="shared" si="17"/>
        <v>ASSDG</v>
      </c>
    </row>
    <row r="365" spans="1:3" x14ac:dyDescent="0.25">
      <c r="A365" s="4" t="s">
        <v>519</v>
      </c>
      <c r="B365" t="str">
        <f t="shared" si="18"/>
        <v xml:space="preserve"> DG  </v>
      </c>
      <c r="C365" t="str">
        <f t="shared" si="17"/>
        <v>DG</v>
      </c>
    </row>
    <row r="366" spans="1:3" x14ac:dyDescent="0.25">
      <c r="A366" s="3" t="s">
        <v>520</v>
      </c>
      <c r="B366" t="str">
        <f t="shared" si="18"/>
        <v xml:space="preserve"> CO  </v>
      </c>
      <c r="C366" t="str">
        <f t="shared" si="17"/>
        <v>CO</v>
      </c>
    </row>
    <row r="367" spans="1:3" ht="25.5" x14ac:dyDescent="0.25">
      <c r="A367" s="4" t="s">
        <v>522</v>
      </c>
      <c r="B367" t="str">
        <f t="shared" si="18"/>
        <v xml:space="preserve"> SAEO  </v>
      </c>
      <c r="C367" t="str">
        <f t="shared" si="17"/>
        <v>SAEO</v>
      </c>
    </row>
    <row r="368" spans="1:3" ht="25.5" x14ac:dyDescent="0.25">
      <c r="A368" s="3" t="s">
        <v>524</v>
      </c>
      <c r="B368" t="str">
        <f t="shared" si="18"/>
        <v xml:space="preserve"> SAPRE  </v>
      </c>
      <c r="C368" t="str">
        <f t="shared" si="17"/>
        <v>SAPRE</v>
      </c>
    </row>
    <row r="369" spans="1:3" ht="25.5" x14ac:dyDescent="0.25">
      <c r="A369" s="4" t="s">
        <v>525</v>
      </c>
      <c r="B369" t="str">
        <f t="shared" si="18"/>
        <v xml:space="preserve"> SAEO  </v>
      </c>
      <c r="C369" t="str">
        <f t="shared" si="17"/>
        <v>SAEO</v>
      </c>
    </row>
    <row r="370" spans="1:3" x14ac:dyDescent="0.25">
      <c r="A370" s="3" t="s">
        <v>527</v>
      </c>
      <c r="B370" t="str">
        <f t="shared" si="18"/>
        <v xml:space="preserve"> CO  </v>
      </c>
      <c r="C370" t="str">
        <f t="shared" si="17"/>
        <v>CO</v>
      </c>
    </row>
    <row r="371" spans="1:3" ht="25.5" x14ac:dyDescent="0.25">
      <c r="A371" s="4" t="s">
        <v>529</v>
      </c>
      <c r="B371" t="str">
        <f t="shared" si="18"/>
        <v xml:space="preserve"> SECOFC  </v>
      </c>
      <c r="C371" t="str">
        <f t="shared" si="17"/>
        <v>SECOFC</v>
      </c>
    </row>
    <row r="372" spans="1:3" x14ac:dyDescent="0.25">
      <c r="A372" s="3" t="s">
        <v>530</v>
      </c>
      <c r="B372" t="str">
        <f t="shared" si="18"/>
        <v xml:space="preserve"> DG  </v>
      </c>
      <c r="C372" t="str">
        <f t="shared" si="17"/>
        <v>DG</v>
      </c>
    </row>
    <row r="373" spans="1:3" x14ac:dyDescent="0.25">
      <c r="A373" s="4" t="s">
        <v>531</v>
      </c>
      <c r="B373" t="str">
        <f t="shared" si="18"/>
        <v xml:space="preserve"> CO  </v>
      </c>
      <c r="C373" t="str">
        <f t="shared" si="17"/>
        <v>CO</v>
      </c>
    </row>
    <row r="374" spans="1:3" ht="25.5" x14ac:dyDescent="0.25">
      <c r="A374" s="3" t="s">
        <v>532</v>
      </c>
      <c r="B374" t="str">
        <f t="shared" si="18"/>
        <v xml:space="preserve"> ACO  </v>
      </c>
      <c r="C374" t="str">
        <f t="shared" si="17"/>
        <v>ACO</v>
      </c>
    </row>
    <row r="375" spans="1:3" ht="25.5" x14ac:dyDescent="0.25">
      <c r="A375" s="4" t="s">
        <v>534</v>
      </c>
      <c r="B375" t="str">
        <f t="shared" si="18"/>
        <v xml:space="preserve"> SECOFC  </v>
      </c>
      <c r="C375" t="str">
        <f t="shared" si="17"/>
        <v>SECOFC</v>
      </c>
    </row>
    <row r="376" spans="1:3" x14ac:dyDescent="0.25">
      <c r="A376" s="3" t="s">
        <v>535</v>
      </c>
      <c r="B376" t="str">
        <f t="shared" si="18"/>
        <v xml:space="preserve"> DG  </v>
      </c>
      <c r="C376" t="str">
        <f t="shared" si="17"/>
        <v>DG</v>
      </c>
    </row>
    <row r="377" spans="1:3" ht="25.5" x14ac:dyDescent="0.25">
      <c r="A377" s="4" t="s">
        <v>536</v>
      </c>
      <c r="B377" t="str">
        <f t="shared" si="18"/>
        <v xml:space="preserve"> ACO  </v>
      </c>
      <c r="C377" t="str">
        <f t="shared" si="17"/>
        <v>ACO</v>
      </c>
    </row>
    <row r="378" spans="1:3" ht="25.5" x14ac:dyDescent="0.25">
      <c r="A378" s="3" t="s">
        <v>537</v>
      </c>
      <c r="B378" t="str">
        <f t="shared" si="18"/>
        <v xml:space="preserve"> SCON  </v>
      </c>
      <c r="C378" t="str">
        <f t="shared" si="17"/>
        <v>SCON</v>
      </c>
    </row>
    <row r="379" spans="1:3" ht="25.5" x14ac:dyDescent="0.25">
      <c r="A379" s="4" t="s">
        <v>539</v>
      </c>
      <c r="B379" t="str">
        <f t="shared" si="18"/>
        <v xml:space="preserve"> CLC  </v>
      </c>
      <c r="C379" t="str">
        <f t="shared" si="17"/>
        <v>CLC</v>
      </c>
    </row>
    <row r="380" spans="1:3" ht="25.5" x14ac:dyDescent="0.25">
      <c r="A380" s="3" t="s">
        <v>541</v>
      </c>
      <c r="B380" t="str">
        <f t="shared" si="18"/>
        <v xml:space="preserve"> SAEO  </v>
      </c>
      <c r="C380" t="str">
        <f t="shared" si="17"/>
        <v>SAEO</v>
      </c>
    </row>
    <row r="381" spans="1:3" x14ac:dyDescent="0.25">
      <c r="A381" s="4" t="s">
        <v>543</v>
      </c>
      <c r="B381" t="str">
        <f t="shared" si="18"/>
        <v xml:space="preserve"> CO  </v>
      </c>
      <c r="C381" t="str">
        <f t="shared" si="17"/>
        <v>CO</v>
      </c>
    </row>
    <row r="382" spans="1:3" ht="25.5" x14ac:dyDescent="0.25">
      <c r="A382" s="3" t="s">
        <v>545</v>
      </c>
      <c r="B382" t="str">
        <f t="shared" si="18"/>
        <v xml:space="preserve"> SACONT  </v>
      </c>
      <c r="C382" t="str">
        <f t="shared" si="17"/>
        <v>SACONT</v>
      </c>
    </row>
    <row r="383" spans="1:3" ht="25.5" x14ac:dyDescent="0.25">
      <c r="A383" s="4" t="s">
        <v>547</v>
      </c>
      <c r="B383" t="str">
        <f t="shared" si="18"/>
        <v xml:space="preserve"> SPCF  </v>
      </c>
      <c r="C383" t="str">
        <f t="shared" si="17"/>
        <v>SPCF</v>
      </c>
    </row>
    <row r="384" spans="1:3" ht="25.5" x14ac:dyDescent="0.25">
      <c r="A384" s="3" t="s">
        <v>1626</v>
      </c>
      <c r="B384" t="str">
        <f t="shared" si="18"/>
        <v xml:space="preserve"> CFIC </v>
      </c>
      <c r="C384" t="str">
        <f t="shared" si="17"/>
        <v>CFIC</v>
      </c>
    </row>
    <row r="385" spans="1:3" ht="25.5" x14ac:dyDescent="0.25">
      <c r="A385" s="4" t="s">
        <v>549</v>
      </c>
      <c r="B385" t="str">
        <f t="shared" si="18"/>
        <v xml:space="preserve"> SAPRE  </v>
      </c>
      <c r="C385" t="str">
        <f t="shared" si="17"/>
        <v>SAPRE</v>
      </c>
    </row>
    <row r="386" spans="1:3" ht="25.5" x14ac:dyDescent="0.25">
      <c r="A386" s="3" t="s">
        <v>551</v>
      </c>
      <c r="B386" t="str">
        <f t="shared" si="18"/>
        <v xml:space="preserve"> SACONT  </v>
      </c>
      <c r="C386" t="str">
        <f t="shared" si="17"/>
        <v>SACONT</v>
      </c>
    </row>
    <row r="387" spans="1:3" ht="25.5" x14ac:dyDescent="0.25">
      <c r="A387" s="3" t="s">
        <v>563</v>
      </c>
      <c r="B387" t="str">
        <f t="shared" ref="B387:B424" si="19">RIGHT(A387,LEN(A387)-3)</f>
        <v xml:space="preserve"> SAPRE  </v>
      </c>
      <c r="C387" t="str">
        <f t="shared" ref="C387:C450" si="20">TRIM(SUBSTITUTE(B387,CHAR(160),CHAR(32)))</f>
        <v>SAPRE</v>
      </c>
    </row>
    <row r="388" spans="1:3" x14ac:dyDescent="0.25">
      <c r="A388" s="4" t="s">
        <v>1618</v>
      </c>
      <c r="B388" t="str">
        <f t="shared" si="19"/>
        <v xml:space="preserve"> CIP </v>
      </c>
      <c r="C388" t="str">
        <f t="shared" si="20"/>
        <v>CIP</v>
      </c>
    </row>
    <row r="389" spans="1:3" ht="25.5" x14ac:dyDescent="0.25">
      <c r="A389" s="3" t="s">
        <v>565</v>
      </c>
      <c r="B389" t="str">
        <f t="shared" si="19"/>
        <v xml:space="preserve"> SAPRE  </v>
      </c>
      <c r="C389" t="str">
        <f t="shared" si="20"/>
        <v>SAPRE</v>
      </c>
    </row>
    <row r="390" spans="1:3" x14ac:dyDescent="0.25">
      <c r="A390" s="4" t="s">
        <v>1619</v>
      </c>
      <c r="B390" t="str">
        <f t="shared" si="19"/>
        <v xml:space="preserve"> CIP </v>
      </c>
      <c r="C390" t="str">
        <f t="shared" si="20"/>
        <v>CIP</v>
      </c>
    </row>
    <row r="391" spans="1:3" ht="25.5" x14ac:dyDescent="0.25">
      <c r="A391" s="3" t="s">
        <v>568</v>
      </c>
      <c r="B391" t="str">
        <f t="shared" si="19"/>
        <v xml:space="preserve"> SECGS  </v>
      </c>
      <c r="C391" t="str">
        <f t="shared" si="20"/>
        <v>SECGS</v>
      </c>
    </row>
    <row r="392" spans="1:3" ht="25.5" x14ac:dyDescent="0.25">
      <c r="A392" s="4" t="s">
        <v>569</v>
      </c>
      <c r="B392" t="str">
        <f t="shared" si="19"/>
        <v xml:space="preserve"> SECGA  </v>
      </c>
      <c r="C392" t="str">
        <f t="shared" si="20"/>
        <v>SECGA</v>
      </c>
    </row>
    <row r="393" spans="1:3" x14ac:dyDescent="0.25">
      <c r="A393" s="3" t="s">
        <v>571</v>
      </c>
      <c r="B393" t="str">
        <f t="shared" si="19"/>
        <v xml:space="preserve"> CLC  </v>
      </c>
      <c r="C393" t="str">
        <f t="shared" si="20"/>
        <v>CLC</v>
      </c>
    </row>
    <row r="394" spans="1:3" x14ac:dyDescent="0.25">
      <c r="A394" s="4" t="s">
        <v>573</v>
      </c>
      <c r="B394" t="str">
        <f t="shared" si="19"/>
        <v xml:space="preserve"> SC  </v>
      </c>
      <c r="C394" t="str">
        <f t="shared" si="20"/>
        <v>SC</v>
      </c>
    </row>
    <row r="395" spans="1:3" ht="25.5" x14ac:dyDescent="0.25">
      <c r="A395" s="3" t="s">
        <v>574</v>
      </c>
      <c r="B395" t="str">
        <f t="shared" si="19"/>
        <v xml:space="preserve"> SAPRE  </v>
      </c>
      <c r="C395" t="str">
        <f t="shared" si="20"/>
        <v>SAPRE</v>
      </c>
    </row>
    <row r="396" spans="1:3" x14ac:dyDescent="0.25">
      <c r="A396" s="4" t="s">
        <v>575</v>
      </c>
      <c r="B396" t="str">
        <f>RIGHT(A396,LEN(A396)-4)</f>
        <v xml:space="preserve"> SC  </v>
      </c>
      <c r="C396" t="str">
        <f t="shared" si="20"/>
        <v>SC</v>
      </c>
    </row>
    <row r="397" spans="1:3" x14ac:dyDescent="0.25">
      <c r="A397" s="3" t="s">
        <v>576</v>
      </c>
      <c r="B397" t="str">
        <f t="shared" ref="B397:B415" si="21">RIGHT(A397,LEN(A397)-4)</f>
        <v xml:space="preserve"> CLC  </v>
      </c>
      <c r="C397" t="str">
        <f t="shared" si="20"/>
        <v>CLC</v>
      </c>
    </row>
    <row r="398" spans="1:3" x14ac:dyDescent="0.25">
      <c r="A398" s="4" t="s">
        <v>577</v>
      </c>
      <c r="B398" t="str">
        <f t="shared" si="21"/>
        <v xml:space="preserve"> SPO  </v>
      </c>
      <c r="C398" t="str">
        <f t="shared" si="20"/>
        <v>SPO</v>
      </c>
    </row>
    <row r="399" spans="1:3" x14ac:dyDescent="0.25">
      <c r="A399" s="3" t="s">
        <v>579</v>
      </c>
      <c r="B399" t="str">
        <f t="shared" si="21"/>
        <v xml:space="preserve"> CO  </v>
      </c>
      <c r="C399" t="str">
        <f t="shared" si="20"/>
        <v>CO</v>
      </c>
    </row>
    <row r="400" spans="1:3" ht="25.5" x14ac:dyDescent="0.25">
      <c r="A400" s="4" t="s">
        <v>580</v>
      </c>
      <c r="B400" t="str">
        <f t="shared" si="21"/>
        <v xml:space="preserve"> SECOFC  </v>
      </c>
      <c r="C400" t="str">
        <f t="shared" si="20"/>
        <v>SECOFC</v>
      </c>
    </row>
    <row r="401" spans="1:3" x14ac:dyDescent="0.25">
      <c r="A401" s="3" t="s">
        <v>31</v>
      </c>
      <c r="B401" t="str">
        <f t="shared" si="21"/>
        <v xml:space="preserve"> CLC  </v>
      </c>
      <c r="C401" t="str">
        <f t="shared" si="20"/>
        <v>CLC</v>
      </c>
    </row>
    <row r="402" spans="1:3" x14ac:dyDescent="0.25">
      <c r="A402" s="4" t="s">
        <v>581</v>
      </c>
      <c r="B402" t="str">
        <f t="shared" si="21"/>
        <v xml:space="preserve"> SC  </v>
      </c>
      <c r="C402" t="str">
        <f t="shared" si="20"/>
        <v>SC</v>
      </c>
    </row>
    <row r="403" spans="1:3" x14ac:dyDescent="0.25">
      <c r="A403" s="3" t="s">
        <v>583</v>
      </c>
      <c r="B403" t="str">
        <f t="shared" si="21"/>
        <v xml:space="preserve"> CLC  </v>
      </c>
      <c r="C403" t="str">
        <f t="shared" si="20"/>
        <v>CLC</v>
      </c>
    </row>
    <row r="404" spans="1:3" ht="25.5" x14ac:dyDescent="0.25">
      <c r="A404" s="4" t="s">
        <v>584</v>
      </c>
      <c r="B404" t="str">
        <f t="shared" si="21"/>
        <v xml:space="preserve"> SECGA  </v>
      </c>
      <c r="C404" t="str">
        <f t="shared" si="20"/>
        <v>SECGA</v>
      </c>
    </row>
    <row r="405" spans="1:3" x14ac:dyDescent="0.25">
      <c r="A405" s="3" t="s">
        <v>586</v>
      </c>
      <c r="B405" t="str">
        <f t="shared" si="21"/>
        <v xml:space="preserve"> CLC  </v>
      </c>
      <c r="C405" t="str">
        <f t="shared" si="20"/>
        <v>CLC</v>
      </c>
    </row>
    <row r="406" spans="1:3" ht="25.5" x14ac:dyDescent="0.25">
      <c r="A406" s="4" t="s">
        <v>588</v>
      </c>
      <c r="B406" t="str">
        <f t="shared" si="21"/>
        <v xml:space="preserve"> SLIC  </v>
      </c>
      <c r="C406" t="str">
        <f t="shared" si="20"/>
        <v>SLIC</v>
      </c>
    </row>
    <row r="407" spans="1:3" x14ac:dyDescent="0.25">
      <c r="A407" s="3" t="s">
        <v>41</v>
      </c>
      <c r="B407" t="str">
        <f t="shared" si="21"/>
        <v xml:space="preserve"> CLC  </v>
      </c>
      <c r="C407" t="str">
        <f t="shared" si="20"/>
        <v>CLC</v>
      </c>
    </row>
    <row r="408" spans="1:3" ht="25.5" x14ac:dyDescent="0.25">
      <c r="A408" s="4" t="s">
        <v>590</v>
      </c>
      <c r="B408" t="str">
        <f t="shared" si="21"/>
        <v xml:space="preserve"> SECGA  </v>
      </c>
      <c r="C408" t="str">
        <f t="shared" si="20"/>
        <v>SECGA</v>
      </c>
    </row>
    <row r="409" spans="1:3" x14ac:dyDescent="0.25">
      <c r="A409" s="3" t="s">
        <v>592</v>
      </c>
      <c r="B409" t="str">
        <f t="shared" si="21"/>
        <v xml:space="preserve"> CPL  </v>
      </c>
      <c r="C409" t="str">
        <f t="shared" si="20"/>
        <v>CPL</v>
      </c>
    </row>
    <row r="410" spans="1:3" ht="25.5" x14ac:dyDescent="0.25">
      <c r="A410" s="4" t="s">
        <v>594</v>
      </c>
      <c r="B410" t="str">
        <f t="shared" si="21"/>
        <v xml:space="preserve"> ASSDG  </v>
      </c>
      <c r="C410" t="str">
        <f t="shared" si="20"/>
        <v>ASSDG</v>
      </c>
    </row>
    <row r="411" spans="1:3" x14ac:dyDescent="0.25">
      <c r="A411" s="3" t="s">
        <v>595</v>
      </c>
      <c r="B411" t="str">
        <f t="shared" si="21"/>
        <v xml:space="preserve"> DG  </v>
      </c>
      <c r="C411" t="str">
        <f t="shared" si="20"/>
        <v>DG</v>
      </c>
    </row>
    <row r="412" spans="1:3" ht="25.5" x14ac:dyDescent="0.25">
      <c r="A412" s="4" t="s">
        <v>596</v>
      </c>
      <c r="B412" t="str">
        <f t="shared" si="21"/>
        <v xml:space="preserve"> SLIC  </v>
      </c>
      <c r="C412" t="str">
        <f t="shared" si="20"/>
        <v>SLIC</v>
      </c>
    </row>
    <row r="413" spans="1:3" x14ac:dyDescent="0.25">
      <c r="A413" s="3" t="s">
        <v>597</v>
      </c>
      <c r="B413" t="str">
        <f t="shared" si="21"/>
        <v xml:space="preserve"> CPL  </v>
      </c>
      <c r="C413" t="str">
        <f t="shared" si="20"/>
        <v>CPL</v>
      </c>
    </row>
    <row r="414" spans="1:3" ht="25.5" x14ac:dyDescent="0.25">
      <c r="A414" s="4" t="s">
        <v>599</v>
      </c>
      <c r="B414" t="str">
        <f t="shared" si="21"/>
        <v xml:space="preserve"> SLIC  </v>
      </c>
      <c r="C414" t="str">
        <f t="shared" si="20"/>
        <v>SLIC</v>
      </c>
    </row>
    <row r="415" spans="1:3" x14ac:dyDescent="0.25">
      <c r="A415" s="3" t="s">
        <v>55</v>
      </c>
      <c r="B415" t="str">
        <f t="shared" si="21"/>
        <v xml:space="preserve"> CPL  </v>
      </c>
      <c r="C415" t="str">
        <f t="shared" si="20"/>
        <v>CPL</v>
      </c>
    </row>
    <row r="416" spans="1:3" x14ac:dyDescent="0.25">
      <c r="A416" s="3" t="s">
        <v>312</v>
      </c>
      <c r="B416" t="str">
        <f t="shared" si="19"/>
        <v xml:space="preserve"> SAPC  </v>
      </c>
      <c r="C416" t="str">
        <f t="shared" si="20"/>
        <v>SAPC</v>
      </c>
    </row>
    <row r="417" spans="1:3" x14ac:dyDescent="0.25">
      <c r="A417" s="4" t="s">
        <v>1705</v>
      </c>
      <c r="B417" t="str">
        <f t="shared" si="19"/>
        <v xml:space="preserve"> CAA </v>
      </c>
      <c r="C417" t="str">
        <f t="shared" si="20"/>
        <v>CAA</v>
      </c>
    </row>
    <row r="418" spans="1:3" x14ac:dyDescent="0.25">
      <c r="A418" s="3" t="s">
        <v>314</v>
      </c>
      <c r="B418" t="str">
        <f t="shared" si="19"/>
        <v xml:space="preserve"> SAPC  </v>
      </c>
      <c r="C418" t="str">
        <f t="shared" si="20"/>
        <v>SAPC</v>
      </c>
    </row>
    <row r="419" spans="1:3" x14ac:dyDescent="0.25">
      <c r="A419" s="4" t="s">
        <v>1699</v>
      </c>
      <c r="B419" t="str">
        <f t="shared" si="19"/>
        <v xml:space="preserve"> CAA </v>
      </c>
      <c r="C419" t="str">
        <f t="shared" si="20"/>
        <v>CAA</v>
      </c>
    </row>
    <row r="420" spans="1:3" x14ac:dyDescent="0.25">
      <c r="A420" s="3" t="s">
        <v>317</v>
      </c>
      <c r="B420" t="str">
        <f t="shared" si="19"/>
        <v xml:space="preserve"> SAPC  </v>
      </c>
      <c r="C420" t="str">
        <f t="shared" si="20"/>
        <v>SAPC</v>
      </c>
    </row>
    <row r="421" spans="1:3" x14ac:dyDescent="0.25">
      <c r="A421" s="4" t="s">
        <v>1706</v>
      </c>
      <c r="B421" t="str">
        <f t="shared" si="19"/>
        <v xml:space="preserve"> CAA </v>
      </c>
      <c r="C421" t="str">
        <f t="shared" si="20"/>
        <v>CAA</v>
      </c>
    </row>
    <row r="422" spans="1:3" x14ac:dyDescent="0.25">
      <c r="A422" s="3" t="s">
        <v>320</v>
      </c>
      <c r="B422" t="str">
        <f t="shared" si="19"/>
        <v xml:space="preserve"> SAPC  </v>
      </c>
      <c r="C422" t="str">
        <f t="shared" si="20"/>
        <v>SAPC</v>
      </c>
    </row>
    <row r="423" spans="1:3" ht="25.5" x14ac:dyDescent="0.25">
      <c r="A423" s="4" t="s">
        <v>608</v>
      </c>
      <c r="B423" t="str">
        <f t="shared" si="19"/>
        <v xml:space="preserve"> SGMC  </v>
      </c>
      <c r="C423" t="str">
        <f t="shared" si="20"/>
        <v>SGMC</v>
      </c>
    </row>
    <row r="424" spans="1:3" x14ac:dyDescent="0.25">
      <c r="A424" s="3" t="s">
        <v>610</v>
      </c>
      <c r="B424" t="str">
        <f t="shared" si="19"/>
        <v xml:space="preserve"> SGPA  </v>
      </c>
      <c r="C424" t="str">
        <f t="shared" si="20"/>
        <v>SGPA</v>
      </c>
    </row>
    <row r="425" spans="1:3" ht="25.5" x14ac:dyDescent="0.25">
      <c r="A425" s="4" t="s">
        <v>612</v>
      </c>
      <c r="B425" t="str">
        <f>RIGHT(A425,LEN(A425)-4)</f>
        <v xml:space="preserve"> SAPC  </v>
      </c>
      <c r="C425" t="str">
        <f t="shared" si="20"/>
        <v>SAPC</v>
      </c>
    </row>
    <row r="426" spans="1:3" x14ac:dyDescent="0.25">
      <c r="A426" s="3" t="s">
        <v>1719</v>
      </c>
      <c r="B426" t="str">
        <f t="shared" ref="B426:B489" si="22">RIGHT(A426,LEN(A426)-4)</f>
        <v xml:space="preserve"> CAA </v>
      </c>
      <c r="C426" t="str">
        <f t="shared" si="20"/>
        <v>CAA</v>
      </c>
    </row>
    <row r="427" spans="1:3" ht="25.5" x14ac:dyDescent="0.25">
      <c r="A427" s="4" t="s">
        <v>614</v>
      </c>
      <c r="B427" t="str">
        <f t="shared" si="22"/>
        <v xml:space="preserve"> SAPC  </v>
      </c>
      <c r="C427" t="str">
        <f t="shared" si="20"/>
        <v>SAPC</v>
      </c>
    </row>
    <row r="428" spans="1:3" x14ac:dyDescent="0.25">
      <c r="A428" s="3" t="s">
        <v>1703</v>
      </c>
      <c r="B428" t="str">
        <f t="shared" si="22"/>
        <v xml:space="preserve"> CAA </v>
      </c>
      <c r="C428" t="str">
        <f t="shared" si="20"/>
        <v>CAA</v>
      </c>
    </row>
    <row r="429" spans="1:3" ht="25.5" x14ac:dyDescent="0.25">
      <c r="A429" s="4" t="s">
        <v>617</v>
      </c>
      <c r="B429" t="str">
        <f t="shared" si="22"/>
        <v xml:space="preserve"> CMP  </v>
      </c>
      <c r="C429" t="str">
        <f t="shared" si="20"/>
        <v>CMP</v>
      </c>
    </row>
    <row r="430" spans="1:3" ht="25.5" x14ac:dyDescent="0.25">
      <c r="A430" s="3" t="s">
        <v>619</v>
      </c>
      <c r="B430" t="str">
        <f t="shared" si="22"/>
        <v xml:space="preserve"> SGPA  </v>
      </c>
      <c r="C430" t="str">
        <f t="shared" si="20"/>
        <v>SGPA</v>
      </c>
    </row>
    <row r="431" spans="1:3" x14ac:dyDescent="0.25">
      <c r="A431" s="4" t="s">
        <v>1720</v>
      </c>
      <c r="B431" t="str">
        <f t="shared" si="22"/>
        <v xml:space="preserve"> CAA </v>
      </c>
      <c r="C431" t="str">
        <f t="shared" si="20"/>
        <v>CAA</v>
      </c>
    </row>
    <row r="432" spans="1:3" ht="25.5" x14ac:dyDescent="0.25">
      <c r="A432" s="3" t="s">
        <v>622</v>
      </c>
      <c r="B432" t="str">
        <f t="shared" si="22"/>
        <v xml:space="preserve"> SAPC  </v>
      </c>
      <c r="C432" t="str">
        <f t="shared" si="20"/>
        <v>SAPC</v>
      </c>
    </row>
    <row r="433" spans="1:3" ht="25.5" x14ac:dyDescent="0.25">
      <c r="A433" s="4" t="s">
        <v>624</v>
      </c>
      <c r="B433" t="str">
        <f t="shared" si="22"/>
        <v xml:space="preserve"> CGATI  </v>
      </c>
      <c r="C433" t="str">
        <f t="shared" si="20"/>
        <v>CGATI</v>
      </c>
    </row>
    <row r="434" spans="1:3" ht="25.5" x14ac:dyDescent="0.25">
      <c r="A434" s="3" t="s">
        <v>626</v>
      </c>
      <c r="B434" t="str">
        <f t="shared" si="22"/>
        <v xml:space="preserve"> CEPCST  </v>
      </c>
      <c r="C434" t="str">
        <f t="shared" si="20"/>
        <v>CEPCST</v>
      </c>
    </row>
    <row r="435" spans="1:3" ht="25.5" x14ac:dyDescent="0.25">
      <c r="A435" s="4" t="s">
        <v>628</v>
      </c>
      <c r="B435" t="str">
        <f t="shared" si="22"/>
        <v xml:space="preserve"> SAPC  </v>
      </c>
      <c r="C435" t="str">
        <f t="shared" si="20"/>
        <v>SAPC</v>
      </c>
    </row>
    <row r="436" spans="1:3" ht="25.5" x14ac:dyDescent="0.25">
      <c r="A436" s="3" t="s">
        <v>630</v>
      </c>
      <c r="B436" t="str">
        <f t="shared" si="22"/>
        <v xml:space="preserve"> CMP  </v>
      </c>
      <c r="C436" t="str">
        <f t="shared" si="20"/>
        <v>CMP</v>
      </c>
    </row>
    <row r="437" spans="1:3" ht="25.5" x14ac:dyDescent="0.25">
      <c r="A437" s="4" t="s">
        <v>632</v>
      </c>
      <c r="B437" t="str">
        <f t="shared" si="22"/>
        <v xml:space="preserve"> CEPCST  </v>
      </c>
      <c r="C437" t="str">
        <f t="shared" si="20"/>
        <v>CEPCST</v>
      </c>
    </row>
    <row r="438" spans="1:3" x14ac:dyDescent="0.25">
      <c r="A438" s="3" t="s">
        <v>44</v>
      </c>
      <c r="B438" t="str">
        <f t="shared" si="22"/>
        <v xml:space="preserve"> CLC  </v>
      </c>
      <c r="C438" t="str">
        <f t="shared" si="20"/>
        <v>CLC</v>
      </c>
    </row>
    <row r="439" spans="1:3" x14ac:dyDescent="0.25">
      <c r="A439" s="4" t="s">
        <v>634</v>
      </c>
      <c r="B439" t="str">
        <f t="shared" si="22"/>
        <v xml:space="preserve"> SC  </v>
      </c>
      <c r="C439" t="str">
        <f t="shared" si="20"/>
        <v>SC</v>
      </c>
    </row>
    <row r="440" spans="1:3" ht="25.5" x14ac:dyDescent="0.25">
      <c r="A440" s="3" t="s">
        <v>635</v>
      </c>
      <c r="B440" t="str">
        <f t="shared" si="22"/>
        <v xml:space="preserve"> SAPC  </v>
      </c>
      <c r="C440" t="str">
        <f t="shared" si="20"/>
        <v>SAPC</v>
      </c>
    </row>
    <row r="441" spans="1:3" x14ac:dyDescent="0.25">
      <c r="A441" s="4" t="s">
        <v>637</v>
      </c>
      <c r="B441" t="str">
        <f t="shared" si="22"/>
        <v xml:space="preserve"> SC  </v>
      </c>
      <c r="C441" t="str">
        <f t="shared" si="20"/>
        <v>SC</v>
      </c>
    </row>
    <row r="442" spans="1:3" ht="25.5" x14ac:dyDescent="0.25">
      <c r="A442" s="3" t="s">
        <v>639</v>
      </c>
      <c r="B442" t="str">
        <f t="shared" si="22"/>
        <v xml:space="preserve"> SAPC  </v>
      </c>
      <c r="C442" t="str">
        <f t="shared" si="20"/>
        <v>SAPC</v>
      </c>
    </row>
    <row r="443" spans="1:3" x14ac:dyDescent="0.25">
      <c r="A443" s="4" t="s">
        <v>1707</v>
      </c>
      <c r="B443" t="str">
        <f t="shared" si="22"/>
        <v xml:space="preserve"> CAA </v>
      </c>
      <c r="C443" t="str">
        <f t="shared" si="20"/>
        <v>CAA</v>
      </c>
    </row>
    <row r="444" spans="1:3" x14ac:dyDescent="0.25">
      <c r="A444" s="3" t="s">
        <v>122</v>
      </c>
      <c r="B444" t="str">
        <f t="shared" si="22"/>
        <v xml:space="preserve"> CLC  </v>
      </c>
      <c r="C444" t="str">
        <f t="shared" si="20"/>
        <v>CLC</v>
      </c>
    </row>
    <row r="445" spans="1:3" x14ac:dyDescent="0.25">
      <c r="A445" s="4" t="s">
        <v>161</v>
      </c>
      <c r="B445" t="str">
        <f t="shared" si="22"/>
        <v xml:space="preserve"> SC  </v>
      </c>
      <c r="C445" t="str">
        <f t="shared" si="20"/>
        <v>SC</v>
      </c>
    </row>
    <row r="446" spans="1:3" x14ac:dyDescent="0.25">
      <c r="A446" s="3" t="s">
        <v>125</v>
      </c>
      <c r="B446" t="str">
        <f t="shared" si="22"/>
        <v xml:space="preserve"> CLC  </v>
      </c>
      <c r="C446" t="str">
        <f t="shared" si="20"/>
        <v>CLC</v>
      </c>
    </row>
    <row r="447" spans="1:3" x14ac:dyDescent="0.25">
      <c r="A447" s="4" t="s">
        <v>645</v>
      </c>
      <c r="B447" t="str">
        <f t="shared" si="22"/>
        <v xml:space="preserve"> SPO  </v>
      </c>
      <c r="C447" t="str">
        <f t="shared" si="20"/>
        <v>SPO</v>
      </c>
    </row>
    <row r="448" spans="1:3" x14ac:dyDescent="0.25">
      <c r="A448" s="3" t="s">
        <v>646</v>
      </c>
      <c r="B448" t="str">
        <f t="shared" si="22"/>
        <v xml:space="preserve"> CO  </v>
      </c>
      <c r="C448" t="str">
        <f t="shared" si="20"/>
        <v>CO</v>
      </c>
    </row>
    <row r="449" spans="1:3" ht="25.5" x14ac:dyDescent="0.25">
      <c r="A449" s="4" t="s">
        <v>647</v>
      </c>
      <c r="B449" t="str">
        <f t="shared" si="22"/>
        <v xml:space="preserve"> SECOFC  </v>
      </c>
      <c r="C449" t="str">
        <f t="shared" si="20"/>
        <v>SECOFC</v>
      </c>
    </row>
    <row r="450" spans="1:3" x14ac:dyDescent="0.25">
      <c r="A450" s="3" t="s">
        <v>649</v>
      </c>
      <c r="B450" t="str">
        <f t="shared" si="22"/>
        <v xml:space="preserve"> CLC  </v>
      </c>
      <c r="C450" t="str">
        <f t="shared" si="20"/>
        <v>CLC</v>
      </c>
    </row>
    <row r="451" spans="1:3" x14ac:dyDescent="0.25">
      <c r="A451" s="4" t="s">
        <v>651</v>
      </c>
      <c r="B451" t="str">
        <f t="shared" si="22"/>
        <v xml:space="preserve"> SC  </v>
      </c>
      <c r="C451" t="str">
        <f t="shared" ref="C451:C514" si="23">TRIM(SUBSTITUTE(B451,CHAR(160),CHAR(32)))</f>
        <v>SC</v>
      </c>
    </row>
    <row r="452" spans="1:3" x14ac:dyDescent="0.25">
      <c r="A452" s="3" t="s">
        <v>653</v>
      </c>
      <c r="B452" t="str">
        <f t="shared" si="22"/>
        <v xml:space="preserve"> CLC  </v>
      </c>
      <c r="C452" t="str">
        <f t="shared" si="23"/>
        <v>CLC</v>
      </c>
    </row>
    <row r="453" spans="1:3" x14ac:dyDescent="0.25">
      <c r="A453" s="4" t="s">
        <v>655</v>
      </c>
      <c r="B453" t="str">
        <f t="shared" si="22"/>
        <v xml:space="preserve"> SC  </v>
      </c>
      <c r="C453" t="str">
        <f t="shared" si="23"/>
        <v>SC</v>
      </c>
    </row>
    <row r="454" spans="1:3" x14ac:dyDescent="0.25">
      <c r="A454" s="3" t="s">
        <v>657</v>
      </c>
      <c r="B454" t="str">
        <f t="shared" si="22"/>
        <v xml:space="preserve"> CLC  </v>
      </c>
      <c r="C454" t="str">
        <f t="shared" si="23"/>
        <v>CLC</v>
      </c>
    </row>
    <row r="455" spans="1:3" x14ac:dyDescent="0.25">
      <c r="A455" s="4" t="s">
        <v>659</v>
      </c>
      <c r="B455" t="str">
        <f t="shared" si="22"/>
        <v xml:space="preserve"> SPO  </v>
      </c>
      <c r="C455" t="str">
        <f t="shared" si="23"/>
        <v>SPO</v>
      </c>
    </row>
    <row r="456" spans="1:3" ht="25.5" x14ac:dyDescent="0.25">
      <c r="A456" s="3" t="s">
        <v>661</v>
      </c>
      <c r="B456" t="str">
        <f t="shared" si="22"/>
        <v xml:space="preserve"> SAEO  </v>
      </c>
      <c r="C456" t="str">
        <f t="shared" si="23"/>
        <v>SAEO</v>
      </c>
    </row>
    <row r="457" spans="1:3" x14ac:dyDescent="0.25">
      <c r="A457" s="4" t="s">
        <v>662</v>
      </c>
      <c r="B457" t="str">
        <f t="shared" si="22"/>
        <v xml:space="preserve"> SPO  </v>
      </c>
      <c r="C457" t="str">
        <f t="shared" si="23"/>
        <v>SPO</v>
      </c>
    </row>
    <row r="458" spans="1:3" x14ac:dyDescent="0.25">
      <c r="A458" s="3" t="s">
        <v>663</v>
      </c>
      <c r="B458" t="str">
        <f t="shared" si="22"/>
        <v xml:space="preserve"> CO  </v>
      </c>
      <c r="C458" t="str">
        <f t="shared" si="23"/>
        <v>CO</v>
      </c>
    </row>
    <row r="459" spans="1:3" ht="25.5" x14ac:dyDescent="0.25">
      <c r="A459" s="4" t="s">
        <v>665</v>
      </c>
      <c r="B459" t="str">
        <f t="shared" si="22"/>
        <v xml:space="preserve"> SECOFC  </v>
      </c>
      <c r="C459" t="str">
        <f t="shared" si="23"/>
        <v>SECOFC</v>
      </c>
    </row>
    <row r="460" spans="1:3" ht="25.5" x14ac:dyDescent="0.25">
      <c r="A460" s="3" t="s">
        <v>667</v>
      </c>
      <c r="B460" t="str">
        <f t="shared" si="22"/>
        <v xml:space="preserve"> SECADM  </v>
      </c>
      <c r="C460" t="str">
        <f t="shared" si="23"/>
        <v>SECADM</v>
      </c>
    </row>
    <row r="461" spans="1:3" x14ac:dyDescent="0.25">
      <c r="A461" s="4" t="s">
        <v>1721</v>
      </c>
      <c r="B461" t="str">
        <f t="shared" si="22"/>
        <v xml:space="preserve"> CAA </v>
      </c>
      <c r="C461" t="str">
        <f t="shared" si="23"/>
        <v>CAA</v>
      </c>
    </row>
    <row r="462" spans="1:3" ht="25.5" x14ac:dyDescent="0.25">
      <c r="A462" s="3" t="s">
        <v>669</v>
      </c>
      <c r="B462" t="str">
        <f t="shared" si="22"/>
        <v xml:space="preserve"> SECADM  </v>
      </c>
      <c r="C462" t="str">
        <f t="shared" si="23"/>
        <v>SECADM</v>
      </c>
    </row>
    <row r="463" spans="1:3" ht="25.5" x14ac:dyDescent="0.25">
      <c r="A463" s="4" t="s">
        <v>671</v>
      </c>
      <c r="B463" t="str">
        <f t="shared" si="22"/>
        <v xml:space="preserve"> SECOFC  </v>
      </c>
      <c r="C463" t="str">
        <f t="shared" si="23"/>
        <v>SECOFC</v>
      </c>
    </row>
    <row r="464" spans="1:3" x14ac:dyDescent="0.25">
      <c r="A464" s="3" t="s">
        <v>673</v>
      </c>
      <c r="B464" t="str">
        <f t="shared" si="22"/>
        <v xml:space="preserve"> CO  </v>
      </c>
      <c r="C464" t="str">
        <f t="shared" si="23"/>
        <v>CO</v>
      </c>
    </row>
    <row r="465" spans="1:3" x14ac:dyDescent="0.25">
      <c r="A465" s="4" t="s">
        <v>675</v>
      </c>
      <c r="B465" t="str">
        <f t="shared" si="22"/>
        <v xml:space="preserve"> SPO  </v>
      </c>
      <c r="C465" t="str">
        <f t="shared" si="23"/>
        <v>SPO</v>
      </c>
    </row>
    <row r="466" spans="1:3" x14ac:dyDescent="0.25">
      <c r="A466" s="3" t="s">
        <v>1722</v>
      </c>
      <c r="B466" t="str">
        <f t="shared" si="22"/>
        <v xml:space="preserve"> CAA </v>
      </c>
      <c r="C466" t="str">
        <f t="shared" si="23"/>
        <v>CAA</v>
      </c>
    </row>
    <row r="467" spans="1:3" x14ac:dyDescent="0.25">
      <c r="A467" s="4" t="s">
        <v>677</v>
      </c>
      <c r="B467" t="str">
        <f t="shared" si="22"/>
        <v xml:space="preserve"> CLC  </v>
      </c>
      <c r="C467" t="str">
        <f t="shared" si="23"/>
        <v>CLC</v>
      </c>
    </row>
    <row r="468" spans="1:3" x14ac:dyDescent="0.25">
      <c r="A468" s="3" t="s">
        <v>679</v>
      </c>
      <c r="B468" t="str">
        <f t="shared" si="22"/>
        <v xml:space="preserve"> SC  </v>
      </c>
      <c r="C468" t="str">
        <f t="shared" si="23"/>
        <v>SC</v>
      </c>
    </row>
    <row r="469" spans="1:3" x14ac:dyDescent="0.25">
      <c r="A469" s="4" t="s">
        <v>681</v>
      </c>
      <c r="B469" t="str">
        <f t="shared" si="22"/>
        <v xml:space="preserve"> CLC  </v>
      </c>
      <c r="C469" t="str">
        <f t="shared" si="23"/>
        <v>CLC</v>
      </c>
    </row>
    <row r="470" spans="1:3" ht="25.5" x14ac:dyDescent="0.25">
      <c r="A470" s="3" t="s">
        <v>683</v>
      </c>
      <c r="B470" t="str">
        <f t="shared" si="22"/>
        <v xml:space="preserve"> SLIC  </v>
      </c>
      <c r="C470" t="str">
        <f t="shared" si="23"/>
        <v>SLIC</v>
      </c>
    </row>
    <row r="471" spans="1:3" x14ac:dyDescent="0.25">
      <c r="A471" s="4" t="s">
        <v>684</v>
      </c>
      <c r="B471" t="str">
        <f t="shared" si="22"/>
        <v xml:space="preserve"> SC  </v>
      </c>
      <c r="C471" t="str">
        <f t="shared" si="23"/>
        <v>SC</v>
      </c>
    </row>
    <row r="472" spans="1:3" x14ac:dyDescent="0.25">
      <c r="A472" s="3" t="s">
        <v>685</v>
      </c>
      <c r="B472" t="str">
        <f t="shared" si="22"/>
        <v xml:space="preserve"> CLC  </v>
      </c>
      <c r="C472" t="str">
        <f t="shared" si="23"/>
        <v>CLC</v>
      </c>
    </row>
    <row r="473" spans="1:3" x14ac:dyDescent="0.25">
      <c r="A473" s="4" t="s">
        <v>687</v>
      </c>
      <c r="B473" t="str">
        <f t="shared" si="22"/>
        <v xml:space="preserve"> SPO  </v>
      </c>
      <c r="C473" t="str">
        <f t="shared" si="23"/>
        <v>SPO</v>
      </c>
    </row>
    <row r="474" spans="1:3" ht="25.5" x14ac:dyDescent="0.25">
      <c r="A474" s="3" t="s">
        <v>386</v>
      </c>
      <c r="B474" t="str">
        <f t="shared" si="22"/>
        <v xml:space="preserve"> SECADM  </v>
      </c>
      <c r="C474" t="str">
        <f t="shared" si="23"/>
        <v>SECADM</v>
      </c>
    </row>
    <row r="475" spans="1:3" x14ac:dyDescent="0.25">
      <c r="A475" s="4" t="s">
        <v>1723</v>
      </c>
      <c r="B475" t="str">
        <f t="shared" si="22"/>
        <v xml:space="preserve"> CAA </v>
      </c>
      <c r="C475" t="str">
        <f t="shared" si="23"/>
        <v>CAA</v>
      </c>
    </row>
    <row r="476" spans="1:3" x14ac:dyDescent="0.25">
      <c r="A476" s="3" t="s">
        <v>691</v>
      </c>
      <c r="B476" t="str">
        <f t="shared" si="22"/>
        <v xml:space="preserve"> SC  </v>
      </c>
      <c r="C476" t="str">
        <f t="shared" si="23"/>
        <v>SC</v>
      </c>
    </row>
    <row r="477" spans="1:3" x14ac:dyDescent="0.25">
      <c r="A477" s="4" t="s">
        <v>392</v>
      </c>
      <c r="B477" t="str">
        <f t="shared" si="22"/>
        <v xml:space="preserve"> CLC  </v>
      </c>
      <c r="C477" t="str">
        <f t="shared" si="23"/>
        <v>CLC</v>
      </c>
    </row>
    <row r="478" spans="1:3" x14ac:dyDescent="0.25">
      <c r="A478" s="3" t="s">
        <v>694</v>
      </c>
      <c r="B478" t="str">
        <f t="shared" si="22"/>
        <v xml:space="preserve"> SPO  </v>
      </c>
      <c r="C478" t="str">
        <f t="shared" si="23"/>
        <v>SPO</v>
      </c>
    </row>
    <row r="479" spans="1:3" x14ac:dyDescent="0.25">
      <c r="A479" s="4" t="s">
        <v>695</v>
      </c>
      <c r="B479" t="str">
        <f t="shared" si="22"/>
        <v xml:space="preserve"> CO  </v>
      </c>
      <c r="C479" t="str">
        <f t="shared" si="23"/>
        <v>CO</v>
      </c>
    </row>
    <row r="480" spans="1:3" ht="25.5" x14ac:dyDescent="0.25">
      <c r="A480" s="3" t="s">
        <v>696</v>
      </c>
      <c r="B480" t="str">
        <f t="shared" si="22"/>
        <v xml:space="preserve"> SECOFC  </v>
      </c>
      <c r="C480" t="str">
        <f t="shared" si="23"/>
        <v>SECOFC</v>
      </c>
    </row>
    <row r="481" spans="1:3" x14ac:dyDescent="0.25">
      <c r="A481" s="4" t="s">
        <v>698</v>
      </c>
      <c r="B481" t="str">
        <f t="shared" si="22"/>
        <v xml:space="preserve"> CLC  </v>
      </c>
      <c r="C481" t="str">
        <f t="shared" si="23"/>
        <v>CLC</v>
      </c>
    </row>
    <row r="482" spans="1:3" ht="25.5" x14ac:dyDescent="0.25">
      <c r="A482" s="3" t="s">
        <v>699</v>
      </c>
      <c r="B482" t="str">
        <f t="shared" si="22"/>
        <v xml:space="preserve"> SLIC  </v>
      </c>
      <c r="C482" t="str">
        <f t="shared" si="23"/>
        <v>SLIC</v>
      </c>
    </row>
    <row r="483" spans="1:3" x14ac:dyDescent="0.25">
      <c r="A483" s="4" t="s">
        <v>700</v>
      </c>
      <c r="B483" t="str">
        <f t="shared" si="22"/>
        <v xml:space="preserve"> SC  </v>
      </c>
      <c r="C483" t="str">
        <f t="shared" si="23"/>
        <v>SC</v>
      </c>
    </row>
    <row r="484" spans="1:3" ht="25.5" x14ac:dyDescent="0.25">
      <c r="A484" s="3" t="s">
        <v>403</v>
      </c>
      <c r="B484" t="str">
        <f t="shared" si="22"/>
        <v xml:space="preserve"> SLIC  </v>
      </c>
      <c r="C484" t="str">
        <f t="shared" si="23"/>
        <v>SLIC</v>
      </c>
    </row>
    <row r="485" spans="1:3" ht="25.5" x14ac:dyDescent="0.25">
      <c r="A485" s="4" t="s">
        <v>405</v>
      </c>
      <c r="B485" t="str">
        <f t="shared" si="22"/>
        <v xml:space="preserve"> SCON  </v>
      </c>
      <c r="C485" t="str">
        <f t="shared" si="23"/>
        <v>SCON</v>
      </c>
    </row>
    <row r="486" spans="1:3" ht="25.5" x14ac:dyDescent="0.25">
      <c r="A486" s="3" t="s">
        <v>407</v>
      </c>
      <c r="B486" t="str">
        <f t="shared" si="22"/>
        <v xml:space="preserve"> SLIC  </v>
      </c>
      <c r="C486" t="str">
        <f t="shared" si="23"/>
        <v>SLIC</v>
      </c>
    </row>
    <row r="487" spans="1:3" x14ac:dyDescent="0.25">
      <c r="A487" s="4" t="s">
        <v>409</v>
      </c>
      <c r="B487" t="str">
        <f t="shared" si="22"/>
        <v xml:space="preserve"> CLC  </v>
      </c>
      <c r="C487" t="str">
        <f t="shared" si="23"/>
        <v>CLC</v>
      </c>
    </row>
    <row r="488" spans="1:3" x14ac:dyDescent="0.25">
      <c r="A488" s="3" t="s">
        <v>705</v>
      </c>
      <c r="B488" t="str">
        <f t="shared" si="22"/>
        <v xml:space="preserve"> CPL  </v>
      </c>
      <c r="C488" t="str">
        <f t="shared" si="23"/>
        <v>CPL</v>
      </c>
    </row>
    <row r="489" spans="1:3" ht="25.5" x14ac:dyDescent="0.25">
      <c r="A489" s="4" t="s">
        <v>707</v>
      </c>
      <c r="B489" t="str">
        <f t="shared" si="22"/>
        <v xml:space="preserve"> ASSDG  </v>
      </c>
      <c r="C489" t="str">
        <f t="shared" si="23"/>
        <v>ASSDG</v>
      </c>
    </row>
    <row r="490" spans="1:3" x14ac:dyDescent="0.25">
      <c r="A490" s="3" t="s">
        <v>708</v>
      </c>
      <c r="B490" t="str">
        <f t="shared" ref="B490:B514" si="24">RIGHT(A490,LEN(A490)-4)</f>
        <v xml:space="preserve"> DG  </v>
      </c>
      <c r="C490" t="str">
        <f t="shared" si="23"/>
        <v>DG</v>
      </c>
    </row>
    <row r="491" spans="1:3" ht="25.5" x14ac:dyDescent="0.25">
      <c r="A491" s="4" t="s">
        <v>416</v>
      </c>
      <c r="B491" t="str">
        <f t="shared" si="24"/>
        <v xml:space="preserve"> SLIC  </v>
      </c>
      <c r="C491" t="str">
        <f t="shared" si="23"/>
        <v>SLIC</v>
      </c>
    </row>
    <row r="492" spans="1:3" x14ac:dyDescent="0.25">
      <c r="A492" s="3" t="s">
        <v>710</v>
      </c>
      <c r="B492" t="str">
        <f t="shared" si="24"/>
        <v xml:space="preserve"> CPL  </v>
      </c>
      <c r="C492" t="str">
        <f t="shared" si="23"/>
        <v>CPL</v>
      </c>
    </row>
    <row r="493" spans="1:3" ht="25.5" x14ac:dyDescent="0.25">
      <c r="A493" s="4" t="s">
        <v>712</v>
      </c>
      <c r="B493" t="str">
        <f t="shared" si="24"/>
        <v xml:space="preserve"> SLIC  </v>
      </c>
      <c r="C493" t="str">
        <f t="shared" si="23"/>
        <v>SLIC</v>
      </c>
    </row>
    <row r="494" spans="1:3" x14ac:dyDescent="0.25">
      <c r="A494" s="3" t="s">
        <v>713</v>
      </c>
      <c r="B494" t="str">
        <f t="shared" si="24"/>
        <v xml:space="preserve"> CPL  </v>
      </c>
      <c r="C494" t="str">
        <f t="shared" si="23"/>
        <v>CPL</v>
      </c>
    </row>
    <row r="495" spans="1:3" ht="25.5" x14ac:dyDescent="0.25">
      <c r="A495" s="4" t="s">
        <v>714</v>
      </c>
      <c r="B495" t="str">
        <f t="shared" si="24"/>
        <v xml:space="preserve"> SLIC  </v>
      </c>
      <c r="C495" t="str">
        <f t="shared" si="23"/>
        <v>SLIC</v>
      </c>
    </row>
    <row r="496" spans="1:3" ht="25.5" x14ac:dyDescent="0.25">
      <c r="A496" s="3" t="s">
        <v>715</v>
      </c>
      <c r="B496" t="str">
        <f t="shared" si="24"/>
        <v xml:space="preserve"> SECADM  </v>
      </c>
      <c r="C496" t="str">
        <f t="shared" si="23"/>
        <v>SECADM</v>
      </c>
    </row>
    <row r="497" spans="1:3" ht="25.5" x14ac:dyDescent="0.25">
      <c r="A497" s="4" t="s">
        <v>717</v>
      </c>
      <c r="B497" t="str">
        <f t="shared" si="24"/>
        <v xml:space="preserve"> SCON  </v>
      </c>
      <c r="C497" t="str">
        <f t="shared" si="23"/>
        <v>SCON</v>
      </c>
    </row>
    <row r="498" spans="1:3" x14ac:dyDescent="0.25">
      <c r="A498" s="3" t="s">
        <v>719</v>
      </c>
      <c r="B498" t="str">
        <f t="shared" si="24"/>
        <v xml:space="preserve"> CPL  </v>
      </c>
      <c r="C498" t="str">
        <f t="shared" si="23"/>
        <v>CPL</v>
      </c>
    </row>
    <row r="499" spans="1:3" ht="25.5" x14ac:dyDescent="0.25">
      <c r="A499" s="4" t="s">
        <v>721</v>
      </c>
      <c r="B499" t="str">
        <f t="shared" si="24"/>
        <v xml:space="preserve"> ASSDG  </v>
      </c>
      <c r="C499" t="str">
        <f t="shared" si="23"/>
        <v>ASSDG</v>
      </c>
    </row>
    <row r="500" spans="1:3" x14ac:dyDescent="0.25">
      <c r="A500" s="3" t="s">
        <v>723</v>
      </c>
      <c r="B500" t="str">
        <f t="shared" si="24"/>
        <v xml:space="preserve"> CPL  </v>
      </c>
      <c r="C500" t="str">
        <f t="shared" si="23"/>
        <v>CPL</v>
      </c>
    </row>
    <row r="501" spans="1:3" ht="25.5" x14ac:dyDescent="0.25">
      <c r="A501" s="4" t="s">
        <v>724</v>
      </c>
      <c r="B501" t="str">
        <f t="shared" si="24"/>
        <v xml:space="preserve"> ASSDG  </v>
      </c>
      <c r="C501" t="str">
        <f t="shared" si="23"/>
        <v>ASSDG</v>
      </c>
    </row>
    <row r="502" spans="1:3" x14ac:dyDescent="0.25">
      <c r="A502" s="3" t="s">
        <v>726</v>
      </c>
      <c r="B502" t="str">
        <f t="shared" si="24"/>
        <v xml:space="preserve"> DG  </v>
      </c>
      <c r="C502" t="str">
        <f t="shared" si="23"/>
        <v>DG</v>
      </c>
    </row>
    <row r="503" spans="1:3" x14ac:dyDescent="0.25">
      <c r="A503" s="4" t="s">
        <v>727</v>
      </c>
      <c r="B503" t="str">
        <f t="shared" si="24"/>
        <v xml:space="preserve"> CO  </v>
      </c>
      <c r="C503" t="str">
        <f t="shared" si="23"/>
        <v>CO</v>
      </c>
    </row>
    <row r="504" spans="1:3" ht="25.5" x14ac:dyDescent="0.25">
      <c r="A504" s="3" t="s">
        <v>728</v>
      </c>
      <c r="B504" t="str">
        <f t="shared" si="24"/>
        <v xml:space="preserve"> ACO  </v>
      </c>
      <c r="C504" t="str">
        <f t="shared" si="23"/>
        <v>ACO</v>
      </c>
    </row>
    <row r="505" spans="1:3" ht="25.5" x14ac:dyDescent="0.25">
      <c r="A505" s="4" t="s">
        <v>729</v>
      </c>
      <c r="B505" t="str">
        <f t="shared" si="24"/>
        <v xml:space="preserve"> SECOFC  </v>
      </c>
      <c r="C505" t="str">
        <f t="shared" si="23"/>
        <v>SECOFC</v>
      </c>
    </row>
    <row r="506" spans="1:3" x14ac:dyDescent="0.25">
      <c r="A506" s="3" t="s">
        <v>730</v>
      </c>
      <c r="B506" t="str">
        <f t="shared" si="24"/>
        <v xml:space="preserve"> DG  </v>
      </c>
      <c r="C506" t="str">
        <f t="shared" si="23"/>
        <v>DG</v>
      </c>
    </row>
    <row r="507" spans="1:3" ht="25.5" x14ac:dyDescent="0.25">
      <c r="A507" s="4" t="s">
        <v>731</v>
      </c>
      <c r="B507" t="str">
        <f t="shared" si="24"/>
        <v xml:space="preserve"> ACO  </v>
      </c>
      <c r="C507" t="str">
        <f t="shared" si="23"/>
        <v>ACO</v>
      </c>
    </row>
    <row r="508" spans="1:3" ht="25.5" x14ac:dyDescent="0.25">
      <c r="A508" s="3" t="s">
        <v>732</v>
      </c>
      <c r="B508" t="str">
        <f t="shared" si="24"/>
        <v xml:space="preserve"> SCON  </v>
      </c>
      <c r="C508" t="str">
        <f t="shared" si="23"/>
        <v>SCON</v>
      </c>
    </row>
    <row r="509" spans="1:3" ht="25.5" x14ac:dyDescent="0.25">
      <c r="A509" s="4" t="s">
        <v>734</v>
      </c>
      <c r="B509" t="str">
        <f t="shared" si="24"/>
        <v xml:space="preserve"> SIASG  </v>
      </c>
      <c r="C509" t="str">
        <f t="shared" si="23"/>
        <v>SIASG</v>
      </c>
    </row>
    <row r="510" spans="1:3" ht="25.5" x14ac:dyDescent="0.25">
      <c r="A510" s="3" t="s">
        <v>736</v>
      </c>
      <c r="B510" t="str">
        <f t="shared" si="24"/>
        <v xml:space="preserve"> SCON  </v>
      </c>
      <c r="C510" t="str">
        <f t="shared" si="23"/>
        <v>SCON</v>
      </c>
    </row>
    <row r="511" spans="1:3" x14ac:dyDescent="0.25">
      <c r="A511" s="4" t="s">
        <v>738</v>
      </c>
      <c r="B511" t="str">
        <f t="shared" si="24"/>
        <v xml:space="preserve"> CLC  </v>
      </c>
      <c r="C511" t="str">
        <f t="shared" si="23"/>
        <v>CLC</v>
      </c>
    </row>
    <row r="512" spans="1:3" ht="25.5" x14ac:dyDescent="0.25">
      <c r="A512" s="3" t="s">
        <v>740</v>
      </c>
      <c r="B512" t="str">
        <f t="shared" si="24"/>
        <v xml:space="preserve"> SAEO  </v>
      </c>
      <c r="C512" t="str">
        <f t="shared" si="23"/>
        <v>SAEO</v>
      </c>
    </row>
    <row r="513" spans="1:3" x14ac:dyDescent="0.25">
      <c r="A513" s="4" t="s">
        <v>742</v>
      </c>
      <c r="B513" t="str">
        <f t="shared" si="24"/>
        <v xml:space="preserve"> CO  </v>
      </c>
      <c r="C513" t="str">
        <f t="shared" si="23"/>
        <v>CO</v>
      </c>
    </row>
    <row r="514" spans="1:3" ht="25.5" x14ac:dyDescent="0.25">
      <c r="A514" s="3" t="s">
        <v>453</v>
      </c>
      <c r="B514" t="str">
        <f t="shared" si="24"/>
        <v xml:space="preserve"> SECOFC  </v>
      </c>
      <c r="C514" t="str">
        <f t="shared" si="23"/>
        <v>SECOFC</v>
      </c>
    </row>
    <row r="515" spans="1:3" x14ac:dyDescent="0.25">
      <c r="A515" s="4" t="s">
        <v>454</v>
      </c>
      <c r="B515" t="str">
        <f>RIGHT(A515,LEN(A515)-5)</f>
        <v xml:space="preserve"> DG  </v>
      </c>
      <c r="C515" t="str">
        <f t="shared" ref="C515:C578" si="25">TRIM(SUBSTITUTE(B515,CHAR(160),CHAR(32)))</f>
        <v>DG</v>
      </c>
    </row>
    <row r="516" spans="1:3" x14ac:dyDescent="0.25">
      <c r="A516" s="3" t="s">
        <v>746</v>
      </c>
      <c r="B516" t="str">
        <f t="shared" ref="B516:B517" si="26">RIGHT(A516,LEN(A516)-5)</f>
        <v xml:space="preserve"> CO  </v>
      </c>
      <c r="C516" t="str">
        <f t="shared" si="25"/>
        <v>CO</v>
      </c>
    </row>
    <row r="517" spans="1:3" ht="25.5" x14ac:dyDescent="0.25">
      <c r="A517" s="4" t="s">
        <v>747</v>
      </c>
      <c r="B517" t="str">
        <f t="shared" si="26"/>
        <v xml:space="preserve"> ACO  </v>
      </c>
      <c r="C517" t="str">
        <f t="shared" si="25"/>
        <v>ACO</v>
      </c>
    </row>
    <row r="518" spans="1:3" ht="25.5" x14ac:dyDescent="0.25">
      <c r="A518" s="23" t="s">
        <v>750</v>
      </c>
      <c r="B518" t="str">
        <f t="shared" ref="B518:B575" si="27">RIGHT(A518,LEN(A518)-3)</f>
        <v xml:space="preserve"> SGACI  </v>
      </c>
      <c r="C518" t="str">
        <f t="shared" si="25"/>
        <v>SGACI</v>
      </c>
    </row>
    <row r="519" spans="1:3" x14ac:dyDescent="0.25">
      <c r="A519" s="4" t="s">
        <v>1705</v>
      </c>
      <c r="B519" t="str">
        <f t="shared" si="27"/>
        <v xml:space="preserve"> CAA </v>
      </c>
      <c r="C519" t="str">
        <f t="shared" si="25"/>
        <v>CAA</v>
      </c>
    </row>
    <row r="520" spans="1:3" ht="25.5" x14ac:dyDescent="0.25">
      <c r="A520" s="3" t="s">
        <v>751</v>
      </c>
      <c r="B520" t="str">
        <f t="shared" si="27"/>
        <v xml:space="preserve"> SGACI  </v>
      </c>
      <c r="C520" t="str">
        <f t="shared" si="25"/>
        <v>SGACI</v>
      </c>
    </row>
    <row r="521" spans="1:3" x14ac:dyDescent="0.25">
      <c r="A521" s="4" t="s">
        <v>1699</v>
      </c>
      <c r="B521" t="str">
        <f t="shared" si="27"/>
        <v xml:space="preserve"> CAA </v>
      </c>
      <c r="C521" t="str">
        <f t="shared" si="25"/>
        <v>CAA</v>
      </c>
    </row>
    <row r="522" spans="1:3" ht="25.5" x14ac:dyDescent="0.25">
      <c r="A522" s="3" t="s">
        <v>754</v>
      </c>
      <c r="B522" t="str">
        <f t="shared" si="27"/>
        <v xml:space="preserve"> SECADM  </v>
      </c>
      <c r="C522" t="str">
        <f t="shared" si="25"/>
        <v>SECADM</v>
      </c>
    </row>
    <row r="523" spans="1:3" x14ac:dyDescent="0.25">
      <c r="A523" s="4" t="s">
        <v>756</v>
      </c>
      <c r="B523" t="str">
        <f t="shared" si="27"/>
        <v xml:space="preserve"> CLC  </v>
      </c>
      <c r="C523" t="str">
        <f t="shared" si="25"/>
        <v>CLC</v>
      </c>
    </row>
    <row r="524" spans="1:3" x14ac:dyDescent="0.25">
      <c r="A524" s="3" t="s">
        <v>758</v>
      </c>
      <c r="B524" t="str">
        <f t="shared" si="27"/>
        <v xml:space="preserve"> SC  </v>
      </c>
      <c r="C524" t="str">
        <f t="shared" si="25"/>
        <v>SC</v>
      </c>
    </row>
    <row r="525" spans="1:3" x14ac:dyDescent="0.25">
      <c r="A525" s="4" t="s">
        <v>759</v>
      </c>
      <c r="B525" t="str">
        <f t="shared" si="27"/>
        <v xml:space="preserve"> CLC  </v>
      </c>
      <c r="C525" t="str">
        <f t="shared" si="25"/>
        <v>CLC</v>
      </c>
    </row>
    <row r="526" spans="1:3" x14ac:dyDescent="0.25">
      <c r="A526" s="3" t="s">
        <v>281</v>
      </c>
      <c r="B526" t="str">
        <f t="shared" si="27"/>
        <v xml:space="preserve"> SPO  </v>
      </c>
      <c r="C526" t="str">
        <f t="shared" si="25"/>
        <v>SPO</v>
      </c>
    </row>
    <row r="527" spans="1:3" ht="25.5" x14ac:dyDescent="0.25">
      <c r="A527" s="4" t="s">
        <v>760</v>
      </c>
      <c r="B527" t="str">
        <f>RIGHT(A527,LEN(A527)-4)</f>
        <v xml:space="preserve"> COBRAS  </v>
      </c>
      <c r="C527" t="str">
        <f t="shared" si="25"/>
        <v>COBRAS</v>
      </c>
    </row>
    <row r="528" spans="1:3" x14ac:dyDescent="0.25">
      <c r="A528" s="3" t="s">
        <v>761</v>
      </c>
      <c r="B528" t="str">
        <f t="shared" ref="B528:B566" si="28">RIGHT(A528,LEN(A528)-4)</f>
        <v xml:space="preserve"> SPO  </v>
      </c>
      <c r="C528" t="str">
        <f t="shared" si="25"/>
        <v>SPO</v>
      </c>
    </row>
    <row r="529" spans="1:3" x14ac:dyDescent="0.25">
      <c r="A529" s="4" t="s">
        <v>763</v>
      </c>
      <c r="B529" t="str">
        <f t="shared" si="28"/>
        <v xml:space="preserve"> CO  </v>
      </c>
      <c r="C529" t="str">
        <f t="shared" si="25"/>
        <v>CO</v>
      </c>
    </row>
    <row r="530" spans="1:3" ht="25.5" x14ac:dyDescent="0.25">
      <c r="A530" s="3" t="s">
        <v>764</v>
      </c>
      <c r="B530" t="str">
        <f t="shared" si="28"/>
        <v xml:space="preserve"> SECOFC  </v>
      </c>
      <c r="C530" t="str">
        <f t="shared" si="25"/>
        <v>SECOFC</v>
      </c>
    </row>
    <row r="531" spans="1:3" x14ac:dyDescent="0.25">
      <c r="A531" s="4" t="s">
        <v>98</v>
      </c>
      <c r="B531" t="str">
        <f t="shared" si="28"/>
        <v xml:space="preserve"> CLC  </v>
      </c>
      <c r="C531" t="str">
        <f t="shared" si="25"/>
        <v>CLC</v>
      </c>
    </row>
    <row r="532" spans="1:3" x14ac:dyDescent="0.25">
      <c r="A532" s="3" t="s">
        <v>766</v>
      </c>
      <c r="B532" t="str">
        <f t="shared" si="28"/>
        <v xml:space="preserve"> SC  </v>
      </c>
      <c r="C532" t="str">
        <f t="shared" si="25"/>
        <v>SC</v>
      </c>
    </row>
    <row r="533" spans="1:3" x14ac:dyDescent="0.25">
      <c r="A533" s="4" t="s">
        <v>290</v>
      </c>
      <c r="B533" t="str">
        <f t="shared" si="28"/>
        <v xml:space="preserve"> CLC  </v>
      </c>
      <c r="C533" t="str">
        <f t="shared" si="25"/>
        <v>CLC</v>
      </c>
    </row>
    <row r="534" spans="1:3" ht="25.5" x14ac:dyDescent="0.25">
      <c r="A534" s="3" t="s">
        <v>768</v>
      </c>
      <c r="B534" t="str">
        <f t="shared" si="28"/>
        <v xml:space="preserve"> SECADM  </v>
      </c>
      <c r="C534" t="str">
        <f t="shared" si="25"/>
        <v>SECADM</v>
      </c>
    </row>
    <row r="535" spans="1:3" x14ac:dyDescent="0.25">
      <c r="A535" s="4" t="s">
        <v>146</v>
      </c>
      <c r="B535" t="str">
        <f t="shared" si="28"/>
        <v xml:space="preserve"> CLC  </v>
      </c>
      <c r="C535" t="str">
        <f t="shared" si="25"/>
        <v>CLC</v>
      </c>
    </row>
    <row r="536" spans="1:3" ht="25.5" x14ac:dyDescent="0.25">
      <c r="A536" s="3" t="s">
        <v>771</v>
      </c>
      <c r="B536" t="str">
        <f t="shared" si="28"/>
        <v xml:space="preserve"> SLIC  </v>
      </c>
      <c r="C536" t="str">
        <f t="shared" si="25"/>
        <v>SLIC</v>
      </c>
    </row>
    <row r="537" spans="1:3" ht="25.5" x14ac:dyDescent="0.25">
      <c r="A537" s="4" t="s">
        <v>772</v>
      </c>
      <c r="B537" t="str">
        <f t="shared" si="28"/>
        <v xml:space="preserve"> SCON  </v>
      </c>
      <c r="C537" t="str">
        <f t="shared" si="25"/>
        <v>SCON</v>
      </c>
    </row>
    <row r="538" spans="1:3" ht="25.5" x14ac:dyDescent="0.25">
      <c r="A538" s="3" t="s">
        <v>774</v>
      </c>
      <c r="B538" t="str">
        <f t="shared" si="28"/>
        <v xml:space="preserve"> SGACI  </v>
      </c>
      <c r="C538" t="str">
        <f t="shared" si="25"/>
        <v>SGACI</v>
      </c>
    </row>
    <row r="539" spans="1:3" x14ac:dyDescent="0.25">
      <c r="A539" s="4" t="s">
        <v>775</v>
      </c>
      <c r="B539" t="str">
        <f t="shared" si="28"/>
        <v xml:space="preserve"> SPO  </v>
      </c>
      <c r="C539" t="str">
        <f t="shared" si="25"/>
        <v>SPO</v>
      </c>
    </row>
    <row r="540" spans="1:3" x14ac:dyDescent="0.25">
      <c r="A540" s="3" t="s">
        <v>299</v>
      </c>
      <c r="B540" t="str">
        <f t="shared" si="28"/>
        <v xml:space="preserve"> CO  </v>
      </c>
      <c r="C540" t="str">
        <f t="shared" si="25"/>
        <v>CO</v>
      </c>
    </row>
    <row r="541" spans="1:3" ht="25.5" x14ac:dyDescent="0.25">
      <c r="A541" s="4" t="s">
        <v>156</v>
      </c>
      <c r="B541" t="str">
        <f t="shared" si="28"/>
        <v xml:space="preserve"> SECOFC  </v>
      </c>
      <c r="C541" t="str">
        <f t="shared" si="25"/>
        <v>SECOFC</v>
      </c>
    </row>
    <row r="542" spans="1:3" x14ac:dyDescent="0.25">
      <c r="A542" s="3" t="s">
        <v>48</v>
      </c>
      <c r="B542" t="str">
        <f t="shared" si="28"/>
        <v xml:space="preserve"> CLC  </v>
      </c>
      <c r="C542" t="str">
        <f t="shared" si="25"/>
        <v>CLC</v>
      </c>
    </row>
    <row r="543" spans="1:3" ht="25.5" x14ac:dyDescent="0.25">
      <c r="A543" s="4" t="s">
        <v>780</v>
      </c>
      <c r="B543" t="str">
        <f t="shared" si="28"/>
        <v xml:space="preserve"> SGACI  </v>
      </c>
      <c r="C543" t="str">
        <f t="shared" si="25"/>
        <v>SGACI</v>
      </c>
    </row>
    <row r="544" spans="1:3" x14ac:dyDescent="0.25">
      <c r="A544" s="3" t="s">
        <v>119</v>
      </c>
      <c r="B544" t="str">
        <f t="shared" si="28"/>
        <v xml:space="preserve"> CLC  </v>
      </c>
      <c r="C544" t="str">
        <f t="shared" si="25"/>
        <v>CLC</v>
      </c>
    </row>
    <row r="545" spans="1:3" x14ac:dyDescent="0.25">
      <c r="A545" s="4" t="s">
        <v>120</v>
      </c>
      <c r="B545" t="str">
        <f t="shared" si="28"/>
        <v xml:space="preserve"> SC  </v>
      </c>
      <c r="C545" t="str">
        <f t="shared" si="25"/>
        <v>SC</v>
      </c>
    </row>
    <row r="546" spans="1:3" x14ac:dyDescent="0.25">
      <c r="A546" s="3" t="s">
        <v>122</v>
      </c>
      <c r="B546" t="str">
        <f t="shared" si="28"/>
        <v xml:space="preserve"> CLC  </v>
      </c>
      <c r="C546" t="str">
        <f t="shared" si="25"/>
        <v>CLC</v>
      </c>
    </row>
    <row r="547" spans="1:3" ht="25.5" x14ac:dyDescent="0.25">
      <c r="A547" s="4" t="s">
        <v>343</v>
      </c>
      <c r="B547" t="str">
        <f t="shared" si="28"/>
        <v xml:space="preserve"> SLIC  </v>
      </c>
      <c r="C547" t="str">
        <f t="shared" si="25"/>
        <v>SLIC</v>
      </c>
    </row>
    <row r="548" spans="1:3" x14ac:dyDescent="0.25">
      <c r="A548" s="3" t="s">
        <v>125</v>
      </c>
      <c r="B548" t="str">
        <f t="shared" si="28"/>
        <v xml:space="preserve"> CLC  </v>
      </c>
      <c r="C548" t="str">
        <f t="shared" si="25"/>
        <v>CLC</v>
      </c>
    </row>
    <row r="549" spans="1:3" ht="25.5" x14ac:dyDescent="0.25">
      <c r="A549" s="4" t="s">
        <v>345</v>
      </c>
      <c r="B549" t="str">
        <f t="shared" si="28"/>
        <v xml:space="preserve"> SECADM  </v>
      </c>
      <c r="C549" t="str">
        <f t="shared" si="25"/>
        <v>SECADM</v>
      </c>
    </row>
    <row r="550" spans="1:3" x14ac:dyDescent="0.25">
      <c r="A550" s="3" t="s">
        <v>346</v>
      </c>
      <c r="B550" t="str">
        <f t="shared" si="28"/>
        <v xml:space="preserve"> CPL  </v>
      </c>
      <c r="C550" t="str">
        <f t="shared" si="25"/>
        <v>CPL</v>
      </c>
    </row>
    <row r="551" spans="1:3" ht="25.5" x14ac:dyDescent="0.25">
      <c r="A551" s="4" t="s">
        <v>347</v>
      </c>
      <c r="B551" t="str">
        <f t="shared" si="28"/>
        <v xml:space="preserve"> ASSDG  </v>
      </c>
      <c r="C551" t="str">
        <f t="shared" si="25"/>
        <v>ASSDG</v>
      </c>
    </row>
    <row r="552" spans="1:3" x14ac:dyDescent="0.25">
      <c r="A552" s="3" t="s">
        <v>349</v>
      </c>
      <c r="B552" t="str">
        <f t="shared" si="28"/>
        <v xml:space="preserve"> DG  </v>
      </c>
      <c r="C552" t="str">
        <f t="shared" si="25"/>
        <v>DG</v>
      </c>
    </row>
    <row r="553" spans="1:3" ht="25.5" x14ac:dyDescent="0.25">
      <c r="A553" s="4" t="s">
        <v>350</v>
      </c>
      <c r="B553" t="str">
        <f t="shared" si="28"/>
        <v xml:space="preserve"> SLIC  </v>
      </c>
      <c r="C553" t="str">
        <f t="shared" si="25"/>
        <v>SLIC</v>
      </c>
    </row>
    <row r="554" spans="1:3" x14ac:dyDescent="0.25">
      <c r="A554" s="3" t="s">
        <v>352</v>
      </c>
      <c r="B554" t="str">
        <f t="shared" si="28"/>
        <v xml:space="preserve"> CPL  </v>
      </c>
      <c r="C554" t="str">
        <f t="shared" si="25"/>
        <v>CPL</v>
      </c>
    </row>
    <row r="555" spans="1:3" ht="25.5" x14ac:dyDescent="0.25">
      <c r="A555" s="4" t="s">
        <v>354</v>
      </c>
      <c r="B555" t="str">
        <f t="shared" si="28"/>
        <v xml:space="preserve"> SLIC  </v>
      </c>
      <c r="C555" t="str">
        <f t="shared" si="25"/>
        <v>SLIC</v>
      </c>
    </row>
    <row r="556" spans="1:3" x14ac:dyDescent="0.25">
      <c r="A556" s="3" t="s">
        <v>356</v>
      </c>
      <c r="B556" t="str">
        <f t="shared" si="28"/>
        <v xml:space="preserve"> CPL  </v>
      </c>
      <c r="C556" t="str">
        <f t="shared" si="25"/>
        <v>CPL</v>
      </c>
    </row>
    <row r="557" spans="1:3" ht="25.5" x14ac:dyDescent="0.25">
      <c r="A557" s="4" t="s">
        <v>791</v>
      </c>
      <c r="B557" t="str">
        <f t="shared" si="28"/>
        <v xml:space="preserve"> ASSDG  </v>
      </c>
      <c r="C557" t="str">
        <f t="shared" si="25"/>
        <v>ASSDG</v>
      </c>
    </row>
    <row r="558" spans="1:3" x14ac:dyDescent="0.25">
      <c r="A558" s="3" t="s">
        <v>793</v>
      </c>
      <c r="B558" t="str">
        <f t="shared" si="28"/>
        <v xml:space="preserve"> DG  </v>
      </c>
      <c r="C558" t="str">
        <f t="shared" si="25"/>
        <v>DG</v>
      </c>
    </row>
    <row r="559" spans="1:3" x14ac:dyDescent="0.25">
      <c r="A559" s="4" t="s">
        <v>794</v>
      </c>
      <c r="B559" t="str">
        <f t="shared" si="28"/>
        <v xml:space="preserve"> CO  </v>
      </c>
      <c r="C559" t="str">
        <f t="shared" si="25"/>
        <v>CO</v>
      </c>
    </row>
    <row r="560" spans="1:3" ht="25.5" x14ac:dyDescent="0.25">
      <c r="A560" s="3" t="s">
        <v>795</v>
      </c>
      <c r="B560" t="str">
        <f t="shared" si="28"/>
        <v xml:space="preserve"> ACO  </v>
      </c>
      <c r="C560" t="str">
        <f t="shared" si="25"/>
        <v>ACO</v>
      </c>
    </row>
    <row r="561" spans="1:3" ht="25.5" x14ac:dyDescent="0.25">
      <c r="A561" s="4" t="s">
        <v>797</v>
      </c>
      <c r="B561" t="str">
        <f t="shared" si="28"/>
        <v xml:space="preserve"> SGACI  </v>
      </c>
      <c r="C561" t="str">
        <f t="shared" si="25"/>
        <v>SGACI</v>
      </c>
    </row>
    <row r="562" spans="1:3" ht="25.5" x14ac:dyDescent="0.25">
      <c r="A562" s="3" t="s">
        <v>798</v>
      </c>
      <c r="B562" t="str">
        <f t="shared" si="28"/>
        <v xml:space="preserve"> COBRAS  </v>
      </c>
      <c r="C562" t="str">
        <f t="shared" si="25"/>
        <v>COBRAS</v>
      </c>
    </row>
    <row r="563" spans="1:3" ht="25.5" x14ac:dyDescent="0.25">
      <c r="A563" s="4" t="s">
        <v>799</v>
      </c>
      <c r="B563" t="str">
        <f t="shared" si="28"/>
        <v xml:space="preserve"> SGACI  </v>
      </c>
      <c r="C563" t="str">
        <f t="shared" si="25"/>
        <v>SGACI</v>
      </c>
    </row>
    <row r="564" spans="1:3" x14ac:dyDescent="0.25">
      <c r="A564" s="3" t="s">
        <v>800</v>
      </c>
      <c r="B564" t="str">
        <f t="shared" si="28"/>
        <v xml:space="preserve"> SPO  </v>
      </c>
      <c r="C564" t="str">
        <f t="shared" si="25"/>
        <v>SPO</v>
      </c>
    </row>
    <row r="565" spans="1:3" x14ac:dyDescent="0.25">
      <c r="A565" s="4" t="s">
        <v>801</v>
      </c>
      <c r="B565" t="str">
        <f t="shared" si="28"/>
        <v xml:space="preserve"> CO  </v>
      </c>
      <c r="C565" t="str">
        <f t="shared" si="25"/>
        <v>CO</v>
      </c>
    </row>
    <row r="566" spans="1:3" ht="25.5" x14ac:dyDescent="0.25">
      <c r="A566" s="3" t="s">
        <v>802</v>
      </c>
      <c r="B566" t="str">
        <f t="shared" si="28"/>
        <v xml:space="preserve"> ACO  </v>
      </c>
      <c r="C566" t="str">
        <f t="shared" si="25"/>
        <v>ACO</v>
      </c>
    </row>
    <row r="567" spans="1:3" ht="25.5" x14ac:dyDescent="0.25">
      <c r="A567" s="3" t="s">
        <v>804</v>
      </c>
      <c r="B567" t="str">
        <f t="shared" si="27"/>
        <v xml:space="preserve"> SMOEP  </v>
      </c>
      <c r="C567" t="str">
        <f t="shared" si="25"/>
        <v>SMOEP</v>
      </c>
    </row>
    <row r="568" spans="1:3" x14ac:dyDescent="0.25">
      <c r="A568" s="4" t="s">
        <v>1705</v>
      </c>
      <c r="B568" t="str">
        <f t="shared" si="27"/>
        <v xml:space="preserve"> CAA </v>
      </c>
      <c r="C568" t="str">
        <f t="shared" si="25"/>
        <v>CAA</v>
      </c>
    </row>
    <row r="569" spans="1:3" ht="25.5" x14ac:dyDescent="0.25">
      <c r="A569" s="3" t="s">
        <v>806</v>
      </c>
      <c r="B569" t="str">
        <f t="shared" si="27"/>
        <v xml:space="preserve"> SMOEP  </v>
      </c>
      <c r="C569" t="str">
        <f t="shared" si="25"/>
        <v>SMOEP</v>
      </c>
    </row>
    <row r="570" spans="1:3" x14ac:dyDescent="0.25">
      <c r="A570" s="4" t="s">
        <v>1699</v>
      </c>
      <c r="B570" t="str">
        <f t="shared" si="27"/>
        <v xml:space="preserve"> CAA </v>
      </c>
      <c r="C570" t="str">
        <f t="shared" si="25"/>
        <v>CAA</v>
      </c>
    </row>
    <row r="571" spans="1:3" ht="25.5" x14ac:dyDescent="0.25">
      <c r="A571" s="3" t="s">
        <v>754</v>
      </c>
      <c r="B571" t="str">
        <f t="shared" si="27"/>
        <v xml:space="preserve"> SECADM  </v>
      </c>
      <c r="C571" t="str">
        <f t="shared" si="25"/>
        <v>SECADM</v>
      </c>
    </row>
    <row r="572" spans="1:3" x14ac:dyDescent="0.25">
      <c r="A572" s="4" t="s">
        <v>810</v>
      </c>
      <c r="B572" t="str">
        <f t="shared" si="27"/>
        <v xml:space="preserve"> ACO  </v>
      </c>
      <c r="C572" t="str">
        <f t="shared" si="25"/>
        <v>ACO</v>
      </c>
    </row>
    <row r="573" spans="1:3" x14ac:dyDescent="0.25">
      <c r="A573" s="3" t="s">
        <v>811</v>
      </c>
      <c r="B573" t="str">
        <f t="shared" si="27"/>
        <v xml:space="preserve"> CO  </v>
      </c>
      <c r="C573" t="str">
        <f t="shared" si="25"/>
        <v>CO</v>
      </c>
    </row>
    <row r="574" spans="1:3" ht="25.5" x14ac:dyDescent="0.25">
      <c r="A574" s="4" t="s">
        <v>813</v>
      </c>
      <c r="B574" t="str">
        <f t="shared" si="27"/>
        <v xml:space="preserve"> SECOFC  </v>
      </c>
      <c r="C574" t="str">
        <f t="shared" si="25"/>
        <v>SECOFC</v>
      </c>
    </row>
    <row r="575" spans="1:3" x14ac:dyDescent="0.25">
      <c r="A575" s="3" t="s">
        <v>814</v>
      </c>
      <c r="B575" t="str">
        <f t="shared" si="27"/>
        <v xml:space="preserve"> CLC  </v>
      </c>
      <c r="C575" t="str">
        <f t="shared" si="25"/>
        <v>CLC</v>
      </c>
    </row>
    <row r="576" spans="1:3" x14ac:dyDescent="0.25">
      <c r="A576" s="4" t="s">
        <v>575</v>
      </c>
      <c r="B576" t="str">
        <f>RIGHT(A576,LEN(A576)-4)</f>
        <v xml:space="preserve"> SC  </v>
      </c>
      <c r="C576" t="str">
        <f t="shared" si="25"/>
        <v>SC</v>
      </c>
    </row>
    <row r="577" spans="1:3" x14ac:dyDescent="0.25">
      <c r="A577" s="3" t="s">
        <v>576</v>
      </c>
      <c r="B577" t="str">
        <f t="shared" ref="B577:B603" si="29">RIGHT(A577,LEN(A577)-4)</f>
        <v xml:space="preserve"> CLC  </v>
      </c>
      <c r="C577" t="str">
        <f t="shared" si="25"/>
        <v>CLC</v>
      </c>
    </row>
    <row r="578" spans="1:3" x14ac:dyDescent="0.25">
      <c r="A578" s="4" t="s">
        <v>577</v>
      </c>
      <c r="B578" t="str">
        <f t="shared" si="29"/>
        <v xml:space="preserve"> SPO  </v>
      </c>
      <c r="C578" t="str">
        <f t="shared" si="25"/>
        <v>SPO</v>
      </c>
    </row>
    <row r="579" spans="1:3" x14ac:dyDescent="0.25">
      <c r="A579" s="3" t="s">
        <v>285</v>
      </c>
      <c r="B579" t="str">
        <f t="shared" si="29"/>
        <v xml:space="preserve"> SC  </v>
      </c>
      <c r="C579" t="str">
        <f t="shared" ref="C579:C642" si="30">TRIM(SUBSTITUTE(B579,CHAR(160),CHAR(32)))</f>
        <v>SC</v>
      </c>
    </row>
    <row r="580" spans="1:3" x14ac:dyDescent="0.25">
      <c r="A580" s="4" t="s">
        <v>98</v>
      </c>
      <c r="B580" t="str">
        <f t="shared" si="29"/>
        <v xml:space="preserve"> CLC  </v>
      </c>
      <c r="C580" t="str">
        <f t="shared" si="30"/>
        <v>CLC</v>
      </c>
    </row>
    <row r="581" spans="1:3" ht="25.5" x14ac:dyDescent="0.25">
      <c r="A581" s="3" t="s">
        <v>818</v>
      </c>
      <c r="B581" t="str">
        <f t="shared" si="29"/>
        <v xml:space="preserve"> SMOEP  </v>
      </c>
      <c r="C581" t="str">
        <f t="shared" si="30"/>
        <v>SMOEP</v>
      </c>
    </row>
    <row r="582" spans="1:3" x14ac:dyDescent="0.25">
      <c r="A582" s="4" t="s">
        <v>290</v>
      </c>
      <c r="B582" t="str">
        <f t="shared" si="29"/>
        <v xml:space="preserve"> CLC  </v>
      </c>
      <c r="C582" t="str">
        <f t="shared" si="30"/>
        <v>CLC</v>
      </c>
    </row>
    <row r="583" spans="1:3" ht="25.5" x14ac:dyDescent="0.25">
      <c r="A583" s="3" t="s">
        <v>820</v>
      </c>
      <c r="B583" t="str">
        <f t="shared" si="29"/>
        <v xml:space="preserve"> SMOEP  </v>
      </c>
      <c r="C583" t="str">
        <f t="shared" si="30"/>
        <v>SMOEP</v>
      </c>
    </row>
    <row r="584" spans="1:3" x14ac:dyDescent="0.25">
      <c r="A584" s="4" t="s">
        <v>106</v>
      </c>
      <c r="B584" t="str">
        <f t="shared" si="29"/>
        <v xml:space="preserve"> CO  </v>
      </c>
      <c r="C584" t="str">
        <f t="shared" si="30"/>
        <v>CO</v>
      </c>
    </row>
    <row r="585" spans="1:3" x14ac:dyDescent="0.25">
      <c r="A585" s="3" t="s">
        <v>194</v>
      </c>
      <c r="B585" t="str">
        <f t="shared" si="29"/>
        <v xml:space="preserve"> SPO  </v>
      </c>
      <c r="C585" t="str">
        <f t="shared" si="30"/>
        <v>SPO</v>
      </c>
    </row>
    <row r="586" spans="1:3" ht="25.5" x14ac:dyDescent="0.25">
      <c r="A586" s="4" t="s">
        <v>40</v>
      </c>
      <c r="B586" t="str">
        <f t="shared" si="29"/>
        <v xml:space="preserve"> SECOFC  </v>
      </c>
      <c r="C586" t="str">
        <f t="shared" si="30"/>
        <v>SECOFC</v>
      </c>
    </row>
    <row r="587" spans="1:3" ht="25.5" x14ac:dyDescent="0.25">
      <c r="A587" s="3" t="s">
        <v>330</v>
      </c>
      <c r="B587" t="str">
        <f t="shared" si="29"/>
        <v xml:space="preserve"> SECADM  </v>
      </c>
      <c r="C587" t="str">
        <f t="shared" si="30"/>
        <v>SECADM</v>
      </c>
    </row>
    <row r="588" spans="1:3" x14ac:dyDescent="0.25">
      <c r="A588" s="4" t="s">
        <v>1724</v>
      </c>
      <c r="B588" t="str">
        <f t="shared" si="29"/>
        <v xml:space="preserve"> CAA </v>
      </c>
      <c r="C588" t="str">
        <f t="shared" si="30"/>
        <v>CAA</v>
      </c>
    </row>
    <row r="589" spans="1:3" ht="25.5" x14ac:dyDescent="0.25">
      <c r="A589" s="3" t="s">
        <v>825</v>
      </c>
      <c r="B589" t="str">
        <f t="shared" si="29"/>
        <v xml:space="preserve"> SMOEP  </v>
      </c>
      <c r="C589" t="str">
        <f t="shared" si="30"/>
        <v>SMOEP</v>
      </c>
    </row>
    <row r="590" spans="1:3" x14ac:dyDescent="0.25">
      <c r="A590" s="4" t="s">
        <v>1725</v>
      </c>
      <c r="B590" t="str">
        <f t="shared" si="29"/>
        <v xml:space="preserve"> CAA </v>
      </c>
      <c r="C590" t="str">
        <f t="shared" si="30"/>
        <v>CAA</v>
      </c>
    </row>
    <row r="591" spans="1:3" x14ac:dyDescent="0.25">
      <c r="A591" s="3" t="s">
        <v>48</v>
      </c>
      <c r="B591" t="str">
        <f t="shared" si="29"/>
        <v xml:space="preserve"> CLC  </v>
      </c>
      <c r="C591" t="str">
        <f t="shared" si="30"/>
        <v>CLC</v>
      </c>
    </row>
    <row r="592" spans="1:3" x14ac:dyDescent="0.25">
      <c r="A592" s="4" t="s">
        <v>117</v>
      </c>
      <c r="B592" t="str">
        <f t="shared" si="29"/>
        <v xml:space="preserve"> SPO  </v>
      </c>
      <c r="C592" t="str">
        <f t="shared" si="30"/>
        <v>SPO</v>
      </c>
    </row>
    <row r="593" spans="1:3" x14ac:dyDescent="0.25">
      <c r="A593" s="3" t="s">
        <v>829</v>
      </c>
      <c r="B593" t="str">
        <f t="shared" si="29"/>
        <v xml:space="preserve"> SC  </v>
      </c>
      <c r="C593" t="str">
        <f t="shared" si="30"/>
        <v>SC</v>
      </c>
    </row>
    <row r="594" spans="1:3" x14ac:dyDescent="0.25">
      <c r="A594" s="4" t="s">
        <v>831</v>
      </c>
      <c r="B594" t="str">
        <f t="shared" si="29"/>
        <v xml:space="preserve"> CLC  </v>
      </c>
      <c r="C594" t="str">
        <f t="shared" si="30"/>
        <v>CLC</v>
      </c>
    </row>
    <row r="595" spans="1:3" x14ac:dyDescent="0.25">
      <c r="A595" s="3" t="s">
        <v>833</v>
      </c>
      <c r="B595" t="str">
        <f t="shared" si="29"/>
        <v xml:space="preserve"> SPO  </v>
      </c>
      <c r="C595" t="str">
        <f t="shared" si="30"/>
        <v>SPO</v>
      </c>
    </row>
    <row r="596" spans="1:3" x14ac:dyDescent="0.25">
      <c r="A596" s="4" t="s">
        <v>213</v>
      </c>
      <c r="B596" t="str">
        <f t="shared" si="29"/>
        <v xml:space="preserve"> CO  </v>
      </c>
      <c r="C596" t="str">
        <f t="shared" si="30"/>
        <v>CO</v>
      </c>
    </row>
    <row r="597" spans="1:3" ht="25.5" x14ac:dyDescent="0.25">
      <c r="A597" s="3" t="s">
        <v>834</v>
      </c>
      <c r="B597" t="str">
        <f t="shared" si="29"/>
        <v xml:space="preserve"> SECOFC  </v>
      </c>
      <c r="C597" t="str">
        <f t="shared" si="30"/>
        <v>SECOFC</v>
      </c>
    </row>
    <row r="598" spans="1:3" x14ac:dyDescent="0.25">
      <c r="A598" s="4" t="s">
        <v>308</v>
      </c>
      <c r="B598" t="str">
        <f t="shared" si="29"/>
        <v xml:space="preserve"> CLC  </v>
      </c>
      <c r="C598" t="str">
        <f t="shared" si="30"/>
        <v>CLC</v>
      </c>
    </row>
    <row r="599" spans="1:3" x14ac:dyDescent="0.25">
      <c r="A599" s="3" t="s">
        <v>836</v>
      </c>
      <c r="B599" t="str">
        <f t="shared" si="29"/>
        <v xml:space="preserve"> SC  </v>
      </c>
      <c r="C599" t="str">
        <f t="shared" si="30"/>
        <v>SC</v>
      </c>
    </row>
    <row r="600" spans="1:3" x14ac:dyDescent="0.25">
      <c r="A600" s="4" t="s">
        <v>270</v>
      </c>
      <c r="B600" t="str">
        <f t="shared" si="29"/>
        <v xml:space="preserve"> CLC  </v>
      </c>
      <c r="C600" t="str">
        <f t="shared" si="30"/>
        <v>CLC</v>
      </c>
    </row>
    <row r="601" spans="1:3" ht="25.5" x14ac:dyDescent="0.25">
      <c r="A601" s="3" t="s">
        <v>838</v>
      </c>
      <c r="B601" t="str">
        <f t="shared" si="29"/>
        <v xml:space="preserve"> SECADM  </v>
      </c>
      <c r="C601" t="str">
        <f t="shared" si="30"/>
        <v>SECADM</v>
      </c>
    </row>
    <row r="602" spans="1:3" x14ac:dyDescent="0.25">
      <c r="A602" s="4" t="s">
        <v>840</v>
      </c>
      <c r="B602" t="str">
        <f t="shared" si="29"/>
        <v xml:space="preserve"> DG  </v>
      </c>
      <c r="C602" t="str">
        <f t="shared" si="30"/>
        <v>DG</v>
      </c>
    </row>
    <row r="603" spans="1:3" x14ac:dyDescent="0.25">
      <c r="A603" s="3" t="s">
        <v>842</v>
      </c>
      <c r="B603" t="str">
        <f t="shared" si="29"/>
        <v xml:space="preserve"> CO  </v>
      </c>
      <c r="C603" t="str">
        <f t="shared" si="30"/>
        <v>CO</v>
      </c>
    </row>
    <row r="604" spans="1:3" ht="25.5" x14ac:dyDescent="0.25">
      <c r="A604" s="3" t="s">
        <v>804</v>
      </c>
      <c r="B604" t="str">
        <f t="shared" ref="B604:B612" si="31">RIGHT(A604,LEN(A604)-3)</f>
        <v xml:space="preserve"> SMOEP  </v>
      </c>
      <c r="C604" t="str">
        <f t="shared" si="30"/>
        <v>SMOEP</v>
      </c>
    </row>
    <row r="605" spans="1:3" x14ac:dyDescent="0.25">
      <c r="A605" s="4" t="s">
        <v>1705</v>
      </c>
      <c r="B605" t="str">
        <f t="shared" si="31"/>
        <v xml:space="preserve"> CAA </v>
      </c>
      <c r="C605" t="str">
        <f t="shared" si="30"/>
        <v>CAA</v>
      </c>
    </row>
    <row r="606" spans="1:3" ht="25.5" x14ac:dyDescent="0.25">
      <c r="A606" s="3" t="s">
        <v>806</v>
      </c>
      <c r="B606" t="str">
        <f t="shared" si="31"/>
        <v xml:space="preserve"> SMOEP  </v>
      </c>
      <c r="C606" t="str">
        <f t="shared" si="30"/>
        <v>SMOEP</v>
      </c>
    </row>
    <row r="607" spans="1:3" x14ac:dyDescent="0.25">
      <c r="A607" s="4" t="s">
        <v>1699</v>
      </c>
      <c r="B607" t="str">
        <f t="shared" si="31"/>
        <v xml:space="preserve"> CAA </v>
      </c>
      <c r="C607" t="str">
        <f t="shared" si="30"/>
        <v>CAA</v>
      </c>
    </row>
    <row r="608" spans="1:3" ht="25.5" x14ac:dyDescent="0.25">
      <c r="A608" s="3" t="s">
        <v>754</v>
      </c>
      <c r="B608" t="str">
        <f t="shared" si="31"/>
        <v xml:space="preserve"> SECADM  </v>
      </c>
      <c r="C608" t="str">
        <f t="shared" si="30"/>
        <v>SECADM</v>
      </c>
    </row>
    <row r="609" spans="1:3" ht="25.5" x14ac:dyDescent="0.25">
      <c r="A609" s="4" t="s">
        <v>845</v>
      </c>
      <c r="B609" t="str">
        <f t="shared" si="31"/>
        <v xml:space="preserve"> SECTI  </v>
      </c>
      <c r="C609" t="str">
        <f t="shared" si="30"/>
        <v>SECTI</v>
      </c>
    </row>
    <row r="610" spans="1:3" ht="25.5" x14ac:dyDescent="0.25">
      <c r="A610" s="3" t="s">
        <v>847</v>
      </c>
      <c r="B610" t="str">
        <f t="shared" si="31"/>
        <v xml:space="preserve"> ASSTI  </v>
      </c>
      <c r="C610" t="str">
        <f t="shared" si="30"/>
        <v>ASSTI</v>
      </c>
    </row>
    <row r="611" spans="1:3" ht="25.5" x14ac:dyDescent="0.25">
      <c r="A611" s="4" t="s">
        <v>849</v>
      </c>
      <c r="B611" t="str">
        <f t="shared" si="31"/>
        <v xml:space="preserve"> SECTI  </v>
      </c>
      <c r="C611" t="str">
        <f t="shared" si="30"/>
        <v>SECTI</v>
      </c>
    </row>
    <row r="612" spans="1:3" x14ac:dyDescent="0.25">
      <c r="A612" s="3" t="s">
        <v>851</v>
      </c>
      <c r="B612" t="str">
        <f t="shared" si="31"/>
        <v xml:space="preserve"> CSUP  </v>
      </c>
      <c r="C612" t="str">
        <f t="shared" si="30"/>
        <v>CSUP</v>
      </c>
    </row>
    <row r="613" spans="1:3" ht="25.5" x14ac:dyDescent="0.25">
      <c r="A613" s="4" t="s">
        <v>853</v>
      </c>
      <c r="B613" t="str">
        <f>RIGHT(A613,LEN(A613)-4)</f>
        <v xml:space="preserve"> SESOP  </v>
      </c>
      <c r="C613" t="str">
        <f t="shared" si="30"/>
        <v>SESOP</v>
      </c>
    </row>
    <row r="614" spans="1:3" ht="25.5" x14ac:dyDescent="0.25">
      <c r="A614" s="3" t="s">
        <v>855</v>
      </c>
      <c r="B614" t="str">
        <f t="shared" ref="B614:B662" si="32">RIGHT(A614,LEN(A614)-4)</f>
        <v xml:space="preserve"> CSUP  </v>
      </c>
      <c r="C614" t="str">
        <f t="shared" si="30"/>
        <v>CSUP</v>
      </c>
    </row>
    <row r="615" spans="1:3" ht="25.5" x14ac:dyDescent="0.25">
      <c r="A615" s="4" t="s">
        <v>857</v>
      </c>
      <c r="B615" t="str">
        <f t="shared" si="32"/>
        <v xml:space="preserve"> CGEU  </v>
      </c>
      <c r="C615" t="str">
        <f t="shared" si="30"/>
        <v>CGEU</v>
      </c>
    </row>
    <row r="616" spans="1:3" ht="25.5" x14ac:dyDescent="0.25">
      <c r="A616" s="3" t="s">
        <v>858</v>
      </c>
      <c r="B616" t="str">
        <f t="shared" si="32"/>
        <v xml:space="preserve"> SECTI  </v>
      </c>
      <c r="C616" t="str">
        <f t="shared" si="30"/>
        <v>SECTI</v>
      </c>
    </row>
    <row r="617" spans="1:3" ht="25.5" x14ac:dyDescent="0.25">
      <c r="A617" s="4" t="s">
        <v>244</v>
      </c>
      <c r="B617" t="str">
        <f t="shared" si="32"/>
        <v xml:space="preserve"> SECADM  </v>
      </c>
      <c r="C617" t="str">
        <f t="shared" si="30"/>
        <v>SECADM</v>
      </c>
    </row>
    <row r="618" spans="1:3" ht="25.5" x14ac:dyDescent="0.25">
      <c r="A618" s="3" t="s">
        <v>859</v>
      </c>
      <c r="B618" t="str">
        <f t="shared" si="32"/>
        <v xml:space="preserve"> SMOP  </v>
      </c>
      <c r="C618" t="str">
        <f t="shared" si="30"/>
        <v>SMOP</v>
      </c>
    </row>
    <row r="619" spans="1:3" x14ac:dyDescent="0.25">
      <c r="A619" s="4" t="s">
        <v>1620</v>
      </c>
      <c r="B619" t="str">
        <f t="shared" si="32"/>
        <v xml:space="preserve"> CIP </v>
      </c>
      <c r="C619" t="str">
        <f t="shared" si="30"/>
        <v>CIP</v>
      </c>
    </row>
    <row r="620" spans="1:3" ht="25.5" x14ac:dyDescent="0.25">
      <c r="A620" s="3" t="s">
        <v>768</v>
      </c>
      <c r="B620" t="str">
        <f t="shared" si="32"/>
        <v xml:space="preserve"> SECADM  </v>
      </c>
      <c r="C620" t="str">
        <f t="shared" si="30"/>
        <v>SECADM</v>
      </c>
    </row>
    <row r="621" spans="1:3" ht="25.5" x14ac:dyDescent="0.25">
      <c r="A621" s="4" t="s">
        <v>863</v>
      </c>
      <c r="B621" t="str">
        <f t="shared" si="32"/>
        <v xml:space="preserve"> SECTI  </v>
      </c>
      <c r="C621" t="str">
        <f t="shared" si="30"/>
        <v>SECTI</v>
      </c>
    </row>
    <row r="622" spans="1:3" ht="25.5" x14ac:dyDescent="0.25">
      <c r="A622" s="3" t="s">
        <v>865</v>
      </c>
      <c r="B622" t="str">
        <f t="shared" si="32"/>
        <v xml:space="preserve"> CSUP  </v>
      </c>
      <c r="C622" t="str">
        <f t="shared" si="30"/>
        <v>CSUP</v>
      </c>
    </row>
    <row r="623" spans="1:3" ht="25.5" x14ac:dyDescent="0.25">
      <c r="A623" s="4" t="s">
        <v>867</v>
      </c>
      <c r="B623" t="str">
        <f t="shared" si="32"/>
        <v xml:space="preserve"> SESOP  </v>
      </c>
      <c r="C623" t="str">
        <f t="shared" si="30"/>
        <v>SESOP</v>
      </c>
    </row>
    <row r="624" spans="1:3" ht="25.5" x14ac:dyDescent="0.25">
      <c r="A624" s="3" t="s">
        <v>868</v>
      </c>
      <c r="B624" t="str">
        <f t="shared" si="32"/>
        <v xml:space="preserve"> CGEU  </v>
      </c>
      <c r="C624" t="str">
        <f t="shared" si="30"/>
        <v>CGEU</v>
      </c>
    </row>
    <row r="625" spans="1:3" ht="25.5" x14ac:dyDescent="0.25">
      <c r="A625" s="4" t="s">
        <v>869</v>
      </c>
      <c r="B625" t="str">
        <f t="shared" si="32"/>
        <v xml:space="preserve"> SECTI  </v>
      </c>
      <c r="C625" t="str">
        <f t="shared" si="30"/>
        <v>SECTI</v>
      </c>
    </row>
    <row r="626" spans="1:3" ht="25.5" x14ac:dyDescent="0.25">
      <c r="A626" s="3" t="s">
        <v>870</v>
      </c>
      <c r="B626" t="str">
        <f t="shared" si="32"/>
        <v xml:space="preserve"> SECGA  </v>
      </c>
      <c r="C626" t="str">
        <f t="shared" si="30"/>
        <v>SECGA</v>
      </c>
    </row>
    <row r="627" spans="1:3" ht="25.5" x14ac:dyDescent="0.25">
      <c r="A627" s="4" t="s">
        <v>872</v>
      </c>
      <c r="B627" t="str">
        <f t="shared" si="32"/>
        <v xml:space="preserve"> SECGS  </v>
      </c>
      <c r="C627" t="str">
        <f t="shared" si="30"/>
        <v>SECGS</v>
      </c>
    </row>
    <row r="628" spans="1:3" ht="25.5" x14ac:dyDescent="0.25">
      <c r="A628" s="3" t="s">
        <v>874</v>
      </c>
      <c r="B628" t="str">
        <f t="shared" si="32"/>
        <v xml:space="preserve"> SMIC  </v>
      </c>
      <c r="C628" t="str">
        <f t="shared" si="30"/>
        <v>SMIC</v>
      </c>
    </row>
    <row r="629" spans="1:3" x14ac:dyDescent="0.25">
      <c r="A629" s="4" t="s">
        <v>205</v>
      </c>
      <c r="B629" t="str">
        <f t="shared" si="32"/>
        <v xml:space="preserve"> CLC  </v>
      </c>
      <c r="C629" t="str">
        <f t="shared" si="30"/>
        <v>CLC</v>
      </c>
    </row>
    <row r="630" spans="1:3" x14ac:dyDescent="0.25">
      <c r="A630" s="3" t="s">
        <v>877</v>
      </c>
      <c r="B630" t="str">
        <f t="shared" si="32"/>
        <v xml:space="preserve"> SOP  </v>
      </c>
      <c r="C630" t="str">
        <f t="shared" si="30"/>
        <v>SOP</v>
      </c>
    </row>
    <row r="631" spans="1:3" x14ac:dyDescent="0.25">
      <c r="A631" s="4" t="s">
        <v>1621</v>
      </c>
      <c r="B631" t="str">
        <f t="shared" si="32"/>
        <v xml:space="preserve"> CIP </v>
      </c>
      <c r="C631" t="str">
        <f t="shared" si="30"/>
        <v>CIP</v>
      </c>
    </row>
    <row r="632" spans="1:3" ht="25.5" x14ac:dyDescent="0.25">
      <c r="A632" s="3" t="s">
        <v>878</v>
      </c>
      <c r="B632" t="str">
        <f t="shared" si="32"/>
        <v xml:space="preserve"> SECGS  </v>
      </c>
      <c r="C632" t="str">
        <f t="shared" si="30"/>
        <v>SECGS</v>
      </c>
    </row>
    <row r="633" spans="1:3" x14ac:dyDescent="0.25">
      <c r="A633" s="4" t="s">
        <v>880</v>
      </c>
      <c r="B633" t="str">
        <f t="shared" si="32"/>
        <v xml:space="preserve"> CLC  </v>
      </c>
      <c r="C633" t="str">
        <f t="shared" si="30"/>
        <v>CLC</v>
      </c>
    </row>
    <row r="634" spans="1:3" ht="25.5" x14ac:dyDescent="0.25">
      <c r="A634" s="3" t="s">
        <v>882</v>
      </c>
      <c r="B634" t="str">
        <f t="shared" si="32"/>
        <v xml:space="preserve"> SECTI  </v>
      </c>
      <c r="C634" t="str">
        <f t="shared" si="30"/>
        <v>SECTI</v>
      </c>
    </row>
    <row r="635" spans="1:3" ht="25.5" x14ac:dyDescent="0.25">
      <c r="A635" s="4" t="s">
        <v>884</v>
      </c>
      <c r="B635" t="str">
        <f t="shared" si="32"/>
        <v xml:space="preserve"> CGEU  </v>
      </c>
      <c r="C635" t="str">
        <f t="shared" si="30"/>
        <v>CGEU</v>
      </c>
    </row>
    <row r="636" spans="1:3" ht="25.5" x14ac:dyDescent="0.25">
      <c r="A636" s="3" t="s">
        <v>885</v>
      </c>
      <c r="B636" t="str">
        <f t="shared" si="32"/>
        <v xml:space="preserve"> SESOP  </v>
      </c>
      <c r="C636" t="str">
        <f t="shared" si="30"/>
        <v>SESOP</v>
      </c>
    </row>
    <row r="637" spans="1:3" ht="25.5" x14ac:dyDescent="0.25">
      <c r="A637" s="4" t="s">
        <v>886</v>
      </c>
      <c r="B637" t="str">
        <f t="shared" si="32"/>
        <v xml:space="preserve"> SECTI  </v>
      </c>
      <c r="C637" t="str">
        <f t="shared" si="30"/>
        <v>SECTI</v>
      </c>
    </row>
    <row r="638" spans="1:3" x14ac:dyDescent="0.25">
      <c r="A638" s="3" t="s">
        <v>887</v>
      </c>
      <c r="B638" t="str">
        <f t="shared" si="32"/>
        <v xml:space="preserve"> SOP  </v>
      </c>
      <c r="C638" t="str">
        <f t="shared" si="30"/>
        <v>SOP</v>
      </c>
    </row>
    <row r="639" spans="1:3" x14ac:dyDescent="0.25">
      <c r="A639" s="4" t="s">
        <v>219</v>
      </c>
      <c r="B639" t="str">
        <f t="shared" si="32"/>
        <v xml:space="preserve"> CLC  </v>
      </c>
      <c r="C639" t="str">
        <f t="shared" si="30"/>
        <v>CLC</v>
      </c>
    </row>
    <row r="640" spans="1:3" x14ac:dyDescent="0.25">
      <c r="A640" s="3" t="s">
        <v>221</v>
      </c>
      <c r="B640" t="str">
        <f t="shared" si="32"/>
        <v xml:space="preserve"> SC  </v>
      </c>
      <c r="C640" t="str">
        <f t="shared" si="30"/>
        <v>SC</v>
      </c>
    </row>
    <row r="641" spans="1:3" x14ac:dyDescent="0.25">
      <c r="A641" s="4" t="s">
        <v>222</v>
      </c>
      <c r="B641" t="str">
        <f t="shared" si="32"/>
        <v xml:space="preserve"> CLC  </v>
      </c>
      <c r="C641" t="str">
        <f t="shared" si="30"/>
        <v>CLC</v>
      </c>
    </row>
    <row r="642" spans="1:3" x14ac:dyDescent="0.25">
      <c r="A642" s="3" t="s">
        <v>892</v>
      </c>
      <c r="B642" t="str">
        <f t="shared" si="32"/>
        <v xml:space="preserve"> SPO  </v>
      </c>
      <c r="C642" t="str">
        <f t="shared" si="30"/>
        <v>SPO</v>
      </c>
    </row>
    <row r="643" spans="1:3" x14ac:dyDescent="0.25">
      <c r="A643" s="4" t="s">
        <v>894</v>
      </c>
      <c r="B643" t="str">
        <f t="shared" si="32"/>
        <v xml:space="preserve"> CO  </v>
      </c>
      <c r="C643" t="str">
        <f t="shared" ref="C643:C706" si="33">TRIM(SUBSTITUTE(B643,CHAR(160),CHAR(32)))</f>
        <v>CO</v>
      </c>
    </row>
    <row r="644" spans="1:3" ht="25.5" x14ac:dyDescent="0.25">
      <c r="A644" s="3" t="s">
        <v>895</v>
      </c>
      <c r="B644" t="str">
        <f t="shared" si="32"/>
        <v xml:space="preserve"> SECOFC  </v>
      </c>
      <c r="C644" t="str">
        <f t="shared" si="33"/>
        <v>SECOFC</v>
      </c>
    </row>
    <row r="645" spans="1:3" x14ac:dyDescent="0.25">
      <c r="A645" s="4" t="s">
        <v>79</v>
      </c>
      <c r="B645" t="str">
        <f t="shared" si="32"/>
        <v xml:space="preserve"> CLC  </v>
      </c>
      <c r="C645" t="str">
        <f t="shared" si="33"/>
        <v>CLC</v>
      </c>
    </row>
    <row r="646" spans="1:3" x14ac:dyDescent="0.25">
      <c r="A646" s="3" t="s">
        <v>897</v>
      </c>
      <c r="B646" t="str">
        <f t="shared" si="32"/>
        <v xml:space="preserve"> SC  </v>
      </c>
      <c r="C646" t="str">
        <f t="shared" si="33"/>
        <v>SC</v>
      </c>
    </row>
    <row r="647" spans="1:3" x14ac:dyDescent="0.25">
      <c r="A647" s="4" t="s">
        <v>898</v>
      </c>
      <c r="B647" t="str">
        <f t="shared" si="32"/>
        <v xml:space="preserve"> CLC  </v>
      </c>
      <c r="C647" t="str">
        <f t="shared" si="33"/>
        <v>CLC</v>
      </c>
    </row>
    <row r="648" spans="1:3" ht="25.5" x14ac:dyDescent="0.25">
      <c r="A648" s="3" t="s">
        <v>900</v>
      </c>
      <c r="B648" t="str">
        <f t="shared" si="32"/>
        <v xml:space="preserve"> SECGA  </v>
      </c>
      <c r="C648" t="str">
        <f t="shared" si="33"/>
        <v>SECGA</v>
      </c>
    </row>
    <row r="649" spans="1:3" x14ac:dyDescent="0.25">
      <c r="A649" s="4" t="s">
        <v>902</v>
      </c>
      <c r="B649" t="str">
        <f t="shared" si="32"/>
        <v xml:space="preserve"> CLC  </v>
      </c>
      <c r="C649" t="str">
        <f t="shared" si="33"/>
        <v>CLC</v>
      </c>
    </row>
    <row r="650" spans="1:3" ht="25.5" x14ac:dyDescent="0.25">
      <c r="A650" s="3" t="s">
        <v>904</v>
      </c>
      <c r="B650" t="str">
        <f t="shared" si="32"/>
        <v xml:space="preserve"> SLIC  </v>
      </c>
      <c r="C650" t="str">
        <f t="shared" si="33"/>
        <v>SLIC</v>
      </c>
    </row>
    <row r="651" spans="1:3" x14ac:dyDescent="0.25">
      <c r="A651" s="4" t="s">
        <v>906</v>
      </c>
      <c r="B651" t="str">
        <f t="shared" si="32"/>
        <v xml:space="preserve"> CLC  </v>
      </c>
      <c r="C651" t="str">
        <f t="shared" si="33"/>
        <v>CLC</v>
      </c>
    </row>
    <row r="652" spans="1:3" ht="25.5" x14ac:dyDescent="0.25">
      <c r="A652" s="3" t="s">
        <v>908</v>
      </c>
      <c r="B652" t="str">
        <f t="shared" si="32"/>
        <v xml:space="preserve"> SECGA  </v>
      </c>
      <c r="C652" t="str">
        <f t="shared" si="33"/>
        <v>SECGA</v>
      </c>
    </row>
    <row r="653" spans="1:3" x14ac:dyDescent="0.25">
      <c r="A653" s="4" t="s">
        <v>910</v>
      </c>
      <c r="B653" t="str">
        <f t="shared" si="32"/>
        <v xml:space="preserve"> CPL  </v>
      </c>
      <c r="C653" t="str">
        <f t="shared" si="33"/>
        <v>CPL</v>
      </c>
    </row>
    <row r="654" spans="1:3" ht="25.5" x14ac:dyDescent="0.25">
      <c r="A654" s="3" t="s">
        <v>912</v>
      </c>
      <c r="B654" t="str">
        <f t="shared" si="32"/>
        <v xml:space="preserve"> ASSDG  </v>
      </c>
      <c r="C654" t="str">
        <f t="shared" si="33"/>
        <v>ASSDG</v>
      </c>
    </row>
    <row r="655" spans="1:3" x14ac:dyDescent="0.25">
      <c r="A655" s="4" t="s">
        <v>913</v>
      </c>
      <c r="B655" t="str">
        <f t="shared" si="32"/>
        <v xml:space="preserve"> DG  </v>
      </c>
      <c r="C655" t="str">
        <f t="shared" si="33"/>
        <v>DG</v>
      </c>
    </row>
    <row r="656" spans="1:3" ht="25.5" x14ac:dyDescent="0.25">
      <c r="A656" s="3" t="s">
        <v>914</v>
      </c>
      <c r="B656" t="str">
        <f t="shared" si="32"/>
        <v xml:space="preserve"> SLIC  </v>
      </c>
      <c r="C656" t="str">
        <f t="shared" si="33"/>
        <v>SLIC</v>
      </c>
    </row>
    <row r="657" spans="1:3" x14ac:dyDescent="0.25">
      <c r="A657" s="4" t="s">
        <v>916</v>
      </c>
      <c r="B657" t="str">
        <f t="shared" si="32"/>
        <v xml:space="preserve"> CPL  </v>
      </c>
      <c r="C657" t="str">
        <f t="shared" si="33"/>
        <v>CPL</v>
      </c>
    </row>
    <row r="658" spans="1:3" ht="25.5" x14ac:dyDescent="0.25">
      <c r="A658" s="3" t="s">
        <v>683</v>
      </c>
      <c r="B658" t="str">
        <f t="shared" si="32"/>
        <v xml:space="preserve"> SLIC  </v>
      </c>
      <c r="C658" t="str">
        <f t="shared" si="33"/>
        <v>SLIC</v>
      </c>
    </row>
    <row r="659" spans="1:3" x14ac:dyDescent="0.25">
      <c r="A659" s="4" t="s">
        <v>918</v>
      </c>
      <c r="B659" t="str">
        <f t="shared" si="32"/>
        <v xml:space="preserve"> CPL  </v>
      </c>
      <c r="C659" t="str">
        <f t="shared" si="33"/>
        <v>CPL</v>
      </c>
    </row>
    <row r="660" spans="1:3" ht="25.5" x14ac:dyDescent="0.25">
      <c r="A660" s="3" t="s">
        <v>919</v>
      </c>
      <c r="B660" t="str">
        <f t="shared" si="32"/>
        <v xml:space="preserve"> SLIC  </v>
      </c>
      <c r="C660" t="str">
        <f t="shared" si="33"/>
        <v>SLIC</v>
      </c>
    </row>
    <row r="661" spans="1:3" x14ac:dyDescent="0.25">
      <c r="A661" s="4" t="s">
        <v>920</v>
      </c>
      <c r="B661" t="str">
        <f t="shared" si="32"/>
        <v xml:space="preserve"> CPL  </v>
      </c>
      <c r="C661" t="str">
        <f t="shared" si="33"/>
        <v>CPL</v>
      </c>
    </row>
    <row r="662" spans="1:3" ht="25.5" x14ac:dyDescent="0.25">
      <c r="A662" s="3" t="s">
        <v>922</v>
      </c>
      <c r="B662" t="str">
        <f t="shared" si="32"/>
        <v xml:space="preserve"> ASSDG  </v>
      </c>
      <c r="C662" t="str">
        <f t="shared" si="33"/>
        <v>ASSDG</v>
      </c>
    </row>
    <row r="663" spans="1:3" ht="25.5" x14ac:dyDescent="0.25">
      <c r="A663" s="3" t="s">
        <v>804</v>
      </c>
      <c r="B663" t="str">
        <f t="shared" ref="B663:B694" si="34">RIGHT(A663,LEN(A663)-3)</f>
        <v xml:space="preserve"> SMOEP  </v>
      </c>
      <c r="C663" t="str">
        <f t="shared" si="33"/>
        <v>SMOEP</v>
      </c>
    </row>
    <row r="664" spans="1:3" x14ac:dyDescent="0.25">
      <c r="A664" s="4" t="s">
        <v>1705</v>
      </c>
      <c r="B664" t="str">
        <f t="shared" si="34"/>
        <v xml:space="preserve"> CAA </v>
      </c>
      <c r="C664" t="str">
        <f t="shared" si="33"/>
        <v>CAA</v>
      </c>
    </row>
    <row r="665" spans="1:3" ht="25.5" x14ac:dyDescent="0.25">
      <c r="A665" s="3" t="s">
        <v>924</v>
      </c>
      <c r="B665" t="str">
        <f t="shared" si="34"/>
        <v xml:space="preserve"> SECADM  </v>
      </c>
      <c r="C665" t="str">
        <f t="shared" si="33"/>
        <v>SECADM</v>
      </c>
    </row>
    <row r="666" spans="1:3" x14ac:dyDescent="0.25">
      <c r="A666" s="4" t="s">
        <v>925</v>
      </c>
      <c r="B666" t="str">
        <f t="shared" si="34"/>
        <v xml:space="preserve"> SPO  </v>
      </c>
      <c r="C666" t="str">
        <f t="shared" si="33"/>
        <v>SPO</v>
      </c>
    </row>
    <row r="667" spans="1:3" x14ac:dyDescent="0.25">
      <c r="A667" s="3" t="s">
        <v>927</v>
      </c>
      <c r="B667" t="str">
        <f t="shared" si="34"/>
        <v xml:space="preserve"> CO  </v>
      </c>
      <c r="C667" t="str">
        <f t="shared" si="33"/>
        <v>CO</v>
      </c>
    </row>
    <row r="668" spans="1:3" ht="25.5" x14ac:dyDescent="0.25">
      <c r="A668" s="4" t="s">
        <v>928</v>
      </c>
      <c r="B668" t="str">
        <f t="shared" si="34"/>
        <v xml:space="preserve"> SECOFC  </v>
      </c>
      <c r="C668" t="str">
        <f t="shared" si="33"/>
        <v>SECOFC</v>
      </c>
    </row>
    <row r="669" spans="1:3" x14ac:dyDescent="0.25">
      <c r="A669" s="3" t="s">
        <v>571</v>
      </c>
      <c r="B669" t="str">
        <f t="shared" si="34"/>
        <v xml:space="preserve"> CLC  </v>
      </c>
      <c r="C669" t="str">
        <f t="shared" si="33"/>
        <v>CLC</v>
      </c>
    </row>
    <row r="670" spans="1:3" ht="25.5" x14ac:dyDescent="0.25">
      <c r="A670" s="4" t="s">
        <v>279</v>
      </c>
      <c r="B670" t="str">
        <f t="shared" si="34"/>
        <v xml:space="preserve"> SECADM  </v>
      </c>
      <c r="C670" t="str">
        <f t="shared" si="33"/>
        <v>SECADM</v>
      </c>
    </row>
    <row r="671" spans="1:3" x14ac:dyDescent="0.25">
      <c r="A671" s="3" t="s">
        <v>814</v>
      </c>
      <c r="B671" t="str">
        <f t="shared" si="34"/>
        <v xml:space="preserve"> CLC  </v>
      </c>
      <c r="C671" t="str">
        <f t="shared" si="33"/>
        <v>CLC</v>
      </c>
    </row>
    <row r="672" spans="1:3" x14ac:dyDescent="0.25">
      <c r="A672" s="4" t="s">
        <v>575</v>
      </c>
      <c r="B672" t="str">
        <f>RIGHT(A672,LEN(A672)-4)</f>
        <v xml:space="preserve"> SC  </v>
      </c>
      <c r="C672" t="str">
        <f t="shared" si="33"/>
        <v>SC</v>
      </c>
    </row>
    <row r="673" spans="1:3" x14ac:dyDescent="0.25">
      <c r="A673" s="3" t="s">
        <v>576</v>
      </c>
      <c r="B673" t="str">
        <f t="shared" ref="B673:B685" si="35">RIGHT(A673,LEN(A673)-4)</f>
        <v xml:space="preserve"> CLC  </v>
      </c>
      <c r="C673" t="str">
        <f t="shared" si="33"/>
        <v>CLC</v>
      </c>
    </row>
    <row r="674" spans="1:3" ht="25.5" x14ac:dyDescent="0.25">
      <c r="A674" s="4" t="s">
        <v>933</v>
      </c>
      <c r="B674" t="str">
        <f t="shared" si="35"/>
        <v xml:space="preserve"> SECADM  </v>
      </c>
      <c r="C674" t="str">
        <f t="shared" si="33"/>
        <v>SECADM</v>
      </c>
    </row>
    <row r="675" spans="1:3" x14ac:dyDescent="0.25">
      <c r="A675" s="3" t="s">
        <v>27</v>
      </c>
      <c r="B675" t="str">
        <f t="shared" si="35"/>
        <v xml:space="preserve"> CLC  </v>
      </c>
      <c r="C675" t="str">
        <f t="shared" si="33"/>
        <v>CLC</v>
      </c>
    </row>
    <row r="676" spans="1:3" x14ac:dyDescent="0.25">
      <c r="A676" s="4" t="s">
        <v>29</v>
      </c>
      <c r="B676" t="str">
        <f t="shared" si="35"/>
        <v xml:space="preserve"> SC  </v>
      </c>
      <c r="C676" t="str">
        <f t="shared" si="33"/>
        <v>SC</v>
      </c>
    </row>
    <row r="677" spans="1:3" x14ac:dyDescent="0.25">
      <c r="A677" s="3" t="s">
        <v>31</v>
      </c>
      <c r="B677" t="str">
        <f t="shared" si="35"/>
        <v xml:space="preserve"> CLC  </v>
      </c>
      <c r="C677" t="str">
        <f t="shared" si="33"/>
        <v>CLC</v>
      </c>
    </row>
    <row r="678" spans="1:3" ht="25.5" x14ac:dyDescent="0.25">
      <c r="A678" s="4" t="s">
        <v>33</v>
      </c>
      <c r="B678" t="str">
        <f t="shared" si="35"/>
        <v xml:space="preserve"> SCON  </v>
      </c>
      <c r="C678" t="str">
        <f t="shared" si="33"/>
        <v>SCON</v>
      </c>
    </row>
    <row r="679" spans="1:3" x14ac:dyDescent="0.25">
      <c r="A679" s="3" t="s">
        <v>292</v>
      </c>
      <c r="B679" t="str">
        <f t="shared" si="35"/>
        <v xml:space="preserve"> SC  </v>
      </c>
      <c r="C679" t="str">
        <f t="shared" si="33"/>
        <v>SC</v>
      </c>
    </row>
    <row r="680" spans="1:3" ht="25.5" x14ac:dyDescent="0.25">
      <c r="A680" s="4" t="s">
        <v>939</v>
      </c>
      <c r="B680" t="str">
        <f t="shared" si="35"/>
        <v xml:space="preserve"> SCON  </v>
      </c>
      <c r="C680" t="str">
        <f t="shared" si="33"/>
        <v>SCON</v>
      </c>
    </row>
    <row r="681" spans="1:3" x14ac:dyDescent="0.25">
      <c r="A681" s="3" t="s">
        <v>586</v>
      </c>
      <c r="B681" t="str">
        <f t="shared" si="35"/>
        <v xml:space="preserve"> CLC  </v>
      </c>
      <c r="C681" t="str">
        <f t="shared" si="33"/>
        <v>CLC</v>
      </c>
    </row>
    <row r="682" spans="1:3" ht="25.5" x14ac:dyDescent="0.25">
      <c r="A682" s="4" t="s">
        <v>941</v>
      </c>
      <c r="B682" t="str">
        <f t="shared" si="35"/>
        <v xml:space="preserve"> SECADM  </v>
      </c>
      <c r="C682" t="str">
        <f t="shared" si="33"/>
        <v>SECADM</v>
      </c>
    </row>
    <row r="683" spans="1:3" ht="25.5" x14ac:dyDescent="0.25">
      <c r="A683" s="3" t="s">
        <v>942</v>
      </c>
      <c r="B683" t="str">
        <f t="shared" si="35"/>
        <v xml:space="preserve"> ASSDG  </v>
      </c>
      <c r="C683" t="str">
        <f t="shared" si="33"/>
        <v>ASSDG</v>
      </c>
    </row>
    <row r="684" spans="1:3" x14ac:dyDescent="0.25">
      <c r="A684" s="4" t="s">
        <v>944</v>
      </c>
      <c r="B684" t="str">
        <f t="shared" si="35"/>
        <v xml:space="preserve"> DG  </v>
      </c>
      <c r="C684" t="str">
        <f t="shared" si="33"/>
        <v>DG</v>
      </c>
    </row>
    <row r="685" spans="1:3" x14ac:dyDescent="0.25">
      <c r="A685" s="3" t="s">
        <v>299</v>
      </c>
      <c r="B685" t="str">
        <f t="shared" si="35"/>
        <v xml:space="preserve"> CO  </v>
      </c>
      <c r="C685" t="str">
        <f t="shared" si="33"/>
        <v>CO</v>
      </c>
    </row>
    <row r="686" spans="1:3" ht="25.5" x14ac:dyDescent="0.25">
      <c r="A686" s="3" t="s">
        <v>804</v>
      </c>
      <c r="B686" t="str">
        <f t="shared" si="34"/>
        <v xml:space="preserve"> SMOEP  </v>
      </c>
      <c r="C686" t="str">
        <f t="shared" si="33"/>
        <v>SMOEP</v>
      </c>
    </row>
    <row r="687" spans="1:3" x14ac:dyDescent="0.25">
      <c r="A687" s="4" t="s">
        <v>1705</v>
      </c>
      <c r="B687" t="str">
        <f t="shared" si="34"/>
        <v xml:space="preserve"> CAA </v>
      </c>
      <c r="C687" t="str">
        <f t="shared" si="33"/>
        <v>CAA</v>
      </c>
    </row>
    <row r="688" spans="1:3" ht="25.5" x14ac:dyDescent="0.25">
      <c r="A688" s="3" t="s">
        <v>806</v>
      </c>
      <c r="B688" t="str">
        <f t="shared" si="34"/>
        <v xml:space="preserve"> SMOEP  </v>
      </c>
      <c r="C688" t="str">
        <f t="shared" si="33"/>
        <v>SMOEP</v>
      </c>
    </row>
    <row r="689" spans="1:3" x14ac:dyDescent="0.25">
      <c r="A689" s="4" t="s">
        <v>1699</v>
      </c>
      <c r="B689" t="str">
        <f t="shared" si="34"/>
        <v xml:space="preserve"> CAA </v>
      </c>
      <c r="C689" t="str">
        <f t="shared" si="33"/>
        <v>CAA</v>
      </c>
    </row>
    <row r="690" spans="1:3" ht="25.5" x14ac:dyDescent="0.25">
      <c r="A690" s="3" t="s">
        <v>754</v>
      </c>
      <c r="B690" t="str">
        <f t="shared" si="34"/>
        <v xml:space="preserve"> SECADM  </v>
      </c>
      <c r="C690" t="str">
        <f t="shared" si="33"/>
        <v>SECADM</v>
      </c>
    </row>
    <row r="691" spans="1:3" x14ac:dyDescent="0.25">
      <c r="A691" s="4" t="s">
        <v>756</v>
      </c>
      <c r="B691" t="str">
        <f t="shared" si="34"/>
        <v xml:space="preserve"> CLC  </v>
      </c>
      <c r="C691" t="str">
        <f t="shared" si="33"/>
        <v>CLC</v>
      </c>
    </row>
    <row r="692" spans="1:3" x14ac:dyDescent="0.25">
      <c r="A692" s="3" t="s">
        <v>758</v>
      </c>
      <c r="B692" t="str">
        <f t="shared" si="34"/>
        <v xml:space="preserve"> SC  </v>
      </c>
      <c r="C692" t="str">
        <f t="shared" si="33"/>
        <v>SC</v>
      </c>
    </row>
    <row r="693" spans="1:3" x14ac:dyDescent="0.25">
      <c r="A693" s="4" t="s">
        <v>759</v>
      </c>
      <c r="B693" t="str">
        <f t="shared" si="34"/>
        <v xml:space="preserve"> CLC  </v>
      </c>
      <c r="C693" t="str">
        <f t="shared" si="33"/>
        <v>CLC</v>
      </c>
    </row>
    <row r="694" spans="1:3" x14ac:dyDescent="0.25">
      <c r="A694" s="3" t="s">
        <v>281</v>
      </c>
      <c r="B694" t="str">
        <f t="shared" si="34"/>
        <v xml:space="preserve"> SPO  </v>
      </c>
      <c r="C694" t="str">
        <f t="shared" si="33"/>
        <v>SPO</v>
      </c>
    </row>
    <row r="695" spans="1:3" ht="25.5" x14ac:dyDescent="0.25">
      <c r="A695" s="4" t="s">
        <v>950</v>
      </c>
      <c r="B695" t="str">
        <f>RIGHT(A695,LEN(A695)-4)</f>
        <v xml:space="preserve"> SMOEP  </v>
      </c>
      <c r="C695" t="str">
        <f t="shared" si="33"/>
        <v>SMOEP</v>
      </c>
    </row>
    <row r="696" spans="1:3" x14ac:dyDescent="0.25">
      <c r="A696" s="3" t="s">
        <v>1719</v>
      </c>
      <c r="B696" t="str">
        <f t="shared" ref="B696:B725" si="36">RIGHT(A696,LEN(A696)-4)</f>
        <v xml:space="preserve"> CAA </v>
      </c>
      <c r="C696" t="str">
        <f t="shared" si="33"/>
        <v>CAA</v>
      </c>
    </row>
    <row r="697" spans="1:3" ht="25.5" x14ac:dyDescent="0.25">
      <c r="A697" s="4" t="s">
        <v>933</v>
      </c>
      <c r="B697" t="str">
        <f t="shared" si="36"/>
        <v xml:space="preserve"> SECADM  </v>
      </c>
      <c r="C697" t="str">
        <f t="shared" si="33"/>
        <v>SECADM</v>
      </c>
    </row>
    <row r="698" spans="1:3" x14ac:dyDescent="0.25">
      <c r="A698" s="3" t="s">
        <v>325</v>
      </c>
      <c r="B698" t="str">
        <f t="shared" si="36"/>
        <v xml:space="preserve"> SPO  </v>
      </c>
      <c r="C698" t="str">
        <f t="shared" si="33"/>
        <v>SPO</v>
      </c>
    </row>
    <row r="699" spans="1:3" x14ac:dyDescent="0.25">
      <c r="A699" s="4" t="s">
        <v>952</v>
      </c>
      <c r="B699" t="str">
        <f t="shared" si="36"/>
        <v xml:space="preserve"> CO  </v>
      </c>
      <c r="C699" t="str">
        <f t="shared" si="33"/>
        <v>CO</v>
      </c>
    </row>
    <row r="700" spans="1:3" ht="25.5" x14ac:dyDescent="0.25">
      <c r="A700" s="3" t="s">
        <v>953</v>
      </c>
      <c r="B700" t="str">
        <f t="shared" si="36"/>
        <v xml:space="preserve"> SECOFC  </v>
      </c>
      <c r="C700" t="str">
        <f t="shared" si="33"/>
        <v>SECOFC</v>
      </c>
    </row>
    <row r="701" spans="1:3" x14ac:dyDescent="0.25">
      <c r="A701" s="4" t="s">
        <v>290</v>
      </c>
      <c r="B701" t="str">
        <f t="shared" si="36"/>
        <v xml:space="preserve"> CLC  </v>
      </c>
      <c r="C701" t="str">
        <f t="shared" si="33"/>
        <v>CLC</v>
      </c>
    </row>
    <row r="702" spans="1:3" x14ac:dyDescent="0.25">
      <c r="A702" s="3" t="s">
        <v>292</v>
      </c>
      <c r="B702" t="str">
        <f t="shared" si="36"/>
        <v xml:space="preserve"> SC  </v>
      </c>
      <c r="C702" t="str">
        <f t="shared" si="33"/>
        <v>SC</v>
      </c>
    </row>
    <row r="703" spans="1:3" x14ac:dyDescent="0.25">
      <c r="A703" s="4" t="s">
        <v>146</v>
      </c>
      <c r="B703" t="str">
        <f t="shared" si="36"/>
        <v xml:space="preserve"> CLC  </v>
      </c>
      <c r="C703" t="str">
        <f t="shared" si="33"/>
        <v>CLC</v>
      </c>
    </row>
    <row r="704" spans="1:3" x14ac:dyDescent="0.25">
      <c r="A704" s="3" t="s">
        <v>251</v>
      </c>
      <c r="B704" t="str">
        <f t="shared" si="36"/>
        <v xml:space="preserve"> SC  </v>
      </c>
      <c r="C704" t="str">
        <f t="shared" si="33"/>
        <v>SC</v>
      </c>
    </row>
    <row r="705" spans="1:3" x14ac:dyDescent="0.25">
      <c r="A705" s="4" t="s">
        <v>253</v>
      </c>
      <c r="B705" t="str">
        <f t="shared" si="36"/>
        <v xml:space="preserve"> CLC  </v>
      </c>
      <c r="C705" t="str">
        <f t="shared" si="33"/>
        <v>CLC</v>
      </c>
    </row>
    <row r="706" spans="1:3" ht="25.5" x14ac:dyDescent="0.25">
      <c r="A706" s="3" t="s">
        <v>330</v>
      </c>
      <c r="B706" t="str">
        <f t="shared" si="36"/>
        <v xml:space="preserve"> SECADM  </v>
      </c>
      <c r="C706" t="str">
        <f t="shared" si="33"/>
        <v>SECADM</v>
      </c>
    </row>
    <row r="707" spans="1:3" x14ac:dyDescent="0.25">
      <c r="A707" s="4" t="s">
        <v>198</v>
      </c>
      <c r="B707" t="str">
        <f t="shared" si="36"/>
        <v xml:space="preserve"> CLC  </v>
      </c>
      <c r="C707" t="str">
        <f t="shared" ref="C707:C770" si="37">TRIM(SUBSTITUTE(B707,CHAR(160),CHAR(32)))</f>
        <v>CLC</v>
      </c>
    </row>
    <row r="708" spans="1:3" ht="25.5" x14ac:dyDescent="0.25">
      <c r="A708" s="3" t="s">
        <v>333</v>
      </c>
      <c r="B708" t="str">
        <f t="shared" si="36"/>
        <v xml:space="preserve"> SLIC  </v>
      </c>
      <c r="C708" t="str">
        <f t="shared" si="37"/>
        <v>SLIC</v>
      </c>
    </row>
    <row r="709" spans="1:3" ht="25.5" x14ac:dyDescent="0.25">
      <c r="A709" s="4" t="s">
        <v>46</v>
      </c>
      <c r="B709" t="str">
        <f t="shared" si="36"/>
        <v xml:space="preserve"> SCON  </v>
      </c>
      <c r="C709" t="str">
        <f t="shared" si="37"/>
        <v>SCON</v>
      </c>
    </row>
    <row r="710" spans="1:3" ht="25.5" x14ac:dyDescent="0.25">
      <c r="A710" s="3" t="s">
        <v>336</v>
      </c>
      <c r="B710" t="str">
        <f t="shared" si="36"/>
        <v xml:space="preserve"> SLIC  </v>
      </c>
      <c r="C710" t="str">
        <f t="shared" si="37"/>
        <v>SLIC</v>
      </c>
    </row>
    <row r="711" spans="1:3" x14ac:dyDescent="0.25">
      <c r="A711" s="4" t="s">
        <v>205</v>
      </c>
      <c r="B711" t="str">
        <f t="shared" si="36"/>
        <v xml:space="preserve"> CLC  </v>
      </c>
      <c r="C711" t="str">
        <f t="shared" si="37"/>
        <v>CLC</v>
      </c>
    </row>
    <row r="712" spans="1:3" ht="25.5" x14ac:dyDescent="0.25">
      <c r="A712" s="3" t="s">
        <v>338</v>
      </c>
      <c r="B712" t="str">
        <f t="shared" si="36"/>
        <v xml:space="preserve"> SECADM  </v>
      </c>
      <c r="C712" t="str">
        <f t="shared" si="37"/>
        <v>SECADM</v>
      </c>
    </row>
    <row r="713" spans="1:3" x14ac:dyDescent="0.25">
      <c r="A713" s="4" t="s">
        <v>960</v>
      </c>
      <c r="B713" t="str">
        <f t="shared" si="36"/>
        <v xml:space="preserve"> CPL  </v>
      </c>
      <c r="C713" t="str">
        <f t="shared" si="37"/>
        <v>CPL</v>
      </c>
    </row>
    <row r="714" spans="1:3" ht="25.5" x14ac:dyDescent="0.25">
      <c r="A714" s="3" t="s">
        <v>962</v>
      </c>
      <c r="B714" t="str">
        <f t="shared" si="36"/>
        <v xml:space="preserve"> ASSDG  </v>
      </c>
      <c r="C714" t="str">
        <f t="shared" si="37"/>
        <v>ASSDG</v>
      </c>
    </row>
    <row r="715" spans="1:3" x14ac:dyDescent="0.25">
      <c r="A715" s="4" t="s">
        <v>963</v>
      </c>
      <c r="B715" t="str">
        <f t="shared" si="36"/>
        <v xml:space="preserve"> DG  </v>
      </c>
      <c r="C715" t="str">
        <f t="shared" si="37"/>
        <v>DG</v>
      </c>
    </row>
    <row r="716" spans="1:3" ht="25.5" x14ac:dyDescent="0.25">
      <c r="A716" s="3" t="s">
        <v>965</v>
      </c>
      <c r="B716" t="str">
        <f t="shared" si="36"/>
        <v xml:space="preserve"> SLIC  </v>
      </c>
      <c r="C716" t="str">
        <f t="shared" si="37"/>
        <v>SLIC</v>
      </c>
    </row>
    <row r="717" spans="1:3" x14ac:dyDescent="0.25">
      <c r="A717" s="4" t="s">
        <v>308</v>
      </c>
      <c r="B717" t="str">
        <f t="shared" si="36"/>
        <v xml:space="preserve"> CLC  </v>
      </c>
      <c r="C717" t="str">
        <f t="shared" si="37"/>
        <v>CLC</v>
      </c>
    </row>
    <row r="718" spans="1:3" ht="25.5" x14ac:dyDescent="0.25">
      <c r="A718" s="3" t="s">
        <v>967</v>
      </c>
      <c r="B718" t="str">
        <f t="shared" si="36"/>
        <v xml:space="preserve"> SLIC  </v>
      </c>
      <c r="C718" t="str">
        <f t="shared" si="37"/>
        <v>SLIC</v>
      </c>
    </row>
    <row r="719" spans="1:3" x14ac:dyDescent="0.25">
      <c r="A719" s="4" t="s">
        <v>969</v>
      </c>
      <c r="B719" t="str">
        <f t="shared" si="36"/>
        <v xml:space="preserve"> SPO  </v>
      </c>
      <c r="C719" t="str">
        <f t="shared" si="37"/>
        <v>SPO</v>
      </c>
    </row>
    <row r="720" spans="1:3" x14ac:dyDescent="0.25">
      <c r="A720" s="3" t="s">
        <v>971</v>
      </c>
      <c r="B720" t="str">
        <f t="shared" si="36"/>
        <v xml:space="preserve"> CO  </v>
      </c>
      <c r="C720" t="str">
        <f t="shared" si="37"/>
        <v>CO</v>
      </c>
    </row>
    <row r="721" spans="1:3" ht="25.5" x14ac:dyDescent="0.25">
      <c r="A721" s="4" t="s">
        <v>350</v>
      </c>
      <c r="B721" t="str">
        <f t="shared" si="36"/>
        <v xml:space="preserve"> SLIC  </v>
      </c>
      <c r="C721" t="str">
        <f t="shared" si="37"/>
        <v>SLIC</v>
      </c>
    </row>
    <row r="722" spans="1:3" x14ac:dyDescent="0.25">
      <c r="A722" s="3" t="s">
        <v>352</v>
      </c>
      <c r="B722" t="str">
        <f t="shared" si="36"/>
        <v xml:space="preserve"> CPL  </v>
      </c>
      <c r="C722" t="str">
        <f t="shared" si="37"/>
        <v>CPL</v>
      </c>
    </row>
    <row r="723" spans="1:3" ht="25.5" x14ac:dyDescent="0.25">
      <c r="A723" s="4" t="s">
        <v>354</v>
      </c>
      <c r="B723" t="str">
        <f t="shared" si="36"/>
        <v xml:space="preserve"> SLIC  </v>
      </c>
      <c r="C723" t="str">
        <f t="shared" si="37"/>
        <v>SLIC</v>
      </c>
    </row>
    <row r="724" spans="1:3" x14ac:dyDescent="0.25">
      <c r="A724" s="3" t="s">
        <v>356</v>
      </c>
      <c r="B724" t="str">
        <f t="shared" si="36"/>
        <v xml:space="preserve"> CPL  </v>
      </c>
      <c r="C724" t="str">
        <f t="shared" si="37"/>
        <v>CPL</v>
      </c>
    </row>
    <row r="725" spans="1:3" ht="25.5" x14ac:dyDescent="0.25">
      <c r="A725" s="4" t="s">
        <v>791</v>
      </c>
      <c r="B725" t="str">
        <f t="shared" si="36"/>
        <v xml:space="preserve"> ASSDG  </v>
      </c>
      <c r="C725" t="str">
        <f t="shared" si="37"/>
        <v>ASSDG</v>
      </c>
    </row>
    <row r="726" spans="1:3" ht="25.5" x14ac:dyDescent="0.25">
      <c r="A726" s="3" t="s">
        <v>804</v>
      </c>
      <c r="B726" t="str">
        <f t="shared" ref="B726:B764" si="38">RIGHT(A726,LEN(A726)-3)</f>
        <v xml:space="preserve"> SMOEP  </v>
      </c>
      <c r="C726" t="str">
        <f t="shared" si="37"/>
        <v>SMOEP</v>
      </c>
    </row>
    <row r="727" spans="1:3" x14ac:dyDescent="0.25">
      <c r="A727" s="4" t="s">
        <v>1705</v>
      </c>
      <c r="B727" t="str">
        <f t="shared" si="38"/>
        <v xml:space="preserve"> CAA </v>
      </c>
      <c r="C727" t="str">
        <f t="shared" si="37"/>
        <v>CAA</v>
      </c>
    </row>
    <row r="728" spans="1:3" ht="25.5" x14ac:dyDescent="0.25">
      <c r="A728" s="3" t="s">
        <v>924</v>
      </c>
      <c r="B728" t="str">
        <f t="shared" si="38"/>
        <v xml:space="preserve"> SECADM  </v>
      </c>
      <c r="C728" t="str">
        <f t="shared" si="37"/>
        <v>SECADM</v>
      </c>
    </row>
    <row r="729" spans="1:3" x14ac:dyDescent="0.25">
      <c r="A729" s="4" t="s">
        <v>977</v>
      </c>
      <c r="B729" t="str">
        <f t="shared" si="38"/>
        <v xml:space="preserve"> DG  </v>
      </c>
      <c r="C729" t="str">
        <f t="shared" si="37"/>
        <v>DG</v>
      </c>
    </row>
    <row r="730" spans="1:3" x14ac:dyDescent="0.25">
      <c r="A730" s="3" t="s">
        <v>979</v>
      </c>
      <c r="B730" t="str">
        <f t="shared" si="38"/>
        <v xml:space="preserve"> SPO  </v>
      </c>
      <c r="C730" t="str">
        <f t="shared" si="37"/>
        <v>SPO</v>
      </c>
    </row>
    <row r="731" spans="1:3" x14ac:dyDescent="0.25">
      <c r="A731" s="4" t="s">
        <v>136</v>
      </c>
      <c r="B731" t="str">
        <f t="shared" si="38"/>
        <v xml:space="preserve"> CO  </v>
      </c>
      <c r="C731" t="str">
        <f t="shared" si="37"/>
        <v>CO</v>
      </c>
    </row>
    <row r="732" spans="1:3" ht="25.5" x14ac:dyDescent="0.25">
      <c r="A732" s="3" t="s">
        <v>981</v>
      </c>
      <c r="B732" t="str">
        <f t="shared" si="38"/>
        <v xml:space="preserve"> SECOFC  </v>
      </c>
      <c r="C732" t="str">
        <f t="shared" si="37"/>
        <v>SECOFC</v>
      </c>
    </row>
    <row r="733" spans="1:3" x14ac:dyDescent="0.25">
      <c r="A733" s="4" t="s">
        <v>759</v>
      </c>
      <c r="B733" t="str">
        <f t="shared" si="38"/>
        <v xml:space="preserve"> CLC  </v>
      </c>
      <c r="C733" t="str">
        <f t="shared" si="37"/>
        <v>CLC</v>
      </c>
    </row>
    <row r="734" spans="1:3" x14ac:dyDescent="0.25">
      <c r="A734" s="3" t="s">
        <v>982</v>
      </c>
      <c r="B734" t="str">
        <f t="shared" si="38"/>
        <v xml:space="preserve"> SC  </v>
      </c>
      <c r="C734" t="str">
        <f t="shared" si="37"/>
        <v>SC</v>
      </c>
    </row>
    <row r="735" spans="1:3" x14ac:dyDescent="0.25">
      <c r="A735" s="4" t="s">
        <v>91</v>
      </c>
      <c r="B735" t="str">
        <f>RIGHT(A735,LEN(A735)-4)</f>
        <v xml:space="preserve"> CLC  </v>
      </c>
      <c r="C735" t="str">
        <f t="shared" si="37"/>
        <v>CLC</v>
      </c>
    </row>
    <row r="736" spans="1:3" ht="25.5" x14ac:dyDescent="0.25">
      <c r="A736" s="3" t="s">
        <v>985</v>
      </c>
      <c r="B736" t="str">
        <f t="shared" ref="B736:B755" si="39">RIGHT(A736,LEN(A736)-4)</f>
        <v xml:space="preserve"> SECADM  </v>
      </c>
      <c r="C736" t="str">
        <f t="shared" si="37"/>
        <v>SECADM</v>
      </c>
    </row>
    <row r="737" spans="1:3" x14ac:dyDescent="0.25">
      <c r="A737" s="4" t="s">
        <v>95</v>
      </c>
      <c r="B737" t="str">
        <f t="shared" si="39"/>
        <v xml:space="preserve"> CLC  </v>
      </c>
      <c r="C737" t="str">
        <f t="shared" si="37"/>
        <v>CLC</v>
      </c>
    </row>
    <row r="738" spans="1:3" ht="25.5" x14ac:dyDescent="0.25">
      <c r="A738" s="3" t="s">
        <v>988</v>
      </c>
      <c r="B738" t="str">
        <f t="shared" si="39"/>
        <v xml:space="preserve"> SLIC  </v>
      </c>
      <c r="C738" t="str">
        <f t="shared" si="37"/>
        <v>SLIC</v>
      </c>
    </row>
    <row r="739" spans="1:3" x14ac:dyDescent="0.25">
      <c r="A739" s="4" t="s">
        <v>98</v>
      </c>
      <c r="B739" t="str">
        <f t="shared" si="39"/>
        <v xml:space="preserve"> CLC  </v>
      </c>
      <c r="C739" t="str">
        <f t="shared" si="37"/>
        <v>CLC</v>
      </c>
    </row>
    <row r="740" spans="1:3" ht="25.5" x14ac:dyDescent="0.25">
      <c r="A740" s="3" t="s">
        <v>100</v>
      </c>
      <c r="B740" t="str">
        <f t="shared" si="39"/>
        <v xml:space="preserve"> SECADM  </v>
      </c>
      <c r="C740" t="str">
        <f t="shared" si="37"/>
        <v>SECADM</v>
      </c>
    </row>
    <row r="741" spans="1:3" x14ac:dyDescent="0.25">
      <c r="A741" s="4" t="s">
        <v>989</v>
      </c>
      <c r="B741" t="str">
        <f t="shared" si="39"/>
        <v xml:space="preserve"> CPL  </v>
      </c>
      <c r="C741" t="str">
        <f t="shared" si="37"/>
        <v>CPL</v>
      </c>
    </row>
    <row r="742" spans="1:3" ht="25.5" x14ac:dyDescent="0.25">
      <c r="A742" s="3" t="s">
        <v>991</v>
      </c>
      <c r="B742" t="str">
        <f t="shared" si="39"/>
        <v xml:space="preserve"> ASSDG  </v>
      </c>
      <c r="C742" t="str">
        <f t="shared" si="37"/>
        <v>ASSDG</v>
      </c>
    </row>
    <row r="743" spans="1:3" ht="25.5" x14ac:dyDescent="0.25">
      <c r="A743" s="4" t="s">
        <v>939</v>
      </c>
      <c r="B743" t="str">
        <f t="shared" si="39"/>
        <v xml:space="preserve"> SCON  </v>
      </c>
      <c r="C743" t="str">
        <f t="shared" si="37"/>
        <v>SCON</v>
      </c>
    </row>
    <row r="744" spans="1:3" ht="25.5" x14ac:dyDescent="0.25">
      <c r="A744" s="3" t="s">
        <v>771</v>
      </c>
      <c r="B744" t="str">
        <f t="shared" si="39"/>
        <v xml:space="preserve"> SLIC  </v>
      </c>
      <c r="C744" t="str">
        <f t="shared" si="37"/>
        <v>SLIC</v>
      </c>
    </row>
    <row r="745" spans="1:3" x14ac:dyDescent="0.25">
      <c r="A745" s="4" t="s">
        <v>253</v>
      </c>
      <c r="B745" t="str">
        <f t="shared" si="39"/>
        <v xml:space="preserve"> CLC  </v>
      </c>
      <c r="C745" t="str">
        <f t="shared" si="37"/>
        <v>CLC</v>
      </c>
    </row>
    <row r="746" spans="1:3" ht="25.5" x14ac:dyDescent="0.25">
      <c r="A746" s="3" t="s">
        <v>330</v>
      </c>
      <c r="B746" t="str">
        <f t="shared" si="39"/>
        <v xml:space="preserve"> SECADM  </v>
      </c>
      <c r="C746" t="str">
        <f t="shared" si="37"/>
        <v>SECADM</v>
      </c>
    </row>
    <row r="747" spans="1:3" x14ac:dyDescent="0.25">
      <c r="A747" s="4" t="s">
        <v>198</v>
      </c>
      <c r="B747" t="str">
        <f t="shared" si="39"/>
        <v xml:space="preserve"> CLC  </v>
      </c>
      <c r="C747" t="str">
        <f t="shared" si="37"/>
        <v>CLC</v>
      </c>
    </row>
    <row r="748" spans="1:3" x14ac:dyDescent="0.25">
      <c r="A748" s="3" t="s">
        <v>592</v>
      </c>
      <c r="B748" t="str">
        <f t="shared" si="39"/>
        <v xml:space="preserve"> CPL  </v>
      </c>
      <c r="C748" t="str">
        <f t="shared" si="37"/>
        <v>CPL</v>
      </c>
    </row>
    <row r="749" spans="1:3" ht="25.5" x14ac:dyDescent="0.25">
      <c r="A749" s="4" t="s">
        <v>594</v>
      </c>
      <c r="B749" t="str">
        <f t="shared" si="39"/>
        <v xml:space="preserve"> ASSDG  </v>
      </c>
      <c r="C749" t="str">
        <f t="shared" si="37"/>
        <v>ASSDG</v>
      </c>
    </row>
    <row r="750" spans="1:3" x14ac:dyDescent="0.25">
      <c r="A750" s="3" t="s">
        <v>595</v>
      </c>
      <c r="B750" t="str">
        <f t="shared" si="39"/>
        <v xml:space="preserve"> DG  </v>
      </c>
      <c r="C750" t="str">
        <f t="shared" si="37"/>
        <v>DG</v>
      </c>
    </row>
    <row r="751" spans="1:3" ht="25.5" x14ac:dyDescent="0.25">
      <c r="A751" s="4" t="s">
        <v>596</v>
      </c>
      <c r="B751" t="str">
        <f t="shared" si="39"/>
        <v xml:space="preserve"> SLIC  </v>
      </c>
      <c r="C751" t="str">
        <f t="shared" si="37"/>
        <v>SLIC</v>
      </c>
    </row>
    <row r="752" spans="1:3" x14ac:dyDescent="0.25">
      <c r="A752" s="3" t="s">
        <v>597</v>
      </c>
      <c r="B752" t="str">
        <f t="shared" si="39"/>
        <v xml:space="preserve"> CPL  </v>
      </c>
      <c r="C752" t="str">
        <f t="shared" si="37"/>
        <v>CPL</v>
      </c>
    </row>
    <row r="753" spans="1:3" ht="25.5" x14ac:dyDescent="0.25">
      <c r="A753" s="4" t="s">
        <v>599</v>
      </c>
      <c r="B753" t="str">
        <f t="shared" si="39"/>
        <v xml:space="preserve"> SLIC  </v>
      </c>
      <c r="C753" t="str">
        <f t="shared" si="37"/>
        <v>SLIC</v>
      </c>
    </row>
    <row r="754" spans="1:3" x14ac:dyDescent="0.25">
      <c r="A754" s="3" t="s">
        <v>55</v>
      </c>
      <c r="B754" t="str">
        <f t="shared" si="39"/>
        <v xml:space="preserve"> CPL  </v>
      </c>
      <c r="C754" t="str">
        <f t="shared" si="37"/>
        <v>CPL</v>
      </c>
    </row>
    <row r="755" spans="1:3" ht="25.5" x14ac:dyDescent="0.25">
      <c r="A755" s="4" t="s">
        <v>57</v>
      </c>
      <c r="B755" t="str">
        <f t="shared" si="39"/>
        <v xml:space="preserve"> ASSDG  </v>
      </c>
      <c r="C755" t="str">
        <f t="shared" si="37"/>
        <v>ASSDG</v>
      </c>
    </row>
    <row r="756" spans="1:3" ht="25.5" x14ac:dyDescent="0.25">
      <c r="A756" s="3" t="s">
        <v>804</v>
      </c>
      <c r="B756" t="str">
        <f t="shared" si="38"/>
        <v xml:space="preserve"> SMOEP  </v>
      </c>
      <c r="C756" t="str">
        <f t="shared" si="37"/>
        <v>SMOEP</v>
      </c>
    </row>
    <row r="757" spans="1:3" x14ac:dyDescent="0.25">
      <c r="A757" s="4" t="s">
        <v>1705</v>
      </c>
      <c r="B757" t="str">
        <f t="shared" si="38"/>
        <v xml:space="preserve"> CAA </v>
      </c>
      <c r="C757" t="str">
        <f t="shared" si="37"/>
        <v>CAA</v>
      </c>
    </row>
    <row r="758" spans="1:3" ht="25.5" x14ac:dyDescent="0.25">
      <c r="A758" s="3" t="s">
        <v>806</v>
      </c>
      <c r="B758" t="str">
        <f t="shared" si="38"/>
        <v xml:space="preserve"> SMOEP  </v>
      </c>
      <c r="C758" t="str">
        <f t="shared" si="37"/>
        <v>SMOEP</v>
      </c>
    </row>
    <row r="759" spans="1:3" x14ac:dyDescent="0.25">
      <c r="A759" s="4" t="s">
        <v>1699</v>
      </c>
      <c r="B759" t="str">
        <f t="shared" si="38"/>
        <v xml:space="preserve"> CAA </v>
      </c>
      <c r="C759" t="str">
        <f t="shared" si="37"/>
        <v>CAA</v>
      </c>
    </row>
    <row r="760" spans="1:3" ht="25.5" x14ac:dyDescent="0.25">
      <c r="A760" s="3" t="s">
        <v>754</v>
      </c>
      <c r="B760" t="str">
        <f t="shared" si="38"/>
        <v xml:space="preserve"> SECADM  </v>
      </c>
      <c r="C760" t="str">
        <f t="shared" si="37"/>
        <v>SECADM</v>
      </c>
    </row>
    <row r="761" spans="1:3" x14ac:dyDescent="0.25">
      <c r="A761" s="4" t="s">
        <v>1002</v>
      </c>
      <c r="B761" t="str">
        <f t="shared" si="38"/>
        <v xml:space="preserve"> SPO  </v>
      </c>
      <c r="C761" t="str">
        <f t="shared" si="37"/>
        <v>SPO</v>
      </c>
    </row>
    <row r="762" spans="1:3" ht="25.5" x14ac:dyDescent="0.25">
      <c r="A762" s="3" t="s">
        <v>1003</v>
      </c>
      <c r="B762" t="str">
        <f t="shared" si="38"/>
        <v xml:space="preserve"> SMOEP  </v>
      </c>
      <c r="C762" t="str">
        <f t="shared" si="37"/>
        <v>SMOEP</v>
      </c>
    </row>
    <row r="763" spans="1:3" x14ac:dyDescent="0.25">
      <c r="A763" s="4" t="s">
        <v>1005</v>
      </c>
      <c r="B763" t="str">
        <f t="shared" si="38"/>
        <v xml:space="preserve"> SPO  </v>
      </c>
      <c r="C763" t="str">
        <f t="shared" si="37"/>
        <v>SPO</v>
      </c>
    </row>
    <row r="764" spans="1:3" x14ac:dyDescent="0.25">
      <c r="A764" s="3" t="s">
        <v>1007</v>
      </c>
      <c r="B764" t="str">
        <f t="shared" si="38"/>
        <v xml:space="preserve"> CO  </v>
      </c>
      <c r="C764" t="str">
        <f t="shared" si="37"/>
        <v>CO</v>
      </c>
    </row>
    <row r="765" spans="1:3" ht="25.5" x14ac:dyDescent="0.25">
      <c r="A765" s="4" t="s">
        <v>1008</v>
      </c>
      <c r="B765" t="str">
        <f>RIGHT(A765,LEN(A765)-4)</f>
        <v xml:space="preserve"> SECOFC  </v>
      </c>
      <c r="C765" t="str">
        <f t="shared" si="37"/>
        <v>SECOFC</v>
      </c>
    </row>
    <row r="766" spans="1:3" x14ac:dyDescent="0.25">
      <c r="A766" s="3" t="s">
        <v>576</v>
      </c>
      <c r="B766" t="str">
        <f t="shared" ref="B766:B799" si="40">RIGHT(A766,LEN(A766)-4)</f>
        <v xml:space="preserve"> CLC  </v>
      </c>
      <c r="C766" t="str">
        <f t="shared" si="37"/>
        <v>CLC</v>
      </c>
    </row>
    <row r="767" spans="1:3" x14ac:dyDescent="0.25">
      <c r="A767" s="4" t="s">
        <v>139</v>
      </c>
      <c r="B767" t="str">
        <f t="shared" si="40"/>
        <v xml:space="preserve"> SC  </v>
      </c>
      <c r="C767" t="str">
        <f t="shared" si="37"/>
        <v>SC</v>
      </c>
    </row>
    <row r="768" spans="1:3" x14ac:dyDescent="0.25">
      <c r="A768" s="3" t="s">
        <v>27</v>
      </c>
      <c r="B768" t="str">
        <f t="shared" si="40"/>
        <v xml:space="preserve"> CLC  </v>
      </c>
      <c r="C768" t="str">
        <f t="shared" si="37"/>
        <v>CLC</v>
      </c>
    </row>
    <row r="769" spans="1:3" x14ac:dyDescent="0.25">
      <c r="A769" s="4" t="s">
        <v>1727</v>
      </c>
      <c r="B769" t="str">
        <f t="shared" si="40"/>
        <v xml:space="preserve"> CAA </v>
      </c>
      <c r="C769" t="str">
        <f t="shared" si="37"/>
        <v>CAA</v>
      </c>
    </row>
    <row r="770" spans="1:3" ht="25.5" x14ac:dyDescent="0.25">
      <c r="A770" s="3" t="s">
        <v>818</v>
      </c>
      <c r="B770" t="str">
        <f t="shared" si="40"/>
        <v xml:space="preserve"> SMOEP  </v>
      </c>
      <c r="C770" t="str">
        <f t="shared" si="37"/>
        <v>SMOEP</v>
      </c>
    </row>
    <row r="771" spans="1:3" x14ac:dyDescent="0.25">
      <c r="A771" s="4" t="s">
        <v>1720</v>
      </c>
      <c r="B771" t="str">
        <f t="shared" si="40"/>
        <v xml:space="preserve"> CAA </v>
      </c>
      <c r="C771" t="str">
        <f t="shared" ref="C771:C834" si="41">TRIM(SUBSTITUTE(B771,CHAR(160),CHAR(32)))</f>
        <v>CAA</v>
      </c>
    </row>
    <row r="772" spans="1:3" x14ac:dyDescent="0.25">
      <c r="A772" s="3" t="s">
        <v>583</v>
      </c>
      <c r="B772" t="str">
        <f t="shared" si="40"/>
        <v xml:space="preserve"> CLC  </v>
      </c>
      <c r="C772" t="str">
        <f t="shared" si="41"/>
        <v>CLC</v>
      </c>
    </row>
    <row r="773" spans="1:3" x14ac:dyDescent="0.25">
      <c r="A773" s="4" t="s">
        <v>1015</v>
      </c>
      <c r="B773" t="str">
        <f t="shared" si="40"/>
        <v xml:space="preserve"> SC  </v>
      </c>
      <c r="C773" t="str">
        <f t="shared" si="41"/>
        <v>SC</v>
      </c>
    </row>
    <row r="774" spans="1:3" x14ac:dyDescent="0.25">
      <c r="A774" s="3" t="s">
        <v>586</v>
      </c>
      <c r="B774" t="str">
        <f t="shared" si="40"/>
        <v xml:space="preserve"> CLC  </v>
      </c>
      <c r="C774" t="str">
        <f t="shared" si="41"/>
        <v>CLC</v>
      </c>
    </row>
    <row r="775" spans="1:3" ht="25.5" x14ac:dyDescent="0.25">
      <c r="A775" s="4" t="s">
        <v>941</v>
      </c>
      <c r="B775" t="str">
        <f t="shared" si="40"/>
        <v xml:space="preserve"> SECADM  </v>
      </c>
      <c r="C775" t="str">
        <f t="shared" si="41"/>
        <v>SECADM</v>
      </c>
    </row>
    <row r="776" spans="1:3" x14ac:dyDescent="0.25">
      <c r="A776" s="3" t="s">
        <v>41</v>
      </c>
      <c r="B776" t="str">
        <f t="shared" si="40"/>
        <v xml:space="preserve"> CLC  </v>
      </c>
      <c r="C776" t="str">
        <f t="shared" si="41"/>
        <v>CLC</v>
      </c>
    </row>
    <row r="777" spans="1:3" ht="25.5" x14ac:dyDescent="0.25">
      <c r="A777" s="4" t="s">
        <v>1020</v>
      </c>
      <c r="B777" t="str">
        <f t="shared" si="40"/>
        <v xml:space="preserve"> SLIC  </v>
      </c>
      <c r="C777" t="str">
        <f t="shared" si="41"/>
        <v>SLIC</v>
      </c>
    </row>
    <row r="778" spans="1:3" ht="25.5" x14ac:dyDescent="0.25">
      <c r="A778" s="3" t="s">
        <v>256</v>
      </c>
      <c r="B778" t="str">
        <f t="shared" si="40"/>
        <v xml:space="preserve"> SCON  </v>
      </c>
      <c r="C778" t="str">
        <f t="shared" si="41"/>
        <v>SCON</v>
      </c>
    </row>
    <row r="779" spans="1:3" ht="25.5" x14ac:dyDescent="0.25">
      <c r="A779" s="4" t="s">
        <v>1023</v>
      </c>
      <c r="B779" t="str">
        <f t="shared" si="40"/>
        <v xml:space="preserve"> SLIC  </v>
      </c>
      <c r="C779" t="str">
        <f t="shared" si="41"/>
        <v>SLIC</v>
      </c>
    </row>
    <row r="780" spans="1:3" x14ac:dyDescent="0.25">
      <c r="A780" s="3" t="s">
        <v>48</v>
      </c>
      <c r="B780" t="str">
        <f t="shared" si="40"/>
        <v xml:space="preserve"> CLC  </v>
      </c>
      <c r="C780" t="str">
        <f t="shared" si="41"/>
        <v>CLC</v>
      </c>
    </row>
    <row r="781" spans="1:3" ht="25.5" x14ac:dyDescent="0.25">
      <c r="A781" s="4" t="s">
        <v>50</v>
      </c>
      <c r="B781" t="str">
        <f t="shared" si="40"/>
        <v xml:space="preserve"> SECADM  </v>
      </c>
      <c r="C781" t="str">
        <f t="shared" si="41"/>
        <v>SECADM</v>
      </c>
    </row>
    <row r="782" spans="1:3" x14ac:dyDescent="0.25">
      <c r="A782" s="3" t="s">
        <v>597</v>
      </c>
      <c r="B782" t="str">
        <f t="shared" si="40"/>
        <v xml:space="preserve"> CPL  </v>
      </c>
      <c r="C782" t="str">
        <f t="shared" si="41"/>
        <v>CPL</v>
      </c>
    </row>
    <row r="783" spans="1:3" ht="25.5" x14ac:dyDescent="0.25">
      <c r="A783" s="4" t="s">
        <v>54</v>
      </c>
      <c r="B783" t="str">
        <f t="shared" si="40"/>
        <v xml:space="preserve"> SECADM  </v>
      </c>
      <c r="C783" t="str">
        <f t="shared" si="41"/>
        <v>SECADM</v>
      </c>
    </row>
    <row r="784" spans="1:3" x14ac:dyDescent="0.25">
      <c r="A784" s="3" t="s">
        <v>122</v>
      </c>
      <c r="B784" t="str">
        <f t="shared" si="40"/>
        <v xml:space="preserve"> CLC  </v>
      </c>
      <c r="C784" t="str">
        <f t="shared" si="41"/>
        <v>CLC</v>
      </c>
    </row>
    <row r="785" spans="1:3" ht="25.5" x14ac:dyDescent="0.25">
      <c r="A785" s="4" t="s">
        <v>343</v>
      </c>
      <c r="B785" t="str">
        <f t="shared" si="40"/>
        <v xml:space="preserve"> SLIC  </v>
      </c>
      <c r="C785" t="str">
        <f t="shared" si="41"/>
        <v>SLIC</v>
      </c>
    </row>
    <row r="786" spans="1:3" x14ac:dyDescent="0.25">
      <c r="A786" s="3" t="s">
        <v>125</v>
      </c>
      <c r="B786" t="str">
        <f t="shared" si="40"/>
        <v xml:space="preserve"> CLC  </v>
      </c>
      <c r="C786" t="str">
        <f t="shared" si="41"/>
        <v>CLC</v>
      </c>
    </row>
    <row r="787" spans="1:3" ht="25.5" x14ac:dyDescent="0.25">
      <c r="A787" s="4" t="s">
        <v>345</v>
      </c>
      <c r="B787" t="str">
        <f t="shared" si="40"/>
        <v xml:space="preserve"> SECADM  </v>
      </c>
      <c r="C787" t="str">
        <f t="shared" si="41"/>
        <v>SECADM</v>
      </c>
    </row>
    <row r="788" spans="1:3" x14ac:dyDescent="0.25">
      <c r="A788" s="3" t="s">
        <v>346</v>
      </c>
      <c r="B788" t="str">
        <f t="shared" si="40"/>
        <v xml:space="preserve"> CPL  </v>
      </c>
      <c r="C788" t="str">
        <f t="shared" si="41"/>
        <v>CPL</v>
      </c>
    </row>
    <row r="789" spans="1:3" ht="25.5" x14ac:dyDescent="0.25">
      <c r="A789" s="4" t="s">
        <v>347</v>
      </c>
      <c r="B789" t="str">
        <f t="shared" si="40"/>
        <v xml:space="preserve"> ASSDG  </v>
      </c>
      <c r="C789" t="str">
        <f t="shared" si="41"/>
        <v>ASSDG</v>
      </c>
    </row>
    <row r="790" spans="1:3" ht="25.5" x14ac:dyDescent="0.25">
      <c r="A790" s="3" t="s">
        <v>1030</v>
      </c>
      <c r="B790" t="str">
        <f t="shared" si="40"/>
        <v xml:space="preserve"> SLIC  </v>
      </c>
      <c r="C790" t="str">
        <f t="shared" si="41"/>
        <v>SLIC</v>
      </c>
    </row>
    <row r="791" spans="1:3" ht="25.5" x14ac:dyDescent="0.25">
      <c r="A791" s="4" t="s">
        <v>1031</v>
      </c>
      <c r="B791" t="str">
        <f t="shared" si="40"/>
        <v xml:space="preserve"> SMOEP  </v>
      </c>
      <c r="C791" t="str">
        <f t="shared" si="41"/>
        <v>SMOEP</v>
      </c>
    </row>
    <row r="792" spans="1:3" ht="25.5" x14ac:dyDescent="0.25">
      <c r="A792" s="3" t="s">
        <v>1032</v>
      </c>
      <c r="B792" t="str">
        <f t="shared" si="40"/>
        <v xml:space="preserve"> SLIC  </v>
      </c>
      <c r="C792" t="str">
        <f t="shared" si="41"/>
        <v>SLIC</v>
      </c>
    </row>
    <row r="793" spans="1:3" ht="25.5" x14ac:dyDescent="0.25">
      <c r="A793" s="4" t="s">
        <v>1034</v>
      </c>
      <c r="B793" t="str">
        <f t="shared" si="40"/>
        <v xml:space="preserve"> ASSDG  </v>
      </c>
      <c r="C793" t="str">
        <f t="shared" si="41"/>
        <v>ASSDG</v>
      </c>
    </row>
    <row r="794" spans="1:3" x14ac:dyDescent="0.25">
      <c r="A794" s="3" t="s">
        <v>356</v>
      </c>
      <c r="B794" t="str">
        <f t="shared" si="40"/>
        <v xml:space="preserve"> CPL  </v>
      </c>
      <c r="C794" t="str">
        <f t="shared" si="41"/>
        <v>CPL</v>
      </c>
    </row>
    <row r="795" spans="1:3" ht="25.5" x14ac:dyDescent="0.25">
      <c r="A795" s="4" t="s">
        <v>791</v>
      </c>
      <c r="B795" t="str">
        <f t="shared" si="40"/>
        <v xml:space="preserve"> ASSDG  </v>
      </c>
      <c r="C795" t="str">
        <f t="shared" si="41"/>
        <v>ASSDG</v>
      </c>
    </row>
    <row r="796" spans="1:3" x14ac:dyDescent="0.25">
      <c r="A796" s="3" t="s">
        <v>793</v>
      </c>
      <c r="B796" t="str">
        <f t="shared" si="40"/>
        <v xml:space="preserve"> DG  </v>
      </c>
      <c r="C796" t="str">
        <f t="shared" si="41"/>
        <v>DG</v>
      </c>
    </row>
    <row r="797" spans="1:3" ht="25.5" x14ac:dyDescent="0.25">
      <c r="A797" s="4" t="s">
        <v>1035</v>
      </c>
      <c r="B797" t="str">
        <f t="shared" si="40"/>
        <v xml:space="preserve"> SLIC  </v>
      </c>
      <c r="C797" t="str">
        <f t="shared" si="41"/>
        <v>SLIC</v>
      </c>
    </row>
    <row r="798" spans="1:3" x14ac:dyDescent="0.25">
      <c r="A798" s="3" t="s">
        <v>1037</v>
      </c>
      <c r="B798" t="str">
        <f t="shared" si="40"/>
        <v xml:space="preserve"> CPL  </v>
      </c>
      <c r="C798" t="str">
        <f t="shared" si="41"/>
        <v>CPL</v>
      </c>
    </row>
    <row r="799" spans="1:3" ht="25.5" x14ac:dyDescent="0.25">
      <c r="A799" s="4" t="s">
        <v>1039</v>
      </c>
      <c r="B799" t="str">
        <f t="shared" si="40"/>
        <v xml:space="preserve"> SLIC  </v>
      </c>
      <c r="C799" t="str">
        <f t="shared" si="41"/>
        <v>SLIC</v>
      </c>
    </row>
    <row r="800" spans="1:3" ht="25.5" x14ac:dyDescent="0.25">
      <c r="A800" s="3" t="s">
        <v>1041</v>
      </c>
      <c r="B800" t="str">
        <f t="shared" ref="B800:B824" si="42">RIGHT(A800,LEN(A800)-3)</f>
        <v xml:space="preserve"> 086ZE  </v>
      </c>
      <c r="C800" t="str">
        <f t="shared" si="41"/>
        <v>086ZE</v>
      </c>
    </row>
    <row r="801" spans="1:3" x14ac:dyDescent="0.25">
      <c r="A801" s="4" t="s">
        <v>1042</v>
      </c>
      <c r="B801" t="str">
        <f t="shared" si="42"/>
        <v xml:space="preserve"> SMIN  </v>
      </c>
      <c r="C801" t="str">
        <f t="shared" si="41"/>
        <v>SMIN</v>
      </c>
    </row>
    <row r="802" spans="1:3" x14ac:dyDescent="0.25">
      <c r="A802" s="3" t="s">
        <v>1611</v>
      </c>
      <c r="B802" t="str">
        <f t="shared" si="42"/>
        <v xml:space="preserve"> CIP </v>
      </c>
      <c r="C802" t="str">
        <f t="shared" si="41"/>
        <v>CIP</v>
      </c>
    </row>
    <row r="803" spans="1:3" x14ac:dyDescent="0.25">
      <c r="A803" s="4" t="s">
        <v>1044</v>
      </c>
      <c r="B803" t="str">
        <f t="shared" si="42"/>
        <v xml:space="preserve"> SMIN  </v>
      </c>
      <c r="C803" t="str">
        <f t="shared" si="41"/>
        <v>SMIN</v>
      </c>
    </row>
    <row r="804" spans="1:3" x14ac:dyDescent="0.25">
      <c r="A804" s="3" t="s">
        <v>1612</v>
      </c>
      <c r="B804" t="str">
        <f t="shared" si="42"/>
        <v xml:space="preserve"> CIP </v>
      </c>
      <c r="C804" t="str">
        <f t="shared" si="41"/>
        <v>CIP</v>
      </c>
    </row>
    <row r="805" spans="1:3" ht="25.5" x14ac:dyDescent="0.25">
      <c r="A805" s="4" t="s">
        <v>1047</v>
      </c>
      <c r="B805" t="str">
        <f t="shared" si="42"/>
        <v xml:space="preserve"> SECGS  </v>
      </c>
      <c r="C805" t="str">
        <f t="shared" si="41"/>
        <v>SECGS</v>
      </c>
    </row>
    <row r="806" spans="1:3" x14ac:dyDescent="0.25">
      <c r="A806" s="3" t="s">
        <v>571</v>
      </c>
      <c r="B806" t="str">
        <f t="shared" si="42"/>
        <v xml:space="preserve"> CLC  </v>
      </c>
      <c r="C806" t="str">
        <f t="shared" si="41"/>
        <v>CLC</v>
      </c>
    </row>
    <row r="807" spans="1:3" x14ac:dyDescent="0.25">
      <c r="A807" s="4" t="s">
        <v>1005</v>
      </c>
      <c r="B807" t="str">
        <f t="shared" si="42"/>
        <v xml:space="preserve"> SPO  </v>
      </c>
      <c r="C807" t="str">
        <f t="shared" si="41"/>
        <v>SPO</v>
      </c>
    </row>
    <row r="808" spans="1:3" x14ac:dyDescent="0.25">
      <c r="A808" s="3" t="s">
        <v>1007</v>
      </c>
      <c r="B808" t="str">
        <f t="shared" si="42"/>
        <v xml:space="preserve"> CO  </v>
      </c>
      <c r="C808" t="str">
        <f t="shared" si="41"/>
        <v>CO</v>
      </c>
    </row>
    <row r="809" spans="1:3" ht="25.5" x14ac:dyDescent="0.25">
      <c r="A809" s="4" t="s">
        <v>1008</v>
      </c>
      <c r="B809" t="str">
        <f>RIGHT(A809,LEN(A809)-4)</f>
        <v xml:space="preserve"> SECOFC  </v>
      </c>
      <c r="C809" t="str">
        <f t="shared" si="41"/>
        <v>SECOFC</v>
      </c>
    </row>
    <row r="810" spans="1:3" x14ac:dyDescent="0.25">
      <c r="A810" s="3" t="s">
        <v>576</v>
      </c>
      <c r="B810" t="str">
        <f t="shared" ref="B810:B815" si="43">RIGHT(A810,LEN(A810)-4)</f>
        <v xml:space="preserve"> CLC  </v>
      </c>
      <c r="C810" t="str">
        <f t="shared" si="41"/>
        <v>CLC</v>
      </c>
    </row>
    <row r="811" spans="1:3" x14ac:dyDescent="0.25">
      <c r="A811" s="4" t="s">
        <v>139</v>
      </c>
      <c r="B811" t="str">
        <f t="shared" si="43"/>
        <v xml:space="preserve"> SC  </v>
      </c>
      <c r="C811" t="str">
        <f t="shared" si="41"/>
        <v>SC</v>
      </c>
    </row>
    <row r="812" spans="1:3" x14ac:dyDescent="0.25">
      <c r="A812" s="3" t="s">
        <v>27</v>
      </c>
      <c r="B812" t="str">
        <f t="shared" si="43"/>
        <v xml:space="preserve"> CLC  </v>
      </c>
      <c r="C812" t="str">
        <f t="shared" si="41"/>
        <v>CLC</v>
      </c>
    </row>
    <row r="813" spans="1:3" ht="25.5" x14ac:dyDescent="0.25">
      <c r="A813" s="4" t="s">
        <v>1052</v>
      </c>
      <c r="B813" t="str">
        <f t="shared" si="43"/>
        <v xml:space="preserve"> SECGA  </v>
      </c>
      <c r="C813" t="str">
        <f t="shared" si="41"/>
        <v>SECGA</v>
      </c>
    </row>
    <row r="814" spans="1:3" x14ac:dyDescent="0.25">
      <c r="A814" s="3" t="s">
        <v>1054</v>
      </c>
      <c r="B814" t="str">
        <f t="shared" si="43"/>
        <v xml:space="preserve"> DG  </v>
      </c>
      <c r="C814" t="str">
        <f t="shared" si="41"/>
        <v>DG</v>
      </c>
    </row>
    <row r="815" spans="1:3" x14ac:dyDescent="0.25">
      <c r="A815" s="4" t="s">
        <v>247</v>
      </c>
      <c r="B815" t="str">
        <f t="shared" si="43"/>
        <v xml:space="preserve"> CO  </v>
      </c>
      <c r="C815" t="str">
        <f t="shared" si="41"/>
        <v>CO</v>
      </c>
    </row>
    <row r="816" spans="1:3" x14ac:dyDescent="0.25">
      <c r="A816" s="3" t="s">
        <v>1057</v>
      </c>
      <c r="B816" t="str">
        <f t="shared" si="42"/>
        <v xml:space="preserve"> SMIN  </v>
      </c>
      <c r="C816" t="str">
        <f t="shared" si="41"/>
        <v>SMIN</v>
      </c>
    </row>
    <row r="817" spans="1:3" x14ac:dyDescent="0.25">
      <c r="A817" s="4" t="s">
        <v>1618</v>
      </c>
      <c r="B817" t="str">
        <f t="shared" si="42"/>
        <v xml:space="preserve"> CIP </v>
      </c>
      <c r="C817" t="str">
        <f t="shared" si="41"/>
        <v>CIP</v>
      </c>
    </row>
    <row r="818" spans="1:3" x14ac:dyDescent="0.25">
      <c r="A818" s="3" t="s">
        <v>1058</v>
      </c>
      <c r="B818" t="str">
        <f t="shared" si="42"/>
        <v xml:space="preserve"> SMIN  </v>
      </c>
      <c r="C818" t="str">
        <f t="shared" si="41"/>
        <v>SMIN</v>
      </c>
    </row>
    <row r="819" spans="1:3" x14ac:dyDescent="0.25">
      <c r="A819" s="4" t="s">
        <v>1619</v>
      </c>
      <c r="B819" t="str">
        <f t="shared" si="42"/>
        <v xml:space="preserve"> CIP </v>
      </c>
      <c r="C819" t="str">
        <f t="shared" si="41"/>
        <v>CIP</v>
      </c>
    </row>
    <row r="820" spans="1:3" ht="25.5" x14ac:dyDescent="0.25">
      <c r="A820" s="3" t="s">
        <v>568</v>
      </c>
      <c r="B820" t="str">
        <f t="shared" si="42"/>
        <v xml:space="preserve"> SECGS  </v>
      </c>
      <c r="C820" t="str">
        <f t="shared" si="41"/>
        <v>SECGS</v>
      </c>
    </row>
    <row r="821" spans="1:3" ht="38.25" x14ac:dyDescent="0.25">
      <c r="A821" s="4" t="s">
        <v>1061</v>
      </c>
      <c r="B821" t="str">
        <f t="shared" si="42"/>
        <v xml:space="preserve"> GABSOFC  </v>
      </c>
      <c r="C821" t="str">
        <f t="shared" si="41"/>
        <v>GABSOFC</v>
      </c>
    </row>
    <row r="822" spans="1:3" x14ac:dyDescent="0.25">
      <c r="A822" s="3" t="s">
        <v>811</v>
      </c>
      <c r="B822" t="str">
        <f t="shared" si="42"/>
        <v xml:space="preserve"> CO  </v>
      </c>
      <c r="C822" t="str">
        <f t="shared" si="41"/>
        <v>CO</v>
      </c>
    </row>
    <row r="823" spans="1:3" x14ac:dyDescent="0.25">
      <c r="A823" s="4" t="s">
        <v>1005</v>
      </c>
      <c r="B823" t="str">
        <f t="shared" si="42"/>
        <v xml:space="preserve"> SPO  </v>
      </c>
      <c r="C823" t="str">
        <f t="shared" si="41"/>
        <v>SPO</v>
      </c>
    </row>
    <row r="824" spans="1:3" x14ac:dyDescent="0.25">
      <c r="A824" s="3" t="s">
        <v>1007</v>
      </c>
      <c r="B824" t="str">
        <f t="shared" si="42"/>
        <v xml:space="preserve"> CO  </v>
      </c>
      <c r="C824" t="str">
        <f t="shared" si="41"/>
        <v>CO</v>
      </c>
    </row>
    <row r="825" spans="1:3" ht="25.5" x14ac:dyDescent="0.25">
      <c r="A825" s="4" t="s">
        <v>1008</v>
      </c>
      <c r="B825" t="str">
        <f>RIGHT(A825,LEN(A825)-4)</f>
        <v xml:space="preserve"> SECOFC  </v>
      </c>
      <c r="C825" t="str">
        <f t="shared" si="41"/>
        <v>SECOFC</v>
      </c>
    </row>
    <row r="826" spans="1:3" x14ac:dyDescent="0.25">
      <c r="A826" s="3" t="s">
        <v>576</v>
      </c>
      <c r="B826" t="str">
        <f t="shared" ref="B826:B847" si="44">RIGHT(A826,LEN(A826)-4)</f>
        <v xml:space="preserve"> CLC  </v>
      </c>
      <c r="C826" t="str">
        <f t="shared" si="41"/>
        <v>CLC</v>
      </c>
    </row>
    <row r="827" spans="1:3" ht="25.5" x14ac:dyDescent="0.25">
      <c r="A827" s="4" t="s">
        <v>1062</v>
      </c>
      <c r="B827" t="str">
        <f t="shared" si="44"/>
        <v xml:space="preserve"> SMIN  </v>
      </c>
      <c r="C827" t="str">
        <f t="shared" si="41"/>
        <v>SMIN</v>
      </c>
    </row>
    <row r="828" spans="1:3" ht="25.5" x14ac:dyDescent="0.25">
      <c r="A828" s="3" t="s">
        <v>1064</v>
      </c>
      <c r="B828" t="str">
        <f t="shared" si="44"/>
        <v xml:space="preserve"> SECGS  </v>
      </c>
      <c r="C828" t="str">
        <f t="shared" si="41"/>
        <v>SECGS</v>
      </c>
    </row>
    <row r="829" spans="1:3" x14ac:dyDescent="0.25">
      <c r="A829" s="4" t="s">
        <v>98</v>
      </c>
      <c r="B829" t="str">
        <f t="shared" si="44"/>
        <v xml:space="preserve"> CLC  </v>
      </c>
      <c r="C829" t="str">
        <f t="shared" si="41"/>
        <v>CLC</v>
      </c>
    </row>
    <row r="830" spans="1:3" ht="25.5" x14ac:dyDescent="0.25">
      <c r="A830" s="3" t="s">
        <v>1066</v>
      </c>
      <c r="B830" t="str">
        <f t="shared" si="44"/>
        <v xml:space="preserve"> SECGA  </v>
      </c>
      <c r="C830" t="str">
        <f t="shared" si="41"/>
        <v>SECGA</v>
      </c>
    </row>
    <row r="831" spans="1:3" ht="25.5" x14ac:dyDescent="0.25">
      <c r="A831" s="4" t="s">
        <v>1068</v>
      </c>
      <c r="B831" t="str">
        <f t="shared" si="44"/>
        <v xml:space="preserve"> SECGS  </v>
      </c>
      <c r="C831" t="str">
        <f t="shared" si="41"/>
        <v>SECGS</v>
      </c>
    </row>
    <row r="832" spans="1:3" x14ac:dyDescent="0.25">
      <c r="A832" s="3" t="s">
        <v>1622</v>
      </c>
      <c r="B832" t="str">
        <f t="shared" si="44"/>
        <v xml:space="preserve"> CIP </v>
      </c>
      <c r="C832" t="str">
        <f t="shared" si="41"/>
        <v>CIP</v>
      </c>
    </row>
    <row r="833" spans="1:3" ht="25.5" x14ac:dyDescent="0.25">
      <c r="A833" s="4" t="s">
        <v>1071</v>
      </c>
      <c r="B833" t="str">
        <f t="shared" si="44"/>
        <v xml:space="preserve"> SMIN  </v>
      </c>
      <c r="C833" t="str">
        <f t="shared" si="41"/>
        <v>SMIN</v>
      </c>
    </row>
    <row r="834" spans="1:3" x14ac:dyDescent="0.25">
      <c r="A834" s="3" t="s">
        <v>1623</v>
      </c>
      <c r="B834" t="str">
        <f t="shared" si="44"/>
        <v xml:space="preserve"> CIP </v>
      </c>
      <c r="C834" t="str">
        <f t="shared" si="41"/>
        <v>CIP</v>
      </c>
    </row>
    <row r="835" spans="1:3" ht="25.5" x14ac:dyDescent="0.25">
      <c r="A835" s="4" t="s">
        <v>1074</v>
      </c>
      <c r="B835" t="str">
        <f t="shared" si="44"/>
        <v xml:space="preserve"> SECGS  </v>
      </c>
      <c r="C835" t="str">
        <f t="shared" ref="C835:C898" si="45">TRIM(SUBSTITUTE(B835,CHAR(160),CHAR(32)))</f>
        <v>SECGS</v>
      </c>
    </row>
    <row r="836" spans="1:3" ht="25.5" x14ac:dyDescent="0.25">
      <c r="A836" s="3" t="s">
        <v>1076</v>
      </c>
      <c r="B836" t="str">
        <f t="shared" si="44"/>
        <v xml:space="preserve"> SECGA  </v>
      </c>
      <c r="C836" t="str">
        <f t="shared" si="45"/>
        <v>SECGA</v>
      </c>
    </row>
    <row r="837" spans="1:3" x14ac:dyDescent="0.25">
      <c r="A837" s="4" t="s">
        <v>198</v>
      </c>
      <c r="B837" t="str">
        <f t="shared" si="44"/>
        <v xml:space="preserve"> CLC  </v>
      </c>
      <c r="C837" t="str">
        <f t="shared" si="45"/>
        <v>CLC</v>
      </c>
    </row>
    <row r="838" spans="1:3" x14ac:dyDescent="0.25">
      <c r="A838" s="3" t="s">
        <v>1079</v>
      </c>
      <c r="B838" t="str">
        <f t="shared" si="44"/>
        <v xml:space="preserve"> SPO  </v>
      </c>
      <c r="C838" t="str">
        <f t="shared" si="45"/>
        <v>SPO</v>
      </c>
    </row>
    <row r="839" spans="1:3" x14ac:dyDescent="0.25">
      <c r="A839" s="4" t="s">
        <v>1081</v>
      </c>
      <c r="B839" t="str">
        <f t="shared" si="44"/>
        <v xml:space="preserve"> CO  </v>
      </c>
      <c r="C839" t="str">
        <f t="shared" si="45"/>
        <v>CO</v>
      </c>
    </row>
    <row r="840" spans="1:3" ht="25.5" x14ac:dyDescent="0.25">
      <c r="A840" s="3" t="s">
        <v>303</v>
      </c>
      <c r="B840" t="str">
        <f t="shared" si="44"/>
        <v xml:space="preserve"> SECOFC  </v>
      </c>
      <c r="C840" t="str">
        <f t="shared" si="45"/>
        <v>SECOFC</v>
      </c>
    </row>
    <row r="841" spans="1:3" x14ac:dyDescent="0.25">
      <c r="A841" s="4" t="s">
        <v>205</v>
      </c>
      <c r="B841" t="str">
        <f t="shared" si="44"/>
        <v xml:space="preserve"> CLC  </v>
      </c>
      <c r="C841" t="str">
        <f t="shared" si="45"/>
        <v>CLC</v>
      </c>
    </row>
    <row r="842" spans="1:3" x14ac:dyDescent="0.25">
      <c r="A842" s="3" t="s">
        <v>829</v>
      </c>
      <c r="B842" t="str">
        <f t="shared" si="44"/>
        <v xml:space="preserve"> SC  </v>
      </c>
      <c r="C842" t="str">
        <f t="shared" si="45"/>
        <v>SC</v>
      </c>
    </row>
    <row r="843" spans="1:3" x14ac:dyDescent="0.25">
      <c r="A843" s="4" t="s">
        <v>831</v>
      </c>
      <c r="B843" t="str">
        <f t="shared" si="44"/>
        <v xml:space="preserve"> CLC  </v>
      </c>
      <c r="C843" t="str">
        <f t="shared" si="45"/>
        <v>CLC</v>
      </c>
    </row>
    <row r="844" spans="1:3" ht="25.5" x14ac:dyDescent="0.25">
      <c r="A844" s="3" t="s">
        <v>1085</v>
      </c>
      <c r="B844" t="str">
        <f t="shared" si="44"/>
        <v xml:space="preserve"> SECGA  </v>
      </c>
      <c r="C844" t="str">
        <f t="shared" si="45"/>
        <v>SECGA</v>
      </c>
    </row>
    <row r="845" spans="1:3" x14ac:dyDescent="0.25">
      <c r="A845" s="4" t="s">
        <v>963</v>
      </c>
      <c r="B845" t="str">
        <f t="shared" si="44"/>
        <v xml:space="preserve"> DG  </v>
      </c>
      <c r="C845" t="str">
        <f t="shared" si="45"/>
        <v>DG</v>
      </c>
    </row>
    <row r="846" spans="1:3" x14ac:dyDescent="0.25">
      <c r="A846" s="3" t="s">
        <v>1087</v>
      </c>
      <c r="B846" t="str">
        <f t="shared" si="44"/>
        <v xml:space="preserve"> CO  </v>
      </c>
      <c r="C846" t="str">
        <f t="shared" si="45"/>
        <v>CO</v>
      </c>
    </row>
    <row r="847" spans="1:3" ht="25.5" x14ac:dyDescent="0.25">
      <c r="A847" s="4" t="s">
        <v>268</v>
      </c>
      <c r="B847" t="str">
        <f t="shared" si="44"/>
        <v xml:space="preserve"> ACO  </v>
      </c>
      <c r="C847" t="str">
        <f t="shared" si="45"/>
        <v>ACO</v>
      </c>
    </row>
    <row r="848" spans="1:3" x14ac:dyDescent="0.25">
      <c r="A848" s="3" t="s">
        <v>1090</v>
      </c>
      <c r="B848" t="str">
        <f t="shared" ref="B848:B890" si="46">RIGHT(A848,LEN(A848)-3)</f>
        <v xml:space="preserve"> SMCI  </v>
      </c>
      <c r="C848" t="str">
        <f t="shared" si="45"/>
        <v>SMCI</v>
      </c>
    </row>
    <row r="849" spans="1:3" x14ac:dyDescent="0.25">
      <c r="A849" s="4" t="s">
        <v>1705</v>
      </c>
      <c r="B849" t="str">
        <f t="shared" si="46"/>
        <v xml:space="preserve"> CAA </v>
      </c>
      <c r="C849" t="str">
        <f t="shared" si="45"/>
        <v>CAA</v>
      </c>
    </row>
    <row r="850" spans="1:3" x14ac:dyDescent="0.25">
      <c r="A850" s="3" t="s">
        <v>1091</v>
      </c>
      <c r="B850" t="str">
        <f t="shared" si="46"/>
        <v xml:space="preserve"> SMCI  </v>
      </c>
      <c r="C850" t="str">
        <f t="shared" si="45"/>
        <v>SMCI</v>
      </c>
    </row>
    <row r="851" spans="1:3" x14ac:dyDescent="0.25">
      <c r="A851" s="4" t="s">
        <v>1699</v>
      </c>
      <c r="B851" t="str">
        <f t="shared" si="46"/>
        <v xml:space="preserve"> CAA </v>
      </c>
      <c r="C851" t="str">
        <f t="shared" si="45"/>
        <v>CAA</v>
      </c>
    </row>
    <row r="852" spans="1:3" ht="25.5" x14ac:dyDescent="0.25">
      <c r="A852" s="3" t="s">
        <v>754</v>
      </c>
      <c r="B852" t="str">
        <f t="shared" si="46"/>
        <v xml:space="preserve"> SECADM  </v>
      </c>
      <c r="C852" t="str">
        <f t="shared" si="45"/>
        <v>SECADM</v>
      </c>
    </row>
    <row r="853" spans="1:3" x14ac:dyDescent="0.25">
      <c r="A853" s="4" t="s">
        <v>1706</v>
      </c>
      <c r="B853" t="str">
        <f t="shared" si="46"/>
        <v xml:space="preserve"> CAA </v>
      </c>
      <c r="C853" t="str">
        <f t="shared" si="45"/>
        <v>CAA</v>
      </c>
    </row>
    <row r="854" spans="1:3" x14ac:dyDescent="0.25">
      <c r="A854" s="3" t="s">
        <v>1095</v>
      </c>
      <c r="B854" t="str">
        <f t="shared" si="46"/>
        <v xml:space="preserve"> SMCI  </v>
      </c>
      <c r="C854" t="str">
        <f t="shared" si="45"/>
        <v>SMCI</v>
      </c>
    </row>
    <row r="855" spans="1:3" ht="25.5" x14ac:dyDescent="0.25">
      <c r="A855" s="4" t="s">
        <v>279</v>
      </c>
      <c r="B855" t="str">
        <f t="shared" si="46"/>
        <v xml:space="preserve"> SECADM  </v>
      </c>
      <c r="C855" t="str">
        <f t="shared" si="45"/>
        <v>SECADM</v>
      </c>
    </row>
    <row r="856" spans="1:3" x14ac:dyDescent="0.25">
      <c r="A856" s="3" t="s">
        <v>814</v>
      </c>
      <c r="B856" t="str">
        <f t="shared" si="46"/>
        <v xml:space="preserve"> CLC  </v>
      </c>
      <c r="C856" t="str">
        <f t="shared" si="45"/>
        <v>CLC</v>
      </c>
    </row>
    <row r="857" spans="1:3" x14ac:dyDescent="0.25">
      <c r="A857" s="4" t="s">
        <v>575</v>
      </c>
      <c r="B857" t="str">
        <f>RIGHT(A857,LEN(A857)-4)</f>
        <v xml:space="preserve"> SC  </v>
      </c>
      <c r="C857" t="str">
        <f t="shared" si="45"/>
        <v>SC</v>
      </c>
    </row>
    <row r="858" spans="1:3" x14ac:dyDescent="0.25">
      <c r="A858" s="3" t="s">
        <v>576</v>
      </c>
      <c r="B858" t="str">
        <f t="shared" ref="B858:B881" si="47">RIGHT(A858,LEN(A858)-4)</f>
        <v xml:space="preserve"> CLC  </v>
      </c>
      <c r="C858" t="str">
        <f t="shared" si="45"/>
        <v>CLC</v>
      </c>
    </row>
    <row r="859" spans="1:3" ht="25.5" x14ac:dyDescent="0.25">
      <c r="A859" s="4" t="s">
        <v>933</v>
      </c>
      <c r="B859" t="str">
        <f t="shared" si="47"/>
        <v xml:space="preserve"> SECADM  </v>
      </c>
      <c r="C859" t="str">
        <f t="shared" si="45"/>
        <v>SECADM</v>
      </c>
    </row>
    <row r="860" spans="1:3" x14ac:dyDescent="0.25">
      <c r="A860" s="3" t="s">
        <v>27</v>
      </c>
      <c r="B860" t="str">
        <f t="shared" si="47"/>
        <v xml:space="preserve"> CLC  </v>
      </c>
      <c r="C860" t="str">
        <f t="shared" si="45"/>
        <v>CLC</v>
      </c>
    </row>
    <row r="861" spans="1:3" x14ac:dyDescent="0.25">
      <c r="A861" s="4" t="s">
        <v>29</v>
      </c>
      <c r="B861" t="str">
        <f t="shared" si="47"/>
        <v xml:space="preserve"> SC  </v>
      </c>
      <c r="C861" t="str">
        <f t="shared" si="45"/>
        <v>SC</v>
      </c>
    </row>
    <row r="862" spans="1:3" x14ac:dyDescent="0.25">
      <c r="A862" s="3" t="s">
        <v>31</v>
      </c>
      <c r="B862" t="str">
        <f t="shared" si="47"/>
        <v xml:space="preserve"> CLC  </v>
      </c>
      <c r="C862" t="str">
        <f t="shared" si="45"/>
        <v>CLC</v>
      </c>
    </row>
    <row r="863" spans="1:3" ht="25.5" x14ac:dyDescent="0.25">
      <c r="A863" s="4" t="s">
        <v>1104</v>
      </c>
      <c r="B863" t="str">
        <f t="shared" si="47"/>
        <v xml:space="preserve"> SECADM  </v>
      </c>
      <c r="C863" t="str">
        <f t="shared" si="45"/>
        <v>SECADM</v>
      </c>
    </row>
    <row r="864" spans="1:3" x14ac:dyDescent="0.25">
      <c r="A864" s="3" t="s">
        <v>583</v>
      </c>
      <c r="B864" t="str">
        <f t="shared" si="47"/>
        <v xml:space="preserve"> CLC  </v>
      </c>
      <c r="C864" t="str">
        <f t="shared" si="45"/>
        <v>CLC</v>
      </c>
    </row>
    <row r="865" spans="1:3" ht="25.5" x14ac:dyDescent="0.25">
      <c r="A865" s="4" t="s">
        <v>1107</v>
      </c>
      <c r="B865" t="str">
        <f t="shared" si="47"/>
        <v xml:space="preserve"> SLIC  </v>
      </c>
      <c r="C865" t="str">
        <f t="shared" si="45"/>
        <v>SLIC</v>
      </c>
    </row>
    <row r="866" spans="1:3" x14ac:dyDescent="0.25">
      <c r="A866" s="3" t="s">
        <v>586</v>
      </c>
      <c r="B866" t="str">
        <f t="shared" si="47"/>
        <v xml:space="preserve"> CLC  </v>
      </c>
      <c r="C866" t="str">
        <f t="shared" si="45"/>
        <v>CLC</v>
      </c>
    </row>
    <row r="867" spans="1:3" ht="25.5" x14ac:dyDescent="0.25">
      <c r="A867" s="4" t="s">
        <v>941</v>
      </c>
      <c r="B867" t="str">
        <f t="shared" si="47"/>
        <v xml:space="preserve"> SECADM  </v>
      </c>
      <c r="C867" t="str">
        <f t="shared" si="45"/>
        <v>SECADM</v>
      </c>
    </row>
    <row r="868" spans="1:3" x14ac:dyDescent="0.25">
      <c r="A868" s="3" t="s">
        <v>1109</v>
      </c>
      <c r="B868" t="str">
        <f t="shared" si="47"/>
        <v xml:space="preserve"> CPL  </v>
      </c>
      <c r="C868" t="str">
        <f t="shared" si="45"/>
        <v>CPL</v>
      </c>
    </row>
    <row r="869" spans="1:3" ht="25.5" x14ac:dyDescent="0.25">
      <c r="A869" s="4" t="s">
        <v>1111</v>
      </c>
      <c r="B869" t="str">
        <f t="shared" si="47"/>
        <v xml:space="preserve"> ASSDG  </v>
      </c>
      <c r="C869" t="str">
        <f t="shared" si="45"/>
        <v>ASSDG</v>
      </c>
    </row>
    <row r="870" spans="1:3" x14ac:dyDescent="0.25">
      <c r="A870" s="3" t="s">
        <v>1112</v>
      </c>
      <c r="B870" t="str">
        <f t="shared" si="47"/>
        <v xml:space="preserve"> DG  </v>
      </c>
      <c r="C870" t="str">
        <f t="shared" si="45"/>
        <v>DG</v>
      </c>
    </row>
    <row r="871" spans="1:3" ht="25.5" x14ac:dyDescent="0.25">
      <c r="A871" s="4" t="s">
        <v>1023</v>
      </c>
      <c r="B871" t="str">
        <f t="shared" si="47"/>
        <v xml:space="preserve"> SLIC  </v>
      </c>
      <c r="C871" t="str">
        <f t="shared" si="45"/>
        <v>SLIC</v>
      </c>
    </row>
    <row r="872" spans="1:3" x14ac:dyDescent="0.25">
      <c r="A872" s="3" t="s">
        <v>1113</v>
      </c>
      <c r="B872" t="str">
        <f t="shared" si="47"/>
        <v xml:space="preserve"> CPL  </v>
      </c>
      <c r="C872" t="str">
        <f t="shared" si="45"/>
        <v>CPL</v>
      </c>
    </row>
    <row r="873" spans="1:3" ht="25.5" x14ac:dyDescent="0.25">
      <c r="A873" s="4" t="s">
        <v>596</v>
      </c>
      <c r="B873" t="str">
        <f t="shared" si="47"/>
        <v xml:space="preserve"> SLIC  </v>
      </c>
      <c r="C873" t="str">
        <f t="shared" si="45"/>
        <v>SLIC</v>
      </c>
    </row>
    <row r="874" spans="1:3" x14ac:dyDescent="0.25">
      <c r="A874" s="3" t="s">
        <v>597</v>
      </c>
      <c r="B874" t="str">
        <f t="shared" si="47"/>
        <v xml:space="preserve"> CPL  </v>
      </c>
      <c r="C874" t="str">
        <f t="shared" si="45"/>
        <v>CPL</v>
      </c>
    </row>
    <row r="875" spans="1:3" ht="25.5" x14ac:dyDescent="0.25">
      <c r="A875" s="4" t="s">
        <v>599</v>
      </c>
      <c r="B875" t="str">
        <f t="shared" si="47"/>
        <v xml:space="preserve"> SLIC  </v>
      </c>
      <c r="C875" t="str">
        <f t="shared" si="45"/>
        <v>SLIC</v>
      </c>
    </row>
    <row r="876" spans="1:3" x14ac:dyDescent="0.25">
      <c r="A876" s="3" t="s">
        <v>55</v>
      </c>
      <c r="B876" t="str">
        <f t="shared" si="47"/>
        <v xml:space="preserve"> CPL  </v>
      </c>
      <c r="C876" t="str">
        <f t="shared" si="45"/>
        <v>CPL</v>
      </c>
    </row>
    <row r="877" spans="1:3" ht="25.5" x14ac:dyDescent="0.25">
      <c r="A877" s="4" t="s">
        <v>57</v>
      </c>
      <c r="B877" t="str">
        <f t="shared" si="47"/>
        <v xml:space="preserve"> ASSDG  </v>
      </c>
      <c r="C877" t="str">
        <f t="shared" si="45"/>
        <v>ASSDG</v>
      </c>
    </row>
    <row r="878" spans="1:3" x14ac:dyDescent="0.25">
      <c r="A878" s="3" t="s">
        <v>267</v>
      </c>
      <c r="B878" t="str">
        <f t="shared" si="47"/>
        <v xml:space="preserve"> DG  </v>
      </c>
      <c r="C878" t="str">
        <f t="shared" si="45"/>
        <v>DG</v>
      </c>
    </row>
    <row r="879" spans="1:3" ht="25.5" x14ac:dyDescent="0.25">
      <c r="A879" s="4" t="s">
        <v>1116</v>
      </c>
      <c r="B879" t="str">
        <f t="shared" si="47"/>
        <v xml:space="preserve"> SMCI  </v>
      </c>
      <c r="C879" t="str">
        <f t="shared" si="45"/>
        <v>SMCI</v>
      </c>
    </row>
    <row r="880" spans="1:3" x14ac:dyDescent="0.25">
      <c r="A880" s="3" t="s">
        <v>63</v>
      </c>
      <c r="B880" t="str">
        <f t="shared" si="47"/>
        <v xml:space="preserve"> DG  </v>
      </c>
      <c r="C880" t="str">
        <f t="shared" si="45"/>
        <v>DG</v>
      </c>
    </row>
    <row r="881" spans="1:3" x14ac:dyDescent="0.25">
      <c r="A881" s="4" t="s">
        <v>1119</v>
      </c>
      <c r="B881" t="str">
        <f t="shared" si="47"/>
        <v xml:space="preserve"> CPL  </v>
      </c>
      <c r="C881" t="str">
        <f t="shared" si="45"/>
        <v>CPL</v>
      </c>
    </row>
    <row r="882" spans="1:3" x14ac:dyDescent="0.25">
      <c r="A882" s="3" t="s">
        <v>1123</v>
      </c>
      <c r="B882" t="str">
        <f t="shared" si="46"/>
        <v xml:space="preserve"> SMOI  </v>
      </c>
      <c r="C882" t="str">
        <f t="shared" si="45"/>
        <v>SMOI</v>
      </c>
    </row>
    <row r="883" spans="1:3" x14ac:dyDescent="0.25">
      <c r="A883" s="4" t="s">
        <v>1618</v>
      </c>
      <c r="B883" t="str">
        <f t="shared" si="46"/>
        <v xml:space="preserve"> CIP </v>
      </c>
      <c r="C883" t="str">
        <f t="shared" si="45"/>
        <v>CIP</v>
      </c>
    </row>
    <row r="884" spans="1:3" x14ac:dyDescent="0.25">
      <c r="A884" s="3" t="s">
        <v>1124</v>
      </c>
      <c r="B884" t="str">
        <f t="shared" si="46"/>
        <v xml:space="preserve"> SMOI  </v>
      </c>
      <c r="C884" t="str">
        <f t="shared" si="45"/>
        <v>SMOI</v>
      </c>
    </row>
    <row r="885" spans="1:3" x14ac:dyDescent="0.25">
      <c r="A885" s="4" t="s">
        <v>1619</v>
      </c>
      <c r="B885" t="str">
        <f t="shared" si="46"/>
        <v xml:space="preserve"> CIP </v>
      </c>
      <c r="C885" t="str">
        <f t="shared" si="45"/>
        <v>CIP</v>
      </c>
    </row>
    <row r="886" spans="1:3" ht="25.5" x14ac:dyDescent="0.25">
      <c r="A886" s="3" t="s">
        <v>754</v>
      </c>
      <c r="B886" t="str">
        <f t="shared" si="46"/>
        <v xml:space="preserve"> SECADM  </v>
      </c>
      <c r="C886" t="str">
        <f t="shared" si="45"/>
        <v>SECADM</v>
      </c>
    </row>
    <row r="887" spans="1:3" x14ac:dyDescent="0.25">
      <c r="A887" s="4" t="s">
        <v>756</v>
      </c>
      <c r="B887" t="str">
        <f t="shared" si="46"/>
        <v xml:space="preserve"> CLC  </v>
      </c>
      <c r="C887" t="str">
        <f t="shared" si="45"/>
        <v>CLC</v>
      </c>
    </row>
    <row r="888" spans="1:3" x14ac:dyDescent="0.25">
      <c r="A888" s="3" t="s">
        <v>758</v>
      </c>
      <c r="B888" t="str">
        <f t="shared" si="46"/>
        <v xml:space="preserve"> SC  </v>
      </c>
      <c r="C888" t="str">
        <f t="shared" si="45"/>
        <v>SC</v>
      </c>
    </row>
    <row r="889" spans="1:3" x14ac:dyDescent="0.25">
      <c r="A889" s="4" t="s">
        <v>759</v>
      </c>
      <c r="B889" t="str">
        <f t="shared" si="46"/>
        <v xml:space="preserve"> CLC  </v>
      </c>
      <c r="C889" t="str">
        <f t="shared" si="45"/>
        <v>CLC</v>
      </c>
    </row>
    <row r="890" spans="1:3" x14ac:dyDescent="0.25">
      <c r="A890" s="3" t="s">
        <v>982</v>
      </c>
      <c r="B890" t="str">
        <f t="shared" si="46"/>
        <v xml:space="preserve"> SC  </v>
      </c>
      <c r="C890" t="str">
        <f t="shared" si="45"/>
        <v>SC</v>
      </c>
    </row>
    <row r="891" spans="1:3" x14ac:dyDescent="0.25">
      <c r="A891" s="4" t="s">
        <v>91</v>
      </c>
      <c r="B891" t="str">
        <f>RIGHT(A891,LEN(A891)-4)</f>
        <v xml:space="preserve"> CLC  </v>
      </c>
      <c r="C891" t="str">
        <f t="shared" si="45"/>
        <v>CLC</v>
      </c>
    </row>
    <row r="892" spans="1:3" ht="25.5" x14ac:dyDescent="0.25">
      <c r="A892" s="3" t="s">
        <v>985</v>
      </c>
      <c r="B892" t="str">
        <f t="shared" ref="B892:B923" si="48">RIGHT(A892,LEN(A892)-4)</f>
        <v xml:space="preserve"> SECADM  </v>
      </c>
      <c r="C892" t="str">
        <f t="shared" si="45"/>
        <v>SECADM</v>
      </c>
    </row>
    <row r="893" spans="1:3" x14ac:dyDescent="0.25">
      <c r="A893" s="4" t="s">
        <v>95</v>
      </c>
      <c r="B893" t="str">
        <f t="shared" si="48"/>
        <v xml:space="preserve"> CLC  </v>
      </c>
      <c r="C893" t="str">
        <f t="shared" si="45"/>
        <v>CLC</v>
      </c>
    </row>
    <row r="894" spans="1:3" ht="25.5" x14ac:dyDescent="0.25">
      <c r="A894" s="3" t="s">
        <v>988</v>
      </c>
      <c r="B894" t="str">
        <f t="shared" si="48"/>
        <v xml:space="preserve"> SLIC  </v>
      </c>
      <c r="C894" t="str">
        <f t="shared" si="45"/>
        <v>SLIC</v>
      </c>
    </row>
    <row r="895" spans="1:3" x14ac:dyDescent="0.25">
      <c r="A895" s="4" t="s">
        <v>98</v>
      </c>
      <c r="B895" t="str">
        <f t="shared" si="48"/>
        <v xml:space="preserve"> CLC  </v>
      </c>
      <c r="C895" t="str">
        <f t="shared" si="45"/>
        <v>CLC</v>
      </c>
    </row>
    <row r="896" spans="1:3" ht="25.5" x14ac:dyDescent="0.25">
      <c r="A896" s="3" t="s">
        <v>100</v>
      </c>
      <c r="B896" t="str">
        <f t="shared" si="48"/>
        <v xml:space="preserve"> SECADM  </v>
      </c>
      <c r="C896" t="str">
        <f t="shared" si="45"/>
        <v>SECADM</v>
      </c>
    </row>
    <row r="897" spans="1:3" x14ac:dyDescent="0.25">
      <c r="A897" s="4" t="s">
        <v>989</v>
      </c>
      <c r="B897" t="str">
        <f t="shared" si="48"/>
        <v xml:space="preserve"> CPL  </v>
      </c>
      <c r="C897" t="str">
        <f t="shared" si="45"/>
        <v>CPL</v>
      </c>
    </row>
    <row r="898" spans="1:3" ht="25.5" x14ac:dyDescent="0.25">
      <c r="A898" s="3" t="s">
        <v>991</v>
      </c>
      <c r="B898" t="str">
        <f t="shared" si="48"/>
        <v xml:space="preserve"> ASSDG  </v>
      </c>
      <c r="C898" t="str">
        <f t="shared" si="45"/>
        <v>ASSDG</v>
      </c>
    </row>
    <row r="899" spans="1:3" ht="25.5" x14ac:dyDescent="0.25">
      <c r="A899" s="4" t="s">
        <v>1107</v>
      </c>
      <c r="B899" t="str">
        <f t="shared" si="48"/>
        <v xml:space="preserve"> SLIC  </v>
      </c>
      <c r="C899" t="str">
        <f t="shared" ref="C899:C962" si="49">TRIM(SUBSTITUTE(B899,CHAR(160),CHAR(32)))</f>
        <v>SLIC</v>
      </c>
    </row>
    <row r="900" spans="1:3" ht="25.5" x14ac:dyDescent="0.25">
      <c r="A900" s="3" t="s">
        <v>1134</v>
      </c>
      <c r="B900" t="str">
        <f t="shared" si="48"/>
        <v xml:space="preserve"> SMOI  </v>
      </c>
      <c r="C900" t="str">
        <f t="shared" si="49"/>
        <v>SMOI</v>
      </c>
    </row>
    <row r="901" spans="1:3" ht="25.5" x14ac:dyDescent="0.25">
      <c r="A901" s="4" t="s">
        <v>588</v>
      </c>
      <c r="B901" t="str">
        <f t="shared" si="48"/>
        <v xml:space="preserve"> SLIC  </v>
      </c>
      <c r="C901" t="str">
        <f t="shared" si="49"/>
        <v>SLIC</v>
      </c>
    </row>
    <row r="902" spans="1:3" x14ac:dyDescent="0.25">
      <c r="A902" s="3" t="s">
        <v>254</v>
      </c>
      <c r="B902" t="str">
        <f t="shared" si="48"/>
        <v xml:space="preserve"> SC  </v>
      </c>
      <c r="C902" t="str">
        <f t="shared" si="49"/>
        <v>SC</v>
      </c>
    </row>
    <row r="903" spans="1:3" x14ac:dyDescent="0.25">
      <c r="A903" s="4" t="s">
        <v>198</v>
      </c>
      <c r="B903" t="str">
        <f t="shared" si="48"/>
        <v xml:space="preserve"> CLC  </v>
      </c>
      <c r="C903" t="str">
        <f t="shared" si="49"/>
        <v>CLC</v>
      </c>
    </row>
    <row r="904" spans="1:3" ht="25.5" x14ac:dyDescent="0.25">
      <c r="A904" s="3" t="s">
        <v>1138</v>
      </c>
      <c r="B904" t="str">
        <f t="shared" si="48"/>
        <v xml:space="preserve"> SECADM  </v>
      </c>
      <c r="C904" t="str">
        <f t="shared" si="49"/>
        <v>SECADM</v>
      </c>
    </row>
    <row r="905" spans="1:3" x14ac:dyDescent="0.25">
      <c r="A905" s="4" t="s">
        <v>113</v>
      </c>
      <c r="B905" t="str">
        <f t="shared" si="48"/>
        <v xml:space="preserve"> CLC  </v>
      </c>
      <c r="C905" t="str">
        <f t="shared" si="49"/>
        <v>CLC</v>
      </c>
    </row>
    <row r="906" spans="1:3" ht="25.5" x14ac:dyDescent="0.25">
      <c r="A906" s="3" t="s">
        <v>336</v>
      </c>
      <c r="B906" t="str">
        <f t="shared" si="48"/>
        <v xml:space="preserve"> SLIC  </v>
      </c>
      <c r="C906" t="str">
        <f t="shared" si="49"/>
        <v>SLIC</v>
      </c>
    </row>
    <row r="907" spans="1:3" x14ac:dyDescent="0.25">
      <c r="A907" s="4" t="s">
        <v>205</v>
      </c>
      <c r="B907" t="str">
        <f t="shared" si="48"/>
        <v xml:space="preserve"> CLC  </v>
      </c>
      <c r="C907" t="str">
        <f t="shared" si="49"/>
        <v>CLC</v>
      </c>
    </row>
    <row r="908" spans="1:3" ht="25.5" x14ac:dyDescent="0.25">
      <c r="A908" s="3" t="s">
        <v>207</v>
      </c>
      <c r="B908" t="str">
        <f t="shared" si="48"/>
        <v xml:space="preserve"> SECGA  </v>
      </c>
      <c r="C908" t="str">
        <f t="shared" si="49"/>
        <v>SECGA</v>
      </c>
    </row>
    <row r="909" spans="1:3" x14ac:dyDescent="0.25">
      <c r="A909" s="4" t="s">
        <v>960</v>
      </c>
      <c r="B909" t="str">
        <f t="shared" si="48"/>
        <v xml:space="preserve"> CPL  </v>
      </c>
      <c r="C909" t="str">
        <f t="shared" si="49"/>
        <v>CPL</v>
      </c>
    </row>
    <row r="910" spans="1:3" ht="25.5" x14ac:dyDescent="0.25">
      <c r="A910" s="3" t="s">
        <v>962</v>
      </c>
      <c r="B910" t="str">
        <f t="shared" si="48"/>
        <v xml:space="preserve"> ASSDG  </v>
      </c>
      <c r="C910" t="str">
        <f t="shared" si="49"/>
        <v>ASSDG</v>
      </c>
    </row>
    <row r="911" spans="1:3" x14ac:dyDescent="0.25">
      <c r="A911" s="4" t="s">
        <v>963</v>
      </c>
      <c r="B911" t="str">
        <f t="shared" si="48"/>
        <v xml:space="preserve"> DG  </v>
      </c>
      <c r="C911" t="str">
        <f t="shared" si="49"/>
        <v>DG</v>
      </c>
    </row>
    <row r="912" spans="1:3" ht="25.5" x14ac:dyDescent="0.25">
      <c r="A912" s="3" t="s">
        <v>965</v>
      </c>
      <c r="B912" t="str">
        <f t="shared" si="48"/>
        <v xml:space="preserve"> SLIC  </v>
      </c>
      <c r="C912" t="str">
        <f t="shared" si="49"/>
        <v>SLIC</v>
      </c>
    </row>
    <row r="913" spans="1:3" x14ac:dyDescent="0.25">
      <c r="A913" s="4" t="s">
        <v>1145</v>
      </c>
      <c r="B913" t="str">
        <f t="shared" si="48"/>
        <v xml:space="preserve"> CPL  </v>
      </c>
      <c r="C913" t="str">
        <f t="shared" si="49"/>
        <v>CPL</v>
      </c>
    </row>
    <row r="914" spans="1:3" ht="25.5" x14ac:dyDescent="0.25">
      <c r="A914" s="3" t="s">
        <v>967</v>
      </c>
      <c r="B914" t="str">
        <f t="shared" si="48"/>
        <v xml:space="preserve"> SLIC  </v>
      </c>
      <c r="C914" t="str">
        <f t="shared" si="49"/>
        <v>SLIC</v>
      </c>
    </row>
    <row r="915" spans="1:3" x14ac:dyDescent="0.25">
      <c r="A915" s="4" t="s">
        <v>1119</v>
      </c>
      <c r="B915" t="str">
        <f t="shared" si="48"/>
        <v xml:space="preserve"> CPL  </v>
      </c>
      <c r="C915" t="str">
        <f t="shared" si="49"/>
        <v>CPL</v>
      </c>
    </row>
    <row r="916" spans="1:3" ht="25.5" x14ac:dyDescent="0.25">
      <c r="A916" s="3" t="s">
        <v>1147</v>
      </c>
      <c r="B916" t="str">
        <f t="shared" si="48"/>
        <v xml:space="preserve"> ASSDG  </v>
      </c>
      <c r="C916" t="str">
        <f t="shared" si="49"/>
        <v>ASSDG</v>
      </c>
    </row>
    <row r="917" spans="1:3" x14ac:dyDescent="0.25">
      <c r="A917" s="4" t="s">
        <v>840</v>
      </c>
      <c r="B917" t="str">
        <f t="shared" si="48"/>
        <v xml:space="preserve"> DG  </v>
      </c>
      <c r="C917" t="str">
        <f t="shared" si="49"/>
        <v>DG</v>
      </c>
    </row>
    <row r="918" spans="1:3" x14ac:dyDescent="0.25">
      <c r="A918" s="3" t="s">
        <v>352</v>
      </c>
      <c r="B918" t="str">
        <f t="shared" si="48"/>
        <v xml:space="preserve"> CPL  </v>
      </c>
      <c r="C918" t="str">
        <f t="shared" si="49"/>
        <v>CPL</v>
      </c>
    </row>
    <row r="919" spans="1:3" ht="25.5" x14ac:dyDescent="0.25">
      <c r="A919" s="4" t="s">
        <v>1034</v>
      </c>
      <c r="B919" t="str">
        <f t="shared" si="48"/>
        <v xml:space="preserve"> ASSDG  </v>
      </c>
      <c r="C919" t="str">
        <f t="shared" si="49"/>
        <v>ASSDG</v>
      </c>
    </row>
    <row r="920" spans="1:3" x14ac:dyDescent="0.25">
      <c r="A920" s="3" t="s">
        <v>1149</v>
      </c>
      <c r="B920" t="str">
        <f t="shared" si="48"/>
        <v xml:space="preserve"> DG  </v>
      </c>
      <c r="C920" t="str">
        <f t="shared" si="49"/>
        <v>DG</v>
      </c>
    </row>
    <row r="921" spans="1:3" ht="25.5" x14ac:dyDescent="0.25">
      <c r="A921" s="4" t="s">
        <v>1150</v>
      </c>
      <c r="B921" t="str">
        <f t="shared" si="48"/>
        <v xml:space="preserve"> SMIN  </v>
      </c>
      <c r="C921" t="str">
        <f t="shared" si="49"/>
        <v>SMIN</v>
      </c>
    </row>
    <row r="922" spans="1:3" x14ac:dyDescent="0.25">
      <c r="A922" s="3" t="s">
        <v>793</v>
      </c>
      <c r="B922" t="str">
        <f t="shared" si="48"/>
        <v xml:space="preserve"> DG  </v>
      </c>
      <c r="C922" t="str">
        <f t="shared" si="49"/>
        <v>DG</v>
      </c>
    </row>
    <row r="923" spans="1:3" x14ac:dyDescent="0.25">
      <c r="A923" s="4" t="s">
        <v>361</v>
      </c>
      <c r="B923" t="str">
        <f t="shared" si="48"/>
        <v xml:space="preserve"> CPL  </v>
      </c>
      <c r="C923" t="str">
        <f t="shared" si="49"/>
        <v>CPL</v>
      </c>
    </row>
    <row r="924" spans="1:3" ht="25.5" x14ac:dyDescent="0.25">
      <c r="A924" s="3" t="s">
        <v>804</v>
      </c>
      <c r="B924" t="str">
        <f t="shared" ref="B924:B932" si="50">RIGHT(A924,LEN(A924)-3)</f>
        <v xml:space="preserve"> SMOEP  </v>
      </c>
      <c r="C924" t="str">
        <f t="shared" si="49"/>
        <v>SMOEP</v>
      </c>
    </row>
    <row r="925" spans="1:3" x14ac:dyDescent="0.25">
      <c r="A925" s="4" t="s">
        <v>1705</v>
      </c>
      <c r="B925" t="str">
        <f t="shared" si="50"/>
        <v xml:space="preserve"> CAA </v>
      </c>
      <c r="C925" t="str">
        <f t="shared" si="49"/>
        <v>CAA</v>
      </c>
    </row>
    <row r="926" spans="1:3" ht="25.5" x14ac:dyDescent="0.25">
      <c r="A926" s="3" t="s">
        <v>924</v>
      </c>
      <c r="B926" t="str">
        <f t="shared" si="50"/>
        <v xml:space="preserve"> SECADM  </v>
      </c>
      <c r="C926" t="str">
        <f t="shared" si="49"/>
        <v>SECADM</v>
      </c>
    </row>
    <row r="927" spans="1:3" ht="25.5" x14ac:dyDescent="0.25">
      <c r="A927" s="4" t="s">
        <v>1156</v>
      </c>
      <c r="B927" t="str">
        <f t="shared" si="50"/>
        <v xml:space="preserve"> CEPCST  </v>
      </c>
      <c r="C927" t="str">
        <f t="shared" si="49"/>
        <v>CEPCST</v>
      </c>
    </row>
    <row r="928" spans="1:3" ht="25.5" x14ac:dyDescent="0.25">
      <c r="A928" s="3" t="s">
        <v>754</v>
      </c>
      <c r="B928" t="str">
        <f t="shared" si="50"/>
        <v xml:space="preserve"> SECADM  </v>
      </c>
      <c r="C928" t="str">
        <f t="shared" si="49"/>
        <v>SECADM</v>
      </c>
    </row>
    <row r="929" spans="1:3" x14ac:dyDescent="0.25">
      <c r="A929" s="4" t="s">
        <v>756</v>
      </c>
      <c r="B929" t="str">
        <f t="shared" si="50"/>
        <v xml:space="preserve"> CLC  </v>
      </c>
      <c r="C929" t="str">
        <f t="shared" si="49"/>
        <v>CLC</v>
      </c>
    </row>
    <row r="930" spans="1:3" x14ac:dyDescent="0.25">
      <c r="A930" s="3" t="s">
        <v>758</v>
      </c>
      <c r="B930" t="str">
        <f t="shared" si="50"/>
        <v xml:space="preserve"> SC  </v>
      </c>
      <c r="C930" t="str">
        <f t="shared" si="49"/>
        <v>SC</v>
      </c>
    </row>
    <row r="931" spans="1:3" x14ac:dyDescent="0.25">
      <c r="A931" s="4" t="s">
        <v>759</v>
      </c>
      <c r="B931" t="str">
        <f t="shared" si="50"/>
        <v xml:space="preserve"> CLC  </v>
      </c>
      <c r="C931" t="str">
        <f t="shared" si="49"/>
        <v>CLC</v>
      </c>
    </row>
    <row r="932" spans="1:3" x14ac:dyDescent="0.25">
      <c r="A932" s="3" t="s">
        <v>1007</v>
      </c>
      <c r="B932" t="str">
        <f t="shared" si="50"/>
        <v xml:space="preserve"> CO  </v>
      </c>
      <c r="C932" t="str">
        <f t="shared" si="49"/>
        <v>CO</v>
      </c>
    </row>
    <row r="933" spans="1:3" x14ac:dyDescent="0.25">
      <c r="A933" s="4" t="s">
        <v>21</v>
      </c>
      <c r="B933" t="str">
        <f>RIGHT(A933,LEN(A933)-4)</f>
        <v xml:space="preserve"> SPO  </v>
      </c>
      <c r="C933" t="str">
        <f t="shared" si="49"/>
        <v>SPO</v>
      </c>
    </row>
    <row r="934" spans="1:3" x14ac:dyDescent="0.25">
      <c r="A934" s="3" t="s">
        <v>23</v>
      </c>
      <c r="B934" t="str">
        <f t="shared" ref="B934:B966" si="51">RIGHT(A934,LEN(A934)-4)</f>
        <v xml:space="preserve"> CO  </v>
      </c>
      <c r="C934" t="str">
        <f t="shared" si="49"/>
        <v>CO</v>
      </c>
    </row>
    <row r="935" spans="1:3" ht="25.5" x14ac:dyDescent="0.25">
      <c r="A935" s="4" t="s">
        <v>25</v>
      </c>
      <c r="B935" t="str">
        <f t="shared" si="51"/>
        <v xml:space="preserve"> SECOFC  </v>
      </c>
      <c r="C935" t="str">
        <f t="shared" si="49"/>
        <v>SECOFC</v>
      </c>
    </row>
    <row r="936" spans="1:3" x14ac:dyDescent="0.25">
      <c r="A936" s="3" t="s">
        <v>27</v>
      </c>
      <c r="B936" t="str">
        <f t="shared" si="51"/>
        <v xml:space="preserve"> CLC  </v>
      </c>
      <c r="C936" t="str">
        <f t="shared" si="49"/>
        <v>CLC</v>
      </c>
    </row>
    <row r="937" spans="1:3" x14ac:dyDescent="0.25">
      <c r="A937" s="4" t="s">
        <v>29</v>
      </c>
      <c r="B937" t="str">
        <f t="shared" si="51"/>
        <v xml:space="preserve"> SC  </v>
      </c>
      <c r="C937" t="str">
        <f t="shared" si="49"/>
        <v>SC</v>
      </c>
    </row>
    <row r="938" spans="1:3" x14ac:dyDescent="0.25">
      <c r="A938" s="3" t="s">
        <v>31</v>
      </c>
      <c r="B938" t="str">
        <f t="shared" si="51"/>
        <v xml:space="preserve"> CLC  </v>
      </c>
      <c r="C938" t="str">
        <f t="shared" si="49"/>
        <v>CLC</v>
      </c>
    </row>
    <row r="939" spans="1:3" ht="25.5" x14ac:dyDescent="0.25">
      <c r="A939" s="4" t="s">
        <v>1104</v>
      </c>
      <c r="B939" t="str">
        <f t="shared" si="51"/>
        <v xml:space="preserve"> SECADM  </v>
      </c>
      <c r="C939" t="str">
        <f t="shared" si="49"/>
        <v>SECADM</v>
      </c>
    </row>
    <row r="940" spans="1:3" x14ac:dyDescent="0.25">
      <c r="A940" s="3" t="s">
        <v>104</v>
      </c>
      <c r="B940" t="str">
        <f t="shared" si="51"/>
        <v xml:space="preserve"> DG  </v>
      </c>
      <c r="C940" t="str">
        <f t="shared" si="49"/>
        <v>DG</v>
      </c>
    </row>
    <row r="941" spans="1:3" ht="25.5" x14ac:dyDescent="0.25">
      <c r="A941" s="4" t="s">
        <v>1107</v>
      </c>
      <c r="B941" t="str">
        <f t="shared" si="51"/>
        <v xml:space="preserve"> SLIC  </v>
      </c>
      <c r="C941" t="str">
        <f t="shared" si="49"/>
        <v>SLIC</v>
      </c>
    </row>
    <row r="942" spans="1:3" x14ac:dyDescent="0.25">
      <c r="A942" s="3" t="s">
        <v>586</v>
      </c>
      <c r="B942" t="str">
        <f t="shared" si="51"/>
        <v xml:space="preserve"> CLC  </v>
      </c>
      <c r="C942" t="str">
        <f t="shared" si="49"/>
        <v>CLC</v>
      </c>
    </row>
    <row r="943" spans="1:3" x14ac:dyDescent="0.25">
      <c r="A943" s="4" t="s">
        <v>1167</v>
      </c>
      <c r="B943" t="str">
        <f t="shared" si="51"/>
        <v xml:space="preserve"> CPL  </v>
      </c>
      <c r="C943" t="str">
        <f t="shared" si="49"/>
        <v>CPL</v>
      </c>
    </row>
    <row r="944" spans="1:3" ht="25.5" x14ac:dyDescent="0.25">
      <c r="A944" s="3" t="s">
        <v>942</v>
      </c>
      <c r="B944" t="str">
        <f t="shared" si="51"/>
        <v xml:space="preserve"> ASSDG  </v>
      </c>
      <c r="C944" t="str">
        <f t="shared" si="49"/>
        <v>ASSDG</v>
      </c>
    </row>
    <row r="945" spans="1:3" ht="25.5" x14ac:dyDescent="0.25">
      <c r="A945" s="4" t="s">
        <v>1020</v>
      </c>
      <c r="B945" t="str">
        <f t="shared" si="51"/>
        <v xml:space="preserve"> SLIC  </v>
      </c>
      <c r="C945" t="str">
        <f t="shared" si="49"/>
        <v>SLIC</v>
      </c>
    </row>
    <row r="946" spans="1:3" x14ac:dyDescent="0.25">
      <c r="A946" s="3" t="s">
        <v>592</v>
      </c>
      <c r="B946" t="str">
        <f t="shared" si="51"/>
        <v xml:space="preserve"> CPL  </v>
      </c>
      <c r="C946" t="str">
        <f t="shared" si="49"/>
        <v>CPL</v>
      </c>
    </row>
    <row r="947" spans="1:3" ht="25.5" x14ac:dyDescent="0.25">
      <c r="A947" s="4" t="s">
        <v>1023</v>
      </c>
      <c r="B947" t="str">
        <f t="shared" si="51"/>
        <v xml:space="preserve"> SLIC  </v>
      </c>
      <c r="C947" t="str">
        <f t="shared" si="49"/>
        <v>SLIC</v>
      </c>
    </row>
    <row r="948" spans="1:3" x14ac:dyDescent="0.25">
      <c r="A948" s="3" t="s">
        <v>1113</v>
      </c>
      <c r="B948" t="str">
        <f t="shared" si="51"/>
        <v xml:space="preserve"> CPL  </v>
      </c>
      <c r="C948" t="str">
        <f t="shared" si="49"/>
        <v>CPL</v>
      </c>
    </row>
    <row r="949" spans="1:3" ht="25.5" x14ac:dyDescent="0.25">
      <c r="A949" s="4" t="s">
        <v>1169</v>
      </c>
      <c r="B949" t="str">
        <f t="shared" si="51"/>
        <v xml:space="preserve"> SCCLC  </v>
      </c>
      <c r="C949" t="str">
        <f t="shared" si="49"/>
        <v>SCCLC</v>
      </c>
    </row>
    <row r="950" spans="1:3" ht="25.5" x14ac:dyDescent="0.25">
      <c r="A950" s="3" t="s">
        <v>1171</v>
      </c>
      <c r="B950" t="str">
        <f t="shared" si="51"/>
        <v xml:space="preserve"> SECIA  </v>
      </c>
      <c r="C950" t="str">
        <f t="shared" si="49"/>
        <v>SECIA</v>
      </c>
    </row>
    <row r="951" spans="1:3" x14ac:dyDescent="0.25">
      <c r="A951" s="4" t="s">
        <v>960</v>
      </c>
      <c r="B951" t="str">
        <f t="shared" si="51"/>
        <v xml:space="preserve"> CPL  </v>
      </c>
      <c r="C951" t="str">
        <f t="shared" si="49"/>
        <v>CPL</v>
      </c>
    </row>
    <row r="952" spans="1:3" ht="25.5" x14ac:dyDescent="0.25">
      <c r="A952" s="3" t="s">
        <v>1174</v>
      </c>
      <c r="B952" t="str">
        <f t="shared" si="51"/>
        <v xml:space="preserve"> SCCLC  </v>
      </c>
      <c r="C952" t="str">
        <f t="shared" si="49"/>
        <v>SCCLC</v>
      </c>
    </row>
    <row r="953" spans="1:3" ht="25.5" x14ac:dyDescent="0.25">
      <c r="A953" s="4" t="s">
        <v>1176</v>
      </c>
      <c r="B953" t="str">
        <f t="shared" si="51"/>
        <v xml:space="preserve"> CCLCE  </v>
      </c>
      <c r="C953" t="str">
        <f t="shared" si="49"/>
        <v>CCLCE</v>
      </c>
    </row>
    <row r="954" spans="1:3" x14ac:dyDescent="0.25">
      <c r="A954" s="3" t="s">
        <v>1178</v>
      </c>
      <c r="B954" t="str">
        <f t="shared" si="51"/>
        <v xml:space="preserve"> CPL  </v>
      </c>
      <c r="C954" t="str">
        <f t="shared" si="49"/>
        <v>CPL</v>
      </c>
    </row>
    <row r="955" spans="1:3" ht="25.5" x14ac:dyDescent="0.25">
      <c r="A955" s="4" t="s">
        <v>61</v>
      </c>
      <c r="B955" t="str">
        <f t="shared" si="51"/>
        <v xml:space="preserve"> ASSDG  </v>
      </c>
      <c r="C955" t="str">
        <f t="shared" si="49"/>
        <v>ASSDG</v>
      </c>
    </row>
    <row r="956" spans="1:3" x14ac:dyDescent="0.25">
      <c r="A956" s="3" t="s">
        <v>63</v>
      </c>
      <c r="B956" t="str">
        <f t="shared" si="51"/>
        <v xml:space="preserve"> DG  </v>
      </c>
      <c r="C956" t="str">
        <f t="shared" si="49"/>
        <v>DG</v>
      </c>
    </row>
    <row r="957" spans="1:3" x14ac:dyDescent="0.25">
      <c r="A957" s="4" t="s">
        <v>1119</v>
      </c>
      <c r="B957" t="str">
        <f t="shared" si="51"/>
        <v xml:space="preserve"> CPL  </v>
      </c>
      <c r="C957" t="str">
        <f t="shared" si="49"/>
        <v>CPL</v>
      </c>
    </row>
    <row r="958" spans="1:3" x14ac:dyDescent="0.25">
      <c r="A958" s="3" t="s">
        <v>1182</v>
      </c>
      <c r="B958" t="str">
        <f t="shared" si="51"/>
        <v xml:space="preserve"> SPO  </v>
      </c>
      <c r="C958" t="str">
        <f t="shared" si="49"/>
        <v>SPO</v>
      </c>
    </row>
    <row r="959" spans="1:3" ht="25.5" x14ac:dyDescent="0.25">
      <c r="A959" s="4" t="s">
        <v>1183</v>
      </c>
      <c r="B959" t="str">
        <f t="shared" si="51"/>
        <v xml:space="preserve"> SECADM  </v>
      </c>
      <c r="C959" t="str">
        <f t="shared" si="49"/>
        <v>SECADM</v>
      </c>
    </row>
    <row r="960" spans="1:3" x14ac:dyDescent="0.25">
      <c r="A960" s="3" t="s">
        <v>653</v>
      </c>
      <c r="B960" t="str">
        <f t="shared" si="51"/>
        <v xml:space="preserve"> CLC  </v>
      </c>
      <c r="C960" t="str">
        <f t="shared" si="49"/>
        <v>CLC</v>
      </c>
    </row>
    <row r="961" spans="1:3" ht="25.5" x14ac:dyDescent="0.25">
      <c r="A961" s="4" t="s">
        <v>1185</v>
      </c>
      <c r="B961" t="str">
        <f t="shared" si="51"/>
        <v xml:space="preserve"> SCON  </v>
      </c>
      <c r="C961" t="str">
        <f t="shared" si="49"/>
        <v>SCON</v>
      </c>
    </row>
    <row r="962" spans="1:3" ht="25.5" x14ac:dyDescent="0.25">
      <c r="A962" s="3" t="s">
        <v>1187</v>
      </c>
      <c r="B962" t="str">
        <f t="shared" si="51"/>
        <v xml:space="preserve"> SIASG  </v>
      </c>
      <c r="C962" t="str">
        <f t="shared" si="49"/>
        <v>SIASG</v>
      </c>
    </row>
    <row r="963" spans="1:3" ht="25.5" x14ac:dyDescent="0.25">
      <c r="A963" s="4" t="s">
        <v>1189</v>
      </c>
      <c r="B963" t="str">
        <f t="shared" si="51"/>
        <v xml:space="preserve"> SCON  </v>
      </c>
      <c r="C963" t="str">
        <f t="shared" ref="C963:C1026" si="52">TRIM(SUBSTITUTE(B963,CHAR(160),CHAR(32)))</f>
        <v>SCON</v>
      </c>
    </row>
    <row r="964" spans="1:3" x14ac:dyDescent="0.25">
      <c r="A964" s="3" t="s">
        <v>1191</v>
      </c>
      <c r="B964" t="str">
        <f t="shared" si="51"/>
        <v xml:space="preserve"> CLC  </v>
      </c>
      <c r="C964" t="str">
        <f t="shared" si="52"/>
        <v>CLC</v>
      </c>
    </row>
    <row r="965" spans="1:3" ht="25.5" x14ac:dyDescent="0.25">
      <c r="A965" s="4" t="s">
        <v>1193</v>
      </c>
      <c r="B965" t="str">
        <f t="shared" si="51"/>
        <v xml:space="preserve"> SAEO  </v>
      </c>
      <c r="C965" t="str">
        <f t="shared" si="52"/>
        <v>SAEO</v>
      </c>
    </row>
    <row r="966" spans="1:3" x14ac:dyDescent="0.25">
      <c r="A966" s="3" t="s">
        <v>1194</v>
      </c>
      <c r="B966" t="str">
        <f t="shared" si="51"/>
        <v xml:space="preserve"> SPO  </v>
      </c>
      <c r="C966" t="str">
        <f t="shared" si="52"/>
        <v>SPO</v>
      </c>
    </row>
    <row r="967" spans="1:3" x14ac:dyDescent="0.25">
      <c r="A967" s="3" t="s">
        <v>1090</v>
      </c>
      <c r="B967" t="str">
        <f t="shared" ref="B967:B999" si="53">RIGHT(A967,LEN(A967)-3)</f>
        <v xml:space="preserve"> SMCI  </v>
      </c>
      <c r="C967" t="str">
        <f t="shared" si="52"/>
        <v>SMCI</v>
      </c>
    </row>
    <row r="968" spans="1:3" ht="25.5" x14ac:dyDescent="0.25">
      <c r="A968" s="4" t="s">
        <v>1197</v>
      </c>
      <c r="B968" t="str">
        <f t="shared" si="53"/>
        <v xml:space="preserve"> SMOEP  </v>
      </c>
      <c r="C968" t="str">
        <f t="shared" si="52"/>
        <v>SMOEP</v>
      </c>
    </row>
    <row r="969" spans="1:3" ht="25.5" x14ac:dyDescent="0.25">
      <c r="A969" s="3" t="s">
        <v>924</v>
      </c>
      <c r="B969" t="str">
        <f t="shared" si="53"/>
        <v xml:space="preserve"> SECADM  </v>
      </c>
      <c r="C969" t="str">
        <f t="shared" si="52"/>
        <v>SECADM</v>
      </c>
    </row>
    <row r="970" spans="1:3" x14ac:dyDescent="0.25">
      <c r="A970" s="4" t="s">
        <v>977</v>
      </c>
      <c r="B970" t="str">
        <f t="shared" si="53"/>
        <v xml:space="preserve"> DG  </v>
      </c>
      <c r="C970" t="str">
        <f t="shared" si="52"/>
        <v>DG</v>
      </c>
    </row>
    <row r="971" spans="1:3" x14ac:dyDescent="0.25">
      <c r="A971" s="3" t="s">
        <v>1199</v>
      </c>
      <c r="B971" t="str">
        <f t="shared" si="53"/>
        <v xml:space="preserve"> SC  </v>
      </c>
      <c r="C971" t="str">
        <f t="shared" si="52"/>
        <v>SC</v>
      </c>
    </row>
    <row r="972" spans="1:3" x14ac:dyDescent="0.25">
      <c r="A972" s="4" t="s">
        <v>756</v>
      </c>
      <c r="B972" t="str">
        <f t="shared" si="53"/>
        <v xml:space="preserve"> CLC  </v>
      </c>
      <c r="C972" t="str">
        <f t="shared" si="52"/>
        <v>CLC</v>
      </c>
    </row>
    <row r="973" spans="1:3" x14ac:dyDescent="0.25">
      <c r="A973" s="3" t="s">
        <v>1202</v>
      </c>
      <c r="B973" t="str">
        <f t="shared" si="53"/>
        <v xml:space="preserve"> SLIC  </v>
      </c>
      <c r="C973" t="str">
        <f t="shared" si="52"/>
        <v>SLIC</v>
      </c>
    </row>
    <row r="974" spans="1:3" ht="25.5" x14ac:dyDescent="0.25">
      <c r="A974" s="4" t="s">
        <v>1203</v>
      </c>
      <c r="B974" t="str">
        <f t="shared" si="53"/>
        <v xml:space="preserve"> GABSA  </v>
      </c>
      <c r="C974" t="str">
        <f t="shared" si="52"/>
        <v>GABSA</v>
      </c>
    </row>
    <row r="975" spans="1:3" x14ac:dyDescent="0.25">
      <c r="A975" s="3" t="s">
        <v>1205</v>
      </c>
      <c r="B975" t="str">
        <f t="shared" si="53"/>
        <v xml:space="preserve"> DG  </v>
      </c>
      <c r="C975" t="str">
        <f t="shared" si="52"/>
        <v>DG</v>
      </c>
    </row>
    <row r="976" spans="1:3" x14ac:dyDescent="0.25">
      <c r="A976" s="4" t="s">
        <v>91</v>
      </c>
      <c r="B976" t="str">
        <f>RIGHT(A976,LEN(A976)-4)</f>
        <v xml:space="preserve"> CLC  </v>
      </c>
      <c r="C976" t="str">
        <f t="shared" si="52"/>
        <v>CLC</v>
      </c>
    </row>
    <row r="977" spans="1:3" ht="25.5" x14ac:dyDescent="0.25">
      <c r="A977" s="3" t="s">
        <v>1208</v>
      </c>
      <c r="B977" t="str">
        <f t="shared" ref="B977:B990" si="54">RIGHT(A977,LEN(A977)-4)</f>
        <v xml:space="preserve"> SLIC  </v>
      </c>
      <c r="C977" t="str">
        <f t="shared" si="52"/>
        <v>SLIC</v>
      </c>
    </row>
    <row r="978" spans="1:3" x14ac:dyDescent="0.25">
      <c r="A978" s="4" t="s">
        <v>95</v>
      </c>
      <c r="B978" t="str">
        <f t="shared" si="54"/>
        <v xml:space="preserve"> CLC  </v>
      </c>
      <c r="C978" t="str">
        <f t="shared" si="52"/>
        <v>CLC</v>
      </c>
    </row>
    <row r="979" spans="1:3" x14ac:dyDescent="0.25">
      <c r="A979" s="3" t="s">
        <v>1210</v>
      </c>
      <c r="B979" t="str">
        <f t="shared" si="54"/>
        <v xml:space="preserve"> CPL  </v>
      </c>
      <c r="C979" t="str">
        <f t="shared" si="52"/>
        <v>CPL</v>
      </c>
    </row>
    <row r="980" spans="1:3" ht="25.5" x14ac:dyDescent="0.25">
      <c r="A980" s="4" t="s">
        <v>1211</v>
      </c>
      <c r="B980" t="str">
        <f t="shared" si="54"/>
        <v xml:space="preserve"> ASSDG  </v>
      </c>
      <c r="C980" t="str">
        <f t="shared" si="52"/>
        <v>ASSDG</v>
      </c>
    </row>
    <row r="981" spans="1:3" ht="25.5" x14ac:dyDescent="0.25">
      <c r="A981" s="3" t="s">
        <v>1213</v>
      </c>
      <c r="B981" t="str">
        <f t="shared" si="54"/>
        <v xml:space="preserve"> SLIC  </v>
      </c>
      <c r="C981" t="str">
        <f t="shared" si="52"/>
        <v>SLIC</v>
      </c>
    </row>
    <row r="982" spans="1:3" x14ac:dyDescent="0.25">
      <c r="A982" s="4" t="s">
        <v>989</v>
      </c>
      <c r="B982" t="str">
        <f t="shared" si="54"/>
        <v xml:space="preserve"> CPL  </v>
      </c>
      <c r="C982" t="str">
        <f t="shared" si="52"/>
        <v>CPL</v>
      </c>
    </row>
    <row r="983" spans="1:3" ht="25.5" x14ac:dyDescent="0.25">
      <c r="A983" s="3" t="s">
        <v>1214</v>
      </c>
      <c r="B983" t="str">
        <f t="shared" si="54"/>
        <v xml:space="preserve"> SLIC  </v>
      </c>
      <c r="C983" t="str">
        <f t="shared" si="52"/>
        <v>SLIC</v>
      </c>
    </row>
    <row r="984" spans="1:3" x14ac:dyDescent="0.25">
      <c r="A984" s="4" t="s">
        <v>1216</v>
      </c>
      <c r="B984" t="str">
        <f t="shared" si="54"/>
        <v xml:space="preserve"> CPL  </v>
      </c>
      <c r="C984" t="str">
        <f t="shared" si="52"/>
        <v>CPL</v>
      </c>
    </row>
    <row r="985" spans="1:3" ht="25.5" x14ac:dyDescent="0.25">
      <c r="A985" s="3" t="s">
        <v>771</v>
      </c>
      <c r="B985" t="str">
        <f t="shared" si="54"/>
        <v xml:space="preserve"> SLIC  </v>
      </c>
      <c r="C985" t="str">
        <f t="shared" si="52"/>
        <v>SLIC</v>
      </c>
    </row>
    <row r="986" spans="1:3" x14ac:dyDescent="0.25">
      <c r="A986" s="4" t="s">
        <v>1167</v>
      </c>
      <c r="B986" t="str">
        <f t="shared" si="54"/>
        <v xml:space="preserve"> CPL  </v>
      </c>
      <c r="C986" t="str">
        <f t="shared" si="52"/>
        <v>CPL</v>
      </c>
    </row>
    <row r="987" spans="1:3" ht="25.5" x14ac:dyDescent="0.25">
      <c r="A987" s="3" t="s">
        <v>942</v>
      </c>
      <c r="B987" t="str">
        <f t="shared" si="54"/>
        <v xml:space="preserve"> ASSDG  </v>
      </c>
      <c r="C987" t="str">
        <f t="shared" si="52"/>
        <v>ASSDG</v>
      </c>
    </row>
    <row r="988" spans="1:3" x14ac:dyDescent="0.25">
      <c r="A988" s="4" t="s">
        <v>944</v>
      </c>
      <c r="B988" t="str">
        <f t="shared" si="54"/>
        <v xml:space="preserve"> DG  </v>
      </c>
      <c r="C988" t="str">
        <f t="shared" si="52"/>
        <v>DG</v>
      </c>
    </row>
    <row r="989" spans="1:3" ht="25.5" x14ac:dyDescent="0.25">
      <c r="A989" s="3" t="s">
        <v>1218</v>
      </c>
      <c r="B989" t="str">
        <f t="shared" si="54"/>
        <v xml:space="preserve"> SMCI  </v>
      </c>
      <c r="C989" t="str">
        <f t="shared" si="52"/>
        <v>SMCI</v>
      </c>
    </row>
    <row r="990" spans="1:3" x14ac:dyDescent="0.25">
      <c r="A990" s="4" t="s">
        <v>1220</v>
      </c>
      <c r="B990" t="str">
        <f t="shared" si="54"/>
        <v xml:space="preserve"> DG  </v>
      </c>
      <c r="C990" t="str">
        <f t="shared" si="52"/>
        <v>DG</v>
      </c>
    </row>
    <row r="991" spans="1:3" ht="25.5" x14ac:dyDescent="0.25">
      <c r="A991" s="3" t="s">
        <v>804</v>
      </c>
      <c r="B991" t="str">
        <f t="shared" si="53"/>
        <v xml:space="preserve"> SMOEP  </v>
      </c>
      <c r="C991" t="str">
        <f t="shared" si="52"/>
        <v>SMOEP</v>
      </c>
    </row>
    <row r="992" spans="1:3" x14ac:dyDescent="0.25">
      <c r="A992" s="4" t="s">
        <v>1705</v>
      </c>
      <c r="B992" t="str">
        <f t="shared" si="53"/>
        <v xml:space="preserve"> CAA </v>
      </c>
      <c r="C992" t="str">
        <f t="shared" si="52"/>
        <v>CAA</v>
      </c>
    </row>
    <row r="993" spans="1:3" ht="25.5" x14ac:dyDescent="0.25">
      <c r="A993" s="3" t="s">
        <v>924</v>
      </c>
      <c r="B993" t="str">
        <f t="shared" si="53"/>
        <v xml:space="preserve"> SECADM  </v>
      </c>
      <c r="C993" t="str">
        <f t="shared" si="52"/>
        <v>SECADM</v>
      </c>
    </row>
    <row r="994" spans="1:3" ht="25.5" x14ac:dyDescent="0.25">
      <c r="A994" s="4" t="s">
        <v>1224</v>
      </c>
      <c r="B994" t="str">
        <f t="shared" si="53"/>
        <v xml:space="preserve"> SMOEP  </v>
      </c>
      <c r="C994" t="str">
        <f t="shared" si="52"/>
        <v>SMOEP</v>
      </c>
    </row>
    <row r="995" spans="1:3" ht="25.5" x14ac:dyDescent="0.25">
      <c r="A995" s="3" t="s">
        <v>754</v>
      </c>
      <c r="B995" t="str">
        <f t="shared" si="53"/>
        <v xml:space="preserve"> SECADM  </v>
      </c>
      <c r="C995" t="str">
        <f t="shared" si="52"/>
        <v>SECADM</v>
      </c>
    </row>
    <row r="996" spans="1:3" x14ac:dyDescent="0.25">
      <c r="A996" s="4" t="s">
        <v>756</v>
      </c>
      <c r="B996" t="str">
        <f t="shared" si="53"/>
        <v xml:space="preserve"> CLC  </v>
      </c>
      <c r="C996" t="str">
        <f t="shared" si="52"/>
        <v>CLC</v>
      </c>
    </row>
    <row r="997" spans="1:3" x14ac:dyDescent="0.25">
      <c r="A997" s="3" t="s">
        <v>758</v>
      </c>
      <c r="B997" t="str">
        <f t="shared" si="53"/>
        <v xml:space="preserve"> SC  </v>
      </c>
      <c r="C997" t="str">
        <f t="shared" si="52"/>
        <v>SC</v>
      </c>
    </row>
    <row r="998" spans="1:3" x14ac:dyDescent="0.25">
      <c r="A998" s="4" t="s">
        <v>759</v>
      </c>
      <c r="B998" t="str">
        <f t="shared" si="53"/>
        <v xml:space="preserve"> CLC  </v>
      </c>
      <c r="C998" t="str">
        <f t="shared" si="52"/>
        <v>CLC</v>
      </c>
    </row>
    <row r="999" spans="1:3" ht="25.5" x14ac:dyDescent="0.25">
      <c r="A999" s="3" t="s">
        <v>19</v>
      </c>
      <c r="B999" t="str">
        <f t="shared" si="53"/>
        <v xml:space="preserve"> SECADM  </v>
      </c>
      <c r="C999" t="str">
        <f t="shared" si="52"/>
        <v>SECADM</v>
      </c>
    </row>
    <row r="1000" spans="1:3" x14ac:dyDescent="0.25">
      <c r="A1000" s="4" t="s">
        <v>91</v>
      </c>
      <c r="B1000" t="str">
        <f>RIGHT(A1000,LEN(A1000)-4)</f>
        <v xml:space="preserve"> CLC  </v>
      </c>
      <c r="C1000" t="str">
        <f t="shared" si="52"/>
        <v>CLC</v>
      </c>
    </row>
    <row r="1001" spans="1:3" ht="25.5" x14ac:dyDescent="0.25">
      <c r="A1001" s="3" t="s">
        <v>1208</v>
      </c>
      <c r="B1001" t="str">
        <f t="shared" ref="B1001:B1043" si="55">RIGHT(A1001,LEN(A1001)-4)</f>
        <v xml:space="preserve"> SLIC  </v>
      </c>
      <c r="C1001" t="str">
        <f t="shared" si="52"/>
        <v>SLIC</v>
      </c>
    </row>
    <row r="1002" spans="1:3" x14ac:dyDescent="0.25">
      <c r="A1002" s="4" t="s">
        <v>95</v>
      </c>
      <c r="B1002" t="str">
        <f t="shared" si="55"/>
        <v xml:space="preserve"> CLC  </v>
      </c>
      <c r="C1002" t="str">
        <f t="shared" si="52"/>
        <v>CLC</v>
      </c>
    </row>
    <row r="1003" spans="1:3" ht="25.5" x14ac:dyDescent="0.25">
      <c r="A1003" s="3" t="s">
        <v>1230</v>
      </c>
      <c r="B1003" t="str">
        <f t="shared" si="55"/>
        <v xml:space="preserve"> SECADM  </v>
      </c>
      <c r="C1003" t="str">
        <f t="shared" si="52"/>
        <v>SECADM</v>
      </c>
    </row>
    <row r="1004" spans="1:3" x14ac:dyDescent="0.25">
      <c r="A1004" s="4" t="s">
        <v>1231</v>
      </c>
      <c r="B1004" t="str">
        <f t="shared" si="55"/>
        <v xml:space="preserve"> CPL  </v>
      </c>
      <c r="C1004" t="str">
        <f t="shared" si="52"/>
        <v>CPL</v>
      </c>
    </row>
    <row r="1005" spans="1:3" ht="25.5" x14ac:dyDescent="0.25">
      <c r="A1005" s="3" t="s">
        <v>1233</v>
      </c>
      <c r="B1005" t="str">
        <f t="shared" si="55"/>
        <v xml:space="preserve"> ASSDG  </v>
      </c>
      <c r="C1005" t="str">
        <f t="shared" si="52"/>
        <v>ASSDG</v>
      </c>
    </row>
    <row r="1006" spans="1:3" x14ac:dyDescent="0.25">
      <c r="A1006" s="4" t="s">
        <v>1234</v>
      </c>
      <c r="B1006" t="str">
        <f t="shared" si="55"/>
        <v xml:space="preserve"> DG  </v>
      </c>
      <c r="C1006" t="str">
        <f t="shared" si="52"/>
        <v>DG</v>
      </c>
    </row>
    <row r="1007" spans="1:3" ht="25.5" x14ac:dyDescent="0.25">
      <c r="A1007" s="3" t="s">
        <v>1214</v>
      </c>
      <c r="B1007" t="str">
        <f t="shared" si="55"/>
        <v xml:space="preserve"> SLIC  </v>
      </c>
      <c r="C1007" t="str">
        <f t="shared" si="52"/>
        <v>SLIC</v>
      </c>
    </row>
    <row r="1008" spans="1:3" x14ac:dyDescent="0.25">
      <c r="A1008" s="4" t="s">
        <v>1216</v>
      </c>
      <c r="B1008" t="str">
        <f t="shared" si="55"/>
        <v xml:space="preserve"> CPL  </v>
      </c>
      <c r="C1008" t="str">
        <f t="shared" si="52"/>
        <v>CPL</v>
      </c>
    </row>
    <row r="1009" spans="1:3" ht="25.5" x14ac:dyDescent="0.25">
      <c r="A1009" s="3" t="s">
        <v>771</v>
      </c>
      <c r="B1009" t="str">
        <f t="shared" si="55"/>
        <v xml:space="preserve"> SLIC  </v>
      </c>
      <c r="C1009" t="str">
        <f t="shared" si="52"/>
        <v>SLIC</v>
      </c>
    </row>
    <row r="1010" spans="1:3" x14ac:dyDescent="0.25">
      <c r="A1010" s="4" t="s">
        <v>1167</v>
      </c>
      <c r="B1010" t="str">
        <f t="shared" si="55"/>
        <v xml:space="preserve"> CPL  </v>
      </c>
      <c r="C1010" t="str">
        <f t="shared" si="52"/>
        <v>CPL</v>
      </c>
    </row>
    <row r="1011" spans="1:3" ht="25.5" x14ac:dyDescent="0.25">
      <c r="A1011" s="3" t="s">
        <v>1236</v>
      </c>
      <c r="B1011" t="str">
        <f t="shared" si="55"/>
        <v xml:space="preserve"> SMOEP  </v>
      </c>
      <c r="C1011" t="str">
        <f t="shared" si="52"/>
        <v>SMOEP</v>
      </c>
    </row>
    <row r="1012" spans="1:3" ht="25.5" x14ac:dyDescent="0.25">
      <c r="A1012" s="4" t="s">
        <v>1020</v>
      </c>
      <c r="B1012" t="str">
        <f t="shared" si="55"/>
        <v xml:space="preserve"> SLIC  </v>
      </c>
      <c r="C1012" t="str">
        <f t="shared" si="52"/>
        <v>SLIC</v>
      </c>
    </row>
    <row r="1013" spans="1:3" x14ac:dyDescent="0.25">
      <c r="A1013" s="3" t="s">
        <v>592</v>
      </c>
      <c r="B1013" t="str">
        <f t="shared" si="55"/>
        <v xml:space="preserve"> CPL  </v>
      </c>
      <c r="C1013" t="str">
        <f t="shared" si="52"/>
        <v>CPL</v>
      </c>
    </row>
    <row r="1014" spans="1:3" ht="25.5" x14ac:dyDescent="0.25">
      <c r="A1014" s="4" t="s">
        <v>1023</v>
      </c>
      <c r="B1014" t="str">
        <f t="shared" si="55"/>
        <v xml:space="preserve"> SLIC  </v>
      </c>
      <c r="C1014" t="str">
        <f t="shared" si="52"/>
        <v>SLIC</v>
      </c>
    </row>
    <row r="1015" spans="1:3" x14ac:dyDescent="0.25">
      <c r="A1015" s="3" t="s">
        <v>1113</v>
      </c>
      <c r="B1015" t="str">
        <f t="shared" si="55"/>
        <v xml:space="preserve"> CPL  </v>
      </c>
      <c r="C1015" t="str">
        <f t="shared" si="52"/>
        <v>CPL</v>
      </c>
    </row>
    <row r="1016" spans="1:3" ht="25.5" x14ac:dyDescent="0.25">
      <c r="A1016" s="4" t="s">
        <v>260</v>
      </c>
      <c r="B1016" t="str">
        <f t="shared" si="55"/>
        <v xml:space="preserve"> ASSDG  </v>
      </c>
      <c r="C1016" t="str">
        <f t="shared" si="52"/>
        <v>ASSDG</v>
      </c>
    </row>
    <row r="1017" spans="1:3" x14ac:dyDescent="0.25">
      <c r="A1017" s="3" t="s">
        <v>262</v>
      </c>
      <c r="B1017" t="str">
        <f t="shared" si="55"/>
        <v xml:space="preserve"> DG  </v>
      </c>
      <c r="C1017" t="str">
        <f t="shared" si="52"/>
        <v>DG</v>
      </c>
    </row>
    <row r="1018" spans="1:3" x14ac:dyDescent="0.25">
      <c r="A1018" s="4" t="s">
        <v>960</v>
      </c>
      <c r="B1018" t="str">
        <f t="shared" si="55"/>
        <v xml:space="preserve"> CPL  </v>
      </c>
      <c r="C1018" t="str">
        <f t="shared" si="52"/>
        <v>CPL</v>
      </c>
    </row>
    <row r="1019" spans="1:3" ht="25.5" x14ac:dyDescent="0.25">
      <c r="A1019" s="3" t="s">
        <v>1242</v>
      </c>
      <c r="B1019" t="str">
        <f t="shared" si="55"/>
        <v xml:space="preserve"> SECADM  </v>
      </c>
      <c r="C1019" t="str">
        <f t="shared" si="52"/>
        <v>SECADM</v>
      </c>
    </row>
    <row r="1020" spans="1:3" ht="25.5" x14ac:dyDescent="0.25">
      <c r="A1020" s="4" t="s">
        <v>1244</v>
      </c>
      <c r="B1020" t="str">
        <f t="shared" si="55"/>
        <v xml:space="preserve"> SMOEP  </v>
      </c>
      <c r="C1020" t="str">
        <f t="shared" si="52"/>
        <v>SMOEP</v>
      </c>
    </row>
    <row r="1021" spans="1:3" ht="25.5" x14ac:dyDescent="0.25">
      <c r="A1021" s="3" t="s">
        <v>965</v>
      </c>
      <c r="B1021" t="str">
        <f t="shared" si="55"/>
        <v xml:space="preserve"> SLIC  </v>
      </c>
      <c r="C1021" t="str">
        <f t="shared" si="52"/>
        <v>SLIC</v>
      </c>
    </row>
    <row r="1022" spans="1:3" x14ac:dyDescent="0.25">
      <c r="A1022" s="4" t="s">
        <v>1145</v>
      </c>
      <c r="B1022" t="str">
        <f t="shared" si="55"/>
        <v xml:space="preserve"> CPL  </v>
      </c>
      <c r="C1022" t="str">
        <f t="shared" si="52"/>
        <v>CPL</v>
      </c>
    </row>
    <row r="1023" spans="1:3" ht="25.5" x14ac:dyDescent="0.25">
      <c r="A1023" s="3" t="s">
        <v>967</v>
      </c>
      <c r="B1023" t="str">
        <f t="shared" si="55"/>
        <v xml:space="preserve"> SLIC  </v>
      </c>
      <c r="C1023" t="str">
        <f t="shared" si="52"/>
        <v>SLIC</v>
      </c>
    </row>
    <row r="1024" spans="1:3" x14ac:dyDescent="0.25">
      <c r="A1024" s="4" t="s">
        <v>1119</v>
      </c>
      <c r="B1024" t="str">
        <f t="shared" si="55"/>
        <v xml:space="preserve"> CPL  </v>
      </c>
      <c r="C1024" t="str">
        <f t="shared" si="52"/>
        <v>CPL</v>
      </c>
    </row>
    <row r="1025" spans="1:3" ht="25.5" x14ac:dyDescent="0.25">
      <c r="A1025" s="3" t="s">
        <v>1247</v>
      </c>
      <c r="B1025" t="str">
        <f t="shared" si="55"/>
        <v xml:space="preserve"> SMOEP  </v>
      </c>
      <c r="C1025" t="str">
        <f t="shared" si="52"/>
        <v>SMOEP</v>
      </c>
    </row>
    <row r="1026" spans="1:3" ht="25.5" x14ac:dyDescent="0.25">
      <c r="A1026" s="4" t="s">
        <v>350</v>
      </c>
      <c r="B1026" t="str">
        <f t="shared" si="55"/>
        <v xml:space="preserve"> SLIC  </v>
      </c>
      <c r="C1026" t="str">
        <f t="shared" si="52"/>
        <v>SLIC</v>
      </c>
    </row>
    <row r="1027" spans="1:3" x14ac:dyDescent="0.25">
      <c r="A1027" s="3" t="s">
        <v>352</v>
      </c>
      <c r="B1027" t="str">
        <f t="shared" si="55"/>
        <v xml:space="preserve"> CPL  </v>
      </c>
      <c r="C1027" t="str">
        <f t="shared" ref="C1027:C1090" si="56">TRIM(SUBSTITUTE(B1027,CHAR(160),CHAR(32)))</f>
        <v>CPL</v>
      </c>
    </row>
    <row r="1028" spans="1:3" ht="25.5" x14ac:dyDescent="0.25">
      <c r="A1028" s="4" t="s">
        <v>354</v>
      </c>
      <c r="B1028" t="str">
        <f t="shared" si="55"/>
        <v xml:space="preserve"> SLIC  </v>
      </c>
      <c r="C1028" t="str">
        <f t="shared" si="56"/>
        <v>SLIC</v>
      </c>
    </row>
    <row r="1029" spans="1:3" x14ac:dyDescent="0.25">
      <c r="A1029" s="3" t="s">
        <v>356</v>
      </c>
      <c r="B1029" t="str">
        <f t="shared" si="55"/>
        <v xml:space="preserve"> CPL  </v>
      </c>
      <c r="C1029" t="str">
        <f t="shared" si="56"/>
        <v>CPL</v>
      </c>
    </row>
    <row r="1030" spans="1:3" ht="25.5" x14ac:dyDescent="0.25">
      <c r="A1030" s="4" t="s">
        <v>1250</v>
      </c>
      <c r="B1030" t="str">
        <f t="shared" si="55"/>
        <v xml:space="preserve"> SMOEP  </v>
      </c>
      <c r="C1030" t="str">
        <f t="shared" si="56"/>
        <v>SMOEP</v>
      </c>
    </row>
    <row r="1031" spans="1:3" x14ac:dyDescent="0.25">
      <c r="A1031" s="3" t="s">
        <v>1251</v>
      </c>
      <c r="B1031" t="str">
        <f t="shared" si="55"/>
        <v xml:space="preserve"> CPL  </v>
      </c>
      <c r="C1031" t="str">
        <f t="shared" si="56"/>
        <v>CPL</v>
      </c>
    </row>
    <row r="1032" spans="1:3" ht="25.5" x14ac:dyDescent="0.25">
      <c r="A1032" s="4" t="s">
        <v>1253</v>
      </c>
      <c r="B1032" t="str">
        <f t="shared" si="55"/>
        <v xml:space="preserve"> SMOEP  </v>
      </c>
      <c r="C1032" t="str">
        <f t="shared" si="56"/>
        <v>SMOEP</v>
      </c>
    </row>
    <row r="1033" spans="1:3" x14ac:dyDescent="0.25">
      <c r="A1033" s="3" t="s">
        <v>1037</v>
      </c>
      <c r="B1033" t="str">
        <f t="shared" si="55"/>
        <v xml:space="preserve"> CPL  </v>
      </c>
      <c r="C1033" t="str">
        <f t="shared" si="56"/>
        <v>CPL</v>
      </c>
    </row>
    <row r="1034" spans="1:3" ht="25.5" x14ac:dyDescent="0.25">
      <c r="A1034" s="4" t="s">
        <v>1255</v>
      </c>
      <c r="B1034" t="str">
        <f t="shared" si="55"/>
        <v xml:space="preserve"> SMOEP  </v>
      </c>
      <c r="C1034" t="str">
        <f t="shared" si="56"/>
        <v>SMOEP</v>
      </c>
    </row>
    <row r="1035" spans="1:3" x14ac:dyDescent="0.25">
      <c r="A1035" s="3" t="s">
        <v>366</v>
      </c>
      <c r="B1035" t="str">
        <f t="shared" si="55"/>
        <v xml:space="preserve"> CPL  </v>
      </c>
      <c r="C1035" t="str">
        <f t="shared" si="56"/>
        <v>CPL</v>
      </c>
    </row>
    <row r="1036" spans="1:3" ht="25.5" x14ac:dyDescent="0.25">
      <c r="A1036" s="4" t="s">
        <v>1258</v>
      </c>
      <c r="B1036" t="str">
        <f t="shared" si="55"/>
        <v xml:space="preserve"> ASSDG  </v>
      </c>
      <c r="C1036" t="str">
        <f t="shared" si="56"/>
        <v>ASSDG</v>
      </c>
    </row>
    <row r="1037" spans="1:3" x14ac:dyDescent="0.25">
      <c r="A1037" s="3" t="s">
        <v>1259</v>
      </c>
      <c r="B1037" t="str">
        <f t="shared" si="55"/>
        <v xml:space="preserve"> DG  </v>
      </c>
      <c r="C1037" t="str">
        <f t="shared" si="56"/>
        <v>DG</v>
      </c>
    </row>
    <row r="1038" spans="1:3" x14ac:dyDescent="0.25">
      <c r="A1038" s="4" t="s">
        <v>1260</v>
      </c>
      <c r="B1038" t="str">
        <f t="shared" si="55"/>
        <v xml:space="preserve"> CPL  </v>
      </c>
      <c r="C1038" t="str">
        <f t="shared" si="56"/>
        <v>CPL</v>
      </c>
    </row>
    <row r="1039" spans="1:3" ht="25.5" x14ac:dyDescent="0.25">
      <c r="A1039" s="3" t="s">
        <v>1261</v>
      </c>
      <c r="B1039" t="str">
        <f t="shared" si="55"/>
        <v xml:space="preserve"> ASSDG  </v>
      </c>
      <c r="C1039" t="str">
        <f t="shared" si="56"/>
        <v>ASSDG</v>
      </c>
    </row>
    <row r="1040" spans="1:3" x14ac:dyDescent="0.25">
      <c r="A1040" s="4" t="s">
        <v>1263</v>
      </c>
      <c r="B1040" t="str">
        <f t="shared" si="55"/>
        <v xml:space="preserve"> DG  </v>
      </c>
      <c r="C1040" t="str">
        <f t="shared" si="56"/>
        <v>DG</v>
      </c>
    </row>
    <row r="1041" spans="1:3" ht="25.5" x14ac:dyDescent="0.25">
      <c r="A1041" s="3" t="s">
        <v>1264</v>
      </c>
      <c r="B1041" t="str">
        <f t="shared" si="55"/>
        <v xml:space="preserve"> SMOEP  </v>
      </c>
      <c r="C1041" t="str">
        <f t="shared" si="56"/>
        <v>SMOEP</v>
      </c>
    </row>
    <row r="1042" spans="1:3" ht="25.5" x14ac:dyDescent="0.25">
      <c r="A1042" s="4" t="s">
        <v>1266</v>
      </c>
      <c r="B1042" t="str">
        <f t="shared" si="55"/>
        <v xml:space="preserve"> GABDG  </v>
      </c>
      <c r="C1042" t="str">
        <f t="shared" si="56"/>
        <v>GABDG</v>
      </c>
    </row>
    <row r="1043" spans="1:3" x14ac:dyDescent="0.25">
      <c r="A1043" s="3" t="s">
        <v>1268</v>
      </c>
      <c r="B1043" t="str">
        <f t="shared" si="55"/>
        <v xml:space="preserve"> CPL  </v>
      </c>
      <c r="C1043" t="str">
        <f t="shared" si="56"/>
        <v>CPL</v>
      </c>
    </row>
    <row r="1044" spans="1:3" x14ac:dyDescent="0.25">
      <c r="A1044" s="3" t="s">
        <v>1090</v>
      </c>
      <c r="B1044" t="str">
        <f t="shared" ref="B1044:B1081" si="57">RIGHT(A1044,LEN(A1044)-3)</f>
        <v xml:space="preserve"> SMCI  </v>
      </c>
      <c r="C1044" t="str">
        <f t="shared" si="56"/>
        <v>SMCI</v>
      </c>
    </row>
    <row r="1045" spans="1:3" x14ac:dyDescent="0.25">
      <c r="A1045" s="4" t="s">
        <v>1705</v>
      </c>
      <c r="B1045" t="str">
        <f t="shared" si="57"/>
        <v xml:space="preserve"> CAA </v>
      </c>
      <c r="C1045" t="str">
        <f t="shared" si="56"/>
        <v>CAA</v>
      </c>
    </row>
    <row r="1046" spans="1:3" ht="25.5" x14ac:dyDescent="0.25">
      <c r="A1046" s="3" t="s">
        <v>924</v>
      </c>
      <c r="B1046" t="str">
        <f t="shared" si="57"/>
        <v xml:space="preserve"> SECADM  </v>
      </c>
      <c r="C1046" t="str">
        <f t="shared" si="56"/>
        <v>SECADM</v>
      </c>
    </row>
    <row r="1047" spans="1:3" x14ac:dyDescent="0.25">
      <c r="A1047" s="4" t="s">
        <v>1270</v>
      </c>
      <c r="B1047" t="str">
        <f t="shared" si="57"/>
        <v xml:space="preserve"> CLC  </v>
      </c>
      <c r="C1047" t="str">
        <f t="shared" si="56"/>
        <v>CLC</v>
      </c>
    </row>
    <row r="1048" spans="1:3" x14ac:dyDescent="0.25">
      <c r="A1048" s="3" t="s">
        <v>1199</v>
      </c>
      <c r="B1048" t="str">
        <f t="shared" si="57"/>
        <v xml:space="preserve"> SC  </v>
      </c>
      <c r="C1048" t="str">
        <f t="shared" si="56"/>
        <v>SC</v>
      </c>
    </row>
    <row r="1049" spans="1:3" x14ac:dyDescent="0.25">
      <c r="A1049" s="4" t="s">
        <v>756</v>
      </c>
      <c r="B1049" t="str">
        <f t="shared" si="57"/>
        <v xml:space="preserve"> CLC  </v>
      </c>
      <c r="C1049" t="str">
        <f t="shared" si="56"/>
        <v>CLC</v>
      </c>
    </row>
    <row r="1050" spans="1:3" ht="25.5" x14ac:dyDescent="0.25">
      <c r="A1050" s="3" t="s">
        <v>1271</v>
      </c>
      <c r="B1050" t="str">
        <f t="shared" si="57"/>
        <v xml:space="preserve"> SECADM  </v>
      </c>
      <c r="C1050" t="str">
        <f t="shared" si="56"/>
        <v>SECADM</v>
      </c>
    </row>
    <row r="1051" spans="1:3" x14ac:dyDescent="0.25">
      <c r="A1051" s="4" t="s">
        <v>1272</v>
      </c>
      <c r="B1051" t="str">
        <f t="shared" si="57"/>
        <v xml:space="preserve"> DG  </v>
      </c>
      <c r="C1051" t="str">
        <f t="shared" si="56"/>
        <v>DG</v>
      </c>
    </row>
    <row r="1052" spans="1:3" x14ac:dyDescent="0.25">
      <c r="A1052" s="3" t="s">
        <v>982</v>
      </c>
      <c r="B1052" t="str">
        <f t="shared" si="57"/>
        <v xml:space="preserve"> SC  </v>
      </c>
      <c r="C1052" t="str">
        <f t="shared" si="56"/>
        <v>SC</v>
      </c>
    </row>
    <row r="1053" spans="1:3" x14ac:dyDescent="0.25">
      <c r="A1053" s="4" t="s">
        <v>91</v>
      </c>
      <c r="B1053" t="str">
        <f>RIGHT(A1053,LEN(A1053)-4)</f>
        <v xml:space="preserve"> CLC  </v>
      </c>
      <c r="C1053" t="str">
        <f t="shared" si="56"/>
        <v>CLC</v>
      </c>
    </row>
    <row r="1054" spans="1:3" ht="25.5" x14ac:dyDescent="0.25">
      <c r="A1054" s="3" t="s">
        <v>985</v>
      </c>
      <c r="B1054" t="str">
        <f t="shared" ref="B1054:B1072" si="58">RIGHT(A1054,LEN(A1054)-4)</f>
        <v xml:space="preserve"> SECADM  </v>
      </c>
      <c r="C1054" t="str">
        <f t="shared" si="56"/>
        <v>SECADM</v>
      </c>
    </row>
    <row r="1055" spans="1:3" x14ac:dyDescent="0.25">
      <c r="A1055" s="4" t="s">
        <v>95</v>
      </c>
      <c r="B1055" t="str">
        <f t="shared" si="58"/>
        <v xml:space="preserve"> CLC  </v>
      </c>
      <c r="C1055" t="str">
        <f t="shared" si="56"/>
        <v>CLC</v>
      </c>
    </row>
    <row r="1056" spans="1:3" ht="25.5" x14ac:dyDescent="0.25">
      <c r="A1056" s="3" t="s">
        <v>988</v>
      </c>
      <c r="B1056" t="str">
        <f t="shared" si="58"/>
        <v xml:space="preserve"> SLIC  </v>
      </c>
      <c r="C1056" t="str">
        <f t="shared" si="56"/>
        <v>SLIC</v>
      </c>
    </row>
    <row r="1057" spans="1:3" x14ac:dyDescent="0.25">
      <c r="A1057" s="4" t="s">
        <v>29</v>
      </c>
      <c r="B1057" t="str">
        <f t="shared" si="58"/>
        <v xml:space="preserve"> SC  </v>
      </c>
      <c r="C1057" t="str">
        <f t="shared" si="56"/>
        <v>SC</v>
      </c>
    </row>
    <row r="1058" spans="1:3" ht="25.5" x14ac:dyDescent="0.25">
      <c r="A1058" s="3" t="s">
        <v>1213</v>
      </c>
      <c r="B1058" t="str">
        <f t="shared" si="58"/>
        <v xml:space="preserve"> SLIC  </v>
      </c>
      <c r="C1058" t="str">
        <f t="shared" si="56"/>
        <v>SLIC</v>
      </c>
    </row>
    <row r="1059" spans="1:3" x14ac:dyDescent="0.25">
      <c r="A1059" s="4" t="s">
        <v>989</v>
      </c>
      <c r="B1059" t="str">
        <f t="shared" si="58"/>
        <v xml:space="preserve"> CPL  </v>
      </c>
      <c r="C1059" t="str">
        <f t="shared" si="56"/>
        <v>CPL</v>
      </c>
    </row>
    <row r="1060" spans="1:3" ht="25.5" x14ac:dyDescent="0.25">
      <c r="A1060" s="3" t="s">
        <v>991</v>
      </c>
      <c r="B1060" t="str">
        <f t="shared" si="58"/>
        <v xml:space="preserve"> ASSDG  </v>
      </c>
      <c r="C1060" t="str">
        <f t="shared" si="56"/>
        <v>ASSDG</v>
      </c>
    </row>
    <row r="1061" spans="1:3" ht="25.5" x14ac:dyDescent="0.25">
      <c r="A1061" s="4" t="s">
        <v>1107</v>
      </c>
      <c r="B1061" t="str">
        <f t="shared" si="58"/>
        <v xml:space="preserve"> SLIC  </v>
      </c>
      <c r="C1061" t="str">
        <f t="shared" si="56"/>
        <v>SLIC</v>
      </c>
    </row>
    <row r="1062" spans="1:3" x14ac:dyDescent="0.25">
      <c r="A1062" s="3" t="s">
        <v>1279</v>
      </c>
      <c r="B1062" t="str">
        <f t="shared" si="58"/>
        <v xml:space="preserve"> CPL  </v>
      </c>
      <c r="C1062" t="str">
        <f t="shared" si="56"/>
        <v>CPL</v>
      </c>
    </row>
    <row r="1063" spans="1:3" ht="25.5" x14ac:dyDescent="0.25">
      <c r="A1063" s="4" t="s">
        <v>588</v>
      </c>
      <c r="B1063" t="str">
        <f t="shared" si="58"/>
        <v xml:space="preserve"> SLIC  </v>
      </c>
      <c r="C1063" t="str">
        <f t="shared" si="56"/>
        <v>SLIC</v>
      </c>
    </row>
    <row r="1064" spans="1:3" x14ac:dyDescent="0.25">
      <c r="A1064" s="3" t="s">
        <v>1109</v>
      </c>
      <c r="B1064" t="str">
        <f t="shared" si="58"/>
        <v xml:space="preserve"> CPL  </v>
      </c>
      <c r="C1064" t="str">
        <f t="shared" si="56"/>
        <v>CPL</v>
      </c>
    </row>
    <row r="1065" spans="1:3" ht="25.5" x14ac:dyDescent="0.25">
      <c r="A1065" s="4" t="s">
        <v>1111</v>
      </c>
      <c r="B1065" t="str">
        <f t="shared" si="58"/>
        <v xml:space="preserve"> ASSDG  </v>
      </c>
      <c r="C1065" t="str">
        <f t="shared" si="56"/>
        <v>ASSDG</v>
      </c>
    </row>
    <row r="1066" spans="1:3" x14ac:dyDescent="0.25">
      <c r="A1066" s="3" t="s">
        <v>1112</v>
      </c>
      <c r="B1066" t="str">
        <f t="shared" si="58"/>
        <v xml:space="preserve"> DG  </v>
      </c>
      <c r="C1066" t="str">
        <f t="shared" si="56"/>
        <v>DG</v>
      </c>
    </row>
    <row r="1067" spans="1:3" x14ac:dyDescent="0.25">
      <c r="A1067" s="4" t="s">
        <v>1283</v>
      </c>
      <c r="B1067" t="str">
        <f t="shared" si="58"/>
        <v xml:space="preserve"> CPL  </v>
      </c>
      <c r="C1067" t="str">
        <f t="shared" si="56"/>
        <v>CPL</v>
      </c>
    </row>
    <row r="1068" spans="1:3" ht="25.5" x14ac:dyDescent="0.25">
      <c r="A1068" s="3" t="s">
        <v>1285</v>
      </c>
      <c r="B1068" t="str">
        <f t="shared" si="58"/>
        <v xml:space="preserve"> SMCI  </v>
      </c>
      <c r="C1068" t="str">
        <f t="shared" si="56"/>
        <v>SMCI</v>
      </c>
    </row>
    <row r="1069" spans="1:3" x14ac:dyDescent="0.25">
      <c r="A1069" s="4" t="s">
        <v>158</v>
      </c>
      <c r="B1069" t="str">
        <f t="shared" si="58"/>
        <v xml:space="preserve"> DG  </v>
      </c>
      <c r="C1069" t="str">
        <f t="shared" si="56"/>
        <v>DG</v>
      </c>
    </row>
    <row r="1070" spans="1:3" ht="25.5" x14ac:dyDescent="0.25">
      <c r="A1070" s="3" t="s">
        <v>1288</v>
      </c>
      <c r="B1070" t="str">
        <f t="shared" si="58"/>
        <v xml:space="preserve"> SMCI  </v>
      </c>
      <c r="C1070" t="str">
        <f t="shared" si="56"/>
        <v>SMCI</v>
      </c>
    </row>
    <row r="1071" spans="1:3" x14ac:dyDescent="0.25">
      <c r="A1071" s="4" t="s">
        <v>960</v>
      </c>
      <c r="B1071" t="str">
        <f t="shared" si="58"/>
        <v xml:space="preserve"> CPL  </v>
      </c>
      <c r="C1071" t="str">
        <f t="shared" si="56"/>
        <v>CPL</v>
      </c>
    </row>
    <row r="1072" spans="1:3" ht="25.5" x14ac:dyDescent="0.25">
      <c r="A1072" s="3" t="s">
        <v>1289</v>
      </c>
      <c r="B1072" t="str">
        <f t="shared" si="58"/>
        <v xml:space="preserve"> CMP  </v>
      </c>
      <c r="C1072" t="str">
        <f t="shared" si="56"/>
        <v>CMP</v>
      </c>
    </row>
    <row r="1073" spans="1:3" x14ac:dyDescent="0.25">
      <c r="A1073" s="3" t="s">
        <v>1090</v>
      </c>
      <c r="B1073" t="str">
        <f t="shared" si="57"/>
        <v xml:space="preserve"> SMCI  </v>
      </c>
      <c r="C1073" t="str">
        <f t="shared" si="56"/>
        <v>SMCI</v>
      </c>
    </row>
    <row r="1074" spans="1:3" x14ac:dyDescent="0.25">
      <c r="A1074" s="4" t="s">
        <v>1705</v>
      </c>
      <c r="B1074" t="str">
        <f t="shared" si="57"/>
        <v xml:space="preserve"> CAA </v>
      </c>
      <c r="C1074" t="str">
        <f t="shared" si="56"/>
        <v>CAA</v>
      </c>
    </row>
    <row r="1075" spans="1:3" x14ac:dyDescent="0.25">
      <c r="A1075" s="3" t="s">
        <v>1091</v>
      </c>
      <c r="B1075" t="str">
        <f t="shared" si="57"/>
        <v xml:space="preserve"> SMCI  </v>
      </c>
      <c r="C1075" t="str">
        <f t="shared" si="56"/>
        <v>SMCI</v>
      </c>
    </row>
    <row r="1076" spans="1:3" x14ac:dyDescent="0.25">
      <c r="A1076" s="4" t="s">
        <v>1699</v>
      </c>
      <c r="B1076" t="str">
        <f t="shared" si="57"/>
        <v xml:space="preserve"> CAA </v>
      </c>
      <c r="C1076" t="str">
        <f t="shared" si="56"/>
        <v>CAA</v>
      </c>
    </row>
    <row r="1077" spans="1:3" ht="25.5" x14ac:dyDescent="0.25">
      <c r="A1077" s="3" t="s">
        <v>754</v>
      </c>
      <c r="B1077" t="str">
        <f t="shared" si="57"/>
        <v xml:space="preserve"> SECADM  </v>
      </c>
      <c r="C1077" t="str">
        <f t="shared" si="56"/>
        <v>SECADM</v>
      </c>
    </row>
    <row r="1078" spans="1:3" x14ac:dyDescent="0.25">
      <c r="A1078" s="4" t="s">
        <v>756</v>
      </c>
      <c r="B1078" t="str">
        <f t="shared" si="57"/>
        <v xml:space="preserve"> CLC  </v>
      </c>
      <c r="C1078" t="str">
        <f t="shared" si="56"/>
        <v>CLC</v>
      </c>
    </row>
    <row r="1079" spans="1:3" x14ac:dyDescent="0.25">
      <c r="A1079" s="3" t="s">
        <v>1704</v>
      </c>
      <c r="B1079" t="str">
        <f t="shared" si="57"/>
        <v xml:space="preserve"> CAA </v>
      </c>
      <c r="C1079" t="str">
        <f t="shared" si="56"/>
        <v>CAA</v>
      </c>
    </row>
    <row r="1080" spans="1:3" x14ac:dyDescent="0.25">
      <c r="A1080" s="4" t="s">
        <v>759</v>
      </c>
      <c r="B1080" t="str">
        <f t="shared" si="57"/>
        <v xml:space="preserve"> CLC  </v>
      </c>
      <c r="C1080" t="str">
        <f t="shared" si="56"/>
        <v>CLC</v>
      </c>
    </row>
    <row r="1081" spans="1:3" x14ac:dyDescent="0.25">
      <c r="A1081" s="3" t="s">
        <v>1728</v>
      </c>
      <c r="B1081" t="str">
        <f t="shared" si="57"/>
        <v xml:space="preserve"> CAA </v>
      </c>
      <c r="C1081" t="str">
        <f t="shared" si="56"/>
        <v>CAA</v>
      </c>
    </row>
    <row r="1082" spans="1:3" ht="25.5" x14ac:dyDescent="0.25">
      <c r="A1082" s="4" t="s">
        <v>1297</v>
      </c>
      <c r="B1082" t="str">
        <f>RIGHT(A1082,LEN(A1082)-4)</f>
        <v xml:space="preserve"> SMCI  </v>
      </c>
      <c r="C1082" t="str">
        <f t="shared" si="56"/>
        <v>SMCI</v>
      </c>
    </row>
    <row r="1083" spans="1:3" x14ac:dyDescent="0.25">
      <c r="A1083" s="3" t="s">
        <v>1719</v>
      </c>
      <c r="B1083" t="str">
        <f t="shared" ref="B1083:B1122" si="59">RIGHT(A1083,LEN(A1083)-4)</f>
        <v xml:space="preserve"> CAA </v>
      </c>
      <c r="C1083" t="str">
        <f t="shared" si="56"/>
        <v>CAA</v>
      </c>
    </row>
    <row r="1084" spans="1:3" x14ac:dyDescent="0.25">
      <c r="A1084" s="4" t="s">
        <v>95</v>
      </c>
      <c r="B1084" t="str">
        <f t="shared" si="59"/>
        <v xml:space="preserve"> CLC  </v>
      </c>
      <c r="C1084" t="str">
        <f t="shared" si="56"/>
        <v>CLC</v>
      </c>
    </row>
    <row r="1085" spans="1:3" x14ac:dyDescent="0.25">
      <c r="A1085" s="3" t="s">
        <v>285</v>
      </c>
      <c r="B1085" t="str">
        <f t="shared" si="59"/>
        <v xml:space="preserve"> SC  </v>
      </c>
      <c r="C1085" t="str">
        <f t="shared" si="56"/>
        <v>SC</v>
      </c>
    </row>
    <row r="1086" spans="1:3" x14ac:dyDescent="0.25">
      <c r="A1086" s="4" t="s">
        <v>98</v>
      </c>
      <c r="B1086" t="str">
        <f t="shared" si="59"/>
        <v xml:space="preserve"> CLC  </v>
      </c>
      <c r="C1086" t="str">
        <f t="shared" si="56"/>
        <v>CLC</v>
      </c>
    </row>
    <row r="1087" spans="1:3" ht="25.5" x14ac:dyDescent="0.25">
      <c r="A1087" s="3" t="s">
        <v>100</v>
      </c>
      <c r="B1087" t="str">
        <f t="shared" si="59"/>
        <v xml:space="preserve"> SECADM  </v>
      </c>
      <c r="C1087" t="str">
        <f t="shared" si="56"/>
        <v>SECADM</v>
      </c>
    </row>
    <row r="1088" spans="1:3" x14ac:dyDescent="0.25">
      <c r="A1088" s="4" t="s">
        <v>1234</v>
      </c>
      <c r="B1088" t="str">
        <f t="shared" si="59"/>
        <v xml:space="preserve"> DG  </v>
      </c>
      <c r="C1088" t="str">
        <f t="shared" si="56"/>
        <v>DG</v>
      </c>
    </row>
    <row r="1089" spans="1:3" x14ac:dyDescent="0.25">
      <c r="A1089" s="3" t="s">
        <v>583</v>
      </c>
      <c r="B1089" t="str">
        <f t="shared" si="59"/>
        <v xml:space="preserve"> CLC  </v>
      </c>
      <c r="C1089" t="str">
        <f t="shared" si="56"/>
        <v>CLC</v>
      </c>
    </row>
    <row r="1090" spans="1:3" x14ac:dyDescent="0.25">
      <c r="A1090" s="4" t="s">
        <v>1015</v>
      </c>
      <c r="B1090" t="str">
        <f t="shared" si="59"/>
        <v xml:space="preserve"> SC  </v>
      </c>
      <c r="C1090" t="str">
        <f t="shared" si="56"/>
        <v>SC</v>
      </c>
    </row>
    <row r="1091" spans="1:3" x14ac:dyDescent="0.25">
      <c r="A1091" s="3" t="s">
        <v>586</v>
      </c>
      <c r="B1091" t="str">
        <f t="shared" si="59"/>
        <v xml:space="preserve"> CLC  </v>
      </c>
      <c r="C1091" t="str">
        <f t="shared" ref="C1091:C1154" si="60">TRIM(SUBSTITUTE(B1091,CHAR(160),CHAR(32)))</f>
        <v>CLC</v>
      </c>
    </row>
    <row r="1092" spans="1:3" ht="25.5" x14ac:dyDescent="0.25">
      <c r="A1092" s="4" t="s">
        <v>588</v>
      </c>
      <c r="B1092" t="str">
        <f t="shared" si="59"/>
        <v xml:space="preserve"> SLIC  </v>
      </c>
      <c r="C1092" t="str">
        <f t="shared" si="60"/>
        <v>SLIC</v>
      </c>
    </row>
    <row r="1093" spans="1:3" x14ac:dyDescent="0.25">
      <c r="A1093" s="3" t="s">
        <v>41</v>
      </c>
      <c r="B1093" t="str">
        <f t="shared" si="59"/>
        <v xml:space="preserve"> CLC  </v>
      </c>
      <c r="C1093" t="str">
        <f t="shared" si="60"/>
        <v>CLC</v>
      </c>
    </row>
    <row r="1094" spans="1:3" ht="25.5" x14ac:dyDescent="0.25">
      <c r="A1094" s="4" t="s">
        <v>1305</v>
      </c>
      <c r="B1094" t="str">
        <f t="shared" si="59"/>
        <v xml:space="preserve"> SMCI  </v>
      </c>
      <c r="C1094" t="str">
        <f t="shared" si="60"/>
        <v>SMCI</v>
      </c>
    </row>
    <row r="1095" spans="1:3" x14ac:dyDescent="0.25">
      <c r="A1095" s="3" t="s">
        <v>44</v>
      </c>
      <c r="B1095" t="str">
        <f t="shared" si="59"/>
        <v xml:space="preserve"> CLC  </v>
      </c>
      <c r="C1095" t="str">
        <f t="shared" si="60"/>
        <v>CLC</v>
      </c>
    </row>
    <row r="1096" spans="1:3" x14ac:dyDescent="0.25">
      <c r="A1096" s="4" t="s">
        <v>634</v>
      </c>
      <c r="B1096" t="str">
        <f t="shared" si="59"/>
        <v xml:space="preserve"> SC  </v>
      </c>
      <c r="C1096" t="str">
        <f t="shared" si="60"/>
        <v>SC</v>
      </c>
    </row>
    <row r="1097" spans="1:3" x14ac:dyDescent="0.25">
      <c r="A1097" s="3" t="s">
        <v>48</v>
      </c>
      <c r="B1097" t="str">
        <f t="shared" si="59"/>
        <v xml:space="preserve"> CLC  </v>
      </c>
      <c r="C1097" t="str">
        <f t="shared" si="60"/>
        <v>CLC</v>
      </c>
    </row>
    <row r="1098" spans="1:3" ht="25.5" x14ac:dyDescent="0.25">
      <c r="A1098" s="4" t="s">
        <v>596</v>
      </c>
      <c r="B1098" t="str">
        <f t="shared" si="59"/>
        <v xml:space="preserve"> SLIC  </v>
      </c>
      <c r="C1098" t="str">
        <f t="shared" si="60"/>
        <v>SLIC</v>
      </c>
    </row>
    <row r="1099" spans="1:3" x14ac:dyDescent="0.25">
      <c r="A1099" s="3" t="s">
        <v>119</v>
      </c>
      <c r="B1099" t="str">
        <f t="shared" si="59"/>
        <v xml:space="preserve"> CLC  </v>
      </c>
      <c r="C1099" t="str">
        <f t="shared" si="60"/>
        <v>CLC</v>
      </c>
    </row>
    <row r="1100" spans="1:3" x14ac:dyDescent="0.25">
      <c r="A1100" s="4" t="s">
        <v>960</v>
      </c>
      <c r="B1100" t="str">
        <f t="shared" si="59"/>
        <v xml:space="preserve"> CPL  </v>
      </c>
      <c r="C1100" t="str">
        <f t="shared" si="60"/>
        <v>CPL</v>
      </c>
    </row>
    <row r="1101" spans="1:3" ht="25.5" x14ac:dyDescent="0.25">
      <c r="A1101" s="3" t="s">
        <v>962</v>
      </c>
      <c r="B1101" t="str">
        <f t="shared" si="59"/>
        <v xml:space="preserve"> ASSDG  </v>
      </c>
      <c r="C1101" t="str">
        <f t="shared" si="60"/>
        <v>ASSDG</v>
      </c>
    </row>
    <row r="1102" spans="1:3" ht="25.5" x14ac:dyDescent="0.25">
      <c r="A1102" s="4" t="s">
        <v>343</v>
      </c>
      <c r="B1102" t="str">
        <f t="shared" si="59"/>
        <v xml:space="preserve"> SLIC  </v>
      </c>
      <c r="C1102" t="str">
        <f t="shared" si="60"/>
        <v>SLIC</v>
      </c>
    </row>
    <row r="1103" spans="1:3" x14ac:dyDescent="0.25">
      <c r="A1103" s="3" t="s">
        <v>1729</v>
      </c>
      <c r="B1103" t="str">
        <f t="shared" si="59"/>
        <v xml:space="preserve"> CAA </v>
      </c>
      <c r="C1103" t="str">
        <f t="shared" si="60"/>
        <v>CAA</v>
      </c>
    </row>
    <row r="1104" spans="1:3" ht="25.5" x14ac:dyDescent="0.25">
      <c r="A1104" s="4" t="s">
        <v>1310</v>
      </c>
      <c r="B1104" t="str">
        <f t="shared" si="59"/>
        <v xml:space="preserve"> SLIC  </v>
      </c>
      <c r="C1104" t="str">
        <f t="shared" si="60"/>
        <v>SLIC</v>
      </c>
    </row>
    <row r="1105" spans="1:3" x14ac:dyDescent="0.25">
      <c r="A1105" s="3" t="s">
        <v>166</v>
      </c>
      <c r="B1105" t="str">
        <f t="shared" si="59"/>
        <v xml:space="preserve"> CLC  </v>
      </c>
      <c r="C1105" t="str">
        <f t="shared" si="60"/>
        <v>CLC</v>
      </c>
    </row>
    <row r="1106" spans="1:3" ht="25.5" x14ac:dyDescent="0.25">
      <c r="A1106" s="4" t="s">
        <v>1312</v>
      </c>
      <c r="B1106" t="str">
        <f t="shared" si="59"/>
        <v xml:space="preserve"> SLIC  </v>
      </c>
      <c r="C1106" t="str">
        <f t="shared" si="60"/>
        <v>SLIC</v>
      </c>
    </row>
    <row r="1107" spans="1:3" x14ac:dyDescent="0.25">
      <c r="A1107" s="3" t="s">
        <v>649</v>
      </c>
      <c r="B1107" t="str">
        <f t="shared" si="59"/>
        <v xml:space="preserve"> CLC  </v>
      </c>
      <c r="C1107" t="str">
        <f t="shared" si="60"/>
        <v>CLC</v>
      </c>
    </row>
    <row r="1108" spans="1:3" x14ac:dyDescent="0.25">
      <c r="A1108" s="4" t="s">
        <v>1315</v>
      </c>
      <c r="B1108" t="str">
        <f t="shared" si="59"/>
        <v xml:space="preserve"> CPL  </v>
      </c>
      <c r="C1108" t="str">
        <f t="shared" si="60"/>
        <v>CPL</v>
      </c>
    </row>
    <row r="1109" spans="1:3" ht="25.5" x14ac:dyDescent="0.25">
      <c r="A1109" s="3" t="s">
        <v>1317</v>
      </c>
      <c r="B1109" t="str">
        <f t="shared" si="59"/>
        <v xml:space="preserve"> ASSDG  </v>
      </c>
      <c r="C1109" t="str">
        <f t="shared" si="60"/>
        <v>ASSDG</v>
      </c>
    </row>
    <row r="1110" spans="1:3" ht="25.5" x14ac:dyDescent="0.25">
      <c r="A1110" s="4" t="s">
        <v>354</v>
      </c>
      <c r="B1110" t="str">
        <f t="shared" si="59"/>
        <v xml:space="preserve"> SLIC  </v>
      </c>
      <c r="C1110" t="str">
        <f t="shared" si="60"/>
        <v>SLIC</v>
      </c>
    </row>
    <row r="1111" spans="1:3" x14ac:dyDescent="0.25">
      <c r="A1111" s="3" t="s">
        <v>356</v>
      </c>
      <c r="B1111" t="str">
        <f t="shared" si="59"/>
        <v xml:space="preserve"> CPL  </v>
      </c>
      <c r="C1111" t="str">
        <f t="shared" si="60"/>
        <v>CPL</v>
      </c>
    </row>
    <row r="1112" spans="1:3" ht="25.5" x14ac:dyDescent="0.25">
      <c r="A1112" s="4" t="s">
        <v>1319</v>
      </c>
      <c r="B1112" t="str">
        <f t="shared" si="59"/>
        <v xml:space="preserve"> SLIC  </v>
      </c>
      <c r="C1112" t="str">
        <f t="shared" si="60"/>
        <v>SLIC</v>
      </c>
    </row>
    <row r="1113" spans="1:3" x14ac:dyDescent="0.25">
      <c r="A1113" s="3" t="s">
        <v>1251</v>
      </c>
      <c r="B1113" t="str">
        <f t="shared" si="59"/>
        <v xml:space="preserve"> CPL  </v>
      </c>
      <c r="C1113" t="str">
        <f t="shared" si="60"/>
        <v>CPL</v>
      </c>
    </row>
    <row r="1114" spans="1:3" ht="25.5" x14ac:dyDescent="0.25">
      <c r="A1114" s="4" t="s">
        <v>1321</v>
      </c>
      <c r="B1114" t="str">
        <f t="shared" si="59"/>
        <v xml:space="preserve"> ASSDG  </v>
      </c>
      <c r="C1114" t="str">
        <f t="shared" si="60"/>
        <v>ASSDG</v>
      </c>
    </row>
    <row r="1115" spans="1:3" x14ac:dyDescent="0.25">
      <c r="A1115" s="3" t="s">
        <v>1322</v>
      </c>
      <c r="B1115" t="str">
        <f t="shared" si="59"/>
        <v xml:space="preserve"> DG  </v>
      </c>
      <c r="C1115" t="str">
        <f t="shared" si="60"/>
        <v>DG</v>
      </c>
    </row>
    <row r="1116" spans="1:3" x14ac:dyDescent="0.25">
      <c r="A1116" s="4" t="s">
        <v>1323</v>
      </c>
      <c r="B1116" t="str">
        <f t="shared" si="59"/>
        <v xml:space="preserve"> CPL  </v>
      </c>
      <c r="C1116" t="str">
        <f t="shared" si="60"/>
        <v>CPL</v>
      </c>
    </row>
    <row r="1117" spans="1:3" ht="25.5" x14ac:dyDescent="0.25">
      <c r="A1117" s="3" t="s">
        <v>1325</v>
      </c>
      <c r="B1117" t="str">
        <f t="shared" si="59"/>
        <v xml:space="preserve"> ASSDG  </v>
      </c>
      <c r="C1117" t="str">
        <f t="shared" si="60"/>
        <v>ASSDG</v>
      </c>
    </row>
    <row r="1118" spans="1:3" x14ac:dyDescent="0.25">
      <c r="A1118" s="4" t="s">
        <v>1326</v>
      </c>
      <c r="B1118" t="str">
        <f t="shared" si="59"/>
        <v xml:space="preserve"> DG  </v>
      </c>
      <c r="C1118" t="str">
        <f t="shared" si="60"/>
        <v>DG</v>
      </c>
    </row>
    <row r="1119" spans="1:3" ht="25.5" x14ac:dyDescent="0.25">
      <c r="A1119" s="3" t="s">
        <v>669</v>
      </c>
      <c r="B1119" t="str">
        <f t="shared" si="59"/>
        <v xml:space="preserve"> SECADM  </v>
      </c>
      <c r="C1119" t="str">
        <f t="shared" si="60"/>
        <v>SECADM</v>
      </c>
    </row>
    <row r="1120" spans="1:3" x14ac:dyDescent="0.25">
      <c r="A1120" s="4" t="s">
        <v>1710</v>
      </c>
      <c r="B1120" t="str">
        <f t="shared" si="59"/>
        <v xml:space="preserve"> CAA </v>
      </c>
      <c r="C1120" t="str">
        <f t="shared" si="60"/>
        <v>CAA</v>
      </c>
    </row>
    <row r="1121" spans="1:3" ht="25.5" x14ac:dyDescent="0.25">
      <c r="A1121" s="3" t="s">
        <v>1329</v>
      </c>
      <c r="B1121" t="str">
        <f t="shared" si="59"/>
        <v xml:space="preserve"> SMCI  </v>
      </c>
      <c r="C1121" t="str">
        <f t="shared" si="60"/>
        <v>SMCI</v>
      </c>
    </row>
    <row r="1122" spans="1:3" x14ac:dyDescent="0.25">
      <c r="A1122" s="4" t="s">
        <v>1263</v>
      </c>
      <c r="B1122" t="str">
        <f t="shared" si="59"/>
        <v xml:space="preserve"> DG  </v>
      </c>
      <c r="C1122" t="str">
        <f t="shared" si="60"/>
        <v>DG</v>
      </c>
    </row>
    <row r="1123" spans="1:3" ht="25.5" x14ac:dyDescent="0.25">
      <c r="A1123" s="3" t="s">
        <v>804</v>
      </c>
      <c r="B1123" t="str">
        <f t="shared" ref="B1123:B1154" si="61">RIGHT(A1123,LEN(A1123)-3)</f>
        <v xml:space="preserve"> SMOEP  </v>
      </c>
      <c r="C1123" t="str">
        <f t="shared" si="60"/>
        <v>SMOEP</v>
      </c>
    </row>
    <row r="1124" spans="1:3" x14ac:dyDescent="0.25">
      <c r="A1124" s="4" t="s">
        <v>1705</v>
      </c>
      <c r="B1124" t="str">
        <f t="shared" si="61"/>
        <v xml:space="preserve"> CAA </v>
      </c>
      <c r="C1124" t="str">
        <f t="shared" si="60"/>
        <v>CAA</v>
      </c>
    </row>
    <row r="1125" spans="1:3" ht="25.5" x14ac:dyDescent="0.25">
      <c r="A1125" s="3" t="s">
        <v>924</v>
      </c>
      <c r="B1125" t="str">
        <f t="shared" si="61"/>
        <v xml:space="preserve"> SECADM  </v>
      </c>
      <c r="C1125" t="str">
        <f t="shared" si="60"/>
        <v>SECADM</v>
      </c>
    </row>
    <row r="1126" spans="1:3" x14ac:dyDescent="0.25">
      <c r="A1126" s="4" t="s">
        <v>1270</v>
      </c>
      <c r="B1126" t="str">
        <f t="shared" si="61"/>
        <v xml:space="preserve"> CLC  </v>
      </c>
      <c r="C1126" t="str">
        <f t="shared" si="60"/>
        <v>CLC</v>
      </c>
    </row>
    <row r="1127" spans="1:3" x14ac:dyDescent="0.25">
      <c r="A1127" s="3" t="s">
        <v>1199</v>
      </c>
      <c r="B1127" t="str">
        <f t="shared" si="61"/>
        <v xml:space="preserve"> SC  </v>
      </c>
      <c r="C1127" t="str">
        <f t="shared" si="60"/>
        <v>SC</v>
      </c>
    </row>
    <row r="1128" spans="1:3" x14ac:dyDescent="0.25">
      <c r="A1128" s="4" t="s">
        <v>756</v>
      </c>
      <c r="B1128" t="str">
        <f t="shared" si="61"/>
        <v xml:space="preserve"> CLC  </v>
      </c>
      <c r="C1128" t="str">
        <f t="shared" si="60"/>
        <v>CLC</v>
      </c>
    </row>
    <row r="1129" spans="1:3" x14ac:dyDescent="0.25">
      <c r="A1129" s="3" t="s">
        <v>758</v>
      </c>
      <c r="B1129" t="str">
        <f t="shared" si="61"/>
        <v xml:space="preserve"> SC  </v>
      </c>
      <c r="C1129" t="str">
        <f t="shared" si="60"/>
        <v>SC</v>
      </c>
    </row>
    <row r="1130" spans="1:3" x14ac:dyDescent="0.25">
      <c r="A1130" s="4" t="s">
        <v>759</v>
      </c>
      <c r="B1130" t="str">
        <f t="shared" si="61"/>
        <v xml:space="preserve"> CLC  </v>
      </c>
      <c r="C1130" t="str">
        <f t="shared" si="60"/>
        <v>CLC</v>
      </c>
    </row>
    <row r="1131" spans="1:3" ht="25.5" x14ac:dyDescent="0.25">
      <c r="A1131" s="3" t="s">
        <v>19</v>
      </c>
      <c r="B1131" t="str">
        <f t="shared" si="61"/>
        <v xml:space="preserve"> SECADM  </v>
      </c>
      <c r="C1131" t="str">
        <f t="shared" si="60"/>
        <v>SECADM</v>
      </c>
    </row>
    <row r="1132" spans="1:3" x14ac:dyDescent="0.25">
      <c r="A1132" s="4" t="s">
        <v>91</v>
      </c>
      <c r="B1132" t="str">
        <f>RIGHT(A1132,LEN(A1132)-4)</f>
        <v xml:space="preserve"> CLC  </v>
      </c>
      <c r="C1132" t="str">
        <f t="shared" si="60"/>
        <v>CLC</v>
      </c>
    </row>
    <row r="1133" spans="1:3" ht="25.5" x14ac:dyDescent="0.25">
      <c r="A1133" s="3" t="s">
        <v>1208</v>
      </c>
      <c r="B1133" t="str">
        <f t="shared" ref="B1133:B1150" si="62">RIGHT(A1133,LEN(A1133)-4)</f>
        <v xml:space="preserve"> SLIC  </v>
      </c>
      <c r="C1133" t="str">
        <f t="shared" si="60"/>
        <v>SLIC</v>
      </c>
    </row>
    <row r="1134" spans="1:3" x14ac:dyDescent="0.25">
      <c r="A1134" s="4" t="s">
        <v>95</v>
      </c>
      <c r="B1134" t="str">
        <f t="shared" si="62"/>
        <v xml:space="preserve"> CLC  </v>
      </c>
      <c r="C1134" t="str">
        <f t="shared" si="60"/>
        <v>CLC</v>
      </c>
    </row>
    <row r="1135" spans="1:3" ht="25.5" x14ac:dyDescent="0.25">
      <c r="A1135" s="3" t="s">
        <v>1230</v>
      </c>
      <c r="B1135" t="str">
        <f t="shared" si="62"/>
        <v xml:space="preserve"> SECADM  </v>
      </c>
      <c r="C1135" t="str">
        <f t="shared" si="60"/>
        <v>SECADM</v>
      </c>
    </row>
    <row r="1136" spans="1:3" x14ac:dyDescent="0.25">
      <c r="A1136" s="4" t="s">
        <v>1231</v>
      </c>
      <c r="B1136" t="str">
        <f t="shared" si="62"/>
        <v xml:space="preserve"> CPL  </v>
      </c>
      <c r="C1136" t="str">
        <f t="shared" si="60"/>
        <v>CPL</v>
      </c>
    </row>
    <row r="1137" spans="1:3" ht="25.5" x14ac:dyDescent="0.25">
      <c r="A1137" s="3" t="s">
        <v>1233</v>
      </c>
      <c r="B1137" t="str">
        <f t="shared" si="62"/>
        <v xml:space="preserve"> ASSDG  </v>
      </c>
      <c r="C1137" t="str">
        <f t="shared" si="60"/>
        <v>ASSDG</v>
      </c>
    </row>
    <row r="1138" spans="1:3" x14ac:dyDescent="0.25">
      <c r="A1138" s="4" t="s">
        <v>1234</v>
      </c>
      <c r="B1138" t="str">
        <f t="shared" si="62"/>
        <v xml:space="preserve"> DG  </v>
      </c>
      <c r="C1138" t="str">
        <f t="shared" si="60"/>
        <v>DG</v>
      </c>
    </row>
    <row r="1139" spans="1:3" ht="25.5" x14ac:dyDescent="0.25">
      <c r="A1139" s="3" t="s">
        <v>1214</v>
      </c>
      <c r="B1139" t="str">
        <f t="shared" si="62"/>
        <v xml:space="preserve"> SLIC  </v>
      </c>
      <c r="C1139" t="str">
        <f t="shared" si="60"/>
        <v>SLIC</v>
      </c>
    </row>
    <row r="1140" spans="1:3" x14ac:dyDescent="0.25">
      <c r="A1140" s="4" t="s">
        <v>1216</v>
      </c>
      <c r="B1140" t="str">
        <f t="shared" si="62"/>
        <v xml:space="preserve"> CPL  </v>
      </c>
      <c r="C1140" t="str">
        <f t="shared" si="60"/>
        <v>CPL</v>
      </c>
    </row>
    <row r="1141" spans="1:3" ht="25.5" x14ac:dyDescent="0.25">
      <c r="A1141" s="3" t="s">
        <v>771</v>
      </c>
      <c r="B1141" t="str">
        <f t="shared" si="62"/>
        <v xml:space="preserve"> SLIC  </v>
      </c>
      <c r="C1141" t="str">
        <f t="shared" si="60"/>
        <v>SLIC</v>
      </c>
    </row>
    <row r="1142" spans="1:3" x14ac:dyDescent="0.25">
      <c r="A1142" s="4" t="s">
        <v>1167</v>
      </c>
      <c r="B1142" t="str">
        <f t="shared" si="62"/>
        <v xml:space="preserve"> CPL  </v>
      </c>
      <c r="C1142" t="str">
        <f t="shared" si="60"/>
        <v>CPL</v>
      </c>
    </row>
    <row r="1143" spans="1:3" ht="25.5" x14ac:dyDescent="0.25">
      <c r="A1143" s="3" t="s">
        <v>630</v>
      </c>
      <c r="B1143" t="str">
        <f t="shared" si="62"/>
        <v xml:space="preserve"> CMP  </v>
      </c>
      <c r="C1143" t="str">
        <f t="shared" si="60"/>
        <v>CMP</v>
      </c>
    </row>
    <row r="1144" spans="1:3" ht="25.5" x14ac:dyDescent="0.25">
      <c r="A1144" s="4" t="s">
        <v>1339</v>
      </c>
      <c r="B1144" t="str">
        <f t="shared" si="62"/>
        <v xml:space="preserve"> SMOEP  </v>
      </c>
      <c r="C1144" t="str">
        <f t="shared" si="60"/>
        <v>SMOEP</v>
      </c>
    </row>
    <row r="1145" spans="1:3" x14ac:dyDescent="0.25">
      <c r="A1145" s="3" t="s">
        <v>592</v>
      </c>
      <c r="B1145" t="str">
        <f t="shared" si="62"/>
        <v xml:space="preserve"> CPL  </v>
      </c>
      <c r="C1145" t="str">
        <f t="shared" si="60"/>
        <v>CPL</v>
      </c>
    </row>
    <row r="1146" spans="1:3" ht="25.5" x14ac:dyDescent="0.25">
      <c r="A1146" s="4" t="s">
        <v>594</v>
      </c>
      <c r="B1146" t="str">
        <f t="shared" si="62"/>
        <v xml:space="preserve"> ASSDG  </v>
      </c>
      <c r="C1146" t="str">
        <f t="shared" si="60"/>
        <v>ASSDG</v>
      </c>
    </row>
    <row r="1147" spans="1:3" x14ac:dyDescent="0.25">
      <c r="A1147" s="3" t="s">
        <v>595</v>
      </c>
      <c r="B1147" t="str">
        <f t="shared" si="62"/>
        <v xml:space="preserve"> DG  </v>
      </c>
      <c r="C1147" t="str">
        <f t="shared" si="60"/>
        <v>DG</v>
      </c>
    </row>
    <row r="1148" spans="1:3" ht="25.5" x14ac:dyDescent="0.25">
      <c r="A1148" s="4" t="s">
        <v>1341</v>
      </c>
      <c r="B1148" t="str">
        <f t="shared" si="62"/>
        <v xml:space="preserve"> SMOEP  </v>
      </c>
      <c r="C1148" t="str">
        <f t="shared" si="60"/>
        <v>SMOEP</v>
      </c>
    </row>
    <row r="1149" spans="1:3" ht="25.5" x14ac:dyDescent="0.25">
      <c r="A1149" s="3" t="s">
        <v>1343</v>
      </c>
      <c r="B1149" t="str">
        <f t="shared" si="62"/>
        <v xml:space="preserve"> GABDG  </v>
      </c>
      <c r="C1149" t="str">
        <f t="shared" si="60"/>
        <v>GABDG</v>
      </c>
    </row>
    <row r="1150" spans="1:3" x14ac:dyDescent="0.25">
      <c r="A1150" s="4" t="s">
        <v>960</v>
      </c>
      <c r="B1150" t="str">
        <f t="shared" si="62"/>
        <v xml:space="preserve"> CPL  </v>
      </c>
      <c r="C1150" t="str">
        <f t="shared" si="60"/>
        <v>CPL</v>
      </c>
    </row>
    <row r="1151" spans="1:3" x14ac:dyDescent="0.25">
      <c r="A1151" s="6" t="s">
        <v>1346</v>
      </c>
      <c r="B1151" t="str">
        <f t="shared" si="61"/>
        <v xml:space="preserve"> SST  </v>
      </c>
      <c r="C1151" t="str">
        <f t="shared" si="60"/>
        <v>SST</v>
      </c>
    </row>
    <row r="1152" spans="1:3" x14ac:dyDescent="0.25">
      <c r="A1152" s="6" t="s">
        <v>1705</v>
      </c>
      <c r="B1152" t="str">
        <f t="shared" si="61"/>
        <v xml:space="preserve"> CAA </v>
      </c>
      <c r="C1152" t="str">
        <f t="shared" si="60"/>
        <v>CAA</v>
      </c>
    </row>
    <row r="1153" spans="1:3" x14ac:dyDescent="0.25">
      <c r="A1153" s="6" t="s">
        <v>924</v>
      </c>
      <c r="B1153" t="str">
        <f t="shared" si="61"/>
        <v xml:space="preserve"> SECADM  </v>
      </c>
      <c r="C1153" t="str">
        <f t="shared" si="60"/>
        <v>SECADM</v>
      </c>
    </row>
    <row r="1154" spans="1:3" x14ac:dyDescent="0.25">
      <c r="A1154" s="6" t="s">
        <v>1270</v>
      </c>
      <c r="B1154" t="str">
        <f t="shared" si="61"/>
        <v xml:space="preserve"> CLC  </v>
      </c>
      <c r="C1154" t="str">
        <f t="shared" si="60"/>
        <v>CLC</v>
      </c>
    </row>
    <row r="1155" spans="1:3" x14ac:dyDescent="0.25">
      <c r="A1155" s="6" t="s">
        <v>1349</v>
      </c>
      <c r="B1155" t="str">
        <f t="shared" ref="B1155:B1218" si="63">RIGHT(A1155,LEN(A1155)-3)</f>
        <v xml:space="preserve"> SST  </v>
      </c>
      <c r="C1155" t="str">
        <f t="shared" ref="C1155:C1218" si="64">TRIM(SUBSTITUTE(B1155,CHAR(160),CHAR(32)))</f>
        <v>SST</v>
      </c>
    </row>
    <row r="1156" spans="1:3" x14ac:dyDescent="0.25">
      <c r="A1156" s="6" t="s">
        <v>1002</v>
      </c>
      <c r="B1156" t="str">
        <f t="shared" si="63"/>
        <v xml:space="preserve"> SPO  </v>
      </c>
      <c r="C1156" t="str">
        <f t="shared" si="64"/>
        <v>SPO</v>
      </c>
    </row>
    <row r="1157" spans="1:3" x14ac:dyDescent="0.25">
      <c r="A1157" s="6" t="s">
        <v>1352</v>
      </c>
      <c r="B1157" t="str">
        <f t="shared" si="63"/>
        <v xml:space="preserve"> SST  </v>
      </c>
      <c r="C1157" t="str">
        <f t="shared" si="64"/>
        <v>SST</v>
      </c>
    </row>
    <row r="1158" spans="1:3" x14ac:dyDescent="0.25">
      <c r="A1158" s="6" t="s">
        <v>1005</v>
      </c>
      <c r="B1158" t="str">
        <f t="shared" si="63"/>
        <v xml:space="preserve"> SPO  </v>
      </c>
      <c r="C1158" t="str">
        <f t="shared" si="64"/>
        <v>SPO</v>
      </c>
    </row>
    <row r="1159" spans="1:3" x14ac:dyDescent="0.25">
      <c r="A1159" s="6" t="s">
        <v>1007</v>
      </c>
      <c r="B1159" t="str">
        <f t="shared" si="63"/>
        <v xml:space="preserve"> CO  </v>
      </c>
      <c r="C1159" t="str">
        <f t="shared" si="64"/>
        <v>CO</v>
      </c>
    </row>
    <row r="1160" spans="1:3" x14ac:dyDescent="0.25">
      <c r="A1160" s="6" t="s">
        <v>1008</v>
      </c>
      <c r="B1160" t="str">
        <f>RIGHT(A1160,LEN(A1160)-4)</f>
        <v xml:space="preserve"> SECOFC  </v>
      </c>
      <c r="C1160" t="str">
        <f t="shared" si="64"/>
        <v>SECOFC</v>
      </c>
    </row>
    <row r="1161" spans="1:3" x14ac:dyDescent="0.25">
      <c r="A1161" s="6" t="s">
        <v>576</v>
      </c>
      <c r="B1161" t="str">
        <f t="shared" ref="B1161:B1217" si="65">RIGHT(A1161,LEN(A1161)-4)</f>
        <v xml:space="preserve"> CLC  </v>
      </c>
      <c r="C1161" t="str">
        <f t="shared" si="64"/>
        <v>CLC</v>
      </c>
    </row>
    <row r="1162" spans="1:3" x14ac:dyDescent="0.25">
      <c r="A1162" s="6" t="s">
        <v>933</v>
      </c>
      <c r="B1162" t="str">
        <f t="shared" si="65"/>
        <v xml:space="preserve"> SECADM  </v>
      </c>
      <c r="C1162" t="str">
        <f t="shared" si="64"/>
        <v>SECADM</v>
      </c>
    </row>
    <row r="1163" spans="1:3" x14ac:dyDescent="0.25">
      <c r="A1163" s="6" t="s">
        <v>1624</v>
      </c>
      <c r="B1163" t="str">
        <f t="shared" si="65"/>
        <v xml:space="preserve"> CIP </v>
      </c>
      <c r="C1163" t="str">
        <f t="shared" si="64"/>
        <v>CIP</v>
      </c>
    </row>
    <row r="1164" spans="1:3" x14ac:dyDescent="0.25">
      <c r="A1164" s="6" t="s">
        <v>1356</v>
      </c>
      <c r="B1164" t="str">
        <f t="shared" si="65"/>
        <v xml:space="preserve"> ST  </v>
      </c>
      <c r="C1164" t="str">
        <f t="shared" si="64"/>
        <v>ST</v>
      </c>
    </row>
    <row r="1165" spans="1:3" x14ac:dyDescent="0.25">
      <c r="A1165" s="6" t="s">
        <v>1625</v>
      </c>
      <c r="B1165" t="str">
        <f t="shared" si="65"/>
        <v xml:space="preserve"> CIP </v>
      </c>
      <c r="C1165" t="str">
        <f t="shared" si="64"/>
        <v>CIP</v>
      </c>
    </row>
    <row r="1166" spans="1:3" x14ac:dyDescent="0.25">
      <c r="A1166" s="6" t="s">
        <v>1104</v>
      </c>
      <c r="B1166" t="str">
        <f t="shared" si="65"/>
        <v xml:space="preserve"> SECADM  </v>
      </c>
      <c r="C1166" t="str">
        <f t="shared" si="64"/>
        <v>SECADM</v>
      </c>
    </row>
    <row r="1167" spans="1:3" x14ac:dyDescent="0.25">
      <c r="A1167" s="6" t="s">
        <v>583</v>
      </c>
      <c r="B1167" t="str">
        <f t="shared" si="65"/>
        <v xml:space="preserve"> CLC  </v>
      </c>
      <c r="C1167" t="str">
        <f t="shared" si="64"/>
        <v>CLC</v>
      </c>
    </row>
    <row r="1168" spans="1:3" x14ac:dyDescent="0.25">
      <c r="A1168" s="6" t="s">
        <v>1015</v>
      </c>
      <c r="B1168" t="str">
        <f t="shared" si="65"/>
        <v xml:space="preserve"> SC  </v>
      </c>
      <c r="C1168" t="str">
        <f t="shared" si="64"/>
        <v>SC</v>
      </c>
    </row>
    <row r="1169" spans="1:3" x14ac:dyDescent="0.25">
      <c r="A1169" s="6" t="s">
        <v>194</v>
      </c>
      <c r="B1169" t="str">
        <f t="shared" si="65"/>
        <v xml:space="preserve"> SPO  </v>
      </c>
      <c r="C1169" t="str">
        <f t="shared" si="64"/>
        <v>SPO</v>
      </c>
    </row>
    <row r="1170" spans="1:3" x14ac:dyDescent="0.25">
      <c r="A1170" s="6" t="s">
        <v>1361</v>
      </c>
      <c r="B1170" t="str">
        <f t="shared" si="65"/>
        <v xml:space="preserve"> SC  </v>
      </c>
      <c r="C1170" t="str">
        <f t="shared" si="64"/>
        <v>SC</v>
      </c>
    </row>
    <row r="1171" spans="1:3" x14ac:dyDescent="0.25">
      <c r="A1171" s="6" t="s">
        <v>41</v>
      </c>
      <c r="B1171" t="str">
        <f t="shared" si="65"/>
        <v xml:space="preserve"> CLC  </v>
      </c>
      <c r="C1171" t="str">
        <f t="shared" si="64"/>
        <v>CLC</v>
      </c>
    </row>
    <row r="1172" spans="1:3" x14ac:dyDescent="0.25">
      <c r="A1172" s="6" t="s">
        <v>1364</v>
      </c>
      <c r="B1172" t="str">
        <f t="shared" si="65"/>
        <v xml:space="preserve"> SECADM  </v>
      </c>
      <c r="C1172" t="str">
        <f t="shared" si="64"/>
        <v>SECADM</v>
      </c>
    </row>
    <row r="1173" spans="1:3" x14ac:dyDescent="0.25">
      <c r="A1173" s="6" t="s">
        <v>44</v>
      </c>
      <c r="B1173" t="str">
        <f t="shared" si="65"/>
        <v xml:space="preserve"> CLC  </v>
      </c>
      <c r="C1173" t="str">
        <f t="shared" si="64"/>
        <v>CLC</v>
      </c>
    </row>
    <row r="1174" spans="1:3" x14ac:dyDescent="0.25">
      <c r="A1174" s="6" t="s">
        <v>1023</v>
      </c>
      <c r="B1174" t="str">
        <f t="shared" si="65"/>
        <v xml:space="preserve"> SLIC  </v>
      </c>
      <c r="C1174" t="str">
        <f t="shared" si="64"/>
        <v>SLIC</v>
      </c>
    </row>
    <row r="1175" spans="1:3" x14ac:dyDescent="0.25">
      <c r="A1175" s="6" t="s">
        <v>203</v>
      </c>
      <c r="B1175" t="str">
        <f t="shared" si="65"/>
        <v xml:space="preserve"> SCON  </v>
      </c>
      <c r="C1175" t="str">
        <f t="shared" si="64"/>
        <v>SCON</v>
      </c>
    </row>
    <row r="1176" spans="1:3" x14ac:dyDescent="0.25">
      <c r="A1176" s="6" t="s">
        <v>596</v>
      </c>
      <c r="B1176" t="str">
        <f t="shared" si="65"/>
        <v xml:space="preserve"> SLIC  </v>
      </c>
      <c r="C1176" t="str">
        <f t="shared" si="64"/>
        <v>SLIC</v>
      </c>
    </row>
    <row r="1177" spans="1:3" x14ac:dyDescent="0.25">
      <c r="A1177" s="6" t="s">
        <v>119</v>
      </c>
      <c r="B1177" t="str">
        <f t="shared" si="65"/>
        <v xml:space="preserve"> CLC  </v>
      </c>
      <c r="C1177" t="str">
        <f t="shared" si="64"/>
        <v>CLC</v>
      </c>
    </row>
    <row r="1178" spans="1:3" x14ac:dyDescent="0.25">
      <c r="A1178" s="6" t="s">
        <v>54</v>
      </c>
      <c r="B1178" t="str">
        <f t="shared" si="65"/>
        <v xml:space="preserve"> SECADM  </v>
      </c>
      <c r="C1178" t="str">
        <f t="shared" si="64"/>
        <v>SECADM</v>
      </c>
    </row>
    <row r="1179" spans="1:3" x14ac:dyDescent="0.25">
      <c r="A1179" s="6" t="s">
        <v>55</v>
      </c>
      <c r="B1179" t="str">
        <f t="shared" si="65"/>
        <v xml:space="preserve"> CPL  </v>
      </c>
      <c r="C1179" t="str">
        <f t="shared" si="64"/>
        <v>CPL</v>
      </c>
    </row>
    <row r="1180" spans="1:3" x14ac:dyDescent="0.25">
      <c r="A1180" s="6" t="s">
        <v>57</v>
      </c>
      <c r="B1180" t="str">
        <f t="shared" si="65"/>
        <v xml:space="preserve"> ASSDG  </v>
      </c>
      <c r="C1180" t="str">
        <f t="shared" si="64"/>
        <v>ASSDG</v>
      </c>
    </row>
    <row r="1181" spans="1:3" x14ac:dyDescent="0.25">
      <c r="A1181" s="6" t="s">
        <v>1627</v>
      </c>
      <c r="B1181" t="str">
        <f t="shared" si="65"/>
        <v xml:space="preserve"> CFIC </v>
      </c>
      <c r="C1181" t="str">
        <f t="shared" si="64"/>
        <v>CFIC</v>
      </c>
    </row>
    <row r="1182" spans="1:3" x14ac:dyDescent="0.25">
      <c r="A1182" s="6" t="s">
        <v>1372</v>
      </c>
      <c r="B1182" t="str">
        <f t="shared" si="65"/>
        <v xml:space="preserve"> SACONT  </v>
      </c>
      <c r="C1182" t="str">
        <f t="shared" si="64"/>
        <v>SACONT</v>
      </c>
    </row>
    <row r="1183" spans="1:3" x14ac:dyDescent="0.25">
      <c r="A1183" s="6" t="s">
        <v>1374</v>
      </c>
      <c r="B1183" t="str">
        <f t="shared" si="65"/>
        <v xml:space="preserve"> ACFIC  </v>
      </c>
      <c r="C1183" t="str">
        <f t="shared" si="64"/>
        <v>ACFIC</v>
      </c>
    </row>
    <row r="1184" spans="1:3" x14ac:dyDescent="0.25">
      <c r="A1184" s="6" t="s">
        <v>1312</v>
      </c>
      <c r="B1184" t="str">
        <f t="shared" si="65"/>
        <v xml:space="preserve"> SLIC  </v>
      </c>
      <c r="C1184" t="str">
        <f t="shared" si="64"/>
        <v>SLIC</v>
      </c>
    </row>
    <row r="1185" spans="1:3" x14ac:dyDescent="0.25">
      <c r="A1185" s="6" t="s">
        <v>1376</v>
      </c>
      <c r="B1185" t="str">
        <f t="shared" si="65"/>
        <v xml:space="preserve"> SCON  </v>
      </c>
      <c r="C1185" t="str">
        <f t="shared" si="64"/>
        <v>SCON</v>
      </c>
    </row>
    <row r="1186" spans="1:3" x14ac:dyDescent="0.25">
      <c r="A1186" s="6" t="s">
        <v>350</v>
      </c>
      <c r="B1186" t="str">
        <f t="shared" si="65"/>
        <v xml:space="preserve"> SLIC  </v>
      </c>
      <c r="C1186" t="str">
        <f t="shared" si="64"/>
        <v>SLIC</v>
      </c>
    </row>
    <row r="1187" spans="1:3" x14ac:dyDescent="0.25">
      <c r="A1187" s="6" t="s">
        <v>653</v>
      </c>
      <c r="B1187" t="str">
        <f t="shared" si="65"/>
        <v xml:space="preserve"> CLC  </v>
      </c>
      <c r="C1187" t="str">
        <f t="shared" si="64"/>
        <v>CLC</v>
      </c>
    </row>
    <row r="1188" spans="1:3" x14ac:dyDescent="0.25">
      <c r="A1188" s="6" t="s">
        <v>354</v>
      </c>
      <c r="B1188" t="str">
        <f t="shared" si="65"/>
        <v xml:space="preserve"> SLIC  </v>
      </c>
      <c r="C1188" t="str">
        <f t="shared" si="64"/>
        <v>SLIC</v>
      </c>
    </row>
    <row r="1189" spans="1:3" x14ac:dyDescent="0.25">
      <c r="A1189" s="6" t="s">
        <v>657</v>
      </c>
      <c r="B1189" t="str">
        <f t="shared" si="65"/>
        <v xml:space="preserve"> CLC  </v>
      </c>
      <c r="C1189" t="str">
        <f t="shared" si="64"/>
        <v>CLC</v>
      </c>
    </row>
    <row r="1190" spans="1:3" x14ac:dyDescent="0.25">
      <c r="A1190" s="6" t="s">
        <v>1379</v>
      </c>
      <c r="B1190" t="str">
        <f t="shared" si="65"/>
        <v xml:space="preserve"> SECADM  </v>
      </c>
      <c r="C1190" t="str">
        <f t="shared" si="64"/>
        <v>SECADM</v>
      </c>
    </row>
    <row r="1191" spans="1:3" x14ac:dyDescent="0.25">
      <c r="A1191" s="6" t="s">
        <v>1251</v>
      </c>
      <c r="B1191" t="str">
        <f t="shared" si="65"/>
        <v xml:space="preserve"> CPL  </v>
      </c>
      <c r="C1191" t="str">
        <f t="shared" si="64"/>
        <v>CPL</v>
      </c>
    </row>
    <row r="1192" spans="1:3" x14ac:dyDescent="0.25">
      <c r="A1192" s="6" t="s">
        <v>1321</v>
      </c>
      <c r="B1192" t="str">
        <f t="shared" si="65"/>
        <v xml:space="preserve"> ASSDG  </v>
      </c>
      <c r="C1192" t="str">
        <f t="shared" si="64"/>
        <v>ASSDG</v>
      </c>
    </row>
    <row r="1193" spans="1:3" x14ac:dyDescent="0.25">
      <c r="A1193" s="6" t="s">
        <v>1322</v>
      </c>
      <c r="B1193" t="str">
        <f t="shared" si="65"/>
        <v xml:space="preserve"> DG  </v>
      </c>
      <c r="C1193" t="str">
        <f t="shared" si="64"/>
        <v>DG</v>
      </c>
    </row>
    <row r="1194" spans="1:3" x14ac:dyDescent="0.25">
      <c r="A1194" s="6" t="s">
        <v>1039</v>
      </c>
      <c r="B1194" t="str">
        <f t="shared" si="65"/>
        <v xml:space="preserve"> SLIC  </v>
      </c>
      <c r="C1194" t="str">
        <f t="shared" si="64"/>
        <v>SLIC</v>
      </c>
    </row>
    <row r="1195" spans="1:3" x14ac:dyDescent="0.25">
      <c r="A1195" s="6" t="s">
        <v>366</v>
      </c>
      <c r="B1195" t="str">
        <f t="shared" si="65"/>
        <v xml:space="preserve"> CPL  </v>
      </c>
      <c r="C1195" t="str">
        <f t="shared" si="64"/>
        <v>CPL</v>
      </c>
    </row>
    <row r="1196" spans="1:3" x14ac:dyDescent="0.25">
      <c r="A1196" s="6" t="s">
        <v>368</v>
      </c>
      <c r="B1196" t="str">
        <f t="shared" si="65"/>
        <v xml:space="preserve"> SLIC  </v>
      </c>
      <c r="C1196" t="str">
        <f t="shared" si="64"/>
        <v>SLIC</v>
      </c>
    </row>
    <row r="1197" spans="1:3" x14ac:dyDescent="0.25">
      <c r="A1197" s="6" t="s">
        <v>370</v>
      </c>
      <c r="B1197" t="str">
        <f t="shared" si="65"/>
        <v xml:space="preserve"> CPL  </v>
      </c>
      <c r="C1197" t="str">
        <f t="shared" si="64"/>
        <v>CPL</v>
      </c>
    </row>
    <row r="1198" spans="1:3" x14ac:dyDescent="0.25">
      <c r="A1198" s="6" t="s">
        <v>1381</v>
      </c>
      <c r="B1198" t="str">
        <f t="shared" si="65"/>
        <v xml:space="preserve"> ASSDG  </v>
      </c>
      <c r="C1198" t="str">
        <f t="shared" si="64"/>
        <v>ASSDG</v>
      </c>
    </row>
    <row r="1199" spans="1:3" x14ac:dyDescent="0.25">
      <c r="A1199" s="7" t="s">
        <v>1382</v>
      </c>
      <c r="B1199" t="str">
        <f t="shared" si="65"/>
        <v xml:space="preserve"> DG  </v>
      </c>
      <c r="C1199" t="str">
        <f t="shared" si="64"/>
        <v>DG</v>
      </c>
    </row>
    <row r="1200" spans="1:3" x14ac:dyDescent="0.25">
      <c r="A1200" s="6" t="s">
        <v>1383</v>
      </c>
      <c r="B1200" t="str">
        <f t="shared" si="65"/>
        <v xml:space="preserve"> SECADM  </v>
      </c>
      <c r="C1200" t="str">
        <f t="shared" si="64"/>
        <v>SECADM</v>
      </c>
    </row>
    <row r="1201" spans="1:3" x14ac:dyDescent="0.25">
      <c r="A1201" s="6" t="s">
        <v>1385</v>
      </c>
      <c r="B1201" t="str">
        <f t="shared" si="65"/>
        <v xml:space="preserve"> SLIC  </v>
      </c>
      <c r="C1201" t="str">
        <f t="shared" si="64"/>
        <v>SLIC</v>
      </c>
    </row>
    <row r="1202" spans="1:3" x14ac:dyDescent="0.25">
      <c r="A1202" s="6" t="s">
        <v>1387</v>
      </c>
      <c r="B1202" t="str">
        <f t="shared" si="65"/>
        <v xml:space="preserve"> SCON  </v>
      </c>
      <c r="C1202" t="str">
        <f t="shared" si="64"/>
        <v>SCON</v>
      </c>
    </row>
    <row r="1203" spans="1:3" x14ac:dyDescent="0.25">
      <c r="A1203" s="6" t="s">
        <v>914</v>
      </c>
      <c r="B1203" t="str">
        <f t="shared" si="65"/>
        <v xml:space="preserve"> SLIC  </v>
      </c>
      <c r="C1203" t="str">
        <f t="shared" si="64"/>
        <v>SLIC</v>
      </c>
    </row>
    <row r="1204" spans="1:3" x14ac:dyDescent="0.25">
      <c r="A1204" s="6" t="s">
        <v>681</v>
      </c>
      <c r="B1204" t="str">
        <f t="shared" si="65"/>
        <v xml:space="preserve"> CLC  </v>
      </c>
      <c r="C1204" t="str">
        <f t="shared" si="64"/>
        <v>CLC</v>
      </c>
    </row>
    <row r="1205" spans="1:3" x14ac:dyDescent="0.25">
      <c r="A1205" s="6" t="s">
        <v>1390</v>
      </c>
      <c r="B1205" t="str">
        <f t="shared" si="65"/>
        <v xml:space="preserve"> SECADM  </v>
      </c>
      <c r="C1205" t="str">
        <f t="shared" si="64"/>
        <v>SECADM</v>
      </c>
    </row>
    <row r="1206" spans="1:3" x14ac:dyDescent="0.25">
      <c r="A1206" s="6" t="s">
        <v>918</v>
      </c>
      <c r="B1206" t="str">
        <f t="shared" si="65"/>
        <v xml:space="preserve"> CPL  </v>
      </c>
      <c r="C1206" t="str">
        <f t="shared" si="64"/>
        <v>CPL</v>
      </c>
    </row>
    <row r="1207" spans="1:3" x14ac:dyDescent="0.25">
      <c r="A1207" s="6" t="s">
        <v>1392</v>
      </c>
      <c r="B1207" t="str">
        <f t="shared" si="65"/>
        <v xml:space="preserve"> ASSDG  </v>
      </c>
      <c r="C1207" t="str">
        <f t="shared" si="64"/>
        <v>ASSDG</v>
      </c>
    </row>
    <row r="1208" spans="1:3" x14ac:dyDescent="0.25">
      <c r="A1208" s="6" t="s">
        <v>687</v>
      </c>
      <c r="B1208" t="str">
        <f t="shared" si="65"/>
        <v xml:space="preserve"> SPO  </v>
      </c>
      <c r="C1208" t="str">
        <f t="shared" si="64"/>
        <v>SPO</v>
      </c>
    </row>
    <row r="1209" spans="1:3" x14ac:dyDescent="0.25">
      <c r="A1209" s="6" t="s">
        <v>1393</v>
      </c>
      <c r="B1209" t="str">
        <f t="shared" si="65"/>
        <v xml:space="preserve"> CO  </v>
      </c>
      <c r="C1209" t="str">
        <f t="shared" si="64"/>
        <v>CO</v>
      </c>
    </row>
    <row r="1210" spans="1:3" x14ac:dyDescent="0.25">
      <c r="A1210" s="6" t="s">
        <v>1394</v>
      </c>
      <c r="B1210" t="str">
        <f t="shared" si="65"/>
        <v xml:space="preserve"> SECOFC  </v>
      </c>
      <c r="C1210" t="str">
        <f t="shared" si="64"/>
        <v>SECOFC</v>
      </c>
    </row>
    <row r="1211" spans="1:3" x14ac:dyDescent="0.25">
      <c r="A1211" s="6" t="s">
        <v>1395</v>
      </c>
      <c r="B1211" t="str">
        <f t="shared" si="65"/>
        <v xml:space="preserve"> ASSDG  </v>
      </c>
      <c r="C1211" t="str">
        <f t="shared" si="64"/>
        <v>ASSDG</v>
      </c>
    </row>
    <row r="1212" spans="1:3" x14ac:dyDescent="0.25">
      <c r="A1212" s="6" t="s">
        <v>1397</v>
      </c>
      <c r="B1212" t="str">
        <f t="shared" si="65"/>
        <v xml:space="preserve"> DG  </v>
      </c>
      <c r="C1212" t="str">
        <f t="shared" si="64"/>
        <v>DG</v>
      </c>
    </row>
    <row r="1213" spans="1:3" x14ac:dyDescent="0.25">
      <c r="A1213" s="6" t="s">
        <v>1399</v>
      </c>
      <c r="B1213" t="str">
        <f t="shared" si="65"/>
        <v xml:space="preserve"> SLIC  </v>
      </c>
      <c r="C1213" t="str">
        <f t="shared" si="64"/>
        <v>SLIC</v>
      </c>
    </row>
    <row r="1214" spans="1:3" x14ac:dyDescent="0.25">
      <c r="A1214" s="6" t="s">
        <v>1400</v>
      </c>
      <c r="B1214" t="str">
        <f t="shared" si="65"/>
        <v xml:space="preserve"> CPL  </v>
      </c>
      <c r="C1214" t="str">
        <f t="shared" si="64"/>
        <v>CPL</v>
      </c>
    </row>
    <row r="1215" spans="1:3" x14ac:dyDescent="0.25">
      <c r="A1215" s="6" t="s">
        <v>1402</v>
      </c>
      <c r="B1215" t="str">
        <f t="shared" si="65"/>
        <v xml:space="preserve"> SLIC  </v>
      </c>
      <c r="C1215" t="str">
        <f t="shared" si="64"/>
        <v>SLIC</v>
      </c>
    </row>
    <row r="1216" spans="1:3" x14ac:dyDescent="0.25">
      <c r="A1216" s="6" t="s">
        <v>1403</v>
      </c>
      <c r="B1216" t="str">
        <f t="shared" si="65"/>
        <v xml:space="preserve"> CPL  </v>
      </c>
      <c r="C1216" t="str">
        <f t="shared" si="64"/>
        <v>CPL</v>
      </c>
    </row>
    <row r="1217" spans="1:3" x14ac:dyDescent="0.25">
      <c r="A1217" s="7" t="s">
        <v>1405</v>
      </c>
      <c r="B1217" t="str">
        <f t="shared" si="65"/>
        <v xml:space="preserve"> ASSDG  </v>
      </c>
      <c r="C1217" t="str">
        <f t="shared" si="64"/>
        <v>ASSDG</v>
      </c>
    </row>
    <row r="1218" spans="1:3" x14ac:dyDescent="0.25">
      <c r="A1218" s="6" t="s">
        <v>1730</v>
      </c>
      <c r="B1218" t="str">
        <f t="shared" si="63"/>
        <v xml:space="preserve"> CAA </v>
      </c>
      <c r="C1218" t="str">
        <f t="shared" si="64"/>
        <v>CAA</v>
      </c>
    </row>
    <row r="1219" spans="1:3" x14ac:dyDescent="0.25">
      <c r="A1219" s="6" t="s">
        <v>1407</v>
      </c>
      <c r="B1219" t="str">
        <f t="shared" ref="B1219:B1265" si="66">RIGHT(A1219,LEN(A1219)-3)</f>
        <v xml:space="preserve"> SECADM  </v>
      </c>
      <c r="C1219" t="str">
        <f t="shared" ref="C1219:C1282" si="67">TRIM(SUBSTITUTE(B1219,CHAR(160),CHAR(32)))</f>
        <v>SECADM</v>
      </c>
    </row>
    <row r="1220" spans="1:3" x14ac:dyDescent="0.25">
      <c r="A1220" s="6" t="s">
        <v>1408</v>
      </c>
      <c r="B1220" t="str">
        <f t="shared" si="66"/>
        <v xml:space="preserve"> ACO  </v>
      </c>
      <c r="C1220" t="str">
        <f t="shared" si="67"/>
        <v>ACO</v>
      </c>
    </row>
    <row r="1221" spans="1:3" x14ac:dyDescent="0.25">
      <c r="A1221" s="6" t="s">
        <v>925</v>
      </c>
      <c r="B1221" t="str">
        <f t="shared" si="66"/>
        <v xml:space="preserve"> SPO  </v>
      </c>
      <c r="C1221" t="str">
        <f t="shared" si="67"/>
        <v>SPO</v>
      </c>
    </row>
    <row r="1222" spans="1:3" x14ac:dyDescent="0.25">
      <c r="A1222" s="6" t="s">
        <v>927</v>
      </c>
      <c r="B1222" t="str">
        <f t="shared" si="66"/>
        <v xml:space="preserve"> CO  </v>
      </c>
      <c r="C1222" t="str">
        <f t="shared" si="67"/>
        <v>CO</v>
      </c>
    </row>
    <row r="1223" spans="1:3" x14ac:dyDescent="0.25">
      <c r="A1223" s="6" t="s">
        <v>928</v>
      </c>
      <c r="B1223" t="str">
        <f t="shared" si="66"/>
        <v xml:space="preserve"> SECOFC  </v>
      </c>
      <c r="C1223" t="str">
        <f t="shared" si="67"/>
        <v>SECOFC</v>
      </c>
    </row>
    <row r="1224" spans="1:3" x14ac:dyDescent="0.25">
      <c r="A1224" s="6" t="s">
        <v>571</v>
      </c>
      <c r="B1224" t="str">
        <f t="shared" si="66"/>
        <v xml:space="preserve"> CLC  </v>
      </c>
      <c r="C1224" t="str">
        <f t="shared" si="67"/>
        <v>CLC</v>
      </c>
    </row>
    <row r="1225" spans="1:3" x14ac:dyDescent="0.25">
      <c r="A1225" s="6" t="s">
        <v>279</v>
      </c>
      <c r="B1225" t="str">
        <f t="shared" si="66"/>
        <v xml:space="preserve"> SECADM  </v>
      </c>
      <c r="C1225" t="str">
        <f t="shared" si="67"/>
        <v>SECADM</v>
      </c>
    </row>
    <row r="1226" spans="1:3" x14ac:dyDescent="0.25">
      <c r="A1226" s="6" t="s">
        <v>814</v>
      </c>
      <c r="B1226" t="str">
        <f t="shared" si="66"/>
        <v xml:space="preserve"> CLC  </v>
      </c>
      <c r="C1226" t="str">
        <f t="shared" si="67"/>
        <v>CLC</v>
      </c>
    </row>
    <row r="1227" spans="1:3" x14ac:dyDescent="0.25">
      <c r="A1227" s="6" t="s">
        <v>575</v>
      </c>
      <c r="B1227" t="str">
        <f>RIGHT(A1227,LEN(A1227)-4)</f>
        <v xml:space="preserve"> SC  </v>
      </c>
      <c r="C1227" t="str">
        <f t="shared" si="67"/>
        <v>SC</v>
      </c>
    </row>
    <row r="1228" spans="1:3" x14ac:dyDescent="0.25">
      <c r="A1228" s="6" t="s">
        <v>576</v>
      </c>
      <c r="B1228" t="str">
        <f t="shared" ref="B1228:B1256" si="68">RIGHT(A1228,LEN(A1228)-4)</f>
        <v xml:space="preserve"> CLC  </v>
      </c>
      <c r="C1228" t="str">
        <f t="shared" si="67"/>
        <v>CLC</v>
      </c>
    </row>
    <row r="1229" spans="1:3" x14ac:dyDescent="0.25">
      <c r="A1229" s="6" t="s">
        <v>933</v>
      </c>
      <c r="B1229" t="str">
        <f t="shared" si="68"/>
        <v xml:space="preserve"> SECADM  </v>
      </c>
      <c r="C1229" t="str">
        <f t="shared" si="67"/>
        <v>SECADM</v>
      </c>
    </row>
    <row r="1230" spans="1:3" x14ac:dyDescent="0.25">
      <c r="A1230" s="6" t="s">
        <v>1410</v>
      </c>
      <c r="B1230" t="str">
        <f t="shared" si="68"/>
        <v xml:space="preserve"> DG  </v>
      </c>
      <c r="C1230" t="str">
        <f t="shared" si="67"/>
        <v>DG</v>
      </c>
    </row>
    <row r="1231" spans="1:3" x14ac:dyDescent="0.25">
      <c r="A1231" s="6" t="s">
        <v>1411</v>
      </c>
      <c r="B1231" t="str">
        <f t="shared" si="68"/>
        <v xml:space="preserve"> SLIC  </v>
      </c>
      <c r="C1231" t="str">
        <f t="shared" si="67"/>
        <v>SLIC</v>
      </c>
    </row>
    <row r="1232" spans="1:3" x14ac:dyDescent="0.25">
      <c r="A1232" s="6" t="s">
        <v>100</v>
      </c>
      <c r="B1232" t="str">
        <f t="shared" si="68"/>
        <v xml:space="preserve"> SECADM  </v>
      </c>
      <c r="C1232" t="str">
        <f t="shared" si="67"/>
        <v>SECADM</v>
      </c>
    </row>
    <row r="1233" spans="1:3" x14ac:dyDescent="0.25">
      <c r="A1233" s="6" t="s">
        <v>1414</v>
      </c>
      <c r="B1233" t="str">
        <f t="shared" si="68"/>
        <v xml:space="preserve"> SLIC  </v>
      </c>
      <c r="C1233" t="str">
        <f t="shared" si="67"/>
        <v>SLIC</v>
      </c>
    </row>
    <row r="1234" spans="1:3" x14ac:dyDescent="0.25">
      <c r="A1234" s="6" t="s">
        <v>1416</v>
      </c>
      <c r="B1234" t="str">
        <f t="shared" si="68"/>
        <v xml:space="preserve"> SCON  </v>
      </c>
      <c r="C1234" t="str">
        <f t="shared" si="67"/>
        <v>SCON</v>
      </c>
    </row>
    <row r="1235" spans="1:3" x14ac:dyDescent="0.25">
      <c r="A1235" s="6" t="s">
        <v>146</v>
      </c>
      <c r="B1235" t="str">
        <f t="shared" si="68"/>
        <v xml:space="preserve"> CLC  </v>
      </c>
      <c r="C1235" t="str">
        <f t="shared" si="67"/>
        <v>CLC</v>
      </c>
    </row>
    <row r="1236" spans="1:3" x14ac:dyDescent="0.25">
      <c r="A1236" s="6" t="s">
        <v>251</v>
      </c>
      <c r="B1236" t="str">
        <f t="shared" si="68"/>
        <v xml:space="preserve"> SC  </v>
      </c>
      <c r="C1236" t="str">
        <f t="shared" si="67"/>
        <v>SC</v>
      </c>
    </row>
    <row r="1237" spans="1:3" x14ac:dyDescent="0.25">
      <c r="A1237" s="6" t="s">
        <v>253</v>
      </c>
      <c r="B1237" t="str">
        <f t="shared" si="68"/>
        <v xml:space="preserve"> CLC  </v>
      </c>
      <c r="C1237" t="str">
        <f t="shared" si="67"/>
        <v>CLC</v>
      </c>
    </row>
    <row r="1238" spans="1:3" x14ac:dyDescent="0.25">
      <c r="A1238" s="6" t="s">
        <v>1420</v>
      </c>
      <c r="B1238" t="str">
        <f t="shared" si="68"/>
        <v xml:space="preserve"> SLIC  </v>
      </c>
      <c r="C1238" t="str">
        <f t="shared" si="67"/>
        <v>SLIC</v>
      </c>
    </row>
    <row r="1239" spans="1:3" x14ac:dyDescent="0.25">
      <c r="A1239" s="6" t="s">
        <v>42</v>
      </c>
      <c r="B1239" t="str">
        <f t="shared" si="68"/>
        <v xml:space="preserve"> SC  </v>
      </c>
      <c r="C1239" t="str">
        <f t="shared" si="67"/>
        <v>SC</v>
      </c>
    </row>
    <row r="1240" spans="1:3" x14ac:dyDescent="0.25">
      <c r="A1240" s="6" t="s">
        <v>333</v>
      </c>
      <c r="B1240" t="str">
        <f t="shared" si="68"/>
        <v xml:space="preserve"> SLIC  </v>
      </c>
      <c r="C1240" t="str">
        <f t="shared" si="67"/>
        <v>SLIC</v>
      </c>
    </row>
    <row r="1241" spans="1:3" x14ac:dyDescent="0.25">
      <c r="A1241" s="6" t="s">
        <v>46</v>
      </c>
      <c r="B1241" t="str">
        <f t="shared" si="68"/>
        <v xml:space="preserve"> SCON  </v>
      </c>
      <c r="C1241" t="str">
        <f t="shared" si="67"/>
        <v>SCON</v>
      </c>
    </row>
    <row r="1242" spans="1:3" x14ac:dyDescent="0.25">
      <c r="A1242" s="6" t="s">
        <v>336</v>
      </c>
      <c r="B1242" t="str">
        <f t="shared" si="68"/>
        <v xml:space="preserve"> SLIC  </v>
      </c>
      <c r="C1242" t="str">
        <f t="shared" si="67"/>
        <v>SLIC</v>
      </c>
    </row>
    <row r="1243" spans="1:3" x14ac:dyDescent="0.25">
      <c r="A1243" s="6" t="s">
        <v>205</v>
      </c>
      <c r="B1243" t="str">
        <f t="shared" si="68"/>
        <v xml:space="preserve"> CLC  </v>
      </c>
      <c r="C1243" t="str">
        <f t="shared" si="67"/>
        <v>CLC</v>
      </c>
    </row>
    <row r="1244" spans="1:3" x14ac:dyDescent="0.25">
      <c r="A1244" s="6" t="s">
        <v>597</v>
      </c>
      <c r="B1244" t="str">
        <f t="shared" si="68"/>
        <v xml:space="preserve"> CPL  </v>
      </c>
      <c r="C1244" t="str">
        <f t="shared" si="67"/>
        <v>CPL</v>
      </c>
    </row>
    <row r="1245" spans="1:3" x14ac:dyDescent="0.25">
      <c r="A1245" s="6" t="s">
        <v>209</v>
      </c>
      <c r="B1245" t="str">
        <f t="shared" si="68"/>
        <v xml:space="preserve"> ASSDG  </v>
      </c>
      <c r="C1245" t="str">
        <f t="shared" si="67"/>
        <v>ASSDG</v>
      </c>
    </row>
    <row r="1246" spans="1:3" x14ac:dyDescent="0.25">
      <c r="A1246" s="6" t="s">
        <v>1424</v>
      </c>
      <c r="B1246" t="str">
        <f t="shared" si="68"/>
        <v xml:space="preserve"> SLIC  </v>
      </c>
      <c r="C1246" t="str">
        <f t="shared" si="67"/>
        <v>SLIC</v>
      </c>
    </row>
    <row r="1247" spans="1:3" x14ac:dyDescent="0.25">
      <c r="A1247" s="6" t="s">
        <v>266</v>
      </c>
      <c r="B1247" t="str">
        <f t="shared" si="68"/>
        <v xml:space="preserve"> SECOFC  </v>
      </c>
      <c r="C1247" t="str">
        <f t="shared" si="67"/>
        <v>SECOFC</v>
      </c>
    </row>
    <row r="1248" spans="1:3" x14ac:dyDescent="0.25">
      <c r="A1248" s="6" t="s">
        <v>1087</v>
      </c>
      <c r="B1248" t="str">
        <f t="shared" si="68"/>
        <v xml:space="preserve"> CO  </v>
      </c>
      <c r="C1248" t="str">
        <f t="shared" si="67"/>
        <v>CO</v>
      </c>
    </row>
    <row r="1249" spans="1:3" x14ac:dyDescent="0.25">
      <c r="A1249" s="6" t="s">
        <v>645</v>
      </c>
      <c r="B1249" t="str">
        <f t="shared" si="68"/>
        <v xml:space="preserve"> SPO  </v>
      </c>
      <c r="C1249" t="str">
        <f t="shared" si="67"/>
        <v>SPO</v>
      </c>
    </row>
    <row r="1250" spans="1:3" x14ac:dyDescent="0.25">
      <c r="A1250" s="6" t="s">
        <v>646</v>
      </c>
      <c r="B1250" t="str">
        <f t="shared" si="68"/>
        <v xml:space="preserve"> CO  </v>
      </c>
      <c r="C1250" t="str">
        <f t="shared" si="67"/>
        <v>CO</v>
      </c>
    </row>
    <row r="1251" spans="1:3" x14ac:dyDescent="0.25">
      <c r="A1251" s="6" t="s">
        <v>647</v>
      </c>
      <c r="B1251" t="str">
        <f t="shared" si="68"/>
        <v xml:space="preserve"> SECOFC  </v>
      </c>
      <c r="C1251" t="str">
        <f t="shared" si="67"/>
        <v>SECOFC</v>
      </c>
    </row>
    <row r="1252" spans="1:3" x14ac:dyDescent="0.25">
      <c r="A1252" s="6" t="s">
        <v>1030</v>
      </c>
      <c r="B1252" t="str">
        <f t="shared" si="68"/>
        <v xml:space="preserve"> SLIC  </v>
      </c>
      <c r="C1252" t="str">
        <f t="shared" si="67"/>
        <v>SLIC</v>
      </c>
    </row>
    <row r="1253" spans="1:3" x14ac:dyDescent="0.25">
      <c r="A1253" s="6" t="s">
        <v>1315</v>
      </c>
      <c r="B1253" t="str">
        <f t="shared" si="68"/>
        <v xml:space="preserve"> CPL  </v>
      </c>
      <c r="C1253" t="str">
        <f t="shared" si="67"/>
        <v>CPL</v>
      </c>
    </row>
    <row r="1254" spans="1:3" x14ac:dyDescent="0.25">
      <c r="A1254" s="6" t="s">
        <v>1032</v>
      </c>
      <c r="B1254" t="str">
        <f t="shared" si="68"/>
        <v xml:space="preserve"> SLIC  </v>
      </c>
      <c r="C1254" t="str">
        <f t="shared" si="67"/>
        <v>SLIC</v>
      </c>
    </row>
    <row r="1255" spans="1:3" x14ac:dyDescent="0.25">
      <c r="A1255" s="6" t="s">
        <v>1428</v>
      </c>
      <c r="B1255" t="str">
        <f t="shared" si="68"/>
        <v xml:space="preserve"> CPL  </v>
      </c>
      <c r="C1255" t="str">
        <f t="shared" si="67"/>
        <v>CPL</v>
      </c>
    </row>
    <row r="1256" spans="1:3" x14ac:dyDescent="0.25">
      <c r="A1256" s="7" t="s">
        <v>1429</v>
      </c>
      <c r="B1256" t="str">
        <f t="shared" si="68"/>
        <v xml:space="preserve"> ASSDG  </v>
      </c>
      <c r="C1256" t="str">
        <f t="shared" si="67"/>
        <v>ASSDG</v>
      </c>
    </row>
    <row r="1257" spans="1:3" x14ac:dyDescent="0.25">
      <c r="A1257" s="6" t="s">
        <v>1431</v>
      </c>
      <c r="B1257" t="str">
        <f t="shared" si="66"/>
        <v xml:space="preserve"> SMI  </v>
      </c>
      <c r="C1257" t="str">
        <f t="shared" si="67"/>
        <v>SMI</v>
      </c>
    </row>
    <row r="1258" spans="1:3" x14ac:dyDescent="0.25">
      <c r="A1258" s="6" t="s">
        <v>1432</v>
      </c>
      <c r="B1258" t="str">
        <f t="shared" si="66"/>
        <v xml:space="preserve"> CCS  </v>
      </c>
      <c r="C1258" t="str">
        <f t="shared" si="67"/>
        <v>CCS</v>
      </c>
    </row>
    <row r="1259" spans="1:3" x14ac:dyDescent="0.25">
      <c r="A1259" s="6" t="s">
        <v>1434</v>
      </c>
      <c r="B1259" t="str">
        <f t="shared" si="66"/>
        <v xml:space="preserve"> SECPEG  </v>
      </c>
      <c r="C1259" t="str">
        <f t="shared" si="67"/>
        <v>SECPEG</v>
      </c>
    </row>
    <row r="1260" spans="1:3" x14ac:dyDescent="0.25">
      <c r="A1260" s="6" t="s">
        <v>1436</v>
      </c>
      <c r="B1260" t="str">
        <f t="shared" si="66"/>
        <v xml:space="preserve"> SECADM  </v>
      </c>
      <c r="C1260" t="str">
        <f t="shared" si="67"/>
        <v>SECADM</v>
      </c>
    </row>
    <row r="1261" spans="1:3" x14ac:dyDescent="0.25">
      <c r="A1261" s="6" t="s">
        <v>1438</v>
      </c>
      <c r="B1261" t="str">
        <f t="shared" si="66"/>
        <v xml:space="preserve"> CLC  </v>
      </c>
      <c r="C1261" t="str">
        <f t="shared" si="67"/>
        <v>CLC</v>
      </c>
    </row>
    <row r="1262" spans="1:3" x14ac:dyDescent="0.25">
      <c r="A1262" s="6" t="s">
        <v>1440</v>
      </c>
      <c r="B1262" t="str">
        <f t="shared" si="66"/>
        <v xml:space="preserve"> SC  </v>
      </c>
      <c r="C1262" t="str">
        <f t="shared" si="67"/>
        <v>SC</v>
      </c>
    </row>
    <row r="1263" spans="1:3" x14ac:dyDescent="0.25">
      <c r="A1263" s="6" t="s">
        <v>571</v>
      </c>
      <c r="B1263" t="str">
        <f t="shared" si="66"/>
        <v xml:space="preserve"> CLC  </v>
      </c>
      <c r="C1263" t="str">
        <f t="shared" si="67"/>
        <v>CLC</v>
      </c>
    </row>
    <row r="1264" spans="1:3" x14ac:dyDescent="0.25">
      <c r="A1264" s="6" t="s">
        <v>1005</v>
      </c>
      <c r="B1264" t="str">
        <f t="shared" si="66"/>
        <v xml:space="preserve"> SPO  </v>
      </c>
      <c r="C1264" t="str">
        <f t="shared" si="67"/>
        <v>SPO</v>
      </c>
    </row>
    <row r="1265" spans="1:3" x14ac:dyDescent="0.25">
      <c r="A1265" s="6" t="s">
        <v>1007</v>
      </c>
      <c r="B1265" t="str">
        <f t="shared" si="66"/>
        <v xml:space="preserve"> CO  </v>
      </c>
      <c r="C1265" t="str">
        <f t="shared" si="67"/>
        <v>CO</v>
      </c>
    </row>
    <row r="1266" spans="1:3" x14ac:dyDescent="0.25">
      <c r="A1266" s="6" t="s">
        <v>1008</v>
      </c>
      <c r="B1266" t="str">
        <f>RIGHT(A1266,LEN(A1266)-4)</f>
        <v xml:space="preserve"> SECOFC  </v>
      </c>
      <c r="C1266" t="str">
        <f t="shared" si="67"/>
        <v>SECOFC</v>
      </c>
    </row>
    <row r="1267" spans="1:3" x14ac:dyDescent="0.25">
      <c r="A1267" s="6" t="s">
        <v>576</v>
      </c>
      <c r="B1267" t="str">
        <f t="shared" ref="B1267:B1296" si="69">RIGHT(A1267,LEN(A1267)-4)</f>
        <v xml:space="preserve"> CLC  </v>
      </c>
      <c r="C1267" t="str">
        <f t="shared" si="67"/>
        <v>CLC</v>
      </c>
    </row>
    <row r="1268" spans="1:3" x14ac:dyDescent="0.25">
      <c r="A1268" s="6" t="s">
        <v>139</v>
      </c>
      <c r="B1268" t="str">
        <f t="shared" si="69"/>
        <v xml:space="preserve"> SC  </v>
      </c>
      <c r="C1268" t="str">
        <f t="shared" si="67"/>
        <v>SC</v>
      </c>
    </row>
    <row r="1269" spans="1:3" x14ac:dyDescent="0.25">
      <c r="A1269" s="6" t="s">
        <v>27</v>
      </c>
      <c r="B1269" t="str">
        <f t="shared" si="69"/>
        <v xml:space="preserve"> CLC  </v>
      </c>
      <c r="C1269" t="str">
        <f t="shared" si="67"/>
        <v>CLC</v>
      </c>
    </row>
    <row r="1270" spans="1:3" x14ac:dyDescent="0.25">
      <c r="A1270" s="6" t="s">
        <v>244</v>
      </c>
      <c r="B1270" t="str">
        <f t="shared" si="69"/>
        <v xml:space="preserve"> SECADM  </v>
      </c>
      <c r="C1270" t="str">
        <f t="shared" si="67"/>
        <v>SECADM</v>
      </c>
    </row>
    <row r="1271" spans="1:3" x14ac:dyDescent="0.25">
      <c r="A1271" s="6" t="s">
        <v>1054</v>
      </c>
      <c r="B1271" t="str">
        <f t="shared" si="69"/>
        <v xml:space="preserve"> DG  </v>
      </c>
      <c r="C1271" t="str">
        <f t="shared" si="67"/>
        <v>DG</v>
      </c>
    </row>
    <row r="1272" spans="1:3" x14ac:dyDescent="0.25">
      <c r="A1272" s="6" t="s">
        <v>1414</v>
      </c>
      <c r="B1272" t="str">
        <f t="shared" si="69"/>
        <v xml:space="preserve"> SLIC  </v>
      </c>
      <c r="C1272" t="str">
        <f t="shared" si="67"/>
        <v>SLIC</v>
      </c>
    </row>
    <row r="1273" spans="1:3" x14ac:dyDescent="0.25">
      <c r="A1273" s="6" t="s">
        <v>1444</v>
      </c>
      <c r="B1273" t="str">
        <f t="shared" si="69"/>
        <v xml:space="preserve"> SMI  </v>
      </c>
      <c r="C1273" t="str">
        <f t="shared" si="67"/>
        <v>SMI</v>
      </c>
    </row>
    <row r="1274" spans="1:3" x14ac:dyDescent="0.25">
      <c r="A1274" s="6" t="s">
        <v>1107</v>
      </c>
      <c r="B1274" t="str">
        <f t="shared" si="69"/>
        <v xml:space="preserve"> SLIC  </v>
      </c>
      <c r="C1274" t="str">
        <f t="shared" si="67"/>
        <v>SLIC</v>
      </c>
    </row>
    <row r="1275" spans="1:3" x14ac:dyDescent="0.25">
      <c r="A1275" s="6" t="s">
        <v>1445</v>
      </c>
      <c r="B1275" t="str">
        <f t="shared" si="69"/>
        <v xml:space="preserve"> SCON  </v>
      </c>
      <c r="C1275" t="str">
        <f t="shared" si="67"/>
        <v>SCON</v>
      </c>
    </row>
    <row r="1276" spans="1:3" x14ac:dyDescent="0.25">
      <c r="A1276" s="6" t="s">
        <v>588</v>
      </c>
      <c r="B1276" t="str">
        <f t="shared" si="69"/>
        <v xml:space="preserve"> SLIC  </v>
      </c>
      <c r="C1276" t="str">
        <f t="shared" si="67"/>
        <v>SLIC</v>
      </c>
    </row>
    <row r="1277" spans="1:3" x14ac:dyDescent="0.25">
      <c r="A1277" s="6" t="s">
        <v>41</v>
      </c>
      <c r="B1277" t="str">
        <f t="shared" si="69"/>
        <v xml:space="preserve"> CLC  </v>
      </c>
      <c r="C1277" t="str">
        <f t="shared" si="67"/>
        <v>CLC</v>
      </c>
    </row>
    <row r="1278" spans="1:3" x14ac:dyDescent="0.25">
      <c r="A1278" s="6" t="s">
        <v>1448</v>
      </c>
      <c r="B1278" t="str">
        <f t="shared" si="69"/>
        <v xml:space="preserve"> CPL  </v>
      </c>
      <c r="C1278" t="str">
        <f t="shared" si="67"/>
        <v>CPL</v>
      </c>
    </row>
    <row r="1279" spans="1:3" x14ac:dyDescent="0.25">
      <c r="A1279" s="6" t="s">
        <v>1449</v>
      </c>
      <c r="B1279" t="str">
        <f t="shared" si="69"/>
        <v xml:space="preserve"> ASSDG  </v>
      </c>
      <c r="C1279" t="str">
        <f t="shared" si="67"/>
        <v>ASSDG</v>
      </c>
    </row>
    <row r="1280" spans="1:3" x14ac:dyDescent="0.25">
      <c r="A1280" s="6" t="s">
        <v>1023</v>
      </c>
      <c r="B1280" t="str">
        <f t="shared" si="69"/>
        <v xml:space="preserve"> SLIC  </v>
      </c>
      <c r="C1280" t="str">
        <f t="shared" si="67"/>
        <v>SLIC</v>
      </c>
    </row>
    <row r="1281" spans="1:3" x14ac:dyDescent="0.25">
      <c r="A1281" s="6" t="s">
        <v>1451</v>
      </c>
      <c r="B1281" t="str">
        <f t="shared" si="69"/>
        <v xml:space="preserve"> ASSDG  </v>
      </c>
      <c r="C1281" t="str">
        <f t="shared" si="67"/>
        <v>ASSDG</v>
      </c>
    </row>
    <row r="1282" spans="1:3" x14ac:dyDescent="0.25">
      <c r="A1282" s="6" t="s">
        <v>596</v>
      </c>
      <c r="B1282" t="str">
        <f t="shared" si="69"/>
        <v xml:space="preserve"> SLIC  </v>
      </c>
      <c r="C1282" t="str">
        <f t="shared" si="67"/>
        <v>SLIC</v>
      </c>
    </row>
    <row r="1283" spans="1:3" x14ac:dyDescent="0.25">
      <c r="A1283" s="6" t="s">
        <v>1454</v>
      </c>
      <c r="B1283" t="str">
        <f t="shared" si="69"/>
        <v xml:space="preserve"> SMI  </v>
      </c>
      <c r="C1283" t="str">
        <f t="shared" ref="C1283:C1346" si="70">TRIM(SUBSTITUTE(B1283,CHAR(160),CHAR(32)))</f>
        <v>SMI</v>
      </c>
    </row>
    <row r="1284" spans="1:3" x14ac:dyDescent="0.25">
      <c r="A1284" s="6" t="s">
        <v>599</v>
      </c>
      <c r="B1284" t="str">
        <f t="shared" si="69"/>
        <v xml:space="preserve"> SLIC  </v>
      </c>
      <c r="C1284" t="str">
        <f t="shared" si="70"/>
        <v>SLIC</v>
      </c>
    </row>
    <row r="1285" spans="1:3" x14ac:dyDescent="0.25">
      <c r="A1285" s="6" t="s">
        <v>55</v>
      </c>
      <c r="B1285" t="str">
        <f t="shared" si="69"/>
        <v xml:space="preserve"> CPL  </v>
      </c>
      <c r="C1285" t="str">
        <f t="shared" si="70"/>
        <v>CPL</v>
      </c>
    </row>
    <row r="1286" spans="1:3" x14ac:dyDescent="0.25">
      <c r="A1286" s="6" t="s">
        <v>343</v>
      </c>
      <c r="B1286" t="str">
        <f t="shared" si="69"/>
        <v xml:space="preserve"> SLIC  </v>
      </c>
      <c r="C1286" t="str">
        <f t="shared" si="70"/>
        <v>SLIC</v>
      </c>
    </row>
    <row r="1287" spans="1:3" x14ac:dyDescent="0.25">
      <c r="A1287" s="6" t="s">
        <v>1178</v>
      </c>
      <c r="B1287" t="str">
        <f t="shared" si="69"/>
        <v xml:space="preserve"> CPL  </v>
      </c>
      <c r="C1287" t="str">
        <f t="shared" si="70"/>
        <v>CPL</v>
      </c>
    </row>
    <row r="1288" spans="1:3" x14ac:dyDescent="0.25">
      <c r="A1288" s="6" t="s">
        <v>61</v>
      </c>
      <c r="B1288" t="str">
        <f t="shared" si="69"/>
        <v xml:space="preserve"> ASSDG  </v>
      </c>
      <c r="C1288" t="str">
        <f t="shared" si="70"/>
        <v>ASSDG</v>
      </c>
    </row>
    <row r="1289" spans="1:3" x14ac:dyDescent="0.25">
      <c r="A1289" s="6" t="s">
        <v>63</v>
      </c>
      <c r="B1289" t="str">
        <f t="shared" si="69"/>
        <v xml:space="preserve"> DG  </v>
      </c>
      <c r="C1289" t="str">
        <f t="shared" si="70"/>
        <v>DG</v>
      </c>
    </row>
    <row r="1290" spans="1:3" x14ac:dyDescent="0.25">
      <c r="A1290" s="6" t="s">
        <v>1459</v>
      </c>
      <c r="B1290" t="str">
        <f t="shared" si="69"/>
        <v xml:space="preserve"> SECADM  </v>
      </c>
      <c r="C1290" t="str">
        <f t="shared" si="70"/>
        <v>SECADM</v>
      </c>
    </row>
    <row r="1291" spans="1:3" x14ac:dyDescent="0.25">
      <c r="A1291" s="6" t="s">
        <v>649</v>
      </c>
      <c r="B1291" t="str">
        <f t="shared" si="69"/>
        <v xml:space="preserve"> CLC  </v>
      </c>
      <c r="C1291" t="str">
        <f t="shared" si="70"/>
        <v>CLC</v>
      </c>
    </row>
    <row r="1292" spans="1:3" x14ac:dyDescent="0.25">
      <c r="A1292" s="6" t="s">
        <v>350</v>
      </c>
      <c r="B1292" t="str">
        <f t="shared" si="69"/>
        <v xml:space="preserve"> SLIC  </v>
      </c>
      <c r="C1292" t="str">
        <f t="shared" si="70"/>
        <v>SLIC</v>
      </c>
    </row>
    <row r="1293" spans="1:3" x14ac:dyDescent="0.25">
      <c r="A1293" s="6" t="s">
        <v>352</v>
      </c>
      <c r="B1293" t="str">
        <f t="shared" si="69"/>
        <v xml:space="preserve"> CPL  </v>
      </c>
      <c r="C1293" t="str">
        <f t="shared" si="70"/>
        <v>CPL</v>
      </c>
    </row>
    <row r="1294" spans="1:3" x14ac:dyDescent="0.25">
      <c r="A1294" s="6" t="s">
        <v>354</v>
      </c>
      <c r="B1294" t="str">
        <f t="shared" si="69"/>
        <v xml:space="preserve"> SLIC  </v>
      </c>
      <c r="C1294" t="str">
        <f t="shared" si="70"/>
        <v>SLIC</v>
      </c>
    </row>
    <row r="1295" spans="1:3" x14ac:dyDescent="0.25">
      <c r="A1295" s="6" t="s">
        <v>356</v>
      </c>
      <c r="B1295" t="str">
        <f t="shared" si="69"/>
        <v xml:space="preserve"> CPL  </v>
      </c>
      <c r="C1295" t="str">
        <f t="shared" si="70"/>
        <v>CPL</v>
      </c>
    </row>
    <row r="1296" spans="1:3" x14ac:dyDescent="0.25">
      <c r="A1296" s="6" t="s">
        <v>791</v>
      </c>
      <c r="B1296" t="str">
        <f t="shared" si="69"/>
        <v xml:space="preserve"> ASSDG  </v>
      </c>
      <c r="C1296" t="str">
        <f t="shared" si="70"/>
        <v>ASSDG</v>
      </c>
    </row>
    <row r="1297" spans="1:3" x14ac:dyDescent="0.25">
      <c r="A1297" s="6" t="s">
        <v>1431</v>
      </c>
      <c r="B1297" t="str">
        <f t="shared" ref="B1297:B1305" si="71">RIGHT(A1297,LEN(A1297)-3)</f>
        <v xml:space="preserve"> SMI  </v>
      </c>
      <c r="C1297" t="str">
        <f t="shared" si="70"/>
        <v>SMI</v>
      </c>
    </row>
    <row r="1298" spans="1:3" x14ac:dyDescent="0.25">
      <c r="A1298" s="6" t="s">
        <v>1432</v>
      </c>
      <c r="B1298" t="str">
        <f t="shared" si="71"/>
        <v xml:space="preserve"> CCS  </v>
      </c>
      <c r="C1298" t="str">
        <f t="shared" si="70"/>
        <v>CCS</v>
      </c>
    </row>
    <row r="1299" spans="1:3" x14ac:dyDescent="0.25">
      <c r="A1299" s="6" t="s">
        <v>1465</v>
      </c>
      <c r="B1299" t="str">
        <f t="shared" si="71"/>
        <v xml:space="preserve"> CLC  </v>
      </c>
      <c r="C1299" t="str">
        <f t="shared" si="70"/>
        <v>CLC</v>
      </c>
    </row>
    <row r="1300" spans="1:3" x14ac:dyDescent="0.25">
      <c r="A1300" s="6" t="s">
        <v>1466</v>
      </c>
      <c r="B1300" t="str">
        <f t="shared" si="71"/>
        <v xml:space="preserve"> SMI  </v>
      </c>
      <c r="C1300" t="str">
        <f t="shared" si="70"/>
        <v>SMI</v>
      </c>
    </row>
    <row r="1301" spans="1:3" x14ac:dyDescent="0.25">
      <c r="A1301" s="6" t="s">
        <v>1467</v>
      </c>
      <c r="B1301" t="str">
        <f t="shared" si="71"/>
        <v xml:space="preserve"> CCS  </v>
      </c>
      <c r="C1301" t="str">
        <f t="shared" si="70"/>
        <v>CCS</v>
      </c>
    </row>
    <row r="1302" spans="1:3" x14ac:dyDescent="0.25">
      <c r="A1302" s="6" t="s">
        <v>756</v>
      </c>
      <c r="B1302" t="str">
        <f t="shared" si="71"/>
        <v xml:space="preserve"> CLC  </v>
      </c>
      <c r="C1302" t="str">
        <f t="shared" si="70"/>
        <v>CLC</v>
      </c>
    </row>
    <row r="1303" spans="1:3" x14ac:dyDescent="0.25">
      <c r="A1303" s="6" t="s">
        <v>1469</v>
      </c>
      <c r="B1303" t="str">
        <f t="shared" si="71"/>
        <v xml:space="preserve"> CCS  </v>
      </c>
      <c r="C1303" t="str">
        <f t="shared" si="70"/>
        <v>CCS</v>
      </c>
    </row>
    <row r="1304" spans="1:3" x14ac:dyDescent="0.25">
      <c r="A1304" s="6" t="s">
        <v>1470</v>
      </c>
      <c r="B1304" t="str">
        <f t="shared" si="71"/>
        <v xml:space="preserve"> SECPEG  </v>
      </c>
      <c r="C1304" t="str">
        <f t="shared" si="70"/>
        <v>SECPEG</v>
      </c>
    </row>
    <row r="1305" spans="1:3" x14ac:dyDescent="0.25">
      <c r="A1305" s="6" t="s">
        <v>19</v>
      </c>
      <c r="B1305" t="str">
        <f t="shared" si="71"/>
        <v xml:space="preserve"> SECADM  </v>
      </c>
      <c r="C1305" t="str">
        <f t="shared" si="70"/>
        <v>SECADM</v>
      </c>
    </row>
    <row r="1306" spans="1:3" x14ac:dyDescent="0.25">
      <c r="A1306" s="6" t="s">
        <v>91</v>
      </c>
      <c r="B1306" t="str">
        <f>RIGHT(A1306,LEN(A1306)-4)</f>
        <v xml:space="preserve"> CLC  </v>
      </c>
      <c r="C1306" t="str">
        <f t="shared" si="70"/>
        <v>CLC</v>
      </c>
    </row>
    <row r="1307" spans="1:3" x14ac:dyDescent="0.25">
      <c r="A1307" s="6" t="s">
        <v>1472</v>
      </c>
      <c r="B1307" t="str">
        <f t="shared" ref="B1307:B1370" si="72">RIGHT(A1307,LEN(A1307)-4)</f>
        <v xml:space="preserve"> SMI  </v>
      </c>
      <c r="C1307" t="str">
        <f t="shared" si="70"/>
        <v>SMI</v>
      </c>
    </row>
    <row r="1308" spans="1:3" x14ac:dyDescent="0.25">
      <c r="A1308" s="6" t="s">
        <v>95</v>
      </c>
      <c r="B1308" t="str">
        <f t="shared" si="72"/>
        <v xml:space="preserve"> CLC  </v>
      </c>
      <c r="C1308" t="str">
        <f t="shared" si="70"/>
        <v>CLC</v>
      </c>
    </row>
    <row r="1309" spans="1:3" x14ac:dyDescent="0.25">
      <c r="A1309" s="6" t="s">
        <v>1475</v>
      </c>
      <c r="B1309" t="str">
        <f t="shared" si="72"/>
        <v xml:space="preserve"> SMI  </v>
      </c>
      <c r="C1309" t="str">
        <f t="shared" si="70"/>
        <v>SMI</v>
      </c>
    </row>
    <row r="1310" spans="1:3" x14ac:dyDescent="0.25">
      <c r="A1310" s="6" t="s">
        <v>98</v>
      </c>
      <c r="B1310" t="str">
        <f t="shared" si="72"/>
        <v xml:space="preserve"> CLC  </v>
      </c>
      <c r="C1310" t="str">
        <f t="shared" si="70"/>
        <v>CLC</v>
      </c>
    </row>
    <row r="1311" spans="1:3" x14ac:dyDescent="0.25">
      <c r="A1311" s="6" t="s">
        <v>766</v>
      </c>
      <c r="B1311" t="str">
        <f t="shared" si="72"/>
        <v xml:space="preserve"> SC  </v>
      </c>
      <c r="C1311" t="str">
        <f t="shared" si="70"/>
        <v>SC</v>
      </c>
    </row>
    <row r="1312" spans="1:3" x14ac:dyDescent="0.25">
      <c r="A1312" s="6" t="s">
        <v>290</v>
      </c>
      <c r="B1312" t="str">
        <f t="shared" si="72"/>
        <v xml:space="preserve"> CLC  </v>
      </c>
      <c r="C1312" t="str">
        <f t="shared" si="70"/>
        <v>CLC</v>
      </c>
    </row>
    <row r="1313" spans="1:3" x14ac:dyDescent="0.25">
      <c r="A1313" s="6" t="s">
        <v>1478</v>
      </c>
      <c r="B1313" t="str">
        <f t="shared" si="72"/>
        <v xml:space="preserve"> SIASG  </v>
      </c>
      <c r="C1313" t="str">
        <f t="shared" si="70"/>
        <v>SIASG</v>
      </c>
    </row>
    <row r="1314" spans="1:3" x14ac:dyDescent="0.25">
      <c r="A1314" s="6" t="s">
        <v>146</v>
      </c>
      <c r="B1314" t="str">
        <f t="shared" si="72"/>
        <v xml:space="preserve"> CLC  </v>
      </c>
      <c r="C1314" t="str">
        <f t="shared" si="70"/>
        <v>CLC</v>
      </c>
    </row>
    <row r="1315" spans="1:3" x14ac:dyDescent="0.25">
      <c r="A1315" s="6" t="s">
        <v>251</v>
      </c>
      <c r="B1315" t="str">
        <f t="shared" si="72"/>
        <v xml:space="preserve"> SC  </v>
      </c>
      <c r="C1315" t="str">
        <f t="shared" si="70"/>
        <v>SC</v>
      </c>
    </row>
    <row r="1316" spans="1:3" x14ac:dyDescent="0.25">
      <c r="A1316" s="6" t="s">
        <v>1481</v>
      </c>
      <c r="B1316" t="str">
        <f t="shared" si="72"/>
        <v xml:space="preserve"> SIASG  </v>
      </c>
      <c r="C1316" t="str">
        <f t="shared" si="70"/>
        <v>SIASG</v>
      </c>
    </row>
    <row r="1317" spans="1:3" x14ac:dyDescent="0.25">
      <c r="A1317" s="6" t="s">
        <v>41</v>
      </c>
      <c r="B1317" t="str">
        <f t="shared" si="72"/>
        <v xml:space="preserve"> CLC  </v>
      </c>
      <c r="C1317" t="str">
        <f t="shared" si="70"/>
        <v>CLC</v>
      </c>
    </row>
    <row r="1318" spans="1:3" x14ac:dyDescent="0.25">
      <c r="A1318" s="6" t="s">
        <v>42</v>
      </c>
      <c r="B1318" t="str">
        <f t="shared" si="72"/>
        <v xml:space="preserve"> SC  </v>
      </c>
      <c r="C1318" t="str">
        <f t="shared" si="70"/>
        <v>SC</v>
      </c>
    </row>
    <row r="1319" spans="1:3" x14ac:dyDescent="0.25">
      <c r="A1319" s="6" t="s">
        <v>1483</v>
      </c>
      <c r="B1319" t="str">
        <f t="shared" si="72"/>
        <v xml:space="preserve"> SMI  </v>
      </c>
      <c r="C1319" t="str">
        <f t="shared" si="70"/>
        <v>SMI</v>
      </c>
    </row>
    <row r="1320" spans="1:3" x14ac:dyDescent="0.25">
      <c r="A1320" s="6" t="s">
        <v>634</v>
      </c>
      <c r="B1320" t="str">
        <f t="shared" si="72"/>
        <v xml:space="preserve"> SC  </v>
      </c>
      <c r="C1320" t="str">
        <f t="shared" si="70"/>
        <v>SC</v>
      </c>
    </row>
    <row r="1321" spans="1:3" x14ac:dyDescent="0.25">
      <c r="A1321" s="6" t="s">
        <v>48</v>
      </c>
      <c r="B1321" t="str">
        <f t="shared" si="72"/>
        <v xml:space="preserve"> CLC  </v>
      </c>
      <c r="C1321" t="str">
        <f t="shared" si="70"/>
        <v>CLC</v>
      </c>
    </row>
    <row r="1322" spans="1:3" x14ac:dyDescent="0.25">
      <c r="A1322" s="6" t="s">
        <v>117</v>
      </c>
      <c r="B1322" t="str">
        <f t="shared" si="72"/>
        <v xml:space="preserve"> SPO  </v>
      </c>
      <c r="C1322" t="str">
        <f t="shared" si="70"/>
        <v>SPO</v>
      </c>
    </row>
    <row r="1323" spans="1:3" x14ac:dyDescent="0.25">
      <c r="A1323" s="6" t="s">
        <v>1454</v>
      </c>
      <c r="B1323" t="str">
        <f t="shared" si="72"/>
        <v xml:space="preserve"> SMI  </v>
      </c>
      <c r="C1323" t="str">
        <f t="shared" si="70"/>
        <v>SMI</v>
      </c>
    </row>
    <row r="1324" spans="1:3" x14ac:dyDescent="0.25">
      <c r="A1324" s="6" t="s">
        <v>1486</v>
      </c>
      <c r="B1324" t="str">
        <f t="shared" si="72"/>
        <v xml:space="preserve"> SPO  </v>
      </c>
      <c r="C1324" t="str">
        <f t="shared" si="70"/>
        <v>SPO</v>
      </c>
    </row>
    <row r="1325" spans="1:3" x14ac:dyDescent="0.25">
      <c r="A1325" s="6" t="s">
        <v>1488</v>
      </c>
      <c r="B1325" t="str">
        <f t="shared" si="72"/>
        <v xml:space="preserve"> CO  </v>
      </c>
      <c r="C1325" t="str">
        <f t="shared" si="70"/>
        <v>CO</v>
      </c>
    </row>
    <row r="1326" spans="1:3" x14ac:dyDescent="0.25">
      <c r="A1326" s="6" t="s">
        <v>266</v>
      </c>
      <c r="B1326" t="str">
        <f t="shared" si="72"/>
        <v xml:space="preserve"> SECOFC  </v>
      </c>
      <c r="C1326" t="str">
        <f t="shared" si="70"/>
        <v>SECOFC</v>
      </c>
    </row>
    <row r="1327" spans="1:3" x14ac:dyDescent="0.25">
      <c r="A1327" s="6" t="s">
        <v>125</v>
      </c>
      <c r="B1327" t="str">
        <f t="shared" si="72"/>
        <v xml:space="preserve"> CLC  </v>
      </c>
      <c r="C1327" t="str">
        <f t="shared" si="70"/>
        <v>CLC</v>
      </c>
    </row>
    <row r="1328" spans="1:3" x14ac:dyDescent="0.25">
      <c r="A1328" s="6" t="s">
        <v>1489</v>
      </c>
      <c r="B1328" t="str">
        <f t="shared" si="72"/>
        <v xml:space="preserve"> SC  </v>
      </c>
      <c r="C1328" t="str">
        <f t="shared" si="70"/>
        <v>SC</v>
      </c>
    </row>
    <row r="1329" spans="1:3" x14ac:dyDescent="0.25">
      <c r="A1329" s="6" t="s">
        <v>166</v>
      </c>
      <c r="B1329" t="str">
        <f t="shared" si="72"/>
        <v xml:space="preserve"> CLC  </v>
      </c>
      <c r="C1329" t="str">
        <f t="shared" si="70"/>
        <v>CLC</v>
      </c>
    </row>
    <row r="1330" spans="1:3" x14ac:dyDescent="0.25">
      <c r="A1330" s="6" t="s">
        <v>1459</v>
      </c>
      <c r="B1330" t="str">
        <f t="shared" si="72"/>
        <v xml:space="preserve"> SECADM  </v>
      </c>
      <c r="C1330" t="str">
        <f t="shared" si="70"/>
        <v>SECADM</v>
      </c>
    </row>
    <row r="1331" spans="1:3" x14ac:dyDescent="0.25">
      <c r="A1331" s="6" t="s">
        <v>649</v>
      </c>
      <c r="B1331" t="str">
        <f t="shared" si="72"/>
        <v xml:space="preserve"> CLC  </v>
      </c>
      <c r="C1331" t="str">
        <f t="shared" si="70"/>
        <v>CLC</v>
      </c>
    </row>
    <row r="1332" spans="1:3" x14ac:dyDescent="0.25">
      <c r="A1332" s="6" t="s">
        <v>350</v>
      </c>
      <c r="B1332" t="str">
        <f t="shared" si="72"/>
        <v xml:space="preserve"> SLIC  </v>
      </c>
      <c r="C1332" t="str">
        <f t="shared" si="70"/>
        <v>SLIC</v>
      </c>
    </row>
    <row r="1333" spans="1:3" x14ac:dyDescent="0.25">
      <c r="A1333" s="6" t="s">
        <v>1493</v>
      </c>
      <c r="B1333" t="str">
        <f t="shared" si="72"/>
        <v xml:space="preserve"> SPO  </v>
      </c>
      <c r="C1333" t="str">
        <f t="shared" si="70"/>
        <v>SPO</v>
      </c>
    </row>
    <row r="1334" spans="1:3" x14ac:dyDescent="0.25">
      <c r="A1334" s="6" t="s">
        <v>222</v>
      </c>
      <c r="B1334" t="str">
        <f t="shared" si="72"/>
        <v xml:space="preserve"> CLC  </v>
      </c>
      <c r="C1334" t="str">
        <f t="shared" si="70"/>
        <v>CLC</v>
      </c>
    </row>
    <row r="1335" spans="1:3" x14ac:dyDescent="0.25">
      <c r="A1335" s="6" t="s">
        <v>892</v>
      </c>
      <c r="B1335" t="str">
        <f t="shared" si="72"/>
        <v xml:space="preserve"> SPO  </v>
      </c>
      <c r="C1335" t="str">
        <f t="shared" si="70"/>
        <v>SPO</v>
      </c>
    </row>
    <row r="1336" spans="1:3" x14ac:dyDescent="0.25">
      <c r="A1336" s="6" t="s">
        <v>1497</v>
      </c>
      <c r="B1336" t="str">
        <f t="shared" si="72"/>
        <v xml:space="preserve"> SSG  </v>
      </c>
      <c r="C1336" t="str">
        <f t="shared" si="70"/>
        <v>SSG</v>
      </c>
    </row>
    <row r="1337" spans="1:3" x14ac:dyDescent="0.25">
      <c r="A1337" s="6" t="s">
        <v>1499</v>
      </c>
      <c r="B1337" t="str">
        <f t="shared" si="72"/>
        <v xml:space="preserve"> SPO  </v>
      </c>
      <c r="C1337" t="str">
        <f t="shared" si="70"/>
        <v>SPO</v>
      </c>
    </row>
    <row r="1338" spans="1:3" x14ac:dyDescent="0.25">
      <c r="A1338" s="6" t="s">
        <v>794</v>
      </c>
      <c r="B1338" t="str">
        <f t="shared" si="72"/>
        <v xml:space="preserve"> CO  </v>
      </c>
      <c r="C1338" t="str">
        <f t="shared" si="70"/>
        <v>CO</v>
      </c>
    </row>
    <row r="1339" spans="1:3" x14ac:dyDescent="0.25">
      <c r="A1339" s="6" t="s">
        <v>1501</v>
      </c>
      <c r="B1339" t="str">
        <f t="shared" si="72"/>
        <v xml:space="preserve"> SECOFC  </v>
      </c>
      <c r="C1339" t="str">
        <f t="shared" si="70"/>
        <v>SECOFC</v>
      </c>
    </row>
    <row r="1340" spans="1:3" x14ac:dyDescent="0.25">
      <c r="A1340" s="6" t="s">
        <v>1502</v>
      </c>
      <c r="B1340" t="str">
        <f t="shared" si="72"/>
        <v xml:space="preserve"> DG  </v>
      </c>
      <c r="C1340" t="str">
        <f t="shared" si="70"/>
        <v>DG</v>
      </c>
    </row>
    <row r="1341" spans="1:3" x14ac:dyDescent="0.25">
      <c r="A1341" s="6" t="s">
        <v>1503</v>
      </c>
      <c r="B1341" t="str">
        <f t="shared" si="72"/>
        <v xml:space="preserve"> CLC  </v>
      </c>
      <c r="C1341" t="str">
        <f t="shared" si="70"/>
        <v>CLC</v>
      </c>
    </row>
    <row r="1342" spans="1:3" x14ac:dyDescent="0.25">
      <c r="A1342" s="6" t="s">
        <v>368</v>
      </c>
      <c r="B1342" t="str">
        <f t="shared" si="72"/>
        <v xml:space="preserve"> SLIC  </v>
      </c>
      <c r="C1342" t="str">
        <f t="shared" si="70"/>
        <v>SLIC</v>
      </c>
    </row>
    <row r="1343" spans="1:3" x14ac:dyDescent="0.25">
      <c r="A1343" s="6" t="s">
        <v>1505</v>
      </c>
      <c r="B1343" t="str">
        <f t="shared" si="72"/>
        <v xml:space="preserve"> SCON  </v>
      </c>
      <c r="C1343" t="str">
        <f t="shared" si="70"/>
        <v>SCON</v>
      </c>
    </row>
    <row r="1344" spans="1:3" x14ac:dyDescent="0.25">
      <c r="A1344" s="6" t="s">
        <v>1506</v>
      </c>
      <c r="B1344" t="str">
        <f t="shared" si="72"/>
        <v xml:space="preserve"> SLIC  </v>
      </c>
      <c r="C1344" t="str">
        <f t="shared" si="70"/>
        <v>SLIC</v>
      </c>
    </row>
    <row r="1345" spans="1:3" x14ac:dyDescent="0.25">
      <c r="A1345" s="6" t="s">
        <v>1508</v>
      </c>
      <c r="B1345" t="str">
        <f t="shared" si="72"/>
        <v xml:space="preserve"> SCON  </v>
      </c>
      <c r="C1345" t="str">
        <f t="shared" si="70"/>
        <v>SCON</v>
      </c>
    </row>
    <row r="1346" spans="1:3" x14ac:dyDescent="0.25">
      <c r="A1346" s="6" t="s">
        <v>1510</v>
      </c>
      <c r="B1346" t="str">
        <f t="shared" si="72"/>
        <v xml:space="preserve"> SLIC  </v>
      </c>
      <c r="C1346" t="str">
        <f t="shared" si="70"/>
        <v>SLIC</v>
      </c>
    </row>
    <row r="1347" spans="1:3" x14ac:dyDescent="0.25">
      <c r="A1347" s="6" t="s">
        <v>1511</v>
      </c>
      <c r="B1347" t="str">
        <f t="shared" si="72"/>
        <v xml:space="preserve"> CLC  </v>
      </c>
      <c r="C1347" t="str">
        <f t="shared" ref="C1347:C1410" si="73">TRIM(SUBSTITUTE(B1347,CHAR(160),CHAR(32)))</f>
        <v>CLC</v>
      </c>
    </row>
    <row r="1348" spans="1:3" x14ac:dyDescent="0.25">
      <c r="A1348" s="6" t="s">
        <v>1513</v>
      </c>
      <c r="B1348" t="str">
        <f t="shared" si="72"/>
        <v xml:space="preserve"> SECADM  </v>
      </c>
      <c r="C1348" t="str">
        <f t="shared" si="73"/>
        <v>SECADM</v>
      </c>
    </row>
    <row r="1349" spans="1:3" x14ac:dyDescent="0.25">
      <c r="A1349" s="6" t="s">
        <v>1515</v>
      </c>
      <c r="B1349" t="str">
        <f t="shared" si="72"/>
        <v xml:space="preserve"> CLC  </v>
      </c>
      <c r="C1349" t="str">
        <f t="shared" si="73"/>
        <v>CLC</v>
      </c>
    </row>
    <row r="1350" spans="1:3" x14ac:dyDescent="0.25">
      <c r="A1350" s="6" t="s">
        <v>1516</v>
      </c>
      <c r="B1350" t="str">
        <f t="shared" si="72"/>
        <v xml:space="preserve"> SSG  </v>
      </c>
      <c r="C1350" t="str">
        <f t="shared" si="73"/>
        <v>SSG</v>
      </c>
    </row>
    <row r="1351" spans="1:3" x14ac:dyDescent="0.25">
      <c r="A1351" s="6" t="s">
        <v>1517</v>
      </c>
      <c r="B1351" t="str">
        <f t="shared" si="72"/>
        <v xml:space="preserve"> CLC  </v>
      </c>
      <c r="C1351" t="str">
        <f t="shared" si="73"/>
        <v>CLC</v>
      </c>
    </row>
    <row r="1352" spans="1:3" x14ac:dyDescent="0.25">
      <c r="A1352" s="6" t="s">
        <v>1519</v>
      </c>
      <c r="B1352" t="str">
        <f t="shared" si="72"/>
        <v xml:space="preserve"> SECADM  </v>
      </c>
      <c r="C1352" t="str">
        <f t="shared" si="73"/>
        <v>SECADM</v>
      </c>
    </row>
    <row r="1353" spans="1:3" x14ac:dyDescent="0.25">
      <c r="A1353" s="6" t="s">
        <v>1520</v>
      </c>
      <c r="B1353" t="str">
        <f t="shared" si="72"/>
        <v xml:space="preserve"> CPL  </v>
      </c>
      <c r="C1353" t="str">
        <f t="shared" si="73"/>
        <v>CPL</v>
      </c>
    </row>
    <row r="1354" spans="1:3" x14ac:dyDescent="0.25">
      <c r="A1354" s="6" t="s">
        <v>1522</v>
      </c>
      <c r="B1354" t="str">
        <f t="shared" si="72"/>
        <v xml:space="preserve"> ASSDG  </v>
      </c>
      <c r="C1354" t="str">
        <f t="shared" si="73"/>
        <v>ASSDG</v>
      </c>
    </row>
    <row r="1355" spans="1:3" x14ac:dyDescent="0.25">
      <c r="A1355" s="6" t="s">
        <v>1523</v>
      </c>
      <c r="B1355" t="str">
        <f t="shared" si="72"/>
        <v xml:space="preserve"> DG  </v>
      </c>
      <c r="C1355" t="str">
        <f t="shared" si="73"/>
        <v>DG</v>
      </c>
    </row>
    <row r="1356" spans="1:3" x14ac:dyDescent="0.25">
      <c r="A1356" s="6" t="s">
        <v>1524</v>
      </c>
      <c r="B1356" t="str">
        <f t="shared" si="72"/>
        <v xml:space="preserve"> SLIC  </v>
      </c>
      <c r="C1356" t="str">
        <f t="shared" si="73"/>
        <v>SLIC</v>
      </c>
    </row>
    <row r="1357" spans="1:3" x14ac:dyDescent="0.25">
      <c r="A1357" s="6" t="s">
        <v>1525</v>
      </c>
      <c r="B1357" t="str">
        <f t="shared" si="72"/>
        <v xml:space="preserve"> CLC  </v>
      </c>
      <c r="C1357" t="str">
        <f t="shared" si="73"/>
        <v>CLC</v>
      </c>
    </row>
    <row r="1358" spans="1:3" x14ac:dyDescent="0.25">
      <c r="A1358" s="6" t="s">
        <v>1526</v>
      </c>
      <c r="B1358" t="str">
        <f t="shared" si="72"/>
        <v xml:space="preserve"> SSG  </v>
      </c>
      <c r="C1358" t="str">
        <f t="shared" si="73"/>
        <v>SSG</v>
      </c>
    </row>
    <row r="1359" spans="1:3" x14ac:dyDescent="0.25">
      <c r="A1359" s="6" t="s">
        <v>1528</v>
      </c>
      <c r="B1359" t="str">
        <f t="shared" si="72"/>
        <v xml:space="preserve"> CLC  </v>
      </c>
      <c r="C1359" t="str">
        <f t="shared" si="73"/>
        <v>CLC</v>
      </c>
    </row>
    <row r="1360" spans="1:3" x14ac:dyDescent="0.25">
      <c r="A1360" s="6" t="s">
        <v>1530</v>
      </c>
      <c r="B1360" t="str">
        <f t="shared" si="72"/>
        <v xml:space="preserve"> SSG  </v>
      </c>
      <c r="C1360" t="str">
        <f t="shared" si="73"/>
        <v>SSG</v>
      </c>
    </row>
    <row r="1361" spans="1:3" x14ac:dyDescent="0.25">
      <c r="A1361" s="6" t="s">
        <v>1532</v>
      </c>
      <c r="B1361" t="str">
        <f t="shared" si="72"/>
        <v xml:space="preserve"> SECADM  </v>
      </c>
      <c r="C1361" t="str">
        <f t="shared" si="73"/>
        <v>SECADM</v>
      </c>
    </row>
    <row r="1362" spans="1:3" x14ac:dyDescent="0.25">
      <c r="A1362" s="6" t="s">
        <v>1534</v>
      </c>
      <c r="B1362" t="str">
        <f t="shared" si="72"/>
        <v xml:space="preserve"> SSG  </v>
      </c>
      <c r="C1362" t="str">
        <f t="shared" si="73"/>
        <v>SSG</v>
      </c>
    </row>
    <row r="1363" spans="1:3" x14ac:dyDescent="0.25">
      <c r="A1363" s="6" t="s">
        <v>400</v>
      </c>
      <c r="B1363" t="str">
        <f t="shared" si="72"/>
        <v xml:space="preserve"> SECADM  </v>
      </c>
      <c r="C1363" t="str">
        <f t="shared" si="73"/>
        <v>SECADM</v>
      </c>
    </row>
    <row r="1364" spans="1:3" x14ac:dyDescent="0.25">
      <c r="A1364" s="6" t="s">
        <v>1537</v>
      </c>
      <c r="B1364" t="str">
        <f t="shared" si="72"/>
        <v xml:space="preserve"> SSG  </v>
      </c>
      <c r="C1364" t="str">
        <f t="shared" si="73"/>
        <v>SSG</v>
      </c>
    </row>
    <row r="1365" spans="1:3" x14ac:dyDescent="0.25">
      <c r="A1365" s="6" t="s">
        <v>1539</v>
      </c>
      <c r="B1365" t="str">
        <f t="shared" si="72"/>
        <v xml:space="preserve"> SECADM  </v>
      </c>
      <c r="C1365" t="str">
        <f t="shared" si="73"/>
        <v>SECADM</v>
      </c>
    </row>
    <row r="1366" spans="1:3" x14ac:dyDescent="0.25">
      <c r="A1366" s="6" t="s">
        <v>1541</v>
      </c>
      <c r="B1366" t="str">
        <f t="shared" si="72"/>
        <v xml:space="preserve"> CLC  </v>
      </c>
      <c r="C1366" t="str">
        <f t="shared" si="73"/>
        <v>CLC</v>
      </c>
    </row>
    <row r="1367" spans="1:3" x14ac:dyDescent="0.25">
      <c r="A1367" s="6" t="s">
        <v>1543</v>
      </c>
      <c r="B1367" t="str">
        <f t="shared" si="72"/>
        <v xml:space="preserve"> SASG  </v>
      </c>
      <c r="C1367" t="str">
        <f t="shared" si="73"/>
        <v>SASG</v>
      </c>
    </row>
    <row r="1368" spans="1:3" x14ac:dyDescent="0.25">
      <c r="A1368" s="6" t="s">
        <v>1545</v>
      </c>
      <c r="B1368" t="str">
        <f t="shared" si="72"/>
        <v xml:space="preserve"> SC  </v>
      </c>
      <c r="C1368" t="str">
        <f t="shared" si="73"/>
        <v>SC</v>
      </c>
    </row>
    <row r="1369" spans="1:3" x14ac:dyDescent="0.25">
      <c r="A1369" s="6" t="s">
        <v>1546</v>
      </c>
      <c r="B1369" t="str">
        <f t="shared" si="72"/>
        <v xml:space="preserve"> SASG  </v>
      </c>
      <c r="C1369" t="str">
        <f t="shared" si="73"/>
        <v>SASG</v>
      </c>
    </row>
    <row r="1370" spans="1:3" x14ac:dyDescent="0.25">
      <c r="A1370" s="6" t="s">
        <v>1548</v>
      </c>
      <c r="B1370" t="str">
        <f t="shared" si="72"/>
        <v xml:space="preserve"> SC  </v>
      </c>
      <c r="C1370" t="str">
        <f t="shared" si="73"/>
        <v>SC</v>
      </c>
    </row>
    <row r="1371" spans="1:3" x14ac:dyDescent="0.25">
      <c r="A1371" s="6" t="s">
        <v>1550</v>
      </c>
      <c r="B1371" t="str">
        <f t="shared" ref="B1371:B1395" si="74">RIGHT(A1371,LEN(A1371)-4)</f>
        <v xml:space="preserve"> SSG  </v>
      </c>
      <c r="C1371" t="str">
        <f t="shared" si="73"/>
        <v>SSG</v>
      </c>
    </row>
    <row r="1372" spans="1:3" x14ac:dyDescent="0.25">
      <c r="A1372" s="6" t="s">
        <v>1551</v>
      </c>
      <c r="B1372" t="str">
        <f t="shared" si="74"/>
        <v xml:space="preserve"> SC  </v>
      </c>
      <c r="C1372" t="str">
        <f t="shared" si="73"/>
        <v>SC</v>
      </c>
    </row>
    <row r="1373" spans="1:3" x14ac:dyDescent="0.25">
      <c r="A1373" s="6" t="s">
        <v>1553</v>
      </c>
      <c r="B1373" t="str">
        <f t="shared" si="74"/>
        <v xml:space="preserve"> SASG  </v>
      </c>
      <c r="C1373" t="str">
        <f t="shared" si="73"/>
        <v>SASG</v>
      </c>
    </row>
    <row r="1374" spans="1:3" x14ac:dyDescent="0.25">
      <c r="A1374" s="6" t="s">
        <v>1555</v>
      </c>
      <c r="B1374" t="str">
        <f t="shared" si="74"/>
        <v xml:space="preserve"> SC  </v>
      </c>
      <c r="C1374" t="str">
        <f t="shared" si="73"/>
        <v>SC</v>
      </c>
    </row>
    <row r="1375" spans="1:3" x14ac:dyDescent="0.25">
      <c r="A1375" s="6" t="s">
        <v>1557</v>
      </c>
      <c r="B1375" t="str">
        <f t="shared" si="74"/>
        <v xml:space="preserve"> CLC  </v>
      </c>
      <c r="C1375" t="str">
        <f t="shared" si="73"/>
        <v>CLC</v>
      </c>
    </row>
    <row r="1376" spans="1:3" x14ac:dyDescent="0.25">
      <c r="A1376" s="6" t="s">
        <v>1559</v>
      </c>
      <c r="B1376" t="str">
        <f t="shared" si="74"/>
        <v xml:space="preserve"> SPO  </v>
      </c>
      <c r="C1376" t="str">
        <f t="shared" si="73"/>
        <v>SPO</v>
      </c>
    </row>
    <row r="1377" spans="1:3" x14ac:dyDescent="0.25">
      <c r="A1377" s="6" t="s">
        <v>1560</v>
      </c>
      <c r="B1377" t="str">
        <f t="shared" si="74"/>
        <v xml:space="preserve"> CO  </v>
      </c>
      <c r="C1377" t="str">
        <f t="shared" si="73"/>
        <v>CO</v>
      </c>
    </row>
    <row r="1378" spans="1:3" x14ac:dyDescent="0.25">
      <c r="A1378" s="6" t="s">
        <v>1561</v>
      </c>
      <c r="B1378" t="str">
        <f t="shared" si="74"/>
        <v xml:space="preserve"> SECOFC  </v>
      </c>
      <c r="C1378" t="str">
        <f t="shared" si="73"/>
        <v>SECOFC</v>
      </c>
    </row>
    <row r="1379" spans="1:3" x14ac:dyDescent="0.25">
      <c r="A1379" s="6" t="s">
        <v>1562</v>
      </c>
      <c r="B1379" t="str">
        <f t="shared" si="74"/>
        <v xml:space="preserve"> CLC  </v>
      </c>
      <c r="C1379" t="str">
        <f t="shared" si="73"/>
        <v>CLC</v>
      </c>
    </row>
    <row r="1380" spans="1:3" x14ac:dyDescent="0.25">
      <c r="A1380" s="6" t="s">
        <v>1563</v>
      </c>
      <c r="B1380" t="str">
        <f t="shared" si="74"/>
        <v xml:space="preserve"> SECADM  </v>
      </c>
      <c r="C1380" t="str">
        <f t="shared" si="73"/>
        <v>SECADM</v>
      </c>
    </row>
    <row r="1381" spans="1:3" x14ac:dyDescent="0.25">
      <c r="A1381" s="6" t="s">
        <v>1565</v>
      </c>
      <c r="B1381" t="str">
        <f t="shared" si="74"/>
        <v xml:space="preserve"> COGSA  </v>
      </c>
      <c r="C1381" t="str">
        <f t="shared" si="73"/>
        <v>COGSA</v>
      </c>
    </row>
    <row r="1382" spans="1:3" x14ac:dyDescent="0.25">
      <c r="A1382" s="6" t="s">
        <v>1567</v>
      </c>
      <c r="B1382" t="str">
        <f t="shared" si="74"/>
        <v xml:space="preserve"> SSG  </v>
      </c>
      <c r="C1382" t="str">
        <f t="shared" si="73"/>
        <v>SSG</v>
      </c>
    </row>
    <row r="1383" spans="1:3" x14ac:dyDescent="0.25">
      <c r="A1383" s="6" t="s">
        <v>1568</v>
      </c>
      <c r="B1383" t="str">
        <f t="shared" si="74"/>
        <v xml:space="preserve"> COGSA  </v>
      </c>
      <c r="C1383" t="str">
        <f t="shared" si="73"/>
        <v>COGSA</v>
      </c>
    </row>
    <row r="1384" spans="1:3" x14ac:dyDescent="0.25">
      <c r="A1384" s="6" t="s">
        <v>1569</v>
      </c>
      <c r="B1384" t="str">
        <f t="shared" si="74"/>
        <v xml:space="preserve"> SPO  </v>
      </c>
      <c r="C1384" t="str">
        <f t="shared" si="73"/>
        <v>SPO</v>
      </c>
    </row>
    <row r="1385" spans="1:3" x14ac:dyDescent="0.25">
      <c r="A1385" s="6" t="s">
        <v>1571</v>
      </c>
      <c r="B1385" t="str">
        <f t="shared" si="74"/>
        <v xml:space="preserve"> CO  </v>
      </c>
      <c r="C1385" t="str">
        <f t="shared" si="73"/>
        <v>CO</v>
      </c>
    </row>
    <row r="1386" spans="1:3" x14ac:dyDescent="0.25">
      <c r="A1386" s="6" t="s">
        <v>1734</v>
      </c>
      <c r="B1386" t="str">
        <f t="shared" si="74"/>
        <v xml:space="preserve"> CSTA </v>
      </c>
      <c r="C1386" t="str">
        <f t="shared" si="73"/>
        <v>CSTA</v>
      </c>
    </row>
    <row r="1387" spans="1:3" x14ac:dyDescent="0.25">
      <c r="A1387" s="6" t="s">
        <v>1573</v>
      </c>
      <c r="B1387" t="str">
        <f t="shared" si="74"/>
        <v xml:space="preserve"> SECGS  </v>
      </c>
      <c r="C1387" t="str">
        <f t="shared" si="73"/>
        <v>SECGS</v>
      </c>
    </row>
    <row r="1388" spans="1:3" x14ac:dyDescent="0.25">
      <c r="A1388" s="6" t="s">
        <v>1735</v>
      </c>
      <c r="B1388" t="str">
        <f t="shared" si="74"/>
        <v xml:space="preserve"> CSTA </v>
      </c>
      <c r="C1388" t="str">
        <f t="shared" si="73"/>
        <v>CSTA</v>
      </c>
    </row>
    <row r="1389" spans="1:3" x14ac:dyDescent="0.25">
      <c r="A1389" s="6" t="s">
        <v>1575</v>
      </c>
      <c r="B1389" t="str">
        <f t="shared" si="74"/>
        <v xml:space="preserve"> SECGS  </v>
      </c>
      <c r="C1389" t="str">
        <f t="shared" si="73"/>
        <v>SECGS</v>
      </c>
    </row>
    <row r="1390" spans="1:3" x14ac:dyDescent="0.25">
      <c r="A1390" s="6" t="s">
        <v>1577</v>
      </c>
      <c r="B1390" t="str">
        <f t="shared" si="74"/>
        <v xml:space="preserve"> CLC  </v>
      </c>
      <c r="C1390" t="str">
        <f t="shared" si="73"/>
        <v>CLC</v>
      </c>
    </row>
    <row r="1391" spans="1:3" x14ac:dyDescent="0.25">
      <c r="A1391" s="6" t="s">
        <v>1736</v>
      </c>
      <c r="B1391" t="str">
        <f t="shared" si="74"/>
        <v xml:space="preserve"> CSTA </v>
      </c>
      <c r="C1391" t="str">
        <f t="shared" si="73"/>
        <v>CSTA</v>
      </c>
    </row>
    <row r="1392" spans="1:3" x14ac:dyDescent="0.25">
      <c r="A1392" s="6" t="s">
        <v>1580</v>
      </c>
      <c r="B1392" t="str">
        <f t="shared" si="74"/>
        <v xml:space="preserve"> SECGS  </v>
      </c>
      <c r="C1392" t="str">
        <f t="shared" si="73"/>
        <v>SECGS</v>
      </c>
    </row>
    <row r="1393" spans="1:3" x14ac:dyDescent="0.25">
      <c r="A1393" s="6" t="s">
        <v>1737</v>
      </c>
      <c r="B1393" t="str">
        <f t="shared" si="74"/>
        <v xml:space="preserve"> CSTA </v>
      </c>
      <c r="C1393" t="str">
        <f t="shared" si="73"/>
        <v>CSTA</v>
      </c>
    </row>
    <row r="1394" spans="1:3" x14ac:dyDescent="0.25">
      <c r="A1394" s="6" t="s">
        <v>1582</v>
      </c>
      <c r="B1394" t="str">
        <f t="shared" si="74"/>
        <v xml:space="preserve"> SECGS  </v>
      </c>
      <c r="C1394" t="str">
        <f t="shared" si="73"/>
        <v>SECGS</v>
      </c>
    </row>
    <row r="1395" spans="1:3" x14ac:dyDescent="0.25">
      <c r="A1395" s="6" t="s">
        <v>1738</v>
      </c>
      <c r="B1395" t="str">
        <f t="shared" si="74"/>
        <v xml:space="preserve"> CSTA </v>
      </c>
      <c r="C1395" t="str">
        <f t="shared" si="73"/>
        <v>CSTA</v>
      </c>
    </row>
    <row r="1396" spans="1:3" x14ac:dyDescent="0.25">
      <c r="A1396" s="6" t="s">
        <v>1584</v>
      </c>
      <c r="B1396" t="str">
        <f>RIGHT(A1396,LEN(A1396)-5)</f>
        <v xml:space="preserve"> SECGS  </v>
      </c>
      <c r="C1396" t="str">
        <f t="shared" si="73"/>
        <v>SECGS</v>
      </c>
    </row>
    <row r="1397" spans="1:3" x14ac:dyDescent="0.25">
      <c r="A1397" s="6" t="s">
        <v>1585</v>
      </c>
      <c r="B1397" t="str">
        <f t="shared" ref="B1397:B1406" si="75">RIGHT(A1397,LEN(A1397)-5)</f>
        <v xml:space="preserve"> CLC  </v>
      </c>
      <c r="C1397" t="str">
        <f t="shared" si="73"/>
        <v>CLC</v>
      </c>
    </row>
    <row r="1398" spans="1:3" x14ac:dyDescent="0.25">
      <c r="A1398" s="6" t="s">
        <v>1587</v>
      </c>
      <c r="B1398" t="str">
        <f t="shared" si="75"/>
        <v xml:space="preserve"> SASG  </v>
      </c>
      <c r="C1398" t="str">
        <f t="shared" si="73"/>
        <v>SASG</v>
      </c>
    </row>
    <row r="1399" spans="1:3" x14ac:dyDescent="0.25">
      <c r="A1399" s="6" t="s">
        <v>1739</v>
      </c>
      <c r="B1399" t="str">
        <f t="shared" si="75"/>
        <v xml:space="preserve"> CSTA </v>
      </c>
      <c r="C1399" t="str">
        <f t="shared" si="73"/>
        <v>CSTA</v>
      </c>
    </row>
    <row r="1400" spans="1:3" x14ac:dyDescent="0.25">
      <c r="A1400" s="6" t="s">
        <v>1590</v>
      </c>
      <c r="B1400" t="str">
        <f t="shared" si="75"/>
        <v xml:space="preserve"> SECGS  </v>
      </c>
      <c r="C1400" t="str">
        <f t="shared" si="73"/>
        <v>SECGS</v>
      </c>
    </row>
    <row r="1401" spans="1:3" x14ac:dyDescent="0.25">
      <c r="A1401" s="6" t="s">
        <v>1591</v>
      </c>
      <c r="B1401" t="str">
        <f t="shared" si="75"/>
        <v xml:space="preserve"> SASG  </v>
      </c>
      <c r="C1401" t="str">
        <f t="shared" si="73"/>
        <v>SASG</v>
      </c>
    </row>
    <row r="1402" spans="1:3" x14ac:dyDescent="0.25">
      <c r="A1402" s="6" t="s">
        <v>1593</v>
      </c>
      <c r="B1402" t="str">
        <f t="shared" si="75"/>
        <v xml:space="preserve"> CLC  </v>
      </c>
      <c r="C1402" t="str">
        <f t="shared" si="73"/>
        <v>CLC</v>
      </c>
    </row>
    <row r="1403" spans="1:3" x14ac:dyDescent="0.25">
      <c r="A1403" s="6" t="s">
        <v>1740</v>
      </c>
      <c r="B1403" t="str">
        <f t="shared" si="75"/>
        <v xml:space="preserve"> CSTA </v>
      </c>
      <c r="C1403" t="str">
        <f t="shared" si="73"/>
        <v>CSTA</v>
      </c>
    </row>
    <row r="1404" spans="1:3" x14ac:dyDescent="0.25">
      <c r="A1404" s="6" t="s">
        <v>1596</v>
      </c>
      <c r="B1404" t="str">
        <f t="shared" si="75"/>
        <v xml:space="preserve"> SECGS  </v>
      </c>
      <c r="C1404" t="str">
        <f t="shared" si="73"/>
        <v>SECGS</v>
      </c>
    </row>
    <row r="1405" spans="1:3" x14ac:dyDescent="0.25">
      <c r="A1405" s="6" t="s">
        <v>1597</v>
      </c>
      <c r="B1405" t="str">
        <f t="shared" si="75"/>
        <v xml:space="preserve"> SECGA  </v>
      </c>
      <c r="C1405" t="str">
        <f t="shared" si="73"/>
        <v>SECGA</v>
      </c>
    </row>
    <row r="1406" spans="1:3" x14ac:dyDescent="0.25">
      <c r="A1406" s="13" t="s">
        <v>1599</v>
      </c>
      <c r="B1406" t="str">
        <f t="shared" si="75"/>
        <v xml:space="preserve"> CLC  </v>
      </c>
      <c r="C1406" t="str">
        <f t="shared" si="73"/>
        <v>CLC</v>
      </c>
    </row>
    <row r="1407" spans="1:3" ht="25.5" x14ac:dyDescent="0.25">
      <c r="A1407" s="26" t="s">
        <v>1629</v>
      </c>
      <c r="B1407" t="str">
        <f t="shared" ref="B1407:B1410" si="76">RIGHT(A1407,LEN(A1407)-3)</f>
        <v xml:space="preserve"> SMOP  </v>
      </c>
      <c r="C1407" t="str">
        <f t="shared" si="73"/>
        <v>SMOP</v>
      </c>
    </row>
    <row r="1408" spans="1:3" x14ac:dyDescent="0.25">
      <c r="A1408" s="27" t="s">
        <v>1618</v>
      </c>
      <c r="B1408" t="str">
        <f t="shared" si="76"/>
        <v xml:space="preserve"> CIP </v>
      </c>
      <c r="C1408" t="str">
        <f t="shared" si="73"/>
        <v>CIP</v>
      </c>
    </row>
    <row r="1409" spans="1:3" ht="25.5" x14ac:dyDescent="0.25">
      <c r="A1409" s="26" t="s">
        <v>1631</v>
      </c>
      <c r="B1409" t="str">
        <f t="shared" si="76"/>
        <v xml:space="preserve"> SMOP  </v>
      </c>
      <c r="C1409" t="str">
        <f t="shared" si="73"/>
        <v>SMOP</v>
      </c>
    </row>
    <row r="1410" spans="1:3" x14ac:dyDescent="0.25">
      <c r="A1410" s="27" t="s">
        <v>1619</v>
      </c>
      <c r="B1410" t="str">
        <f t="shared" si="76"/>
        <v xml:space="preserve"> CIP </v>
      </c>
      <c r="C1410" t="str">
        <f t="shared" si="73"/>
        <v>CIP</v>
      </c>
    </row>
    <row r="1411" spans="1:3" ht="25.5" x14ac:dyDescent="0.25">
      <c r="A1411" s="26" t="s">
        <v>1634</v>
      </c>
      <c r="B1411" t="str">
        <f t="shared" ref="B1411:B1415" si="77">RIGHT(A1411,LEN(A1411)-3)</f>
        <v xml:space="preserve"> SMOP  </v>
      </c>
      <c r="C1411" t="str">
        <f t="shared" ref="C1411:C1455" si="78">TRIM(SUBSTITUTE(B1411,CHAR(160),CHAR(32)))</f>
        <v>SMOP</v>
      </c>
    </row>
    <row r="1412" spans="1:3" x14ac:dyDescent="0.25">
      <c r="A1412" s="27" t="s">
        <v>1666</v>
      </c>
      <c r="B1412" t="str">
        <f t="shared" si="77"/>
        <v xml:space="preserve"> CIP </v>
      </c>
      <c r="C1412" t="str">
        <f t="shared" si="78"/>
        <v>CIP</v>
      </c>
    </row>
    <row r="1413" spans="1:3" ht="25.5" x14ac:dyDescent="0.25">
      <c r="A1413" s="26" t="s">
        <v>1271</v>
      </c>
      <c r="B1413" t="str">
        <f t="shared" si="77"/>
        <v xml:space="preserve"> SECADM  </v>
      </c>
      <c r="C1413" t="str">
        <f t="shared" si="78"/>
        <v>SECADM</v>
      </c>
    </row>
    <row r="1414" spans="1:3" x14ac:dyDescent="0.25">
      <c r="A1414" s="27" t="s">
        <v>759</v>
      </c>
      <c r="B1414" t="str">
        <f t="shared" si="77"/>
        <v xml:space="preserve"> CLC  </v>
      </c>
      <c r="C1414" t="str">
        <f t="shared" si="78"/>
        <v>CLC</v>
      </c>
    </row>
    <row r="1415" spans="1:3" x14ac:dyDescent="0.25">
      <c r="A1415" s="26" t="s">
        <v>982</v>
      </c>
      <c r="B1415" t="str">
        <f t="shared" si="77"/>
        <v xml:space="preserve"> SC  </v>
      </c>
      <c r="C1415" t="str">
        <f t="shared" si="78"/>
        <v>SC</v>
      </c>
    </row>
    <row r="1416" spans="1:3" x14ac:dyDescent="0.25">
      <c r="A1416" s="27" t="s">
        <v>91</v>
      </c>
      <c r="B1416" t="str">
        <f>RIGHT(A1416,LEN(A1416)-4)</f>
        <v xml:space="preserve"> CLC  </v>
      </c>
      <c r="C1416" t="str">
        <f t="shared" si="78"/>
        <v>CLC</v>
      </c>
    </row>
    <row r="1417" spans="1:3" x14ac:dyDescent="0.25">
      <c r="A1417" s="26" t="s">
        <v>761</v>
      </c>
      <c r="B1417" t="str">
        <f t="shared" ref="B1417:B1455" si="79">RIGHT(A1417,LEN(A1417)-4)</f>
        <v xml:space="preserve"> SPO  </v>
      </c>
      <c r="C1417" t="str">
        <f t="shared" si="78"/>
        <v>SPO</v>
      </c>
    </row>
    <row r="1418" spans="1:3" ht="25.5" x14ac:dyDescent="0.25">
      <c r="A1418" s="27" t="s">
        <v>933</v>
      </c>
      <c r="B1418" t="str">
        <f t="shared" si="79"/>
        <v xml:space="preserve"> SECADM  </v>
      </c>
      <c r="C1418" t="str">
        <f t="shared" si="78"/>
        <v>SECADM</v>
      </c>
    </row>
    <row r="1419" spans="1:3" x14ac:dyDescent="0.25">
      <c r="A1419" s="26" t="s">
        <v>27</v>
      </c>
      <c r="B1419" t="str">
        <f t="shared" si="79"/>
        <v xml:space="preserve"> CLC  </v>
      </c>
      <c r="C1419" t="str">
        <f t="shared" si="78"/>
        <v>CLC</v>
      </c>
    </row>
    <row r="1420" spans="1:3" x14ac:dyDescent="0.25">
      <c r="A1420" s="27" t="s">
        <v>29</v>
      </c>
      <c r="B1420" t="str">
        <f t="shared" si="79"/>
        <v xml:space="preserve"> SC  </v>
      </c>
      <c r="C1420" t="str">
        <f t="shared" si="78"/>
        <v>SC</v>
      </c>
    </row>
    <row r="1421" spans="1:3" x14ac:dyDescent="0.25">
      <c r="A1421" s="26" t="s">
        <v>31</v>
      </c>
      <c r="B1421" t="str">
        <f t="shared" si="79"/>
        <v xml:space="preserve"> CLC  </v>
      </c>
      <c r="C1421" t="str">
        <f t="shared" si="78"/>
        <v>CLC</v>
      </c>
    </row>
    <row r="1422" spans="1:3" ht="25.5" x14ac:dyDescent="0.25">
      <c r="A1422" s="27" t="s">
        <v>1104</v>
      </c>
      <c r="B1422" t="str">
        <f t="shared" si="79"/>
        <v xml:space="preserve"> SECADM  </v>
      </c>
      <c r="C1422" t="str">
        <f t="shared" si="78"/>
        <v>SECADM</v>
      </c>
    </row>
    <row r="1423" spans="1:3" x14ac:dyDescent="0.25">
      <c r="A1423" s="26" t="s">
        <v>583</v>
      </c>
      <c r="B1423" t="str">
        <f t="shared" si="79"/>
        <v xml:space="preserve"> CLC  </v>
      </c>
      <c r="C1423" t="str">
        <f t="shared" si="78"/>
        <v>CLC</v>
      </c>
    </row>
    <row r="1424" spans="1:3" ht="25.5" x14ac:dyDescent="0.25">
      <c r="A1424" s="27" t="s">
        <v>1107</v>
      </c>
      <c r="B1424" t="str">
        <f t="shared" si="79"/>
        <v xml:space="preserve"> SLIC  </v>
      </c>
      <c r="C1424" t="str">
        <f t="shared" si="78"/>
        <v>SLIC</v>
      </c>
    </row>
    <row r="1425" spans="1:3" x14ac:dyDescent="0.25">
      <c r="A1425" s="26" t="s">
        <v>251</v>
      </c>
      <c r="B1425" t="str">
        <f t="shared" si="79"/>
        <v xml:space="preserve"> SC  </v>
      </c>
      <c r="C1425" t="str">
        <f t="shared" si="78"/>
        <v>SC</v>
      </c>
    </row>
    <row r="1426" spans="1:3" ht="25.5" x14ac:dyDescent="0.25">
      <c r="A1426" s="27" t="s">
        <v>1644</v>
      </c>
      <c r="B1426" t="str">
        <f t="shared" si="79"/>
        <v xml:space="preserve"> SMOP  </v>
      </c>
      <c r="C1426" t="str">
        <f t="shared" si="78"/>
        <v>SMOP</v>
      </c>
    </row>
    <row r="1427" spans="1:3" x14ac:dyDescent="0.25">
      <c r="A1427" s="26" t="s">
        <v>254</v>
      </c>
      <c r="B1427" t="str">
        <f t="shared" si="79"/>
        <v xml:space="preserve"> SC  </v>
      </c>
      <c r="C1427" t="str">
        <f t="shared" si="78"/>
        <v>SC</v>
      </c>
    </row>
    <row r="1428" spans="1:3" x14ac:dyDescent="0.25">
      <c r="A1428" s="27" t="s">
        <v>198</v>
      </c>
      <c r="B1428" t="str">
        <f t="shared" si="79"/>
        <v xml:space="preserve"> CLC  </v>
      </c>
      <c r="C1428" t="str">
        <f t="shared" si="78"/>
        <v>CLC</v>
      </c>
    </row>
    <row r="1429" spans="1:3" ht="25.5" x14ac:dyDescent="0.25">
      <c r="A1429" s="26" t="s">
        <v>333</v>
      </c>
      <c r="B1429" t="str">
        <f t="shared" si="79"/>
        <v xml:space="preserve"> SLIC  </v>
      </c>
      <c r="C1429" t="str">
        <f t="shared" si="78"/>
        <v>SLIC</v>
      </c>
    </row>
    <row r="1430" spans="1:3" ht="25.5" x14ac:dyDescent="0.25">
      <c r="A1430" s="27" t="s">
        <v>46</v>
      </c>
      <c r="B1430" t="str">
        <f t="shared" si="79"/>
        <v xml:space="preserve"> SCON  </v>
      </c>
      <c r="C1430" t="str">
        <f t="shared" si="78"/>
        <v>SCON</v>
      </c>
    </row>
    <row r="1431" spans="1:3" ht="25.5" x14ac:dyDescent="0.25">
      <c r="A1431" s="26" t="s">
        <v>336</v>
      </c>
      <c r="B1431" t="str">
        <f t="shared" si="79"/>
        <v xml:space="preserve"> SLIC  </v>
      </c>
      <c r="C1431" t="str">
        <f t="shared" si="78"/>
        <v>SLIC</v>
      </c>
    </row>
    <row r="1432" spans="1:3" x14ac:dyDescent="0.25">
      <c r="A1432" s="27" t="s">
        <v>205</v>
      </c>
      <c r="B1432" t="str">
        <f t="shared" si="79"/>
        <v xml:space="preserve"> CLC  </v>
      </c>
      <c r="C1432" t="str">
        <f t="shared" si="78"/>
        <v>CLC</v>
      </c>
    </row>
    <row r="1433" spans="1:3" ht="25.5" x14ac:dyDescent="0.25">
      <c r="A1433" s="26" t="s">
        <v>207</v>
      </c>
      <c r="B1433" t="str">
        <f t="shared" si="79"/>
        <v xml:space="preserve"> SECGA  </v>
      </c>
      <c r="C1433" t="str">
        <f t="shared" si="78"/>
        <v>SECGA</v>
      </c>
    </row>
    <row r="1434" spans="1:3" x14ac:dyDescent="0.25">
      <c r="A1434" s="27" t="s">
        <v>831</v>
      </c>
      <c r="B1434" t="str">
        <f t="shared" si="79"/>
        <v xml:space="preserve"> CLC  </v>
      </c>
      <c r="C1434" t="str">
        <f t="shared" si="78"/>
        <v>CLC</v>
      </c>
    </row>
    <row r="1435" spans="1:3" ht="25.5" x14ac:dyDescent="0.25">
      <c r="A1435" s="26" t="s">
        <v>1424</v>
      </c>
      <c r="B1435" t="str">
        <f t="shared" si="79"/>
        <v xml:space="preserve"> SLIC  </v>
      </c>
      <c r="C1435" t="str">
        <f t="shared" si="78"/>
        <v>SLIC</v>
      </c>
    </row>
    <row r="1436" spans="1:3" x14ac:dyDescent="0.25">
      <c r="A1436" s="27" t="s">
        <v>880</v>
      </c>
      <c r="B1436" t="str">
        <f t="shared" si="79"/>
        <v xml:space="preserve"> CLC  </v>
      </c>
      <c r="C1436" t="str">
        <f t="shared" si="78"/>
        <v>CLC</v>
      </c>
    </row>
    <row r="1437" spans="1:3" ht="25.5" x14ac:dyDescent="0.25">
      <c r="A1437" s="26" t="s">
        <v>1652</v>
      </c>
      <c r="B1437" t="str">
        <f t="shared" si="79"/>
        <v xml:space="preserve"> SECGA  </v>
      </c>
      <c r="C1437" t="str">
        <f t="shared" si="78"/>
        <v>SECGA</v>
      </c>
    </row>
    <row r="1438" spans="1:3" x14ac:dyDescent="0.25">
      <c r="A1438" s="27" t="s">
        <v>1145</v>
      </c>
      <c r="B1438" t="str">
        <f t="shared" si="79"/>
        <v xml:space="preserve"> CPL  </v>
      </c>
      <c r="C1438" t="str">
        <f t="shared" si="78"/>
        <v>CPL</v>
      </c>
    </row>
    <row r="1439" spans="1:3" ht="25.5" x14ac:dyDescent="0.25">
      <c r="A1439" s="26" t="s">
        <v>1654</v>
      </c>
      <c r="B1439" t="str">
        <f t="shared" si="79"/>
        <v xml:space="preserve"> ASSDG  </v>
      </c>
      <c r="C1439" t="str">
        <f t="shared" si="78"/>
        <v>ASSDG</v>
      </c>
    </row>
    <row r="1440" spans="1:3" x14ac:dyDescent="0.25">
      <c r="A1440" s="27" t="s">
        <v>969</v>
      </c>
      <c r="B1440" t="str">
        <f t="shared" si="79"/>
        <v xml:space="preserve"> SPO  </v>
      </c>
      <c r="C1440" t="str">
        <f t="shared" si="78"/>
        <v>SPO</v>
      </c>
    </row>
    <row r="1441" spans="1:3" x14ac:dyDescent="0.25">
      <c r="A1441" s="26" t="s">
        <v>971</v>
      </c>
      <c r="B1441" t="str">
        <f t="shared" si="79"/>
        <v xml:space="preserve"> CO  </v>
      </c>
      <c r="C1441" t="str">
        <f t="shared" si="78"/>
        <v>CO</v>
      </c>
    </row>
    <row r="1442" spans="1:3" ht="25.5" x14ac:dyDescent="0.25">
      <c r="A1442" s="27" t="s">
        <v>69</v>
      </c>
      <c r="B1442" t="str">
        <f t="shared" si="79"/>
        <v xml:space="preserve"> SECOFC  </v>
      </c>
      <c r="C1442" t="str">
        <f t="shared" si="78"/>
        <v>SECOFC</v>
      </c>
    </row>
    <row r="1443" spans="1:3" x14ac:dyDescent="0.25">
      <c r="A1443" s="26" t="s">
        <v>653</v>
      </c>
      <c r="B1443" t="str">
        <f t="shared" si="79"/>
        <v xml:space="preserve"> CLC  </v>
      </c>
      <c r="C1443" t="str">
        <f t="shared" si="78"/>
        <v>CLC</v>
      </c>
    </row>
    <row r="1444" spans="1:3" ht="25.5" x14ac:dyDescent="0.25">
      <c r="A1444" s="27" t="s">
        <v>1034</v>
      </c>
      <c r="B1444" t="str">
        <f t="shared" si="79"/>
        <v xml:space="preserve"> ASSDG  </v>
      </c>
      <c r="C1444" t="str">
        <f t="shared" si="78"/>
        <v>ASSDG</v>
      </c>
    </row>
    <row r="1445" spans="1:3" x14ac:dyDescent="0.25">
      <c r="A1445" s="26" t="s">
        <v>1149</v>
      </c>
      <c r="B1445" t="str">
        <f t="shared" si="79"/>
        <v xml:space="preserve"> DG  </v>
      </c>
      <c r="C1445" t="str">
        <f t="shared" si="78"/>
        <v>DG</v>
      </c>
    </row>
    <row r="1446" spans="1:3" x14ac:dyDescent="0.25">
      <c r="A1446" s="27" t="s">
        <v>75</v>
      </c>
      <c r="B1446" t="str">
        <f t="shared" si="79"/>
        <v xml:space="preserve"> CLC  </v>
      </c>
      <c r="C1446" t="str">
        <f t="shared" si="78"/>
        <v>CLC</v>
      </c>
    </row>
    <row r="1447" spans="1:3" ht="25.5" x14ac:dyDescent="0.25">
      <c r="A1447" s="26" t="s">
        <v>1656</v>
      </c>
      <c r="B1447" t="str">
        <f t="shared" si="79"/>
        <v xml:space="preserve"> GABDG  </v>
      </c>
      <c r="C1447" t="str">
        <f t="shared" si="78"/>
        <v>GABDG</v>
      </c>
    </row>
    <row r="1448" spans="1:3" x14ac:dyDescent="0.25">
      <c r="A1448" s="27" t="s">
        <v>79</v>
      </c>
      <c r="B1448" t="str">
        <f t="shared" si="79"/>
        <v xml:space="preserve"> CLC  </v>
      </c>
      <c r="C1448" t="str">
        <f t="shared" si="78"/>
        <v>CLC</v>
      </c>
    </row>
    <row r="1449" spans="1:3" ht="25.5" x14ac:dyDescent="0.25">
      <c r="A1449" s="26" t="s">
        <v>1657</v>
      </c>
      <c r="B1449" t="str">
        <f t="shared" si="79"/>
        <v xml:space="preserve"> SLIC  </v>
      </c>
      <c r="C1449" t="str">
        <f t="shared" si="78"/>
        <v>SLIC</v>
      </c>
    </row>
    <row r="1450" spans="1:3" x14ac:dyDescent="0.25">
      <c r="A1450" s="27" t="s">
        <v>1323</v>
      </c>
      <c r="B1450" t="str">
        <f t="shared" si="79"/>
        <v xml:space="preserve"> CPL  </v>
      </c>
      <c r="C1450" t="str">
        <f t="shared" si="78"/>
        <v>CPL</v>
      </c>
    </row>
    <row r="1451" spans="1:3" ht="25.5" x14ac:dyDescent="0.25">
      <c r="A1451" s="26" t="s">
        <v>1659</v>
      </c>
      <c r="B1451" t="str">
        <f t="shared" si="79"/>
        <v xml:space="preserve"> SLIC  </v>
      </c>
      <c r="C1451" t="str">
        <f t="shared" si="78"/>
        <v>SLIC</v>
      </c>
    </row>
    <row r="1452" spans="1:3" x14ac:dyDescent="0.25">
      <c r="A1452" s="27" t="s">
        <v>1660</v>
      </c>
      <c r="B1452" t="str">
        <f t="shared" si="79"/>
        <v xml:space="preserve"> CPL  </v>
      </c>
      <c r="C1452" t="str">
        <f t="shared" si="78"/>
        <v>CPL</v>
      </c>
    </row>
    <row r="1453" spans="1:3" ht="25.5" x14ac:dyDescent="0.25">
      <c r="A1453" s="26" t="s">
        <v>1661</v>
      </c>
      <c r="B1453" t="str">
        <f t="shared" si="79"/>
        <v xml:space="preserve"> SMIC  </v>
      </c>
      <c r="C1453" t="str">
        <f t="shared" si="78"/>
        <v>SMIC</v>
      </c>
    </row>
    <row r="1454" spans="1:3" x14ac:dyDescent="0.25">
      <c r="A1454" s="27" t="s">
        <v>1260</v>
      </c>
      <c r="B1454" t="str">
        <f t="shared" si="79"/>
        <v xml:space="preserve"> CPL  </v>
      </c>
      <c r="C1454" t="str">
        <f t="shared" si="78"/>
        <v>CPL</v>
      </c>
    </row>
    <row r="1455" spans="1:3" ht="25.5" x14ac:dyDescent="0.25">
      <c r="A1455" s="29" t="s">
        <v>1261</v>
      </c>
      <c r="B1455" t="str">
        <f t="shared" si="79"/>
        <v xml:space="preserve"> ASSDG  </v>
      </c>
      <c r="C1455" t="str">
        <f t="shared" si="78"/>
        <v>ASSDG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LISTA_TRAMITES</vt:lpstr>
      <vt:lpstr>LISTA_TRAMITES_SETORES_REL</vt:lpstr>
      <vt:lpstr>FILTROS_DINAMICOS</vt:lpstr>
      <vt:lpstr>GRAFICOS DINAMICOS-DEFINE</vt:lpstr>
      <vt:lpstr>GRAFICOS DINAMICOS -MEASURE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 Pablo Acosta Sanabria</dc:creator>
  <cp:lastModifiedBy>Windows User</cp:lastModifiedBy>
  <dcterms:created xsi:type="dcterms:W3CDTF">2017-03-09T06:12:18Z</dcterms:created>
  <dcterms:modified xsi:type="dcterms:W3CDTF">2017-04-25T22:04:50Z</dcterms:modified>
</cp:coreProperties>
</file>