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F4" i="4" l="1"/>
  <c r="F3" i="4"/>
  <c r="F2" i="4"/>
  <c r="B9" i="2"/>
  <c r="B6" i="2"/>
  <c r="B5" i="2"/>
  <c r="B4" i="2"/>
  <c r="B7" i="2"/>
  <c r="B8" i="2"/>
  <c r="I4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8" i="1" s="1"/>
  <c r="L45" i="1" l="1"/>
  <c r="K4" i="1"/>
  <c r="E1" i="1"/>
</calcChain>
</file>

<file path=xl/sharedStrings.xml><?xml version="1.0" encoding="utf-8"?>
<sst xmlns="http://schemas.openxmlformats.org/spreadsheetml/2006/main" count="167" uniqueCount="119">
  <si>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</si>
  <si>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</si>
  <si>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</si>
  <si>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</si>
  <si>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</si>
  <si>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</si>
  <si>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</si>
  <si>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</si>
  <si>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</si>
  <si>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</si>
  <si>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</si>
  <si>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</si>
  <si>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</si>
  <si>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</si>
  <si>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</si>
  <si>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</si>
  <si>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</si>
  <si>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</si>
  <si>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</si>
  <si>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</si>
  <si>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</si>
  <si>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</si>
  <si>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</si>
  <si>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</si>
  <si>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</si>
  <si>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</si>
  <si>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</si>
  <si>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</si>
  <si>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</si>
  <si>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</si>
  <si>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</si>
  <si>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</si>
  <si>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</si>
  <si>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</si>
  <si>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</si>
  <si>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</si>
  <si>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</si>
  <si>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</si>
  <si>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</si>
  <si>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</si>
  <si>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</si>
  <si>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</si>
  <si>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</si>
  <si>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</si>
  <si>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</si>
  <si>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</si>
  <si>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</si>
  <si>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</si>
  <si>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</si>
  <si>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</si>
  <si>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</si>
  <si>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</si>
  <si>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</si>
  <si>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</si>
  <si>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</si>
  <si>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</si>
  <si>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</si>
  <si>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</si>
  <si>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</si>
  <si>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</si>
  <si>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</si>
  <si>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</si>
  <si>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</si>
  <si>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</si>
  <si>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</si>
  <si>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</si>
  <si>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</si>
  <si>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</si>
  <si>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</si>
  <si>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</si>
  <si>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</si>
  <si>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</si>
  <si>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</si>
  <si>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</si>
  <si>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</si>
  <si>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</si>
  <si>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</si>
  <si>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</si>
  <si>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</si>
  <si>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</si>
  <si>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</si>
  <si>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</si>
  <si>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</si>
  <si>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</si>
  <si>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</si>
  <si>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</si>
  <si>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</si>
  <si>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</si>
  <si>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</si>
  <si>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</si>
  <si>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</si>
  <si>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</si>
  <si>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  LIMPEZA DE VIDROS - CAPITAL/ INTERIOR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</si>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</sst>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2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11" xfId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vertical="top"/>
    </xf>
    <xf numFmtId="165" fontId="5" fillId="3" borderId="19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165" fontId="5" fillId="3" borderId="20" xfId="0" applyNumberFormat="1" applyFont="1" applyFill="1" applyBorder="1" applyAlignment="1">
      <alignment horizontal="center" vertical="center" wrapText="1"/>
    </xf>
    <xf numFmtId="17" fontId="5" fillId="3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9" xfId="0" applyFill="1" applyBorder="1" applyAlignment="1">
      <alignment horizontal="center" wrapText="1"/>
    </xf>
    <xf numFmtId="0" fontId="0" fillId="6" borderId="30" xfId="0" applyFill="1" applyBorder="1" applyAlignment="1">
      <alignment horizontal="center" wrapText="1"/>
    </xf>
    <xf numFmtId="0" fontId="0" fillId="6" borderId="31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0" fontId="0" fillId="0" borderId="4" xfId="0" applyFill="1" applyBorder="1"/>
    <xf numFmtId="1" fontId="0" fillId="7" borderId="4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7" fillId="0" borderId="4" xfId="0" applyFont="1" applyBorder="1"/>
    <xf numFmtId="0" fontId="7" fillId="0" borderId="28" xfId="0" applyFont="1" applyFill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123825</xdr:colOff>
      <xdr:row>13</xdr:row>
      <xdr:rowOff>180975</xdr:rowOff>
    </xdr:from>
    <xdr:to>
      <xdr:col>1</xdr:col>
      <xdr:colOff>2724150</xdr:colOff>
      <xdr:row>33</xdr:row>
      <xdr:rowOff>19050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2289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abSelected="1" zoomScale="85" zoomScaleNormal="85" workbookViewId="0">
      <pane ySplit="3" topLeftCell="A4" activePane="bottomLeft" state="frozen"/>
      <selection pane="bottomLeft" activeCell="A17" sqref="A17:F17"/>
    </sheetView>
  </sheetViews>
  <sheetFormatPr defaultRowHeight="15" x14ac:dyDescent="0.25"/>
  <cols>
    <col min="1" max="1" width="14.5703125" customWidth="1"/>
    <col min="2" max="2" width="59.140625" customWidth="1"/>
    <col min="3" max="3" width="53.140625" customWidth="1"/>
    <col min="4" max="4" width="15" customWidth="1"/>
    <col min="5" max="5" width="15.140625" customWidth="1"/>
    <col min="6" max="6" width="25.42578125" bestFit="1" customWidth="1"/>
    <col min="7" max="7" width="14" customWidth="1"/>
    <col min="8" max="8" width="2.85546875" customWidth="1"/>
    <col min="9" max="9" width="12.5703125" customWidth="1"/>
    <col min="10" max="10" width="16.140625" bestFit="1" customWidth="1"/>
    <col min="11" max="11" width="14.42578125" bestFit="1" customWidth="1"/>
  </cols>
  <sheetData>
    <row r="1" spans="1:11" ht="66" customHeight="1" x14ac:dyDescent="0.25">
      <c r="A1" s="73" t="s">
        <v>8</v>
      </c>
      <c r="B1" s="73"/>
      <c r="C1" s="3" t="s">
        <v>9</v>
      </c>
      <c r="D1" s="1" t="s">
        <v>10</v>
      </c>
      <c r="E1" s="10">
        <f ca="1">TODAY()</f>
        <v>42691</v>
      </c>
      <c r="F1" s="11" t="s">
        <v>11</v>
      </c>
    </row>
    <row r="2" spans="1:11" ht="8.25" customHeight="1" thickBot="1" x14ac:dyDescent="0.3"/>
    <row r="3" spans="1:11" ht="60" x14ac:dyDescent="0.25">
      <c r="A3" s="66" t="s">
        <v>67</v>
      </c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I3" s="7" t="s">
        <v>5</v>
      </c>
      <c r="J3" s="8" t="s">
        <v>6</v>
      </c>
      <c r="K3" s="9" t="s">
        <v>7</v>
      </c>
    </row>
    <row r="4" spans="1:11" ht="90" x14ac:dyDescent="0.25">
      <c r="A4" s="105" t="s">
        <v>78</v>
      </c>
      <c r="B4" s="1" t="s">
        <v>82</v>
      </c>
      <c r="C4" s="11" t="s">
        <v>79</v>
      </c>
      <c r="D4" s="10">
        <v>42311</v>
      </c>
      <c r="E4" s="10">
        <v>42446</v>
      </c>
      <c r="F4" s="17">
        <f>DAYS360(D4,E4)</f>
        <v>134</v>
      </c>
      <c r="I4" s="110">
        <f>AVERAGE(F8,F20)</f>
        <v>199.55</v>
      </c>
      <c r="J4" s="12">
        <v>0</v>
      </c>
      <c r="K4" s="1">
        <f>I4-(I4*J4)</f>
        <v>199.55</v>
      </c>
    </row>
    <row r="5" spans="1:11" ht="30" x14ac:dyDescent="0.25">
      <c r="A5" s="105" t="s">
        <v>80</v>
      </c>
      <c r="B5" s="1" t="s">
        <v>81</v>
      </c>
      <c r="C5" s="11" t="s">
        <v>83</v>
      </c>
      <c r="D5" s="10">
        <v>41225</v>
      </c>
      <c r="E5" s="10">
        <v>41263</v>
      </c>
      <c r="F5" s="17">
        <f>DAYS360(D5,E5)</f>
        <v>38</v>
      </c>
    </row>
    <row r="6" spans="1:11" x14ac:dyDescent="0.25">
      <c r="A6" s="105" t="s">
        <v>84</v>
      </c>
      <c r="B6" s="1" t="s">
        <v>81</v>
      </c>
      <c r="C6" s="1" t="s">
        <v>85</v>
      </c>
      <c r="D6" s="10">
        <v>41337</v>
      </c>
      <c r="E6" s="10">
        <v>41430</v>
      </c>
      <c r="F6" s="17">
        <f>DAYS360(D6,E6)</f>
        <v>91</v>
      </c>
    </row>
    <row r="7" spans="1:11" ht="30" x14ac:dyDescent="0.25">
      <c r="A7" s="105" t="s">
        <v>86</v>
      </c>
      <c r="B7" s="1" t="s">
        <v>88</v>
      </c>
      <c r="C7" s="11" t="s">
        <v>87</v>
      </c>
      <c r="D7" s="10">
        <v>42209</v>
      </c>
      <c r="E7" s="10">
        <v>42683</v>
      </c>
      <c r="F7" s="17">
        <f>DAYS360(D7,E7)</f>
        <v>465</v>
      </c>
    </row>
    <row r="8" spans="1:11" x14ac:dyDescent="0.25">
      <c r="A8" s="102" t="s">
        <v>89</v>
      </c>
      <c r="B8" s="103"/>
      <c r="C8" s="103"/>
      <c r="D8" s="103"/>
      <c r="E8" s="104"/>
      <c r="F8" s="101">
        <f>AVERAGE(F4:F7)</f>
        <v>182</v>
      </c>
    </row>
    <row r="9" spans="1:11" ht="30" x14ac:dyDescent="0.25">
      <c r="A9" s="1" t="s">
        <v>90</v>
      </c>
      <c r="B9" s="1" t="s">
        <v>91</v>
      </c>
      <c r="C9" s="11" t="s">
        <v>92</v>
      </c>
      <c r="D9" s="10">
        <v>42020</v>
      </c>
      <c r="E9" s="10">
        <v>42671</v>
      </c>
      <c r="F9" s="17">
        <f>DAYS360(D9,E9)</f>
        <v>642</v>
      </c>
    </row>
    <row r="10" spans="1:11" ht="30" x14ac:dyDescent="0.25">
      <c r="A10" s="106" t="s">
        <v>94</v>
      </c>
      <c r="B10" s="1" t="s">
        <v>91</v>
      </c>
      <c r="C10" s="11" t="s">
        <v>93</v>
      </c>
      <c r="D10" s="10">
        <v>42439</v>
      </c>
      <c r="E10" s="10">
        <v>42668</v>
      </c>
      <c r="F10" s="17">
        <f>DAYS360(D10,E10)</f>
        <v>225</v>
      </c>
    </row>
    <row r="11" spans="1:11" ht="45" x14ac:dyDescent="0.25">
      <c r="A11" s="106" t="s">
        <v>95</v>
      </c>
      <c r="B11" s="1" t="s">
        <v>97</v>
      </c>
      <c r="C11" s="11" t="s">
        <v>96</v>
      </c>
      <c r="D11" s="10">
        <v>42521</v>
      </c>
      <c r="E11" s="10">
        <v>42661</v>
      </c>
      <c r="F11" s="17">
        <f>DAYS360(D11,E11)</f>
        <v>138</v>
      </c>
    </row>
    <row r="12" spans="1:11" ht="30" x14ac:dyDescent="0.25">
      <c r="A12" s="1" t="s">
        <v>98</v>
      </c>
      <c r="B12" s="1" t="s">
        <v>88</v>
      </c>
      <c r="C12" s="11" t="s">
        <v>99</v>
      </c>
      <c r="D12" s="10">
        <v>41242</v>
      </c>
      <c r="E12" s="10">
        <v>41472</v>
      </c>
      <c r="F12" s="17">
        <f>DAYS360(D12,E12)</f>
        <v>228</v>
      </c>
    </row>
    <row r="13" spans="1:11" ht="30" x14ac:dyDescent="0.25">
      <c r="A13" s="1" t="s">
        <v>100</v>
      </c>
      <c r="B13" s="1" t="s">
        <v>88</v>
      </c>
      <c r="C13" s="11" t="s">
        <v>101</v>
      </c>
      <c r="D13" s="10">
        <v>41698</v>
      </c>
      <c r="E13" s="10">
        <v>41932</v>
      </c>
      <c r="F13" s="17">
        <f>DAYS360(D13,E13)</f>
        <v>230</v>
      </c>
    </row>
    <row r="14" spans="1:11" x14ac:dyDescent="0.25">
      <c r="A14" s="1" t="s">
        <v>102</v>
      </c>
      <c r="B14" s="1" t="s">
        <v>104</v>
      </c>
      <c r="C14" s="1" t="s">
        <v>103</v>
      </c>
      <c r="D14" s="10">
        <v>42277</v>
      </c>
      <c r="E14" s="10">
        <v>42681</v>
      </c>
      <c r="F14" s="17">
        <f>DAYS360(D14,E14)</f>
        <v>397</v>
      </c>
    </row>
    <row r="15" spans="1:11" ht="30" x14ac:dyDescent="0.25">
      <c r="A15" s="1" t="s">
        <v>105</v>
      </c>
      <c r="B15" s="1" t="s">
        <v>81</v>
      </c>
      <c r="C15" s="11" t="s">
        <v>106</v>
      </c>
      <c r="D15" s="10">
        <v>42136</v>
      </c>
      <c r="E15" s="15">
        <v>42171</v>
      </c>
      <c r="F15" s="17">
        <f>DAYS360(D15,E15)</f>
        <v>34</v>
      </c>
    </row>
    <row r="16" spans="1:11" ht="30" x14ac:dyDescent="0.25">
      <c r="A16" s="1" t="s">
        <v>107</v>
      </c>
      <c r="B16" s="1" t="s">
        <v>81</v>
      </c>
      <c r="C16" s="11" t="s">
        <v>108</v>
      </c>
      <c r="D16" s="10">
        <v>41541</v>
      </c>
      <c r="E16" s="10">
        <v>41634</v>
      </c>
      <c r="F16" s="17">
        <f>DAYS360(D16,E16)</f>
        <v>92</v>
      </c>
    </row>
    <row r="17" spans="1:6" ht="30" x14ac:dyDescent="0.25">
      <c r="A17" s="1" t="s">
        <v>109</v>
      </c>
      <c r="B17" s="100" t="s">
        <v>81</v>
      </c>
      <c r="C17" s="11" t="s">
        <v>110</v>
      </c>
      <c r="D17" s="10">
        <v>41575</v>
      </c>
      <c r="E17" s="10">
        <v>41638</v>
      </c>
      <c r="F17" s="17">
        <f>DAYS360(D17,E17)</f>
        <v>62</v>
      </c>
    </row>
    <row r="18" spans="1:6" ht="30" x14ac:dyDescent="0.25">
      <c r="A18" s="57" t="s">
        <v>111</v>
      </c>
      <c r="B18" s="57" t="s">
        <v>81</v>
      </c>
      <c r="C18" s="107" t="s">
        <v>108</v>
      </c>
      <c r="D18" s="108">
        <v>42143</v>
      </c>
      <c r="E18" s="108">
        <v>42156</v>
      </c>
      <c r="F18" s="109">
        <f>DAYS360(D18,E18)</f>
        <v>12</v>
      </c>
    </row>
    <row r="19" spans="1:6" ht="30" x14ac:dyDescent="0.25">
      <c r="A19" s="1" t="s">
        <v>112</v>
      </c>
      <c r="B19" s="1" t="s">
        <v>113</v>
      </c>
      <c r="C19" s="11" t="s">
        <v>114</v>
      </c>
      <c r="D19" s="10">
        <v>42229</v>
      </c>
      <c r="E19" s="10">
        <v>42354</v>
      </c>
      <c r="F19" s="17">
        <f>DAYS360(D19,E19)</f>
        <v>123</v>
      </c>
    </row>
    <row r="20" spans="1:6" x14ac:dyDescent="0.25">
      <c r="A20" s="102" t="s">
        <v>115</v>
      </c>
      <c r="B20" s="103"/>
      <c r="C20" s="103"/>
      <c r="D20" s="103"/>
      <c r="E20" s="104"/>
      <c r="F20" s="17">
        <f>AVERAGE(F19,F17,F16,F15,F14,F13,F12,F11,F10,F9)</f>
        <v>217.1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12" x14ac:dyDescent="0.25">
      <c r="A33" s="1"/>
      <c r="B33" s="1"/>
      <c r="C33" s="1"/>
      <c r="D33" s="1"/>
      <c r="E33" s="1"/>
      <c r="F33" s="1"/>
    </row>
    <row r="34" spans="1:12" x14ac:dyDescent="0.25">
      <c r="A34" s="1"/>
      <c r="B34" s="1"/>
      <c r="C34" s="1"/>
      <c r="D34" s="1"/>
      <c r="E34" s="1"/>
      <c r="F34" s="1"/>
    </row>
    <row r="35" spans="1:12" x14ac:dyDescent="0.25">
      <c r="A35" s="1"/>
      <c r="B35" s="1"/>
      <c r="C35" s="1"/>
      <c r="D35" s="1"/>
      <c r="E35" s="1"/>
      <c r="F35" s="1"/>
    </row>
    <row r="36" spans="1:12" x14ac:dyDescent="0.25">
      <c r="A36" s="1"/>
      <c r="B36" s="1"/>
      <c r="C36" s="1"/>
      <c r="D36" s="1"/>
      <c r="E36" s="1"/>
      <c r="F36" s="1"/>
    </row>
    <row r="45" spans="1:12" x14ac:dyDescent="0.25">
      <c r="J45" t="s">
        <v>16</v>
      </c>
      <c r="K45">
        <v>1</v>
      </c>
      <c r="L45">
        <f>AVERAGEIF(J45:J49,J45,K45:K49)</f>
        <v>1</v>
      </c>
    </row>
    <row r="46" spans="1:12" x14ac:dyDescent="0.25">
      <c r="J46" t="s">
        <v>17</v>
      </c>
      <c r="K46">
        <v>2</v>
      </c>
    </row>
    <row r="47" spans="1:12" x14ac:dyDescent="0.25">
      <c r="J47" t="s">
        <v>16</v>
      </c>
      <c r="K47">
        <v>1</v>
      </c>
    </row>
    <row r="48" spans="1:12" x14ac:dyDescent="0.25">
      <c r="J48" t="s">
        <v>17</v>
      </c>
      <c r="K48">
        <v>2</v>
      </c>
    </row>
    <row r="49" spans="10:11" x14ac:dyDescent="0.25">
      <c r="J49" t="s">
        <v>18</v>
      </c>
      <c r="K49">
        <v>3</v>
      </c>
    </row>
  </sheetData>
  <mergeCells count="3">
    <mergeCell ref="A1:B1"/>
    <mergeCell ref="A8:E8"/>
    <mergeCell ref="A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topLeftCell="A14" zoomScaleNormal="100" workbookViewId="0">
      <selection activeCell="B25" sqref="B25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3" ht="60" x14ac:dyDescent="0.25">
      <c r="A2" s="13" t="s">
        <v>8</v>
      </c>
      <c r="B2" s="14" t="s">
        <v>14</v>
      </c>
      <c r="C2" s="111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88</v>
      </c>
      <c r="B4" s="1">
        <f>AVERAGEIF('Dados Historicos x Categoria'!$B$4:$B$20,'Dados Historicos x Categoria'!B7,'Dados Historicos x Categoria'!$F$4:$F$20)</f>
        <v>307.66666666666669</v>
      </c>
    </row>
    <row r="5" spans="1:3" x14ac:dyDescent="0.25">
      <c r="A5" s="1" t="s">
        <v>104</v>
      </c>
      <c r="B5" s="1">
        <f>AVERAGEIF('Dados Historicos x Categoria'!$B$4:$B$20,'Dados Historicos x Categoria'!B14,'Dados Historicos x Categoria'!$F$4:$F$20)</f>
        <v>397</v>
      </c>
    </row>
    <row r="6" spans="1:3" x14ac:dyDescent="0.25">
      <c r="A6" s="1" t="s">
        <v>81</v>
      </c>
      <c r="B6" s="1">
        <f>AVERAGEIF('Dados Historicos x Categoria'!$B$4:$B$20,'Dados Historicos x Categoria'!B10,'Dados Historicos x Categoria'!$F$4:$F$20)</f>
        <v>433.5</v>
      </c>
    </row>
    <row r="7" spans="1:3" x14ac:dyDescent="0.25">
      <c r="A7" s="1" t="s">
        <v>113</v>
      </c>
      <c r="B7" s="1">
        <f>AVERAGEIF('Dados Historicos x Categoria'!$B$4:$B$20,'Dados Historicos x Categoria'!B19,'Dados Historicos x Categoria'!$F$4:$F$20)</f>
        <v>123</v>
      </c>
    </row>
    <row r="8" spans="1:3" x14ac:dyDescent="0.25">
      <c r="A8" s="1" t="s">
        <v>97</v>
      </c>
      <c r="B8" s="1">
        <f>AVERAGEIF('Dados Historicos x Categoria'!$B$4:$B$20,'Dados Historicos x Categoria'!B11,'Dados Historicos x Categoria'!$F$4:$F$20)</f>
        <v>138</v>
      </c>
    </row>
    <row r="9" spans="1:3" x14ac:dyDescent="0.25">
      <c r="A9" s="1" t="s">
        <v>82</v>
      </c>
      <c r="B9" s="1">
        <f>AVERAGEIF('Dados Historicos x Categoria'!$B$4:$B$20,'Dados Historicos x Categoria'!B4,'Dados Historicos x Categoria'!$F$4:$F$20)</f>
        <v>134</v>
      </c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74" t="s">
        <v>116</v>
      </c>
      <c r="D17" s="75"/>
      <c r="E17" s="75"/>
      <c r="F17" s="75"/>
      <c r="G17" s="75"/>
    </row>
    <row r="18" spans="3:7" x14ac:dyDescent="0.25">
      <c r="C18" s="76"/>
      <c r="D18" s="76"/>
      <c r="E18" s="76"/>
      <c r="F18" s="76"/>
      <c r="G18" s="76"/>
    </row>
    <row r="19" spans="3:7" x14ac:dyDescent="0.25">
      <c r="C19" s="76"/>
      <c r="D19" s="76"/>
      <c r="E19" s="76"/>
      <c r="F19" s="76"/>
      <c r="G19" s="76"/>
    </row>
    <row r="20" spans="3:7" x14ac:dyDescent="0.25">
      <c r="C20" s="76"/>
      <c r="D20" s="76"/>
      <c r="E20" s="76"/>
      <c r="F20" s="76"/>
      <c r="G20" s="76"/>
    </row>
    <row r="21" spans="3:7" x14ac:dyDescent="0.25">
      <c r="C21" s="76"/>
      <c r="D21" s="76"/>
      <c r="E21" s="76"/>
      <c r="F21" s="76"/>
      <c r="G21" s="76"/>
    </row>
    <row r="22" spans="3:7" x14ac:dyDescent="0.25">
      <c r="C22" s="76"/>
      <c r="D22" s="76"/>
      <c r="E22" s="76"/>
      <c r="F22" s="76"/>
      <c r="G22" s="76"/>
    </row>
    <row r="23" spans="3:7" x14ac:dyDescent="0.25">
      <c r="C23" s="76"/>
      <c r="D23" s="76"/>
      <c r="E23" s="76"/>
      <c r="F23" s="76"/>
      <c r="G23" s="76"/>
    </row>
    <row r="24" spans="3:7" x14ac:dyDescent="0.25">
      <c r="C24" s="76"/>
      <c r="D24" s="76"/>
      <c r="E24" s="76"/>
      <c r="F24" s="76"/>
      <c r="G24" s="76"/>
    </row>
    <row r="25" spans="3:7" x14ac:dyDescent="0.25">
      <c r="C25" s="76"/>
      <c r="D25" s="76"/>
      <c r="E25" s="76"/>
      <c r="F25" s="76"/>
      <c r="G25" s="76"/>
    </row>
    <row r="26" spans="3:7" x14ac:dyDescent="0.25">
      <c r="C26" s="76"/>
      <c r="D26" s="76"/>
      <c r="E26" s="76"/>
      <c r="F26" s="76"/>
      <c r="G26" s="76"/>
    </row>
    <row r="27" spans="3:7" x14ac:dyDescent="0.25">
      <c r="C27" s="76"/>
      <c r="D27" s="76"/>
      <c r="E27" s="76"/>
      <c r="F27" s="76"/>
      <c r="G27" s="76"/>
    </row>
    <row r="28" spans="3:7" x14ac:dyDescent="0.25">
      <c r="C28" s="76"/>
      <c r="D28" s="76"/>
      <c r="E28" s="76"/>
      <c r="F28" s="76"/>
      <c r="G28" s="76"/>
    </row>
    <row r="29" spans="3:7" x14ac:dyDescent="0.25">
      <c r="C29" s="76"/>
      <c r="D29" s="76"/>
      <c r="E29" s="76"/>
      <c r="F29" s="76"/>
      <c r="G29" s="76"/>
    </row>
    <row r="30" spans="3:7" x14ac:dyDescent="0.25">
      <c r="C30" s="76"/>
      <c r="D30" s="76"/>
      <c r="E30" s="76"/>
      <c r="F30" s="76"/>
      <c r="G30" s="76"/>
    </row>
    <row r="38" spans="5:9" ht="15.75" thickBot="1" x14ac:dyDescent="0.3"/>
    <row r="39" spans="5:9" x14ac:dyDescent="0.25">
      <c r="E39" s="77" t="s">
        <v>66</v>
      </c>
      <c r="F39" s="75"/>
      <c r="G39" s="75"/>
      <c r="H39" s="75"/>
      <c r="I39" s="78"/>
    </row>
    <row r="40" spans="5:9" x14ac:dyDescent="0.25">
      <c r="E40" s="79"/>
      <c r="F40" s="76"/>
      <c r="G40" s="76"/>
      <c r="H40" s="76"/>
      <c r="I40" s="80"/>
    </row>
    <row r="41" spans="5:9" x14ac:dyDescent="0.25">
      <c r="E41" s="79"/>
      <c r="F41" s="76"/>
      <c r="G41" s="76"/>
      <c r="H41" s="76"/>
      <c r="I41" s="80"/>
    </row>
    <row r="42" spans="5:9" x14ac:dyDescent="0.25">
      <c r="E42" s="79"/>
      <c r="F42" s="76"/>
      <c r="G42" s="76"/>
      <c r="H42" s="76"/>
      <c r="I42" s="80"/>
    </row>
    <row r="43" spans="5:9" x14ac:dyDescent="0.25">
      <c r="E43" s="79"/>
      <c r="F43" s="76"/>
      <c r="G43" s="76"/>
      <c r="H43" s="76"/>
      <c r="I43" s="80"/>
    </row>
    <row r="44" spans="5:9" x14ac:dyDescent="0.25">
      <c r="E44" s="79"/>
      <c r="F44" s="76"/>
      <c r="G44" s="76"/>
      <c r="H44" s="76"/>
      <c r="I44" s="80"/>
    </row>
    <row r="45" spans="5:9" x14ac:dyDescent="0.25">
      <c r="E45" s="79"/>
      <c r="F45" s="76"/>
      <c r="G45" s="76"/>
      <c r="H45" s="76"/>
      <c r="I45" s="80"/>
    </row>
    <row r="46" spans="5:9" x14ac:dyDescent="0.25">
      <c r="E46" s="79"/>
      <c r="F46" s="76"/>
      <c r="G46" s="76"/>
      <c r="H46" s="76"/>
      <c r="I46" s="80"/>
    </row>
    <row r="47" spans="5:9" x14ac:dyDescent="0.25">
      <c r="E47" s="79"/>
      <c r="F47" s="76"/>
      <c r="G47" s="76"/>
      <c r="H47" s="76"/>
      <c r="I47" s="80"/>
    </row>
    <row r="48" spans="5:9" x14ac:dyDescent="0.25">
      <c r="E48" s="79"/>
      <c r="F48" s="76"/>
      <c r="G48" s="76"/>
      <c r="H48" s="76"/>
      <c r="I48" s="80"/>
    </row>
    <row r="49" spans="5:9" x14ac:dyDescent="0.25">
      <c r="E49" s="79"/>
      <c r="F49" s="76"/>
      <c r="G49" s="76"/>
      <c r="H49" s="76"/>
      <c r="I49" s="80"/>
    </row>
    <row r="50" spans="5:9" x14ac:dyDescent="0.25">
      <c r="E50" s="79"/>
      <c r="F50" s="76"/>
      <c r="G50" s="76"/>
      <c r="H50" s="76"/>
      <c r="I50" s="80"/>
    </row>
    <row r="51" spans="5:9" ht="15.75" thickBot="1" x14ac:dyDescent="0.3">
      <c r="E51" s="81"/>
      <c r="F51" s="82"/>
      <c r="G51" s="82"/>
      <c r="H51" s="82"/>
      <c r="I51" s="83"/>
    </row>
    <row r="64" spans="5:9" ht="15.75" thickBot="1" x14ac:dyDescent="0.3"/>
    <row r="65" spans="3:7" x14ac:dyDescent="0.25">
      <c r="C65" s="77" t="s">
        <v>63</v>
      </c>
      <c r="D65" s="75"/>
      <c r="E65" s="75"/>
      <c r="F65" s="75"/>
      <c r="G65" s="78"/>
    </row>
    <row r="66" spans="3:7" x14ac:dyDescent="0.25">
      <c r="C66" s="79"/>
      <c r="D66" s="76"/>
      <c r="E66" s="76"/>
      <c r="F66" s="76"/>
      <c r="G66" s="80"/>
    </row>
    <row r="67" spans="3:7" x14ac:dyDescent="0.25">
      <c r="C67" s="79"/>
      <c r="D67" s="76"/>
      <c r="E67" s="76"/>
      <c r="F67" s="76"/>
      <c r="G67" s="80"/>
    </row>
    <row r="68" spans="3:7" x14ac:dyDescent="0.25">
      <c r="C68" s="79"/>
      <c r="D68" s="76"/>
      <c r="E68" s="76"/>
      <c r="F68" s="76"/>
      <c r="G68" s="80"/>
    </row>
    <row r="69" spans="3:7" x14ac:dyDescent="0.25">
      <c r="C69" s="79"/>
      <c r="D69" s="76"/>
      <c r="E69" s="76"/>
      <c r="F69" s="76"/>
      <c r="G69" s="80"/>
    </row>
    <row r="70" spans="3:7" x14ac:dyDescent="0.25">
      <c r="C70" s="79"/>
      <c r="D70" s="76"/>
      <c r="E70" s="76"/>
      <c r="F70" s="76"/>
      <c r="G70" s="80"/>
    </row>
    <row r="71" spans="3:7" x14ac:dyDescent="0.25">
      <c r="C71" s="79"/>
      <c r="D71" s="76"/>
      <c r="E71" s="76"/>
      <c r="F71" s="76"/>
      <c r="G71" s="80"/>
    </row>
    <row r="72" spans="3:7" x14ac:dyDescent="0.25">
      <c r="C72" s="79"/>
      <c r="D72" s="76"/>
      <c r="E72" s="76"/>
      <c r="F72" s="76"/>
      <c r="G72" s="80"/>
    </row>
    <row r="73" spans="3:7" x14ac:dyDescent="0.25">
      <c r="C73" s="79"/>
      <c r="D73" s="76"/>
      <c r="E73" s="76"/>
      <c r="F73" s="76"/>
      <c r="G73" s="80"/>
    </row>
    <row r="74" spans="3:7" x14ac:dyDescent="0.25">
      <c r="C74" s="79"/>
      <c r="D74" s="76"/>
      <c r="E74" s="76"/>
      <c r="F74" s="76"/>
      <c r="G74" s="80"/>
    </row>
    <row r="75" spans="3:7" x14ac:dyDescent="0.25">
      <c r="C75" s="79"/>
      <c r="D75" s="76"/>
      <c r="E75" s="76"/>
      <c r="F75" s="76"/>
      <c r="G75" s="80"/>
    </row>
    <row r="76" spans="3:7" x14ac:dyDescent="0.25">
      <c r="C76" s="79"/>
      <c r="D76" s="76"/>
      <c r="E76" s="76"/>
      <c r="F76" s="76"/>
      <c r="G76" s="80"/>
    </row>
    <row r="77" spans="3:7" ht="15.75" thickBot="1" x14ac:dyDescent="0.3">
      <c r="C77" s="81"/>
      <c r="D77" s="82"/>
      <c r="E77" s="82"/>
      <c r="F77" s="82"/>
      <c r="G77" s="83"/>
    </row>
    <row r="84" spans="3:10" ht="15" customHeight="1" x14ac:dyDescent="0.25">
      <c r="J84" s="62"/>
    </row>
    <row r="85" spans="3:10" ht="15.75" thickBot="1" x14ac:dyDescent="0.3">
      <c r="J85" s="62"/>
    </row>
    <row r="86" spans="3:10" x14ac:dyDescent="0.25">
      <c r="C86" s="77" t="s">
        <v>64</v>
      </c>
      <c r="D86" s="75"/>
      <c r="E86" s="75"/>
      <c r="F86" s="75"/>
      <c r="G86" s="78"/>
      <c r="J86" s="62"/>
    </row>
    <row r="87" spans="3:10" x14ac:dyDescent="0.25">
      <c r="C87" s="79"/>
      <c r="D87" s="76"/>
      <c r="E87" s="76"/>
      <c r="F87" s="76"/>
      <c r="G87" s="80"/>
      <c r="J87" s="62"/>
    </row>
    <row r="88" spans="3:10" x14ac:dyDescent="0.25">
      <c r="C88" s="79"/>
      <c r="D88" s="76"/>
      <c r="E88" s="76"/>
      <c r="F88" s="76"/>
      <c r="G88" s="80"/>
      <c r="J88" s="62"/>
    </row>
    <row r="89" spans="3:10" x14ac:dyDescent="0.25">
      <c r="C89" s="79"/>
      <c r="D89" s="76"/>
      <c r="E89" s="76"/>
      <c r="F89" s="76"/>
      <c r="G89" s="80"/>
      <c r="J89" s="62"/>
    </row>
    <row r="90" spans="3:10" x14ac:dyDescent="0.25">
      <c r="C90" s="79"/>
      <c r="D90" s="76"/>
      <c r="E90" s="76"/>
      <c r="F90" s="76"/>
      <c r="G90" s="80"/>
      <c r="J90" s="62"/>
    </row>
    <row r="91" spans="3:10" x14ac:dyDescent="0.25">
      <c r="C91" s="79"/>
      <c r="D91" s="76"/>
      <c r="E91" s="76"/>
      <c r="F91" s="76"/>
      <c r="G91" s="80"/>
      <c r="J91" s="62"/>
    </row>
    <row r="92" spans="3:10" x14ac:dyDescent="0.25">
      <c r="C92" s="79"/>
      <c r="D92" s="76"/>
      <c r="E92" s="76"/>
      <c r="F92" s="76"/>
      <c r="G92" s="80"/>
      <c r="J92" s="62"/>
    </row>
    <row r="93" spans="3:10" x14ac:dyDescent="0.25">
      <c r="C93" s="79"/>
      <c r="D93" s="76"/>
      <c r="E93" s="76"/>
      <c r="F93" s="76"/>
      <c r="G93" s="80"/>
      <c r="J93" s="62"/>
    </row>
    <row r="94" spans="3:10" x14ac:dyDescent="0.25">
      <c r="C94" s="79"/>
      <c r="D94" s="76"/>
      <c r="E94" s="76"/>
      <c r="F94" s="76"/>
      <c r="G94" s="80"/>
      <c r="J94" s="62"/>
    </row>
    <row r="95" spans="3:10" x14ac:dyDescent="0.25">
      <c r="C95" s="79"/>
      <c r="D95" s="76"/>
      <c r="E95" s="76"/>
      <c r="F95" s="76"/>
      <c r="G95" s="80"/>
      <c r="J95" s="62"/>
    </row>
    <row r="96" spans="3:10" x14ac:dyDescent="0.25">
      <c r="C96" s="79"/>
      <c r="D96" s="76"/>
      <c r="E96" s="76"/>
      <c r="F96" s="76"/>
      <c r="G96" s="80"/>
      <c r="J96" s="62"/>
    </row>
    <row r="97" spans="3:10" x14ac:dyDescent="0.25">
      <c r="C97" s="79"/>
      <c r="D97" s="76"/>
      <c r="E97" s="76"/>
      <c r="F97" s="76"/>
      <c r="G97" s="80"/>
    </row>
    <row r="98" spans="3:10" ht="15.75" thickBot="1" x14ac:dyDescent="0.3">
      <c r="C98" s="81"/>
      <c r="D98" s="82"/>
      <c r="E98" s="82"/>
      <c r="F98" s="82"/>
      <c r="G98" s="83"/>
    </row>
    <row r="108" spans="3:10" ht="15.75" thickBot="1" x14ac:dyDescent="0.3"/>
    <row r="109" spans="3:10" ht="315" customHeight="1" thickBot="1" x14ac:dyDescent="0.3">
      <c r="F109" s="84" t="s">
        <v>65</v>
      </c>
      <c r="G109" s="85"/>
      <c r="H109" s="85"/>
      <c r="I109" s="86"/>
    </row>
    <row r="110" spans="3:10" x14ac:dyDescent="0.25">
      <c r="F110" s="61"/>
      <c r="G110" s="62"/>
      <c r="H110" s="62"/>
      <c r="I110" s="62"/>
    </row>
    <row r="111" spans="3:10" x14ac:dyDescent="0.25">
      <c r="F111" s="62"/>
      <c r="G111" s="62"/>
      <c r="H111" s="62"/>
      <c r="I111" s="62"/>
      <c r="J111" s="18"/>
    </row>
    <row r="112" spans="3:10" x14ac:dyDescent="0.25">
      <c r="F112" s="62"/>
      <c r="G112" s="62"/>
      <c r="H112" s="62"/>
      <c r="I112" s="62"/>
      <c r="J112" s="18"/>
    </row>
    <row r="113" spans="6:10" x14ac:dyDescent="0.25">
      <c r="F113" s="62"/>
      <c r="G113" s="62"/>
      <c r="H113" s="62"/>
      <c r="I113" s="62"/>
      <c r="J113" s="18"/>
    </row>
    <row r="114" spans="6:10" x14ac:dyDescent="0.25">
      <c r="F114" s="62"/>
      <c r="G114" s="62"/>
      <c r="H114" s="62"/>
      <c r="I114" s="62"/>
      <c r="J114" s="18"/>
    </row>
    <row r="115" spans="6:10" x14ac:dyDescent="0.25">
      <c r="F115" s="62"/>
      <c r="G115" s="62"/>
      <c r="H115" s="62"/>
      <c r="I115" s="62"/>
      <c r="J115" s="18"/>
    </row>
    <row r="116" spans="6:10" x14ac:dyDescent="0.25">
      <c r="F116" s="62"/>
      <c r="G116" s="62"/>
      <c r="H116" s="62"/>
      <c r="I116" s="62"/>
      <c r="J116" s="18"/>
    </row>
    <row r="117" spans="6:10" x14ac:dyDescent="0.25">
      <c r="F117" s="62"/>
      <c r="G117" s="62"/>
      <c r="H117" s="62"/>
      <c r="I117" s="62"/>
      <c r="J117" s="18"/>
    </row>
    <row r="118" spans="6:10" x14ac:dyDescent="0.25">
      <c r="F118" s="62"/>
      <c r="G118" s="62"/>
      <c r="H118" s="62"/>
      <c r="I118" s="62"/>
      <c r="J118" s="18"/>
    </row>
    <row r="119" spans="6:10" x14ac:dyDescent="0.25">
      <c r="F119" s="62"/>
      <c r="G119" s="62"/>
      <c r="H119" s="62"/>
      <c r="I119" s="62"/>
      <c r="J119" s="18"/>
    </row>
    <row r="120" spans="6:10" x14ac:dyDescent="0.25">
      <c r="F120" s="62"/>
      <c r="G120" s="62"/>
      <c r="H120" s="62"/>
      <c r="I120" s="62"/>
      <c r="J120" s="18"/>
    </row>
    <row r="121" spans="6:10" x14ac:dyDescent="0.25">
      <c r="F121" s="62"/>
      <c r="G121" s="62"/>
      <c r="H121" s="62"/>
      <c r="I121" s="62"/>
      <c r="J121" s="18"/>
    </row>
    <row r="136" spans="5:9" x14ac:dyDescent="0.25">
      <c r="E136" s="63"/>
      <c r="F136" s="63"/>
      <c r="G136" s="63"/>
      <c r="H136" s="63"/>
      <c r="I136" s="63"/>
    </row>
    <row r="137" spans="5:9" x14ac:dyDescent="0.25">
      <c r="E137" s="63"/>
      <c r="F137" s="63"/>
      <c r="G137" s="63"/>
      <c r="H137" s="63"/>
      <c r="I137" s="63"/>
    </row>
    <row r="138" spans="5:9" x14ac:dyDescent="0.25">
      <c r="E138" s="63"/>
      <c r="F138" s="63"/>
      <c r="G138" s="63"/>
      <c r="H138" s="63"/>
      <c r="I138" s="63"/>
    </row>
    <row r="139" spans="5:9" x14ac:dyDescent="0.25">
      <c r="E139" s="63"/>
      <c r="F139" s="63"/>
      <c r="G139" s="63"/>
      <c r="H139" s="63"/>
      <c r="I139" s="63"/>
    </row>
    <row r="140" spans="5:9" x14ac:dyDescent="0.25">
      <c r="E140" s="63"/>
      <c r="F140" s="63"/>
      <c r="G140" s="63"/>
      <c r="H140" s="63"/>
      <c r="I140" s="63"/>
    </row>
    <row r="141" spans="5:9" x14ac:dyDescent="0.25">
      <c r="E141" s="63"/>
      <c r="F141" s="63"/>
      <c r="G141" s="63"/>
      <c r="H141" s="63"/>
      <c r="I141" s="63"/>
    </row>
    <row r="142" spans="5:9" x14ac:dyDescent="0.25">
      <c r="E142" s="63"/>
      <c r="F142" s="63"/>
      <c r="G142" s="63"/>
      <c r="H142" s="63"/>
      <c r="I142" s="63"/>
    </row>
    <row r="143" spans="5:9" x14ac:dyDescent="0.25">
      <c r="E143" s="63"/>
      <c r="F143" s="63"/>
      <c r="G143" s="63"/>
      <c r="H143" s="63"/>
      <c r="I143" s="63"/>
    </row>
    <row r="144" spans="5:9" x14ac:dyDescent="0.25">
      <c r="E144" s="63"/>
      <c r="F144" s="63"/>
      <c r="G144" s="63"/>
      <c r="H144" s="63"/>
      <c r="I144" s="63"/>
    </row>
    <row r="145" spans="5:9" x14ac:dyDescent="0.25">
      <c r="E145" s="63"/>
      <c r="F145" s="63"/>
      <c r="G145" s="63"/>
      <c r="H145" s="63"/>
      <c r="I145" s="63"/>
    </row>
    <row r="146" spans="5:9" x14ac:dyDescent="0.25">
      <c r="E146" s="63"/>
      <c r="F146" s="63"/>
      <c r="G146" s="63"/>
      <c r="H146" s="63"/>
      <c r="I146" s="63"/>
    </row>
    <row r="147" spans="5:9" x14ac:dyDescent="0.25">
      <c r="E147" s="63"/>
      <c r="F147" s="63"/>
      <c r="G147" s="63"/>
      <c r="H147" s="63"/>
      <c r="I147" s="63"/>
    </row>
    <row r="148" spans="5:9" x14ac:dyDescent="0.25">
      <c r="E148" s="63"/>
      <c r="F148" s="63"/>
      <c r="G148" s="63"/>
      <c r="H148" s="63"/>
      <c r="I148" s="63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7" zoomScale="85" zoomScaleNormal="85" workbookViewId="0">
      <selection activeCell="G10" sqref="G10"/>
    </sheetView>
  </sheetViews>
  <sheetFormatPr defaultRowHeight="15" x14ac:dyDescent="0.25"/>
  <cols>
    <col min="1" max="1" width="9.140625" style="58"/>
    <col min="2" max="2" width="15.5703125" style="58" customWidth="1"/>
    <col min="3" max="3" width="17.85546875" style="58" customWidth="1"/>
    <col min="4" max="4" width="25.85546875" style="58" customWidth="1"/>
    <col min="5" max="5" width="9.140625" style="58"/>
    <col min="6" max="6" width="29.42578125" style="58" customWidth="1"/>
    <col min="7" max="7" width="31.7109375" style="58" customWidth="1"/>
    <col min="8" max="8" width="10.5703125" style="58" customWidth="1"/>
    <col min="9" max="9" width="12" style="58" customWidth="1"/>
    <col min="10" max="10" width="27.42578125" style="58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6" customFormat="1" ht="90" customHeight="1" x14ac:dyDescent="0.25">
      <c r="A2" s="88">
        <v>1</v>
      </c>
      <c r="B2" s="87" t="s">
        <v>29</v>
      </c>
      <c r="C2" s="87" t="s">
        <v>30</v>
      </c>
      <c r="D2" s="87" t="s">
        <v>31</v>
      </c>
      <c r="E2" s="87">
        <v>2</v>
      </c>
      <c r="F2" s="40" t="s">
        <v>59</v>
      </c>
      <c r="G2" s="40" t="s">
        <v>61</v>
      </c>
      <c r="H2" s="59">
        <v>42440</v>
      </c>
      <c r="I2" s="70" t="s">
        <v>57</v>
      </c>
      <c r="J2" s="40"/>
    </row>
    <row r="3" spans="1:10" ht="45" x14ac:dyDescent="0.25">
      <c r="A3" s="89"/>
      <c r="B3" s="87"/>
      <c r="C3" s="87"/>
      <c r="D3" s="87"/>
      <c r="E3" s="87"/>
      <c r="F3" s="40" t="s">
        <v>60</v>
      </c>
      <c r="G3" s="40" t="s">
        <v>62</v>
      </c>
      <c r="H3" s="59">
        <v>42440</v>
      </c>
      <c r="I3" s="70" t="s">
        <v>57</v>
      </c>
      <c r="J3" s="40"/>
    </row>
    <row r="4" spans="1:10" ht="75" customHeight="1" x14ac:dyDescent="0.25">
      <c r="A4" s="87">
        <v>2</v>
      </c>
      <c r="B4" s="92">
        <v>42440</v>
      </c>
      <c r="C4" s="87" t="s">
        <v>56</v>
      </c>
      <c r="D4" s="87" t="s">
        <v>53</v>
      </c>
      <c r="E4" s="88">
        <v>2</v>
      </c>
      <c r="F4" s="40" t="s">
        <v>55</v>
      </c>
      <c r="G4" s="40" t="s">
        <v>52</v>
      </c>
      <c r="H4" s="59">
        <v>42440</v>
      </c>
      <c r="I4" s="70" t="s">
        <v>57</v>
      </c>
      <c r="J4" s="40"/>
    </row>
    <row r="5" spans="1:10" ht="45" x14ac:dyDescent="0.25">
      <c r="A5" s="88"/>
      <c r="B5" s="88"/>
      <c r="C5" s="88"/>
      <c r="D5" s="88"/>
      <c r="E5" s="89"/>
      <c r="F5" s="47" t="s">
        <v>54</v>
      </c>
      <c r="G5" s="47" t="s">
        <v>49</v>
      </c>
      <c r="H5" s="60">
        <v>42440</v>
      </c>
      <c r="I5" s="70" t="s">
        <v>57</v>
      </c>
      <c r="J5" s="47"/>
    </row>
    <row r="6" spans="1:10" ht="60" x14ac:dyDescent="0.25">
      <c r="A6" s="87">
        <v>3</v>
      </c>
      <c r="B6" s="90">
        <v>42624</v>
      </c>
      <c r="C6" s="88" t="s">
        <v>68</v>
      </c>
      <c r="D6" s="88" t="s">
        <v>69</v>
      </c>
      <c r="E6" s="88">
        <v>2</v>
      </c>
      <c r="F6" s="40" t="s">
        <v>70</v>
      </c>
      <c r="G6" s="40" t="s">
        <v>49</v>
      </c>
      <c r="H6" s="59">
        <v>42624</v>
      </c>
      <c r="I6" s="70" t="s">
        <v>57</v>
      </c>
      <c r="J6" s="40"/>
    </row>
    <row r="7" spans="1:10" ht="30" x14ac:dyDescent="0.25">
      <c r="A7" s="87"/>
      <c r="B7" s="89"/>
      <c r="C7" s="89"/>
      <c r="D7" s="89"/>
      <c r="E7" s="89"/>
      <c r="F7" s="67" t="s">
        <v>71</v>
      </c>
      <c r="G7" s="68" t="s">
        <v>72</v>
      </c>
      <c r="H7" s="59">
        <v>42624</v>
      </c>
      <c r="I7" s="70" t="s">
        <v>57</v>
      </c>
      <c r="J7" s="40"/>
    </row>
    <row r="8" spans="1:10" ht="90" x14ac:dyDescent="0.25">
      <c r="A8" s="87"/>
      <c r="B8" s="89"/>
      <c r="C8" s="89"/>
      <c r="D8" s="89"/>
      <c r="E8" s="89"/>
      <c r="F8" s="64" t="s">
        <v>73</v>
      </c>
      <c r="G8" s="64" t="s">
        <v>75</v>
      </c>
      <c r="H8" s="69">
        <v>42691</v>
      </c>
      <c r="I8" s="70" t="s">
        <v>57</v>
      </c>
      <c r="J8" s="64"/>
    </row>
    <row r="9" spans="1:10" ht="90" x14ac:dyDescent="0.25">
      <c r="A9" s="87"/>
      <c r="B9" s="89"/>
      <c r="C9" s="89"/>
      <c r="D9" s="89"/>
      <c r="E9" s="89"/>
      <c r="F9" s="64" t="s">
        <v>77</v>
      </c>
      <c r="G9" s="64" t="s">
        <v>49</v>
      </c>
      <c r="H9" s="69">
        <v>42691</v>
      </c>
      <c r="I9" s="71" t="s">
        <v>117</v>
      </c>
      <c r="J9" s="64"/>
    </row>
    <row r="10" spans="1:10" ht="135" customHeight="1" x14ac:dyDescent="0.25">
      <c r="A10" s="87"/>
      <c r="B10" s="91"/>
      <c r="C10" s="91"/>
      <c r="D10" s="91"/>
      <c r="E10" s="91"/>
      <c r="F10" s="40" t="s">
        <v>74</v>
      </c>
      <c r="G10" s="40" t="s">
        <v>49</v>
      </c>
      <c r="H10" s="59">
        <v>42624</v>
      </c>
      <c r="I10" s="71" t="s">
        <v>51</v>
      </c>
      <c r="J10" s="72" t="s">
        <v>118</v>
      </c>
    </row>
    <row r="11" spans="1:10" ht="75" x14ac:dyDescent="0.25">
      <c r="A11" s="87">
        <v>4</v>
      </c>
      <c r="B11" s="87" t="s">
        <v>48</v>
      </c>
      <c r="C11" s="87"/>
      <c r="D11" s="87"/>
      <c r="E11" s="87"/>
      <c r="F11" s="64" t="s">
        <v>47</v>
      </c>
      <c r="G11" s="64" t="s">
        <v>50</v>
      </c>
      <c r="H11" s="64" t="s">
        <v>48</v>
      </c>
      <c r="I11" s="71" t="s">
        <v>51</v>
      </c>
      <c r="J11" s="64"/>
    </row>
    <row r="12" spans="1:10" ht="45" x14ac:dyDescent="0.25">
      <c r="A12" s="87"/>
      <c r="B12" s="87"/>
      <c r="C12" s="87"/>
      <c r="D12" s="87"/>
      <c r="E12" s="87"/>
      <c r="F12" s="67" t="s">
        <v>58</v>
      </c>
      <c r="G12" s="64" t="s">
        <v>61</v>
      </c>
      <c r="H12" s="65">
        <v>42690</v>
      </c>
      <c r="I12" s="71" t="s">
        <v>51</v>
      </c>
      <c r="J12" s="64"/>
    </row>
    <row r="13" spans="1:10" ht="90" x14ac:dyDescent="0.25">
      <c r="A13" s="87"/>
      <c r="B13" s="87"/>
      <c r="C13" s="87"/>
      <c r="D13" s="87"/>
      <c r="E13" s="87"/>
      <c r="F13" s="67" t="s">
        <v>76</v>
      </c>
      <c r="G13" s="64" t="s">
        <v>61</v>
      </c>
      <c r="H13" s="65">
        <v>42690</v>
      </c>
      <c r="I13" s="64"/>
      <c r="J13" s="64"/>
    </row>
  </sheetData>
  <mergeCells count="20"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2:B3"/>
    <mergeCell ref="C2:C3"/>
    <mergeCell ref="D2:D3"/>
    <mergeCell ref="E2:E3"/>
    <mergeCell ref="A2:A3"/>
    <mergeCell ref="B11:B13"/>
    <mergeCell ref="A11:A13"/>
    <mergeCell ref="C11:C13"/>
    <mergeCell ref="D11:D13"/>
    <mergeCell ref="E11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defaultRowHeight="15" x14ac:dyDescent="0.25"/>
  <cols>
    <col min="1" max="1" width="19.28515625" bestFit="1" customWidth="1"/>
    <col min="2" max="2" width="29.85546875" customWidth="1"/>
    <col min="3" max="3" width="24.85546875" customWidth="1"/>
    <col min="4" max="4" width="19.28515625" customWidth="1"/>
    <col min="5" max="5" width="10.7109375" bestFit="1" customWidth="1"/>
    <col min="6" max="6" width="13.42578125" customWidth="1"/>
  </cols>
  <sheetData>
    <row r="1" spans="1:6" x14ac:dyDescent="0.25">
      <c r="A1" s="16" t="s">
        <v>15</v>
      </c>
    </row>
    <row r="2" spans="1:6" ht="150" x14ac:dyDescent="0.25">
      <c r="A2" s="105" t="s">
        <v>80</v>
      </c>
      <c r="B2" s="1" t="s">
        <v>81</v>
      </c>
      <c r="C2" s="11" t="s">
        <v>83</v>
      </c>
      <c r="D2" s="10">
        <v>41225</v>
      </c>
      <c r="E2" s="10">
        <v>41263</v>
      </c>
      <c r="F2" s="17">
        <f>DAYS360(D2,E2)</f>
        <v>38</v>
      </c>
    </row>
    <row r="3" spans="1:6" ht="60" x14ac:dyDescent="0.25">
      <c r="A3" s="1" t="s">
        <v>105</v>
      </c>
      <c r="B3" s="1" t="s">
        <v>81</v>
      </c>
      <c r="C3" s="11" t="s">
        <v>106</v>
      </c>
      <c r="D3" s="10">
        <v>42136</v>
      </c>
      <c r="E3" s="15">
        <v>42171</v>
      </c>
      <c r="F3" s="17">
        <f>DAYS360(D3,E3)</f>
        <v>34</v>
      </c>
    </row>
    <row r="4" spans="1:6" ht="45" x14ac:dyDescent="0.25">
      <c r="A4" s="1" t="s">
        <v>109</v>
      </c>
      <c r="B4" s="100" t="s">
        <v>81</v>
      </c>
      <c r="C4" s="11" t="s">
        <v>110</v>
      </c>
      <c r="D4" s="10">
        <v>41575</v>
      </c>
      <c r="E4" s="10">
        <v>41638</v>
      </c>
      <c r="F4" s="17">
        <f>DAYS360(D4,E4)</f>
        <v>62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93" t="s">
        <v>19</v>
      </c>
      <c r="B1" s="95" t="s">
        <v>32</v>
      </c>
      <c r="C1" s="97" t="s">
        <v>33</v>
      </c>
      <c r="D1" s="98"/>
      <c r="E1" s="98" t="s">
        <v>34</v>
      </c>
      <c r="F1" s="99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26.25" thickBot="1" x14ac:dyDescent="0.3">
      <c r="A2" s="94"/>
      <c r="B2" s="96"/>
      <c r="C2" s="25" t="s">
        <v>36</v>
      </c>
      <c r="D2" s="26" t="s">
        <v>37</v>
      </c>
      <c r="E2" s="26" t="s">
        <v>36</v>
      </c>
      <c r="F2" s="27" t="s">
        <v>37</v>
      </c>
      <c r="G2" s="28">
        <v>42690</v>
      </c>
      <c r="H2" s="28">
        <v>42720</v>
      </c>
      <c r="I2" s="28">
        <v>42751</v>
      </c>
      <c r="J2" s="28">
        <v>42782</v>
      </c>
      <c r="K2" s="28">
        <v>42810</v>
      </c>
      <c r="L2" s="28">
        <v>42841</v>
      </c>
      <c r="M2" s="28">
        <v>42871</v>
      </c>
      <c r="N2" s="28">
        <v>42902</v>
      </c>
      <c r="O2" s="28">
        <v>42932</v>
      </c>
      <c r="P2" s="28">
        <v>42963</v>
      </c>
      <c r="Q2" s="28">
        <v>42994</v>
      </c>
      <c r="R2" s="28">
        <v>43024</v>
      </c>
      <c r="S2" s="28">
        <v>43055</v>
      </c>
    </row>
    <row r="3" spans="1:19" ht="15.75" thickBot="1" x14ac:dyDescent="0.3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</row>
    <row r="4" spans="1:19" ht="15.75" thickBot="1" x14ac:dyDescent="0.3">
      <c r="A4" s="35">
        <v>2</v>
      </c>
      <c r="B4" s="36" t="s">
        <v>40</v>
      </c>
      <c r="C4" s="37"/>
      <c r="D4" s="38"/>
      <c r="E4" s="38"/>
      <c r="F4" s="39"/>
      <c r="G4" s="35"/>
      <c r="H4" s="40"/>
      <c r="I4" s="40"/>
      <c r="J4" s="40"/>
      <c r="K4" s="40"/>
      <c r="L4" s="40"/>
      <c r="M4" s="40"/>
      <c r="N4" s="40"/>
      <c r="O4" s="41"/>
      <c r="P4" s="34"/>
      <c r="Q4" s="34"/>
      <c r="R4" s="34"/>
      <c r="S4" s="34"/>
    </row>
    <row r="5" spans="1:19" ht="15.75" thickBot="1" x14ac:dyDescent="0.3">
      <c r="A5" s="35">
        <v>3</v>
      </c>
      <c r="B5" s="36" t="s">
        <v>41</v>
      </c>
      <c r="C5" s="37"/>
      <c r="D5" s="38"/>
      <c r="E5" s="38"/>
      <c r="F5" s="39"/>
      <c r="G5" s="35"/>
      <c r="H5" s="40"/>
      <c r="I5" s="40"/>
      <c r="J5" s="40"/>
      <c r="K5" s="40"/>
      <c r="L5" s="40"/>
      <c r="M5" s="40"/>
      <c r="N5" s="40"/>
      <c r="O5" s="41"/>
      <c r="P5" s="34"/>
      <c r="Q5" s="34"/>
      <c r="R5" s="34"/>
      <c r="S5" s="34"/>
    </row>
    <row r="6" spans="1:19" ht="15.75" thickBot="1" x14ac:dyDescent="0.3">
      <c r="A6" s="35">
        <v>4</v>
      </c>
      <c r="B6" s="36" t="s">
        <v>42</v>
      </c>
      <c r="C6" s="37"/>
      <c r="D6" s="38"/>
      <c r="E6" s="38"/>
      <c r="F6" s="39"/>
      <c r="G6" s="35"/>
      <c r="H6" s="40"/>
      <c r="I6" s="40"/>
      <c r="J6" s="40"/>
      <c r="K6" s="40"/>
      <c r="L6" s="40"/>
      <c r="M6" s="40"/>
      <c r="N6" s="40"/>
      <c r="O6" s="41"/>
      <c r="P6" s="34"/>
      <c r="Q6" s="34"/>
      <c r="R6" s="34"/>
      <c r="S6" s="34"/>
    </row>
    <row r="7" spans="1:19" ht="15.75" thickBot="1" x14ac:dyDescent="0.3">
      <c r="A7" s="35">
        <v>5</v>
      </c>
      <c r="B7" s="36" t="s">
        <v>43</v>
      </c>
      <c r="C7" s="37"/>
      <c r="D7" s="38"/>
      <c r="E7" s="38"/>
      <c r="F7" s="39"/>
      <c r="G7" s="35"/>
      <c r="H7" s="40"/>
      <c r="I7" s="40"/>
      <c r="J7" s="40"/>
      <c r="K7" s="40"/>
      <c r="L7" s="40"/>
      <c r="M7" s="40"/>
      <c r="N7" s="40"/>
      <c r="O7" s="41"/>
      <c r="P7" s="34"/>
      <c r="Q7" s="34"/>
      <c r="R7" s="34"/>
      <c r="S7" s="34"/>
    </row>
    <row r="8" spans="1:19" ht="15.75" thickBot="1" x14ac:dyDescent="0.3">
      <c r="A8" s="35">
        <v>6</v>
      </c>
      <c r="B8" s="36" t="s">
        <v>44</v>
      </c>
      <c r="C8" s="37"/>
      <c r="D8" s="38"/>
      <c r="E8" s="38"/>
      <c r="F8" s="39"/>
      <c r="G8" s="35"/>
      <c r="H8" s="40"/>
      <c r="I8" s="40"/>
      <c r="J8" s="40"/>
      <c r="K8" s="40"/>
      <c r="L8" s="40"/>
      <c r="M8" s="40"/>
      <c r="N8" s="40"/>
      <c r="O8" s="41"/>
      <c r="P8" s="34"/>
      <c r="Q8" s="34"/>
      <c r="R8" s="34"/>
      <c r="S8" s="34"/>
    </row>
    <row r="9" spans="1:19" ht="15.75" thickBot="1" x14ac:dyDescent="0.3">
      <c r="A9" s="35">
        <v>7</v>
      </c>
      <c r="B9" s="36"/>
      <c r="C9" s="37"/>
      <c r="D9" s="38"/>
      <c r="E9" s="38"/>
      <c r="F9" s="39"/>
      <c r="G9" s="35"/>
      <c r="H9" s="40"/>
      <c r="I9" s="40"/>
      <c r="J9" s="40"/>
      <c r="K9" s="40"/>
      <c r="L9" s="40"/>
      <c r="M9" s="40"/>
      <c r="N9" s="40"/>
      <c r="O9" s="41"/>
      <c r="P9" s="34"/>
      <c r="Q9" s="34"/>
      <c r="R9" s="34"/>
      <c r="S9" s="34"/>
    </row>
    <row r="10" spans="1:19" ht="15.75" thickBot="1" x14ac:dyDescent="0.3">
      <c r="A10" s="35">
        <v>8</v>
      </c>
      <c r="B10" s="36"/>
      <c r="C10" s="37"/>
      <c r="D10" s="38"/>
      <c r="E10" s="38"/>
      <c r="F10" s="39"/>
      <c r="G10" s="35"/>
      <c r="H10" s="40"/>
      <c r="I10" s="40"/>
      <c r="J10" s="40"/>
      <c r="K10" s="40"/>
      <c r="L10" s="40"/>
      <c r="M10" s="40"/>
      <c r="N10" s="40"/>
      <c r="O10" s="41"/>
      <c r="P10" s="34"/>
      <c r="Q10" s="34"/>
      <c r="R10" s="34"/>
      <c r="S10" s="34"/>
    </row>
    <row r="11" spans="1:19" ht="15.75" thickBot="1" x14ac:dyDescent="0.3">
      <c r="A11" s="35">
        <v>9</v>
      </c>
      <c r="B11" s="36"/>
      <c r="C11" s="37"/>
      <c r="D11" s="38"/>
      <c r="E11" s="38"/>
      <c r="F11" s="39"/>
      <c r="G11" s="35"/>
      <c r="H11" s="40"/>
      <c r="I11" s="40"/>
      <c r="J11" s="40"/>
      <c r="K11" s="40"/>
      <c r="L11" s="40"/>
      <c r="M11" s="40"/>
      <c r="N11" s="40"/>
      <c r="O11" s="41"/>
      <c r="P11" s="34"/>
      <c r="Q11" s="34"/>
      <c r="R11" s="34"/>
      <c r="S11" s="34"/>
    </row>
    <row r="12" spans="1:19" ht="15.75" thickBot="1" x14ac:dyDescent="0.3">
      <c r="A12" s="35">
        <v>10</v>
      </c>
      <c r="B12" s="36"/>
      <c r="C12" s="37"/>
      <c r="D12" s="38"/>
      <c r="E12" s="38"/>
      <c r="F12" s="39"/>
      <c r="G12" s="35"/>
      <c r="H12" s="40"/>
      <c r="I12" s="40"/>
      <c r="J12" s="40"/>
      <c r="K12" s="40"/>
      <c r="L12" s="40"/>
      <c r="M12" s="40"/>
      <c r="N12" s="40"/>
      <c r="O12" s="41"/>
      <c r="P12" s="34"/>
      <c r="Q12" s="34"/>
      <c r="R12" s="34"/>
      <c r="S12" s="34"/>
    </row>
    <row r="13" spans="1:19" ht="15.75" thickBot="1" x14ac:dyDescent="0.3">
      <c r="A13" s="35">
        <v>11</v>
      </c>
      <c r="B13" s="36"/>
      <c r="C13" s="37"/>
      <c r="D13" s="38"/>
      <c r="E13" s="38"/>
      <c r="F13" s="39"/>
      <c r="G13" s="35"/>
      <c r="H13" s="40"/>
      <c r="I13" s="40"/>
      <c r="J13" s="40"/>
      <c r="K13" s="40"/>
      <c r="L13" s="40"/>
      <c r="M13" s="40"/>
      <c r="N13" s="40"/>
      <c r="O13" s="41"/>
      <c r="P13" s="34"/>
      <c r="Q13" s="34"/>
      <c r="R13" s="34"/>
      <c r="S13" s="34"/>
    </row>
    <row r="14" spans="1:19" ht="15.75" thickBot="1" x14ac:dyDescent="0.3">
      <c r="A14" s="42">
        <v>12</v>
      </c>
      <c r="B14" s="43"/>
      <c r="C14" s="44"/>
      <c r="D14" s="45"/>
      <c r="E14" s="45"/>
      <c r="F14" s="46"/>
      <c r="G14" s="42"/>
      <c r="H14" s="47"/>
      <c r="I14" s="47"/>
      <c r="J14" s="47"/>
      <c r="K14" s="47"/>
      <c r="L14" s="47"/>
      <c r="M14" s="47"/>
      <c r="N14" s="47"/>
      <c r="O14" s="48"/>
      <c r="P14" s="34"/>
      <c r="Q14" s="34"/>
      <c r="R14" s="34"/>
      <c r="S14" s="34"/>
    </row>
    <row r="15" spans="1:19" ht="15.75" thickBot="1" x14ac:dyDescent="0.3">
      <c r="A15" s="49"/>
      <c r="B15" s="50" t="s">
        <v>45</v>
      </c>
      <c r="C15" s="51" t="s">
        <v>46</v>
      </c>
      <c r="D15" s="52"/>
      <c r="E15" s="52" t="s">
        <v>46</v>
      </c>
      <c r="F15" s="53"/>
      <c r="G15" s="49">
        <v>30</v>
      </c>
      <c r="H15" s="54">
        <v>30</v>
      </c>
      <c r="I15" s="54"/>
      <c r="J15" s="54"/>
      <c r="K15" s="54"/>
      <c r="L15" s="54"/>
      <c r="M15" s="54"/>
      <c r="N15" s="54"/>
      <c r="O15" s="55"/>
      <c r="P15" s="55"/>
      <c r="Q15" s="55"/>
      <c r="R15" s="55"/>
      <c r="S15" s="5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2016-11-17T03:31:15Z</dcterms:modified>
</cp:coreProperties>
</file>