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EstaPasta_de_trabalho" autoCompressPictures="0"/>
  <bookViews>
    <workbookView showSheetTabs="0" xWindow="0" yWindow="0" windowWidth="20730" windowHeight="11760" tabRatio="779" firstSheet="1" activeTab="4"/>
  </bookViews>
  <sheets>
    <sheet name="Plan1" sheetId="1" state="hidden" r:id="rId1"/>
    <sheet name="Capa" sheetId="50" r:id="rId2"/>
    <sheet name="Mapa" sheetId="51" r:id="rId3"/>
    <sheet name="Créditos" sheetId="52" r:id="rId4"/>
    <sheet name="DEFINE_mapa" sheetId="2" r:id="rId5"/>
    <sheet name="DEFINE_problema" sheetId="8" r:id="rId6"/>
    <sheet name="DEFINE_metrica" sheetId="9" r:id="rId7"/>
    <sheet name="DEFINE_confiabilidade" sheetId="10" r:id="rId8"/>
    <sheet name="DEFINE_historico" sheetId="11" r:id="rId9"/>
    <sheet name="DEFINE_meta" sheetId="12" r:id="rId10"/>
    <sheet name="DEFINE_ganhos" sheetId="13" r:id="rId11"/>
    <sheet name="DEFINE_desenvolvimento" sheetId="14" r:id="rId12"/>
    <sheet name="DEFINE_equipe" sheetId="16" r:id="rId13"/>
    <sheet name="DEFINE_cronograma" sheetId="15" r:id="rId14"/>
    <sheet name="DEFINE_sipoc" sheetId="18" r:id="rId15"/>
    <sheet name="DEFINE_project" sheetId="17" r:id="rId16"/>
    <sheet name="MEASURE_mapa" sheetId="3" r:id="rId17"/>
    <sheet name="MEASURE_estratificacao" sheetId="19" r:id="rId18"/>
    <sheet name="MEASURE_confiabilidade" sheetId="25" r:id="rId19"/>
    <sheet name="MEASURE_coleta" sheetId="24" r:id="rId20"/>
    <sheet name="MEASURE_focos" sheetId="23" r:id="rId21"/>
    <sheet name="MEASURE_historico" sheetId="22" r:id="rId22"/>
    <sheet name="MEASURE_metas" sheetId="21" r:id="rId23"/>
    <sheet name="MEASURE_alcance" sheetId="20" r:id="rId24"/>
    <sheet name="ANALYZE_mapa" sheetId="4" r:id="rId25"/>
    <sheet name="ANALYZE_processo" sheetId="31" r:id="rId26"/>
    <sheet name="ANALYZE_potenciais" sheetId="30" r:id="rId27"/>
    <sheet name="ANALYZE_revisar" sheetId="29" r:id="rId28"/>
    <sheet name="ANALYZE_priorizacao" sheetId="28" r:id="rId29"/>
    <sheet name="ANALYZE_quantificacao" sheetId="27" r:id="rId30"/>
    <sheet name="ANALYZE_anexo" sheetId="53" r:id="rId31"/>
    <sheet name="ANALYZE_causas" sheetId="26" r:id="rId32"/>
    <sheet name="IMPROVE_mapa" sheetId="5" r:id="rId33"/>
    <sheet name="IMPROVE_solucoes" sheetId="39" r:id="rId34"/>
    <sheet name="IMPROVE_priorizacao" sheetId="38" r:id="rId35"/>
    <sheet name="IMPROVE_risco" sheetId="37" r:id="rId36"/>
    <sheet name="IMPROVE_teste" sheetId="35" r:id="rId37"/>
    <sheet name="IMPROVE_resultados" sheetId="36" r:id="rId38"/>
    <sheet name="IMPROVE_anexo1" sheetId="57" r:id="rId39"/>
    <sheet name="IMPROVE_plano" sheetId="34" r:id="rId40"/>
    <sheet name="IMPROVE_implementacao" sheetId="33" r:id="rId41"/>
    <sheet name="IMPROVE_anexo" sheetId="56" r:id="rId42"/>
    <sheet name="IMPROVE_alcance" sheetId="32" r:id="rId43"/>
    <sheet name="CONTROL_mapa" sheetId="6" r:id="rId44"/>
    <sheet name="CONTROL_alcance" sheetId="47" r:id="rId45"/>
    <sheet name="CONTROL_retorno" sheetId="46" r:id="rId46"/>
    <sheet name="CONTROL_padroes" sheetId="45" r:id="rId47"/>
    <sheet name="CONTROL_anexo" sheetId="54" r:id="rId48"/>
    <sheet name="CONTROL_treinamento" sheetId="44" r:id="rId49"/>
    <sheet name="CONTROL_anexo1" sheetId="55" r:id="rId50"/>
    <sheet name="CONTROL_variaveis" sheetId="43" r:id="rId51"/>
    <sheet name="CONTROL_acompanhamento" sheetId="42" r:id="rId52"/>
    <sheet name="CONTROL_checklist" sheetId="41" r:id="rId53"/>
    <sheet name="CONTROL_aprendizado" sheetId="40" r:id="rId54"/>
    <sheet name="ACOMPANHAMENTO" sheetId="49" r:id="rId55"/>
    <sheet name="Cores" sheetId="7" r:id="rId56"/>
  </sheets>
  <definedNames>
    <definedName name="_xlnm._FilterDatabase" localSheetId="55" hidden="1">Cores!$A$1:$L$1</definedName>
  </definedNames>
  <calcPr calcId="14562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7" i="37" l="1"/>
  <c r="N18" i="37"/>
  <c r="N19" i="37"/>
  <c r="N20" i="37"/>
  <c r="N21" i="37"/>
  <c r="N22" i="37"/>
  <c r="N23" i="37"/>
  <c r="N24" i="37"/>
  <c r="N25" i="37"/>
  <c r="N26" i="37"/>
  <c r="N27" i="37"/>
  <c r="N28" i="37"/>
  <c r="N29" i="37"/>
  <c r="N30" i="37"/>
  <c r="N31" i="37"/>
  <c r="N32" i="37"/>
  <c r="N33" i="37"/>
  <c r="N34" i="37"/>
  <c r="N35" i="37"/>
  <c r="N36" i="37"/>
  <c r="N37" i="37"/>
  <c r="N38" i="37"/>
  <c r="N39" i="37"/>
  <c r="N16" i="37"/>
  <c r="L2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O35" i="49"/>
  <c r="O34" i="49"/>
  <c r="K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J35" i="49"/>
  <c r="J34" i="49"/>
  <c r="J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E35" i="49"/>
  <c r="E34" i="49"/>
  <c r="O13" i="49"/>
  <c r="I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O14" i="49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J14" i="49"/>
  <c r="J13" i="49"/>
  <c r="E13" i="49"/>
  <c r="E14" i="49"/>
  <c r="P14" i="49"/>
  <c r="K34" i="49"/>
  <c r="F14" i="49"/>
  <c r="K14" i="49"/>
  <c r="F35" i="49"/>
  <c r="P35" i="49"/>
  <c r="K35" i="49"/>
  <c r="P13" i="49"/>
  <c r="K13" i="49"/>
  <c r="P34" i="49"/>
  <c r="F34" i="49"/>
  <c r="F13" i="49"/>
  <c r="D44" i="7"/>
  <c r="G44" i="7"/>
  <c r="D43" i="7"/>
  <c r="D42" i="7"/>
  <c r="G42" i="7"/>
  <c r="D41" i="7"/>
  <c r="D40" i="7"/>
  <c r="G40" i="7"/>
  <c r="D39" i="7"/>
  <c r="D38" i="7"/>
  <c r="G38" i="7"/>
  <c r="D37" i="7"/>
  <c r="D36" i="7"/>
  <c r="G36" i="7"/>
  <c r="D35" i="7"/>
  <c r="D34" i="7"/>
  <c r="G34" i="7"/>
  <c r="D33" i="7"/>
  <c r="D32" i="7"/>
  <c r="G32" i="7"/>
  <c r="D31" i="7"/>
  <c r="D30" i="7"/>
  <c r="G30" i="7"/>
  <c r="D29" i="7"/>
  <c r="D28" i="7"/>
  <c r="G28" i="7"/>
  <c r="D27" i="7"/>
  <c r="D26" i="7"/>
  <c r="G26" i="7"/>
  <c r="D25" i="7"/>
  <c r="D24" i="7"/>
  <c r="G24" i="7"/>
  <c r="D23" i="7"/>
  <c r="D22" i="7"/>
  <c r="G22" i="7"/>
  <c r="D21" i="7"/>
  <c r="D20" i="7"/>
  <c r="G20" i="7"/>
  <c r="D19" i="7"/>
  <c r="D18" i="7"/>
  <c r="G18" i="7"/>
  <c r="D17" i="7"/>
  <c r="D16" i="7"/>
  <c r="G16" i="7"/>
  <c r="G14" i="7"/>
  <c r="D12" i="7"/>
  <c r="G12" i="7"/>
  <c r="D11" i="7"/>
  <c r="D10" i="7"/>
  <c r="G10" i="7"/>
  <c r="D9" i="7"/>
  <c r="D8" i="7"/>
  <c r="G8" i="7"/>
  <c r="D7" i="7"/>
  <c r="D6" i="7"/>
  <c r="G6" i="7"/>
  <c r="D5" i="7"/>
  <c r="D4" i="7"/>
  <c r="D3" i="7"/>
  <c r="D2" i="7"/>
  <c r="G37" i="7"/>
  <c r="F37" i="7"/>
  <c r="E37" i="7"/>
  <c r="G39" i="7"/>
  <c r="F39" i="7"/>
  <c r="E39" i="7"/>
  <c r="G41" i="7"/>
  <c r="F41" i="7"/>
  <c r="E41" i="7"/>
  <c r="G43" i="7"/>
  <c r="F43" i="7"/>
  <c r="E43" i="7"/>
  <c r="G3" i="7"/>
  <c r="F3" i="7"/>
  <c r="E3" i="7"/>
  <c r="E13" i="7"/>
  <c r="G13" i="7"/>
  <c r="F13" i="7"/>
  <c r="E21" i="7"/>
  <c r="G21" i="7"/>
  <c r="F21" i="7"/>
  <c r="E29" i="7"/>
  <c r="G29" i="7"/>
  <c r="F29" i="7"/>
  <c r="E23" i="7"/>
  <c r="G23" i="7"/>
  <c r="F23" i="7"/>
  <c r="G4" i="7"/>
  <c r="F4" i="7"/>
  <c r="E4" i="7"/>
  <c r="E17" i="7"/>
  <c r="F17" i="7"/>
  <c r="G17" i="7"/>
  <c r="E25" i="7"/>
  <c r="G25" i="7"/>
  <c r="F25" i="7"/>
  <c r="E33" i="7"/>
  <c r="F33" i="7"/>
  <c r="G33" i="7"/>
  <c r="E5" i="7"/>
  <c r="G5" i="7"/>
  <c r="F5" i="7"/>
  <c r="E7" i="7"/>
  <c r="G7" i="7"/>
  <c r="F7" i="7"/>
  <c r="E15" i="7"/>
  <c r="G15" i="7"/>
  <c r="F15" i="7"/>
  <c r="E31" i="7"/>
  <c r="F31" i="7"/>
  <c r="G31" i="7"/>
  <c r="F2" i="7"/>
  <c r="E2" i="7"/>
  <c r="G2" i="7"/>
  <c r="E9" i="7"/>
  <c r="G9" i="7"/>
  <c r="F9" i="7"/>
  <c r="E11" i="7"/>
  <c r="F11" i="7"/>
  <c r="G11" i="7"/>
  <c r="E19" i="7"/>
  <c r="G19" i="7"/>
  <c r="F19" i="7"/>
  <c r="E27" i="7"/>
  <c r="G27" i="7"/>
  <c r="F27" i="7"/>
  <c r="E35" i="7"/>
  <c r="F35" i="7"/>
  <c r="G35" i="7"/>
  <c r="E6" i="7"/>
  <c r="E8" i="7"/>
  <c r="E10" i="7"/>
  <c r="E12" i="7"/>
  <c r="E14" i="7"/>
  <c r="E16" i="7"/>
  <c r="E18" i="7"/>
  <c r="E20" i="7"/>
  <c r="E22" i="7"/>
  <c r="E24" i="7"/>
  <c r="E26" i="7"/>
  <c r="E28" i="7"/>
  <c r="E30" i="7"/>
  <c r="E32" i="7"/>
  <c r="E34" i="7"/>
  <c r="E36" i="7"/>
  <c r="E38" i="7"/>
  <c r="E40" i="7"/>
  <c r="E42" i="7"/>
  <c r="E44" i="7"/>
  <c r="F6" i="7"/>
  <c r="F8" i="7"/>
  <c r="F10" i="7"/>
  <c r="F12" i="7"/>
  <c r="F14" i="7"/>
  <c r="F16" i="7"/>
  <c r="F18" i="7"/>
  <c r="F20" i="7"/>
  <c r="F22" i="7"/>
  <c r="F24" i="7"/>
  <c r="F26" i="7"/>
  <c r="F28" i="7"/>
  <c r="F30" i="7"/>
  <c r="F32" i="7"/>
  <c r="F34" i="7"/>
  <c r="F36" i="7"/>
  <c r="F38" i="7"/>
  <c r="F40" i="7"/>
  <c r="F42" i="7"/>
  <c r="F44" i="7"/>
</calcChain>
</file>

<file path=xl/sharedStrings.xml><?xml version="1.0" encoding="utf-8"?>
<sst xmlns="http://schemas.openxmlformats.org/spreadsheetml/2006/main" count="599" uniqueCount="303">
  <si>
    <t>COD_FERRAMENTA</t>
  </si>
  <si>
    <t>RESPOSTA</t>
  </si>
  <si>
    <t>OBRIGATORIEDADE</t>
  </si>
  <si>
    <t>COR</t>
  </si>
  <si>
    <t>R</t>
  </si>
  <si>
    <t>G</t>
  </si>
  <si>
    <t>B</t>
  </si>
  <si>
    <t>D</t>
  </si>
  <si>
    <t>M</t>
  </si>
  <si>
    <t>A</t>
  </si>
  <si>
    <t>I</t>
  </si>
  <si>
    <t>C</t>
  </si>
  <si>
    <t>D_001</t>
  </si>
  <si>
    <t>OBRIGATORIO</t>
  </si>
  <si>
    <t>OK</t>
  </si>
  <si>
    <t>D_002</t>
  </si>
  <si>
    <t>D_003</t>
  </si>
  <si>
    <t>D_004</t>
  </si>
  <si>
    <t>D_005</t>
  </si>
  <si>
    <t>D_006</t>
  </si>
  <si>
    <t>D_007</t>
  </si>
  <si>
    <t>M_OK</t>
  </si>
  <si>
    <t>D_008</t>
  </si>
  <si>
    <t>C_OK</t>
  </si>
  <si>
    <t>D_009</t>
  </si>
  <si>
    <t>D_OK</t>
  </si>
  <si>
    <t>D_010</t>
  </si>
  <si>
    <t>I_OK</t>
  </si>
  <si>
    <t>D_011</t>
  </si>
  <si>
    <t>A_OK</t>
  </si>
  <si>
    <t>D_012</t>
  </si>
  <si>
    <t>D_013</t>
  </si>
  <si>
    <t>D_014</t>
  </si>
  <si>
    <t>M_001</t>
  </si>
  <si>
    <t>M_002</t>
  </si>
  <si>
    <t>M_003</t>
  </si>
  <si>
    <t>M_004</t>
  </si>
  <si>
    <t>M_005</t>
  </si>
  <si>
    <t>M_006</t>
  </si>
  <si>
    <t>M_007</t>
  </si>
  <si>
    <t>A_001</t>
  </si>
  <si>
    <t>A_002</t>
  </si>
  <si>
    <t>A_003</t>
  </si>
  <si>
    <t>A_004</t>
  </si>
  <si>
    <t>A_005</t>
  </si>
  <si>
    <t>A_006</t>
  </si>
  <si>
    <t>I_001</t>
  </si>
  <si>
    <t>I_002</t>
  </si>
  <si>
    <t>I_003</t>
  </si>
  <si>
    <t>I_004</t>
  </si>
  <si>
    <t>I_005</t>
  </si>
  <si>
    <t>I_006</t>
  </si>
  <si>
    <t>I_007</t>
  </si>
  <si>
    <t>I_008</t>
  </si>
  <si>
    <t>C_001</t>
  </si>
  <si>
    <t>C_002</t>
  </si>
  <si>
    <t>C_003</t>
  </si>
  <si>
    <t>C_004</t>
  </si>
  <si>
    <t>C_005</t>
  </si>
  <si>
    <t>C_006</t>
  </si>
  <si>
    <t>C_007</t>
  </si>
  <si>
    <t>C_008</t>
  </si>
  <si>
    <t>Descrição do problema</t>
  </si>
  <si>
    <t>Descrição do indicador</t>
  </si>
  <si>
    <t>Descrição da confiabilidade</t>
  </si>
  <si>
    <t>Descrição do histórico</t>
  </si>
  <si>
    <t>Descrição da meta</t>
  </si>
  <si>
    <t>Descrição dos ganhos</t>
  </si>
  <si>
    <t>Descrição da justificativa</t>
  </si>
  <si>
    <t>Descrição da equipe</t>
  </si>
  <si>
    <t>Descrição cronograma</t>
  </si>
  <si>
    <t>Descrição processo</t>
  </si>
  <si>
    <t>Descrição do alinhamento</t>
  </si>
  <si>
    <t>Qual o problema?</t>
  </si>
  <si>
    <t xml:space="preserve">Qual métrica será utilizado para medir o resultado do projeto ? </t>
  </si>
  <si>
    <t>Descrição dos Crítérios</t>
  </si>
  <si>
    <t>Descrição da coleta</t>
  </si>
  <si>
    <t>Descrição dos focos</t>
  </si>
  <si>
    <t>Descrição das metas</t>
  </si>
  <si>
    <t>Meta 1</t>
  </si>
  <si>
    <t>Meta 2</t>
  </si>
  <si>
    <t>Meta 3</t>
  </si>
  <si>
    <t>Meta 4</t>
  </si>
  <si>
    <t>Meta n</t>
  </si>
  <si>
    <t>Descrição do processo</t>
  </si>
  <si>
    <t>Descrição das causas</t>
  </si>
  <si>
    <t>Descrição das alterações</t>
  </si>
  <si>
    <t>Descrição das priorizações</t>
  </si>
  <si>
    <t>Descrição da comprovação</t>
  </si>
  <si>
    <t>Descrição das soluções</t>
  </si>
  <si>
    <t>Descrição dos riscos</t>
  </si>
  <si>
    <t>Descrição dos testes</t>
  </si>
  <si>
    <t>Descrição dos resultados</t>
  </si>
  <si>
    <t>Descrição do plano de ação</t>
  </si>
  <si>
    <t>Descrição da implementação</t>
  </si>
  <si>
    <t>Descrição do atingimento</t>
  </si>
  <si>
    <t>Descrição do alcance</t>
  </si>
  <si>
    <t>Descrição do retorno</t>
  </si>
  <si>
    <t>Descrição dos padrões</t>
  </si>
  <si>
    <t>Descrição dos treinamentos</t>
  </si>
  <si>
    <t>Descrição do monitoramento</t>
  </si>
  <si>
    <t>Descrição do OCAP</t>
  </si>
  <si>
    <t>Descrição do aprendizado</t>
  </si>
  <si>
    <t>Existem dados confiáveis para o histórico? Porque os dados foram considerados confiáveis?</t>
  </si>
  <si>
    <t>Como o problema vem se comportando históricamente?</t>
  </si>
  <si>
    <t>Qual é a Meta?</t>
  </si>
  <si>
    <t>Quais os ganhos que serão alcançados com a solução do problema?</t>
  </si>
  <si>
    <t>O projeto deve ser desenvolvido?</t>
  </si>
  <si>
    <t>Qual equipe desenvolverá o projeto?</t>
  </si>
  <si>
    <t>Qual é o cronograma do projeto</t>
  </si>
  <si>
    <t>Qual o principal processo envolvido?</t>
  </si>
  <si>
    <t>O projeto está alinhado com o champion/diretoria da empresa ?</t>
  </si>
  <si>
    <t>Fornecedores</t>
  </si>
  <si>
    <t>Insumos</t>
  </si>
  <si>
    <t>Processo</t>
  </si>
  <si>
    <t>Produtos</t>
  </si>
  <si>
    <t>Consumidores</t>
  </si>
  <si>
    <r>
      <rPr>
        <b/>
        <sz val="16"/>
        <color theme="5" tint="-0.249977111117893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uppliers</t>
    </r>
  </si>
  <si>
    <r>
      <rPr>
        <b/>
        <sz val="16"/>
        <color theme="5" tint="-0.249977111117893"/>
        <rFont val="Calibri"/>
        <family val="2"/>
        <scheme val="minor"/>
      </rPr>
      <t>I</t>
    </r>
    <r>
      <rPr>
        <sz val="12"/>
        <color theme="1"/>
        <rFont val="Calibri"/>
        <family val="2"/>
        <scheme val="minor"/>
      </rPr>
      <t>nputs</t>
    </r>
  </si>
  <si>
    <r>
      <rPr>
        <b/>
        <sz val="16"/>
        <color theme="5" tint="-0.249977111117893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>rocess</t>
    </r>
  </si>
  <si>
    <r>
      <rPr>
        <b/>
        <sz val="16"/>
        <color theme="5" tint="-0.249977111117893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utputs</t>
    </r>
  </si>
  <si>
    <r>
      <rPr>
        <b/>
        <sz val="16"/>
        <color theme="5" tint="-0.249977111117893"/>
        <rFont val="Calibri"/>
        <family val="2"/>
        <scheme val="minor"/>
      </rPr>
      <t>C</t>
    </r>
    <r>
      <rPr>
        <sz val="12"/>
        <color theme="1"/>
        <rFont val="Calibri"/>
        <family val="2"/>
        <scheme val="minor"/>
      </rPr>
      <t>ustomers</t>
    </r>
  </si>
  <si>
    <t>Como o problema pode ser estratificado, isto é, quais os fatores de estratificação ?</t>
  </si>
  <si>
    <t>Há dados confiáveis para a estratificação do problema? Por são considerados confiáveis?</t>
  </si>
  <si>
    <t>Caso não existam dados históricos, como os novos dados serão coletados ?</t>
  </si>
  <si>
    <t>Quais são os focos do problema (estratos mais significativos)?</t>
  </si>
  <si>
    <t>Como os focos se comportam ao longo do tempo (análise de variação dos focos)?</t>
  </si>
  <si>
    <t>Quais são as metas específicas para cada um dos focos?</t>
  </si>
  <si>
    <t>As metas específicas são suficientes para alcance da meta geral?</t>
  </si>
  <si>
    <t>Qual o processo Gerador do Problema?</t>
  </si>
  <si>
    <t>Quais são as causas potenciais que mais influenciam no problema?</t>
  </si>
  <si>
    <t>Será necessário   revisar  o  mapa de processo?</t>
  </si>
  <si>
    <t>As causas potenciais foram priorizadas?</t>
  </si>
  <si>
    <t>As causas priorizadas foram comprovadas (quantificadas)?</t>
  </si>
  <si>
    <t>Quais são as causas fundamentais?</t>
  </si>
  <si>
    <t>A meta global  foi alcançada?</t>
  </si>
  <si>
    <t>Foi obtido o retorno financeiro?</t>
  </si>
  <si>
    <t>Foram criados ou alterados padrões para manutenção dos resultados?</t>
  </si>
  <si>
    <t>As pessoas  envolvidas com o cumprimento dos novos padrões foram treinadas?</t>
  </si>
  <si>
    <t>Quais variáveis do processo serão monitoradas e como serão monitoradas?</t>
  </si>
  <si>
    <t>Como será o acompanhamento do processo com base no sistema de monitoramento?</t>
  </si>
  <si>
    <t>Todas as atividades do check list (entregas) foram realizadas?</t>
  </si>
  <si>
    <t>Qual foi o aprendizado e quais as recomendações da equipe?</t>
  </si>
  <si>
    <t>CONCLUSÃO DO PROJETO</t>
  </si>
  <si>
    <t>Etapas concluídas</t>
  </si>
  <si>
    <t>Etapas pendentes</t>
  </si>
  <si>
    <t>DEFINE</t>
  </si>
  <si>
    <t>MEASURE</t>
  </si>
  <si>
    <t>IMPROVE</t>
  </si>
  <si>
    <t>CONTROL</t>
  </si>
  <si>
    <t xml:space="preserve">Comentar a evolução do indicador ao longo do tempo.
</t>
  </si>
  <si>
    <t xml:space="preserve">A meta deve conter objetivo, valor e prazo. Conforme o caso, deve conter também referência.
</t>
  </si>
  <si>
    <t xml:space="preserve">Descrever os ganhos potenciais do projeto, anexando demonstrativo do cálculo do ganho anual e a validação da Controladoria da empresa.
Descrever também os ganhos intangíveis do projeto (soft savings)
</t>
  </si>
  <si>
    <t xml:space="preserve">Justificar com base no histórico do problema, ganhos associados à meta, alinhamento do projeto às estratégias da empresa, patrocínio da alta administração, etc.
</t>
  </si>
  <si>
    <t xml:space="preserve">Descrever as datas previstas para a conclusão de cada etapa do DMAIC.
</t>
  </si>
  <si>
    <t xml:space="preserve">Descrever o principal processo envolvido no problema.
</t>
  </si>
  <si>
    <t xml:space="preserve">Informar se o Project Charter foi validado pelo Champion.
</t>
  </si>
  <si>
    <t>Gráfico sequêncial</t>
  </si>
  <si>
    <t>Conclusão</t>
  </si>
  <si>
    <t>Gráfico</t>
  </si>
  <si>
    <t>Histograma</t>
  </si>
  <si>
    <t>Boxplot</t>
  </si>
  <si>
    <t>Carta de controle</t>
  </si>
  <si>
    <t>Normalidade</t>
  </si>
  <si>
    <t>Box-Cox</t>
  </si>
  <si>
    <t>Capabilidade de processo</t>
  </si>
  <si>
    <t>Projeto Lean Seis Sigma
Project charter</t>
  </si>
  <si>
    <t xml:space="preserve">Champion Responsável: </t>
  </si>
  <si>
    <t xml:space="preserve">Empresa: </t>
  </si>
  <si>
    <t xml:space="preserve">Título do Projeto: </t>
  </si>
  <si>
    <t>Descrição do Problema/Oportunidade:</t>
  </si>
  <si>
    <t>Definição da Meta</t>
  </si>
  <si>
    <t>Avaliação do Histórico do Problema</t>
  </si>
  <si>
    <t>Restrições e Suposições</t>
  </si>
  <si>
    <t>Equipe de Trabalho</t>
  </si>
  <si>
    <t>Cronograma Preliminar</t>
  </si>
  <si>
    <t xml:space="preserve">Define </t>
  </si>
  <si>
    <t>Analyse</t>
  </si>
  <si>
    <t>Control</t>
  </si>
  <si>
    <t>Measure</t>
  </si>
  <si>
    <t>Improbe</t>
  </si>
  <si>
    <t>Assinatura Champion</t>
  </si>
  <si>
    <t>Assinatura integrante equipe</t>
  </si>
  <si>
    <t>Estratificação</t>
  </si>
  <si>
    <t>Gráfico de barras</t>
  </si>
  <si>
    <t>Gráfico de setores</t>
  </si>
  <si>
    <t>Gráfico de pareto</t>
  </si>
  <si>
    <t>CAUSA
PRIORIZADA</t>
  </si>
  <si>
    <t>DESCRIÇÃO DA CAUSA</t>
  </si>
  <si>
    <t>Causa 1</t>
  </si>
  <si>
    <t>Causa 2</t>
  </si>
  <si>
    <t>Causa 3</t>
  </si>
  <si>
    <t>Causa 4</t>
  </si>
  <si>
    <t>Causa 5</t>
  </si>
  <si>
    <t>Causa 6</t>
  </si>
  <si>
    <t>Causa 7</t>
  </si>
  <si>
    <t>Causa 8</t>
  </si>
  <si>
    <t>Causa 9</t>
  </si>
  <si>
    <t>Causa 10</t>
  </si>
  <si>
    <t>Causa 11</t>
  </si>
  <si>
    <t>Causa 12</t>
  </si>
  <si>
    <t>Causa 13</t>
  </si>
  <si>
    <t>Causa 14</t>
  </si>
  <si>
    <t>Causa 15</t>
  </si>
  <si>
    <t>Causa 16</t>
  </si>
  <si>
    <t>Causa 17</t>
  </si>
  <si>
    <t>FOCO 1</t>
  </si>
  <si>
    <t>FOCO 2</t>
  </si>
  <si>
    <t>FOCO 3</t>
  </si>
  <si>
    <t>FOCO 4</t>
  </si>
  <si>
    <r>
      <t xml:space="preserve">EVIDÊNCIA DA CAUSA
</t>
    </r>
    <r>
      <rPr>
        <sz val="12"/>
        <color indexed="9"/>
        <rFont val="Arial"/>
        <family val="2"/>
      </rPr>
      <t>(Mostrar que a causa acontece de Fato - Coloca Anexo se Necessário)</t>
    </r>
  </si>
  <si>
    <t>x</t>
  </si>
  <si>
    <t>Temperatura do pó acima de 40 graus</t>
  </si>
  <si>
    <t>ljflçjslçjd</t>
  </si>
  <si>
    <t>sim</t>
  </si>
  <si>
    <t>não</t>
  </si>
  <si>
    <r>
      <t>PROVA DE QUE A CAUSA TEM CORRELAÇÃO COM O FOCO</t>
    </r>
    <r>
      <rPr>
        <sz val="12"/>
        <color indexed="9"/>
        <rFont val="Arial"/>
        <family val="2"/>
      </rPr>
      <t xml:space="preserve">
(Colocar anexo se Necessário)</t>
    </r>
  </si>
  <si>
    <t>CAUSA
COMPROVADA?</t>
  </si>
  <si>
    <t>Anexo da quantificação</t>
  </si>
  <si>
    <t>exemplo</t>
  </si>
  <si>
    <t>CAUSA
FUNDAMENTAIS</t>
  </si>
  <si>
    <t>CAUSAS
FUNDAMENTAIS</t>
  </si>
  <si>
    <t>SOLUÇÕES ESCOLHIDAS</t>
  </si>
  <si>
    <t>Descrição foco 1</t>
  </si>
  <si>
    <t>Descrição foco 2</t>
  </si>
  <si>
    <t>Descrição foco 3</t>
  </si>
  <si>
    <t>Descrição foco 4</t>
  </si>
  <si>
    <t>CAUSA 
FUNDAMENTAL</t>
  </si>
  <si>
    <t>SOLUÇÃO 
SELECIONADA</t>
  </si>
  <si>
    <t>ANÁLISE DE RISCO</t>
  </si>
  <si>
    <t>RISCO DA IMPLEMENTAÇÃO
(Imaginar que a solução foi implantada - Quais efeitos colaterais podem ser gerados ?)</t>
  </si>
  <si>
    <t>PLANO DE 
CONTINGÊNCIA
(Que fazer para minimizar o Risco)</t>
  </si>
  <si>
    <t>Atividade 3</t>
  </si>
  <si>
    <t>Atividade 2</t>
  </si>
  <si>
    <t>Atividade 1</t>
  </si>
  <si>
    <t>Solução 2</t>
  </si>
  <si>
    <t>Atividade 4</t>
  </si>
  <si>
    <t>Estjudo de logítkllçl.;.mf;. Dm.fdsmf.dm</t>
  </si>
  <si>
    <t>How Much</t>
  </si>
  <si>
    <t>How</t>
  </si>
  <si>
    <t>Where</t>
  </si>
  <si>
    <t>Why</t>
  </si>
  <si>
    <t>When</t>
  </si>
  <si>
    <t>Who</t>
  </si>
  <si>
    <t>5W 2H</t>
  </si>
  <si>
    <t>Solução a ser implementada para Teste</t>
  </si>
  <si>
    <t>Causa Fundamental</t>
  </si>
  <si>
    <t>Status</t>
  </si>
  <si>
    <t>Atividade</t>
  </si>
  <si>
    <t>Solução selecionada a ser implantada</t>
  </si>
  <si>
    <t>Causa 
Fundamental</t>
  </si>
  <si>
    <t>Solução 
Selecionada</t>
  </si>
  <si>
    <t>Solução será Implementada ?</t>
  </si>
  <si>
    <t>Resultado do Teste
(Incluir Gráficos, links)</t>
  </si>
  <si>
    <t>Solução 
Implantada</t>
  </si>
  <si>
    <t>Resultado Da Implementação
(Mostrar evidências de que as açãos foram implantadas - Incluir Gráficos, links, fotos de como foi feito)</t>
  </si>
  <si>
    <r>
      <t>Status 
final
(a) Implan</t>
    </r>
    <r>
      <rPr>
        <b/>
        <sz val="10"/>
        <color indexed="9"/>
        <rFont val="Calibri"/>
        <family val="2"/>
        <scheme val="minor"/>
      </rPr>
      <t>tado
(b) Andamento
(c) Não Iniciado</t>
    </r>
  </si>
  <si>
    <t>Descrever de forma macro como o problema será estratificado e utilizar o anexo para apresentar a estratificação detalhada</t>
  </si>
  <si>
    <t>Comprovar a confiabilidade dos dados estratificados (MAS, auditoria,...)</t>
  </si>
  <si>
    <t>Apresentar a forma de coleta dos novos dados e apresentar no anexo o detalhamento da coleta e os resultados</t>
  </si>
  <si>
    <t>A partir dos dados gerados no anexo detalhar de forma resumida quais são os principais focos do problema.</t>
  </si>
  <si>
    <t>Comentar a evolução de cada foco no decorrer do tempo.</t>
  </si>
  <si>
    <t>Comentar sobre a validação do atingimento da meta geral através do atingimento das metas específicas.</t>
  </si>
  <si>
    <t>Apresentar qual ferramenta foi utilizada para o detalhamento do processo e resumir o que será apresentado no anexo.</t>
  </si>
  <si>
    <t>Informar como foram identificadas as causas para solução de cada foco e a quantidade de causas.</t>
  </si>
  <si>
    <t>Informar a necessidade de alteração do mapa e quais a conclusões tiradas a partir da alteração efetuada.</t>
  </si>
  <si>
    <t>Detalhar como ocorreu a priorização das causas e qual o resultado da priorização.</t>
  </si>
  <si>
    <t>Detalhar como a equipe procedeu para comprovar as causas e quantas serão utilizadas para o projeto.</t>
  </si>
  <si>
    <t>Informar a quantidade de causas fundamentais que serão abordadas no projeto. Pode ser detalhado por foco.</t>
  </si>
  <si>
    <t>Detalhar como foram identificadas as possíveis soluções e a quantidade de soluções identificadas.</t>
  </si>
  <si>
    <t>Informar a necessidade de priorização de soluções e o motivo resumido de cada priorização.</t>
  </si>
  <si>
    <t>PROBABILIDADE</t>
  </si>
  <si>
    <t>IMPACTO</t>
  </si>
  <si>
    <t>RISCO</t>
  </si>
  <si>
    <t>Levantamento dos riscos para implantação das soluções. Resumir o impacto das implantações e se existe plano de contingência</t>
  </si>
  <si>
    <t>Informar necessidade de teste das implantações e detalhar o que será feito.</t>
  </si>
  <si>
    <t>Apresentar o resultado dos testes efetuados e se a solução será implementada em larga escala.</t>
  </si>
  <si>
    <t>Detalhar o plano de ação para todas as soluções. Apresentar o plano para as que foram testadas e para as que não foram de como ocorrerá a implantação em larga escala.</t>
  </si>
  <si>
    <t>Apresentar a comprovação das implantações e os detalhamentos dos resultados.</t>
  </si>
  <si>
    <t>Detalhar o atingimento das metas específicas.</t>
  </si>
  <si>
    <t>Apresentar a comprovação de atingimento da meta global.</t>
  </si>
  <si>
    <t>Apresentar a comprovação do retorno financeiro. Para comprovação é necessário e-mail do responsável financeiro ou controladoria da empresa.</t>
  </si>
  <si>
    <t>Descrever as alterações nos padrões da empresa e apresentar os resultados obtidos. Comprovar as alterações.</t>
  </si>
  <si>
    <t>Mostrar o Padrão que foi criado</t>
  </si>
  <si>
    <t>Mostrar Treinamentos que foram Realizados</t>
  </si>
  <si>
    <t>Descrever os treinamento executados.</t>
  </si>
  <si>
    <t>Detalhar quais as variáveis que serão monitoradas para manter o resultado.</t>
  </si>
  <si>
    <t>Detalhar o OCAP.</t>
  </si>
  <si>
    <t>Apresentar o aprendizado adquirido com a execução do projeto.</t>
  </si>
  <si>
    <t>Quais as possíveis soluções?</t>
  </si>
  <si>
    <t>Será necessário priorizar as soluções?</t>
  </si>
  <si>
    <t>As soluções apresentam algum risco?</t>
  </si>
  <si>
    <t>Será necessário testar as soluções? Como os testes serão realizados?</t>
  </si>
  <si>
    <t>Quais os resultados dos testes?</t>
  </si>
  <si>
    <t>Qual o plano de ação para implementação da solução em larga escala?</t>
  </si>
  <si>
    <t xml:space="preserve">  As ações foram implementadas conforme planejado?</t>
  </si>
  <si>
    <t>As metas específicas foram alcançadas?</t>
  </si>
  <si>
    <t xml:space="preserve"> </t>
  </si>
  <si>
    <t>ANALYZE</t>
  </si>
  <si>
    <t xml:space="preserve">Ruhan Pablo Acosta Sanabria
</t>
  </si>
  <si>
    <t>Comprovar a confiabilidade dos dados (MSA, auditoria).
Comprovar que o sistema PAD tem um workflow de controle de processo* Comprovar com fotos</t>
  </si>
  <si>
    <t>Será utilizado o indicador de Tempo de Tramitação do processo obtido através do sistema PAD(Processo Administrativo Digital - Menu Detalhes)</t>
  </si>
  <si>
    <t xml:space="preserve">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</si>
</sst>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0.0%"/>
    <numFmt numFmtId="166" formatCode="dd/mm/yy;@"/>
    <numFmt numFmtId="167" formatCode="_(* #,##0_);_(* \(#,##0\);_(* &quot;-&quot;??_);_(@_)"/>
  </numFmts>
  <fonts count="4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4"/>
      <color theme="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8F1D1D"/>
      <name val="Calibri"/>
      <family val="2"/>
      <scheme val="minor"/>
    </font>
    <font>
      <b/>
      <sz val="12"/>
      <color rgb="FF6F175E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15967"/>
      <name val="Calibri"/>
      <family val="2"/>
    </font>
    <font>
      <sz val="11"/>
      <color theme="1"/>
      <name val="Calibri"/>
      <family val="2"/>
    </font>
    <font>
      <b/>
      <sz val="11"/>
      <color theme="5"/>
      <name val="Calibri"/>
      <family val="2"/>
      <scheme val="minor"/>
    </font>
    <font>
      <b/>
      <sz val="11"/>
      <color rgb="FF6F175E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F1D1D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 tint="0.249977111117893"/>
      <name val="Calibri"/>
      <family val="2"/>
      <scheme val="minor"/>
    </font>
    <font>
      <b/>
      <sz val="20"/>
      <color theme="1"/>
      <name val="Arial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indexed="9"/>
      <name val="Arial"/>
      <family val="2"/>
    </font>
    <font>
      <sz val="16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2"/>
      <color indexed="9"/>
      <name val="Arial"/>
      <family val="2"/>
    </font>
    <font>
      <u/>
      <sz val="11"/>
      <color theme="10"/>
      <name val="Calibri"/>
      <family val="2"/>
      <scheme val="minor"/>
    </font>
    <font>
      <sz val="14"/>
      <name val="Comic Sans MS"/>
      <family val="4"/>
    </font>
    <font>
      <sz val="10"/>
      <name val="Comic Sans MS"/>
      <family val="4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54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6DA8"/>
        <bgColor indexed="64"/>
      </patternFill>
    </fill>
    <fill>
      <patternFill patternType="solid">
        <fgColor rgb="FF6F175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19B61"/>
        <bgColor indexed="64"/>
      </patternFill>
    </fill>
    <fill>
      <patternFill patternType="solid">
        <fgColor rgb="FF8F1D1D"/>
        <bgColor indexed="64"/>
      </patternFill>
    </fill>
    <fill>
      <patternFill patternType="solid">
        <fgColor rgb="FFDB5353"/>
        <bgColor indexed="64"/>
      </patternFill>
    </fill>
    <fill>
      <patternFill patternType="solid">
        <fgColor rgb="FF00236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B3519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55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 style="double">
        <color theme="5" tint="-0.249977111117893"/>
      </bottom>
      <diagonal/>
    </border>
    <border>
      <left/>
      <right style="double">
        <color theme="5" tint="-0.249977111117893"/>
      </right>
      <top style="double">
        <color theme="5" tint="-0.249977111117893"/>
      </top>
      <bottom style="double">
        <color theme="5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</borders>
  <cellStyleXfs count="4">
    <xf numFmtId="0" fontId="0" fillId="0" borderId="0"/>
    <xf numFmtId="9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12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0" borderId="0" xfId="0" applyNumberForma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0" borderId="0" xfId="0" applyFont="1"/>
    <xf numFmtId="0" fontId="6" fillId="0" borderId="0" xfId="0" applyFont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0" fillId="11" borderId="0" xfId="0" applyFill="1"/>
    <xf numFmtId="0" fontId="11" fillId="11" borderId="0" xfId="0" applyFont="1" applyFill="1"/>
    <xf numFmtId="0" fontId="9" fillId="11" borderId="0" xfId="0" applyFont="1" applyFill="1"/>
    <xf numFmtId="0" fontId="8" fillId="11" borderId="1" xfId="0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2" fillId="11" borderId="0" xfId="0" applyFont="1" applyFill="1"/>
    <xf numFmtId="0" fontId="13" fillId="11" borderId="0" xfId="0" applyFont="1" applyFill="1"/>
    <xf numFmtId="0" fontId="8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4" fillId="11" borderId="0" xfId="0" applyFont="1" applyFill="1"/>
    <xf numFmtId="0" fontId="8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0" xfId="0" applyFill="1" applyAlignment="1">
      <alignment wrapText="1"/>
    </xf>
    <xf numFmtId="0" fontId="15" fillId="11" borderId="0" xfId="0" applyFont="1" applyFill="1"/>
    <xf numFmtId="0" fontId="14" fillId="11" borderId="0" xfId="0" applyFont="1" applyFill="1" applyBorder="1" applyAlignment="1">
      <alignment horizontal="center"/>
    </xf>
    <xf numFmtId="0" fontId="15" fillId="11" borderId="0" xfId="0" applyFont="1" applyFill="1" applyBorder="1" applyAlignment="1">
      <alignment horizontal="center"/>
    </xf>
    <xf numFmtId="0" fontId="18" fillId="11" borderId="0" xfId="0" applyFont="1" applyFill="1"/>
    <xf numFmtId="0" fontId="7" fillId="11" borderId="0" xfId="0" applyFont="1" applyFill="1"/>
    <xf numFmtId="0" fontId="20" fillId="12" borderId="0" xfId="0" applyFont="1" applyFill="1" applyBorder="1"/>
    <xf numFmtId="0" fontId="21" fillId="12" borderId="0" xfId="0" applyFont="1" applyFill="1" applyBorder="1"/>
    <xf numFmtId="0" fontId="22" fillId="11" borderId="0" xfId="0" applyFont="1" applyFill="1"/>
    <xf numFmtId="0" fontId="5" fillId="11" borderId="0" xfId="0" applyFont="1" applyFill="1" applyBorder="1" applyAlignment="1"/>
    <xf numFmtId="0" fontId="23" fillId="11" borderId="0" xfId="0" applyFont="1" applyFill="1"/>
    <xf numFmtId="0" fontId="24" fillId="11" borderId="0" xfId="0" applyFont="1" applyFill="1"/>
    <xf numFmtId="0" fontId="25" fillId="11" borderId="0" xfId="0" applyFont="1" applyFill="1"/>
    <xf numFmtId="0" fontId="26" fillId="11" borderId="0" xfId="0" applyFont="1" applyFill="1"/>
    <xf numFmtId="165" fontId="0" fillId="11" borderId="0" xfId="1" applyNumberFormat="1" applyFont="1" applyFill="1"/>
    <xf numFmtId="0" fontId="0" fillId="11" borderId="0" xfId="0" applyFill="1" applyBorder="1" applyAlignment="1"/>
    <xf numFmtId="0" fontId="27" fillId="11" borderId="0" xfId="0" applyFont="1" applyFill="1" applyAlignment="1">
      <alignment horizontal="left" vertical="center" readingOrder="1"/>
    </xf>
    <xf numFmtId="0" fontId="27" fillId="11" borderId="0" xfId="0" applyFont="1" applyFill="1" applyAlignment="1">
      <alignment vertical="center" wrapText="1" readingOrder="1"/>
    </xf>
    <xf numFmtId="0" fontId="28" fillId="11" borderId="0" xfId="0" applyFont="1" applyFill="1" applyBorder="1" applyAlignment="1"/>
    <xf numFmtId="0" fontId="8" fillId="11" borderId="0" xfId="0" applyFont="1" applyFill="1"/>
    <xf numFmtId="0" fontId="14" fillId="11" borderId="0" xfId="0" applyFont="1" applyFill="1"/>
    <xf numFmtId="166" fontId="14" fillId="0" borderId="33" xfId="0" applyNumberFormat="1" applyFont="1" applyBorder="1" applyAlignment="1">
      <alignment horizontal="center" vertical="center"/>
    </xf>
    <xf numFmtId="0" fontId="0" fillId="0" borderId="34" xfId="0" applyBorder="1"/>
    <xf numFmtId="166" fontId="14" fillId="0" borderId="34" xfId="0" applyNumberFormat="1" applyFont="1" applyBorder="1" applyAlignment="1">
      <alignment horizontal="center" vertical="center"/>
    </xf>
    <xf numFmtId="166" fontId="14" fillId="0" borderId="38" xfId="0" applyNumberFormat="1" applyFont="1" applyBorder="1" applyAlignment="1">
      <alignment horizontal="center" vertical="center"/>
    </xf>
    <xf numFmtId="0" fontId="0" fillId="0" borderId="39" xfId="0" applyBorder="1"/>
    <xf numFmtId="166" fontId="14" fillId="0" borderId="39" xfId="0" applyNumberFormat="1" applyFont="1" applyBorder="1" applyAlignment="1">
      <alignment horizontal="center" vertical="center"/>
    </xf>
    <xf numFmtId="0" fontId="0" fillId="11" borderId="0" xfId="0" applyFill="1" applyBorder="1"/>
    <xf numFmtId="0" fontId="0" fillId="11" borderId="39" xfId="0" applyFill="1" applyBorder="1"/>
    <xf numFmtId="0" fontId="0" fillId="11" borderId="0" xfId="0" applyFill="1" applyAlignment="1"/>
    <xf numFmtId="0" fontId="31" fillId="11" borderId="0" xfId="0" applyFont="1" applyFill="1"/>
    <xf numFmtId="0" fontId="29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vertical="center" wrapText="1"/>
    </xf>
    <xf numFmtId="0" fontId="0" fillId="11" borderId="0" xfId="0" applyFont="1" applyFill="1"/>
    <xf numFmtId="0" fontId="33" fillId="13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textRotation="90" wrapText="1"/>
    </xf>
    <xf numFmtId="0" fontId="35" fillId="0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wrapText="1"/>
    </xf>
    <xf numFmtId="0" fontId="37" fillId="13" borderId="41" xfId="0" applyFont="1" applyFill="1" applyBorder="1" applyAlignment="1">
      <alignment horizontal="center" vertical="center" textRotation="90" wrapText="1"/>
    </xf>
    <xf numFmtId="0" fontId="33" fillId="14" borderId="45" xfId="0" applyFont="1" applyFill="1" applyBorder="1" applyAlignment="1">
      <alignment horizontal="center" vertical="center" textRotation="90" wrapText="1"/>
    </xf>
    <xf numFmtId="0" fontId="0" fillId="0" borderId="45" xfId="0" applyBorder="1"/>
    <xf numFmtId="0" fontId="35" fillId="0" borderId="45" xfId="0" applyFont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40" fillId="11" borderId="0" xfId="0" applyFont="1" applyFill="1" applyAlignment="1">
      <alignment vertical="center"/>
    </xf>
    <xf numFmtId="0" fontId="40" fillId="11" borderId="0" xfId="0" applyFont="1" applyFill="1" applyAlignment="1">
      <alignment vertical="center" wrapText="1"/>
    </xf>
    <xf numFmtId="0" fontId="40" fillId="11" borderId="0" xfId="0" applyFont="1" applyFill="1" applyAlignment="1">
      <alignment horizontal="center" vertical="center" wrapText="1"/>
    </xf>
    <xf numFmtId="0" fontId="43" fillId="0" borderId="45" xfId="0" applyFont="1" applyBorder="1" applyAlignment="1">
      <alignment vertical="center"/>
    </xf>
    <xf numFmtId="0" fontId="43" fillId="15" borderId="45" xfId="0" applyFont="1" applyFill="1" applyBorder="1" applyAlignment="1">
      <alignment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2" fillId="16" borderId="46" xfId="0" applyFont="1" applyFill="1" applyBorder="1" applyAlignment="1">
      <alignment horizontal="center" vertical="center" wrapText="1"/>
    </xf>
    <xf numFmtId="0" fontId="43" fillId="0" borderId="48" xfId="0" applyFont="1" applyBorder="1" applyAlignment="1">
      <alignment vertical="center"/>
    </xf>
    <xf numFmtId="0" fontId="43" fillId="0" borderId="49" xfId="0" applyFont="1" applyBorder="1" applyAlignment="1">
      <alignment vertical="center"/>
    </xf>
    <xf numFmtId="0" fontId="43" fillId="0" borderId="51" xfId="0" applyFont="1" applyBorder="1" applyAlignment="1">
      <alignment vertical="center"/>
    </xf>
    <xf numFmtId="0" fontId="43" fillId="0" borderId="53" xfId="0" applyFont="1" applyBorder="1" applyAlignment="1">
      <alignment vertical="center"/>
    </xf>
    <xf numFmtId="0" fontId="43" fillId="0" borderId="53" xfId="0" applyFont="1" applyBorder="1" applyAlignment="1">
      <alignment vertical="center" wrapText="1"/>
    </xf>
    <xf numFmtId="0" fontId="43" fillId="0" borderId="54" xfId="0" applyFont="1" applyBorder="1" applyAlignment="1">
      <alignment vertical="center"/>
    </xf>
    <xf numFmtId="0" fontId="43" fillId="15" borderId="48" xfId="0" applyFont="1" applyFill="1" applyBorder="1" applyAlignment="1">
      <alignment vertical="center" wrapText="1"/>
    </xf>
    <xf numFmtId="0" fontId="43" fillId="15" borderId="53" xfId="0" applyFont="1" applyFill="1" applyBorder="1" applyAlignment="1">
      <alignment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textRotation="90" wrapText="1"/>
    </xf>
    <xf numFmtId="0" fontId="41" fillId="14" borderId="42" xfId="0" applyFont="1" applyFill="1" applyBorder="1" applyAlignment="1">
      <alignment horizontal="center" vertical="center" textRotation="90" wrapText="1"/>
    </xf>
    <xf numFmtId="9" fontId="0" fillId="0" borderId="0" xfId="0" applyNumberFormat="1"/>
    <xf numFmtId="9" fontId="35" fillId="0" borderId="45" xfId="1" applyFont="1" applyBorder="1" applyAlignment="1">
      <alignment horizontal="center" vertical="center" wrapText="1"/>
    </xf>
    <xf numFmtId="0" fontId="44" fillId="14" borderId="45" xfId="0" applyFont="1" applyFill="1" applyBorder="1" applyAlignment="1">
      <alignment horizontal="center" vertical="center" wrapText="1"/>
    </xf>
    <xf numFmtId="0" fontId="41" fillId="17" borderId="45" xfId="0" applyFont="1" applyFill="1" applyBorder="1" applyAlignment="1">
      <alignment horizontal="center" vertical="center" textRotation="90" wrapText="1"/>
    </xf>
    <xf numFmtId="0" fontId="8" fillId="11" borderId="0" xfId="0" applyFont="1" applyFill="1" applyAlignment="1">
      <alignment horizontal="center"/>
    </xf>
    <xf numFmtId="0" fontId="0" fillId="11" borderId="0" xfId="0" applyFill="1" applyAlignment="1">
      <alignment horizontal="left"/>
    </xf>
    <xf numFmtId="0" fontId="18" fillId="11" borderId="0" xfId="0" applyFont="1" applyFill="1" applyAlignment="1">
      <alignment horizontal="left"/>
    </xf>
    <xf numFmtId="0" fontId="9" fillId="11" borderId="0" xfId="0" applyFont="1" applyFill="1" applyAlignment="1">
      <alignment horizontal="left"/>
    </xf>
    <xf numFmtId="0" fontId="0" fillId="0" borderId="45" xfId="0" applyBorder="1"/>
    <xf numFmtId="0" fontId="0" fillId="0" borderId="45" xfId="0" applyBorder="1"/>
    <xf numFmtId="0" fontId="3" fillId="17" borderId="0" xfId="0" applyFont="1" applyFill="1"/>
    <xf numFmtId="0" fontId="5" fillId="11" borderId="1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5" fillId="11" borderId="9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1" borderId="0" xfId="0" applyFont="1" applyFill="1" applyBorder="1" applyAlignment="1">
      <alignment horizontal="center"/>
    </xf>
    <xf numFmtId="0" fontId="5" fillId="11" borderId="13" xfId="0" applyFont="1" applyFill="1" applyBorder="1" applyAlignment="1">
      <alignment horizontal="center"/>
    </xf>
    <xf numFmtId="0" fontId="5" fillId="11" borderId="14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0" fillId="0" borderId="21" xfId="0" applyFill="1" applyBorder="1" applyAlignment="1">
      <alignment horizontal="center" vertical="center" wrapText="1"/>
    </xf>
    <xf numFmtId="0" fontId="0" fillId="0" borderId="22" xfId="0" applyFill="1" applyBorder="1" applyAlignment="1">
      <alignment horizontal="center" vertical="center" wrapText="1"/>
    </xf>
    <xf numFmtId="0" fontId="0" fillId="0" borderId="27" xfId="0" applyFill="1" applyBorder="1" applyAlignment="1">
      <alignment horizontal="center" vertical="center" wrapText="1"/>
    </xf>
    <xf numFmtId="0" fontId="0" fillId="0" borderId="28" xfId="0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6" fillId="0" borderId="19" xfId="0" quotePrefix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/>
    </xf>
    <xf numFmtId="0" fontId="14" fillId="0" borderId="23" xfId="0" applyFont="1" applyFill="1" applyBorder="1" applyAlignment="1">
      <alignment horizontal="center"/>
    </xf>
    <xf numFmtId="0" fontId="14" fillId="0" borderId="24" xfId="0" applyFont="1" applyFill="1" applyBorder="1" applyAlignment="1">
      <alignment horizontal="center"/>
    </xf>
    <xf numFmtId="0" fontId="15" fillId="0" borderId="25" xfId="0" applyFont="1" applyFill="1" applyBorder="1" applyAlignment="1">
      <alignment horizontal="center"/>
    </xf>
    <xf numFmtId="0" fontId="15" fillId="0" borderId="26" xfId="0" applyFont="1" applyFill="1" applyBorder="1" applyAlignment="1">
      <alignment horizontal="center"/>
    </xf>
    <xf numFmtId="166" fontId="15" fillId="0" borderId="39" xfId="0" applyNumberFormat="1" applyFont="1" applyFill="1" applyBorder="1" applyAlignment="1">
      <alignment horizontal="center" vertical="center"/>
    </xf>
    <xf numFmtId="0" fontId="0" fillId="11" borderId="34" xfId="0" applyFill="1" applyBorder="1" applyAlignment="1">
      <alignment horizontal="center"/>
    </xf>
    <xf numFmtId="0" fontId="30" fillId="11" borderId="0" xfId="0" applyFont="1" applyFill="1" applyAlignment="1">
      <alignment horizontal="center" vertical="center" wrapText="1"/>
    </xf>
    <xf numFmtId="0" fontId="32" fillId="0" borderId="30" xfId="0" applyFont="1" applyBorder="1" applyAlignment="1">
      <alignment horizontal="left" vertical="top"/>
    </xf>
    <xf numFmtId="0" fontId="32" fillId="0" borderId="31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31" fillId="0" borderId="33" xfId="0" applyFont="1" applyBorder="1" applyAlignment="1">
      <alignment horizontal="center"/>
    </xf>
    <xf numFmtId="0" fontId="31" fillId="0" borderId="34" xfId="0" applyFont="1" applyBorder="1" applyAlignment="1">
      <alignment horizontal="center"/>
    </xf>
    <xf numFmtId="0" fontId="31" fillId="0" borderId="35" xfId="0" applyFont="1" applyBorder="1" applyAlignment="1">
      <alignment horizontal="center"/>
    </xf>
    <xf numFmtId="0" fontId="31" fillId="0" borderId="36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31" fillId="0" borderId="37" xfId="0" applyFont="1" applyBorder="1" applyAlignment="1">
      <alignment horizontal="center"/>
    </xf>
    <xf numFmtId="0" fontId="31" fillId="0" borderId="38" xfId="0" applyFont="1" applyBorder="1" applyAlignment="1">
      <alignment horizontal="center"/>
    </xf>
    <xf numFmtId="0" fontId="31" fillId="0" borderId="39" xfId="0" applyFont="1" applyBorder="1" applyAlignment="1">
      <alignment horizontal="center"/>
    </xf>
    <xf numFmtId="0" fontId="31" fillId="0" borderId="40" xfId="0" applyFont="1" applyBorder="1" applyAlignment="1">
      <alignment horizontal="center"/>
    </xf>
    <xf numFmtId="0" fontId="32" fillId="0" borderId="30" xfId="0" applyFont="1" applyBorder="1" applyAlignment="1">
      <alignment horizontal="left"/>
    </xf>
    <xf numFmtId="0" fontId="32" fillId="0" borderId="31" xfId="0" applyFont="1" applyBorder="1" applyAlignment="1">
      <alignment horizontal="left"/>
    </xf>
    <xf numFmtId="0" fontId="32" fillId="0" borderId="32" xfId="0" applyFont="1" applyBorder="1" applyAlignment="1">
      <alignment horizontal="left"/>
    </xf>
    <xf numFmtId="0" fontId="15" fillId="0" borderId="33" xfId="0" applyFont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166" fontId="15" fillId="0" borderId="34" xfId="0" applyNumberFormat="1" applyFont="1" applyFill="1" applyBorder="1" applyAlignment="1">
      <alignment horizontal="center" vertical="center"/>
    </xf>
    <xf numFmtId="166" fontId="14" fillId="0" borderId="34" xfId="0" applyNumberFormat="1" applyFont="1" applyBorder="1" applyAlignment="1">
      <alignment horizontal="center" vertical="center"/>
    </xf>
    <xf numFmtId="166" fontId="14" fillId="0" borderId="39" xfId="0" applyNumberFormat="1" applyFont="1" applyBorder="1" applyAlignment="1">
      <alignment horizontal="center" vertical="center"/>
    </xf>
    <xf numFmtId="166" fontId="15" fillId="0" borderId="34" xfId="0" applyNumberFormat="1" applyFont="1" applyBorder="1" applyAlignment="1">
      <alignment horizontal="center" vertical="center"/>
    </xf>
    <xf numFmtId="166" fontId="15" fillId="0" borderId="35" xfId="0" applyNumberFormat="1" applyFont="1" applyBorder="1" applyAlignment="1">
      <alignment horizontal="center" vertical="center"/>
    </xf>
    <xf numFmtId="166" fontId="15" fillId="0" borderId="39" xfId="0" applyNumberFormat="1" applyFont="1" applyBorder="1" applyAlignment="1">
      <alignment horizontal="center" vertical="center"/>
    </xf>
    <xf numFmtId="166" fontId="15" fillId="0" borderId="40" xfId="0" applyNumberFormat="1" applyFont="1" applyBorder="1" applyAlignment="1">
      <alignment horizontal="center" vertical="center"/>
    </xf>
    <xf numFmtId="0" fontId="31" fillId="0" borderId="30" xfId="0" applyFont="1" applyFill="1" applyBorder="1" applyAlignment="1">
      <alignment horizontal="left"/>
    </xf>
    <xf numFmtId="0" fontId="31" fillId="0" borderId="31" xfId="0" applyFont="1" applyFill="1" applyBorder="1" applyAlignment="1">
      <alignment horizontal="left"/>
    </xf>
    <xf numFmtId="0" fontId="31" fillId="0" borderId="32" xfId="0" applyFont="1" applyFill="1" applyBorder="1" applyAlignment="1">
      <alignment horizontal="left"/>
    </xf>
    <xf numFmtId="0" fontId="15" fillId="0" borderId="33" xfId="0" applyFont="1" applyBorder="1" applyAlignment="1">
      <alignment horizontal="left" vertical="top" wrapText="1"/>
    </xf>
    <xf numFmtId="0" fontId="15" fillId="0" borderId="34" xfId="0" applyFont="1" applyBorder="1" applyAlignment="1">
      <alignment horizontal="left" vertical="top"/>
    </xf>
    <xf numFmtId="0" fontId="15" fillId="0" borderId="35" xfId="0" applyFont="1" applyBorder="1" applyAlignment="1">
      <alignment horizontal="left" vertical="top"/>
    </xf>
    <xf numFmtId="0" fontId="15" fillId="0" borderId="36" xfId="0" applyFont="1" applyBorder="1" applyAlignment="1">
      <alignment horizontal="left" vertical="top"/>
    </xf>
    <xf numFmtId="0" fontId="15" fillId="0" borderId="0" xfId="0" applyFont="1" applyBorder="1" applyAlignment="1">
      <alignment horizontal="left" vertical="top"/>
    </xf>
    <xf numFmtId="0" fontId="15" fillId="0" borderId="37" xfId="0" applyFont="1" applyBorder="1" applyAlignment="1">
      <alignment horizontal="left" vertical="top"/>
    </xf>
    <xf numFmtId="0" fontId="15" fillId="0" borderId="38" xfId="0" applyFont="1" applyBorder="1" applyAlignment="1">
      <alignment horizontal="left" vertical="top"/>
    </xf>
    <xf numFmtId="0" fontId="15" fillId="0" borderId="39" xfId="0" applyFont="1" applyBorder="1" applyAlignment="1">
      <alignment horizontal="left" vertical="top"/>
    </xf>
    <xf numFmtId="0" fontId="15" fillId="0" borderId="40" xfId="0" applyFont="1" applyBorder="1" applyAlignment="1">
      <alignment horizontal="left" vertical="top"/>
    </xf>
    <xf numFmtId="0" fontId="15" fillId="0" borderId="33" xfId="0" applyFont="1" applyBorder="1" applyAlignment="1">
      <alignment horizontal="left" vertical="top"/>
    </xf>
    <xf numFmtId="0" fontId="31" fillId="0" borderId="29" xfId="0" applyFont="1" applyBorder="1" applyAlignment="1">
      <alignment horizontal="center"/>
    </xf>
    <xf numFmtId="0" fontId="15" fillId="0" borderId="29" xfId="0" applyFont="1" applyBorder="1" applyAlignment="1">
      <alignment horizontal="left" vertical="top"/>
    </xf>
    <xf numFmtId="0" fontId="31" fillId="0" borderId="29" xfId="0" applyFont="1" applyBorder="1" applyAlignment="1">
      <alignment horizontal="left"/>
    </xf>
    <xf numFmtId="0" fontId="0" fillId="11" borderId="1" xfId="0" applyFill="1" applyBorder="1" applyAlignment="1">
      <alignment horizontal="left" vertical="center" wrapText="1"/>
    </xf>
    <xf numFmtId="0" fontId="0" fillId="11" borderId="2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1" borderId="4" xfId="0" applyFill="1" applyBorder="1" applyAlignment="1">
      <alignment horizontal="left" vertical="center" wrapText="1"/>
    </xf>
    <xf numFmtId="0" fontId="0" fillId="11" borderId="0" xfId="0" applyFill="1" applyBorder="1" applyAlignment="1">
      <alignment horizontal="left" vertical="center" wrapText="1"/>
    </xf>
    <xf numFmtId="0" fontId="0" fillId="11" borderId="5" xfId="0" applyFill="1" applyBorder="1" applyAlignment="1">
      <alignment horizontal="left" vertical="center" wrapText="1"/>
    </xf>
    <xf numFmtId="0" fontId="0" fillId="11" borderId="6" xfId="0" applyFill="1" applyBorder="1" applyAlignment="1">
      <alignment horizontal="left" vertical="center" wrapText="1"/>
    </xf>
    <xf numFmtId="0" fontId="0" fillId="11" borderId="7" xfId="0" applyFill="1" applyBorder="1" applyAlignment="1">
      <alignment horizontal="left" vertical="center" wrapText="1"/>
    </xf>
    <xf numFmtId="0" fontId="0" fillId="11" borderId="8" xfId="0" applyFill="1" applyBorder="1" applyAlignment="1">
      <alignment horizontal="left" vertical="center" wrapText="1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0" fillId="11" borderId="7" xfId="0" applyFont="1" applyFill="1" applyBorder="1" applyAlignment="1">
      <alignment horizontal="left"/>
    </xf>
    <xf numFmtId="0" fontId="10" fillId="11" borderId="8" xfId="0" applyFont="1" applyFill="1" applyBorder="1" applyAlignment="1">
      <alignment horizontal="left"/>
    </xf>
    <xf numFmtId="0" fontId="10" fillId="11" borderId="2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0" fillId="11" borderId="9" xfId="0" applyFill="1" applyBorder="1" applyAlignment="1">
      <alignment horizontal="left" vertical="center" wrapText="1"/>
    </xf>
    <xf numFmtId="0" fontId="0" fillId="11" borderId="10" xfId="0" applyFill="1" applyBorder="1" applyAlignment="1">
      <alignment horizontal="left" vertical="center"/>
    </xf>
    <xf numFmtId="0" fontId="0" fillId="11" borderId="11" xfId="0" applyFill="1" applyBorder="1" applyAlignment="1">
      <alignment horizontal="left" vertical="center"/>
    </xf>
    <xf numFmtId="0" fontId="0" fillId="11" borderId="12" xfId="0" applyFill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11" borderId="13" xfId="0" applyFill="1" applyBorder="1" applyAlignment="1">
      <alignment horizontal="left" vertical="center"/>
    </xf>
    <xf numFmtId="0" fontId="0" fillId="11" borderId="14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6" xfId="0" applyFill="1" applyBorder="1" applyAlignment="1">
      <alignment horizontal="left" vertical="center"/>
    </xf>
    <xf numFmtId="0" fontId="0" fillId="11" borderId="7" xfId="0" applyFill="1" applyBorder="1" applyAlignment="1">
      <alignment horizontal="left" vertical="center"/>
    </xf>
    <xf numFmtId="0" fontId="0" fillId="11" borderId="8" xfId="0" applyFill="1" applyBorder="1" applyAlignment="1">
      <alignment horizontal="left" vertical="center"/>
    </xf>
    <xf numFmtId="0" fontId="0" fillId="11" borderId="9" xfId="0" applyFont="1" applyFill="1" applyBorder="1" applyAlignment="1">
      <alignment horizontal="left" vertical="center" wrapText="1"/>
    </xf>
    <xf numFmtId="0" fontId="0" fillId="11" borderId="10" xfId="0" applyFont="1" applyFill="1" applyBorder="1" applyAlignment="1">
      <alignment horizontal="left" vertical="center"/>
    </xf>
    <xf numFmtId="0" fontId="0" fillId="11" borderId="11" xfId="0" applyFont="1" applyFill="1" applyBorder="1" applyAlignment="1">
      <alignment horizontal="left" vertical="center"/>
    </xf>
    <xf numFmtId="0" fontId="0" fillId="11" borderId="12" xfId="0" applyFont="1" applyFill="1" applyBorder="1" applyAlignment="1">
      <alignment horizontal="left" vertical="center"/>
    </xf>
    <xf numFmtId="0" fontId="0" fillId="11" borderId="0" xfId="0" applyFont="1" applyFill="1" applyBorder="1" applyAlignment="1">
      <alignment horizontal="left" vertical="center"/>
    </xf>
    <xf numFmtId="0" fontId="0" fillId="11" borderId="13" xfId="0" applyFont="1" applyFill="1" applyBorder="1" applyAlignment="1">
      <alignment horizontal="left" vertical="center"/>
    </xf>
    <xf numFmtId="0" fontId="0" fillId="11" borderId="14" xfId="0" applyFont="1" applyFill="1" applyBorder="1" applyAlignment="1">
      <alignment horizontal="left" vertical="center"/>
    </xf>
    <xf numFmtId="0" fontId="0" fillId="11" borderId="15" xfId="0" applyFont="1" applyFill="1" applyBorder="1" applyAlignment="1">
      <alignment horizontal="left" vertical="center"/>
    </xf>
    <xf numFmtId="0" fontId="0" fillId="11" borderId="16" xfId="0" applyFont="1" applyFill="1" applyBorder="1" applyAlignment="1">
      <alignment horizontal="left" vertical="center"/>
    </xf>
    <xf numFmtId="0" fontId="0" fillId="11" borderId="10" xfId="0" applyFill="1" applyBorder="1" applyAlignment="1">
      <alignment horizontal="left" vertical="center" wrapText="1"/>
    </xf>
    <xf numFmtId="0" fontId="0" fillId="11" borderId="11" xfId="0" applyFill="1" applyBorder="1" applyAlignment="1">
      <alignment horizontal="left" vertical="center" wrapText="1"/>
    </xf>
    <xf numFmtId="0" fontId="0" fillId="11" borderId="12" xfId="0" applyFill="1" applyBorder="1" applyAlignment="1">
      <alignment horizontal="left" vertical="center" wrapText="1"/>
    </xf>
    <xf numFmtId="0" fontId="0" fillId="11" borderId="13" xfId="0" applyFill="1" applyBorder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11" borderId="15" xfId="0" applyFill="1" applyBorder="1" applyAlignment="1">
      <alignment horizontal="left" vertical="center" wrapText="1"/>
    </xf>
    <xf numFmtId="0" fontId="0" fillId="11" borderId="16" xfId="0" applyFill="1" applyBorder="1" applyAlignment="1">
      <alignment horizontal="left" vertical="center" wrapText="1"/>
    </xf>
    <xf numFmtId="0" fontId="34" fillId="13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45" xfId="0" applyFont="1" applyBorder="1" applyAlignment="1">
      <alignment vertical="center" wrapText="1"/>
    </xf>
    <xf numFmtId="0" fontId="0" fillId="0" borderId="45" xfId="0" applyBorder="1" applyAlignment="1">
      <alignment horizontal="center" vertical="center" wrapText="1"/>
    </xf>
    <xf numFmtId="0" fontId="36" fillId="13" borderId="44" xfId="0" applyFont="1" applyFill="1" applyBorder="1" applyAlignment="1">
      <alignment horizontal="center" vertical="center" wrapText="1"/>
    </xf>
    <xf numFmtId="0" fontId="36" fillId="13" borderId="0" xfId="0" applyFont="1" applyFill="1" applyBorder="1" applyAlignment="1">
      <alignment horizontal="center" vertical="center" wrapText="1"/>
    </xf>
    <xf numFmtId="0" fontId="37" fillId="13" borderId="44" xfId="0" applyFont="1" applyFill="1" applyBorder="1" applyAlignment="1">
      <alignment horizontal="center" vertical="center" wrapText="1"/>
    </xf>
    <xf numFmtId="0" fontId="37" fillId="13" borderId="43" xfId="0" applyFont="1" applyFill="1" applyBorder="1" applyAlignment="1">
      <alignment horizontal="center" vertical="center" wrapText="1"/>
    </xf>
    <xf numFmtId="0" fontId="38" fillId="0" borderId="45" xfId="3" applyBorder="1" applyAlignment="1">
      <alignment horizontal="center" vertical="center" wrapText="1"/>
    </xf>
    <xf numFmtId="0" fontId="0" fillId="11" borderId="10" xfId="0" applyFont="1" applyFill="1" applyBorder="1" applyAlignment="1">
      <alignment horizontal="left" vertical="center" wrapText="1"/>
    </xf>
    <xf numFmtId="0" fontId="0" fillId="11" borderId="11" xfId="0" applyFont="1" applyFill="1" applyBorder="1" applyAlignment="1">
      <alignment horizontal="left" vertical="center" wrapText="1"/>
    </xf>
    <xf numFmtId="0" fontId="0" fillId="11" borderId="12" xfId="0" applyFont="1" applyFill="1" applyBorder="1" applyAlignment="1">
      <alignment horizontal="left" vertical="center" wrapText="1"/>
    </xf>
    <xf numFmtId="0" fontId="0" fillId="11" borderId="0" xfId="0" applyFont="1" applyFill="1" applyBorder="1" applyAlignment="1">
      <alignment horizontal="left" vertical="center" wrapText="1"/>
    </xf>
    <xf numFmtId="0" fontId="0" fillId="11" borderId="13" xfId="0" applyFont="1" applyFill="1" applyBorder="1" applyAlignment="1">
      <alignment horizontal="left" vertical="center" wrapText="1"/>
    </xf>
    <xf numFmtId="0" fontId="0" fillId="11" borderId="14" xfId="0" applyFont="1" applyFill="1" applyBorder="1" applyAlignment="1">
      <alignment horizontal="left" vertical="center" wrapText="1"/>
    </xf>
    <xf numFmtId="0" fontId="0" fillId="11" borderId="15" xfId="0" applyFont="1" applyFill="1" applyBorder="1" applyAlignment="1">
      <alignment horizontal="left" vertical="center" wrapText="1"/>
    </xf>
    <xf numFmtId="0" fontId="0" fillId="11" borderId="16" xfId="0" applyFont="1" applyFill="1" applyBorder="1" applyAlignment="1">
      <alignment horizontal="left" vertical="center" wrapText="1"/>
    </xf>
    <xf numFmtId="0" fontId="0" fillId="0" borderId="45" xfId="0" applyBorder="1"/>
    <xf numFmtId="0" fontId="34" fillId="14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39" fillId="0" borderId="45" xfId="0" applyFont="1" applyBorder="1" applyAlignment="1">
      <alignment horizontal="center" vertical="center" textRotation="90"/>
    </xf>
    <xf numFmtId="0" fontId="35" fillId="15" borderId="45" xfId="0" applyFont="1" applyFill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/>
    </xf>
    <xf numFmtId="0" fontId="0" fillId="0" borderId="47" xfId="0" applyFont="1" applyBorder="1" applyAlignment="1">
      <alignment horizontal="center" vertical="center" textRotation="90" wrapText="1"/>
    </xf>
    <xf numFmtId="0" fontId="0" fillId="0" borderId="50" xfId="0" applyFont="1" applyBorder="1" applyAlignment="1">
      <alignment horizontal="center" vertical="center" textRotation="90" wrapText="1"/>
    </xf>
    <xf numFmtId="0" fontId="0" fillId="0" borderId="52" xfId="0" applyFont="1" applyBorder="1" applyAlignment="1">
      <alignment horizontal="center" vertical="center" textRotation="90" wrapText="1"/>
    </xf>
    <xf numFmtId="0" fontId="43" fillId="0" borderId="48" xfId="0" applyFont="1" applyFill="1" applyBorder="1" applyAlignment="1">
      <alignment horizontal="center" vertical="center" textRotation="90" wrapText="1"/>
    </xf>
    <xf numFmtId="0" fontId="43" fillId="0" borderId="45" xfId="0" applyFont="1" applyFill="1" applyBorder="1" applyAlignment="1">
      <alignment horizontal="center" vertical="center" textRotation="90" wrapText="1"/>
    </xf>
    <xf numFmtId="0" fontId="43" fillId="0" borderId="53" xfId="0" applyFont="1" applyFill="1" applyBorder="1" applyAlignment="1">
      <alignment horizontal="center" vertical="center" textRotation="90" wrapText="1"/>
    </xf>
    <xf numFmtId="0" fontId="43" fillId="0" borderId="47" xfId="0" applyFont="1" applyFill="1" applyBorder="1" applyAlignment="1">
      <alignment horizontal="center" vertical="center" textRotation="90" wrapText="1"/>
    </xf>
    <xf numFmtId="0" fontId="43" fillId="0" borderId="50" xfId="0" applyFont="1" applyFill="1" applyBorder="1" applyAlignment="1">
      <alignment horizontal="center" vertical="center" textRotation="90" wrapText="1"/>
    </xf>
    <xf numFmtId="0" fontId="43" fillId="0" borderId="52" xfId="0" applyFont="1" applyFill="1" applyBorder="1" applyAlignment="1">
      <alignment horizontal="center" vertical="center" textRotation="90" wrapText="1"/>
    </xf>
    <xf numFmtId="0" fontId="41" fillId="14" borderId="46" xfId="0" applyFont="1" applyFill="1" applyBorder="1" applyAlignment="1">
      <alignment horizontal="center" vertical="center" textRotation="90" wrapText="1"/>
    </xf>
    <xf numFmtId="0" fontId="43" fillId="0" borderId="45" xfId="0" applyFont="1" applyBorder="1" applyAlignment="1">
      <alignment horizontal="center" vertical="center" wrapText="1"/>
    </xf>
    <xf numFmtId="0" fontId="43" fillId="0" borderId="53" xfId="0" applyFont="1" applyBorder="1" applyAlignment="1">
      <alignment horizontal="center" vertical="center" wrapText="1"/>
    </xf>
    <xf numFmtId="0" fontId="43" fillId="0" borderId="48" xfId="0" applyFont="1" applyBorder="1" applyAlignment="1">
      <alignment horizontal="center" vertical="center" wrapText="1"/>
    </xf>
    <xf numFmtId="167" fontId="41" fillId="14" borderId="45" xfId="2" applyNumberFormat="1" applyFont="1" applyFill="1" applyBorder="1" applyAlignment="1">
      <alignment horizontal="center"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wrapText="1"/>
    </xf>
    <xf numFmtId="0" fontId="41" fillId="14" borderId="44" xfId="0" applyFont="1" applyFill="1" applyBorder="1" applyAlignment="1">
      <alignment horizontal="center" vertical="center" wrapText="1"/>
    </xf>
    <xf numFmtId="0" fontId="41" fillId="14" borderId="0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wrapText="1"/>
    </xf>
    <xf numFmtId="0" fontId="0" fillId="11" borderId="9" xfId="0" applyFill="1" applyBorder="1" applyAlignment="1">
      <alignment horizontal="left" vertical="center"/>
    </xf>
    <xf numFmtId="0" fontId="41" fillId="17" borderId="45" xfId="0" applyFont="1" applyFill="1" applyBorder="1" applyAlignment="1">
      <alignment horizontal="center" vertical="center" wrapText="1"/>
    </xf>
  </cellXfs>
  <cellStyles count="4">
    <cellStyle name="Hiperlink" xfId="3" builtinId="8"/>
    <cellStyle name="Normal" xfId="0" builtinId="0"/>
    <cellStyle name="Porcentagem" xfId="1" builtinId="5"/>
    <cellStyle name="Vírgula" xfId="2" builtinId="3"/>
  </cellStyles>
  <dxfs count="1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35197"/>
      <color rgb="FFD6A2C7"/>
      <color rgb="FFBF6DA8"/>
      <color rgb="FF63420C"/>
      <color rgb="FF683C0C"/>
      <color rgb="FF5D360B"/>
      <color rgb="FF8F1D1D"/>
      <color rgb="FFE37979"/>
      <color rgb="FFDB5353"/>
      <color rgb="FF6F17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ACOMPANHAMENTO!$C$13:$C$14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ACOMPANHAMENTO!$E$13:$E$14</c:f>
              <c:numCache>
                <c:formatCode>General</c:formatCode>
                <c:ptCount val="2"/>
                <c:pt idx="0">
                  <c:v>2</c:v>
                </c:pt>
                <c:pt idx="1">
                  <c:v>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ACOMPANHAMENTO!$H$13:$H$14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ACOMPANHAMENTO!$J$13:$J$14</c:f>
              <c:numCache>
                <c:formatCode>General</c:formatCode>
                <c:ptCount val="2"/>
                <c:pt idx="0">
                  <c:v>2</c:v>
                </c:pt>
                <c:pt idx="1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8F1D1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E37979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ACOMPANHAMENTO!$M$13:$M$14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ACOMPANHAMENTO!$O$13:$O$14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3519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D6A2C7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ACOMPANHAMENTO!$C$34:$C$35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ACOMPANHAMENTO!$E$34:$E$35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ACOMPANHAMENTO!$H$34:$H$35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ACOMPANHAMENTO!$J$34:$J$35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ACOMPANHAMENTO!$M$34:$M$35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ACOMPANHAMENTO!$O$34:$O$35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Cores!$B$2" lockText="1"/>
</file>

<file path=xl/ctrlProps/ctrlProp2.xml><?xml version="1.0" encoding="utf-8"?>
<formControlPr xmlns="http://schemas.microsoft.com/office/spreadsheetml/2009/9/main" objectType="CheckBox" checked="Checked" fmlaLink="Cores!$B$3" lockText="1"/>
</file>

<file path=xl/ctrlProps/ctrlProp3.xml><?xml version="1.0" encoding="utf-8"?>
<formControlPr xmlns="http://schemas.microsoft.com/office/spreadsheetml/2009/9/main" objectType="CheckBox" fmlaLink="Cores!$B$4" lockText="1"/>
</file>

<file path=xl/ctrlProps/ctrlProp4.xml><?xml version="1.0" encoding="utf-8"?>
<formControlPr xmlns="http://schemas.microsoft.com/office/spreadsheetml/2009/9/main" objectType="CheckBox" fmlaLink="Cores!$B$5" lockText="1"/>
</file>

<file path=xl/ctrlProps/ctrlProp5.xml><?xml version="1.0" encoding="utf-8"?>
<formControlPr xmlns="http://schemas.microsoft.com/office/spreadsheetml/2009/9/main" objectType="CheckBox" fmlaLink="Cores!$B$6" lockText="1"/>
</file>

<file path=xl/ctrlProps/ctrlProp6.xml><?xml version="1.0" encoding="utf-8"?>
<formControlPr xmlns="http://schemas.microsoft.com/office/spreadsheetml/2009/9/main" objectType="CheckBox" fmlaLink="Cores!$B$7" lockText="1"/>
</file>

<file path=xl/ctrlProps/ctrlProp7.xml><?xml version="1.0" encoding="utf-8"?>
<formControlPr xmlns="http://schemas.microsoft.com/office/spreadsheetml/2009/9/main" objectType="CheckBox" fmlaLink="Cores!$B$8" lockText="1"/>
</file>

<file path=xl/ctrlProps/ctrlProp8.xml><?xml version="1.0" encoding="utf-8"?>
<formControlPr xmlns="http://schemas.microsoft.com/office/spreadsheetml/2009/9/main" objectType="CheckBox" fmlaLink="Cores!$B$9" lockText="1"/>
</file>

<file path=xl/ctrlProps/ctrlProp9.xml><?xml version="1.0" encoding="utf-8"?>
<formControlPr xmlns="http://schemas.microsoft.com/office/spreadsheetml/2009/9/main" objectType="CheckBox" fmlaLink="Cores!$B$10" lockText="1"/>
</file>

<file path=xl/ctrlProps/ctrlProp10.xml><?xml version="1.0" encoding="utf-8"?>
<formControlPr xmlns="http://schemas.microsoft.com/office/spreadsheetml/2009/9/main" objectType="CheckBox" fmlaLink="Cores!$B$11" lockText="1"/>
</file>

<file path=xl/ctrlProps/ctrlProp11.xml><?xml version="1.0" encoding="utf-8"?>
<formControlPr xmlns="http://schemas.microsoft.com/office/spreadsheetml/2009/9/main" objectType="CheckBox" fmlaLink="Cores!$B$12" lockText="1"/>
</file>

<file path=xl/ctrlProps/ctrlProp12.xml><?xml version="1.0" encoding="utf-8"?>
<formControlPr xmlns="http://schemas.microsoft.com/office/spreadsheetml/2009/9/main" objectType="CheckBox" fmlaLink="Cores!$B$16" lockText="1"/>
</file>

<file path=xl/ctrlProps/ctrlProp13.xml><?xml version="1.0" encoding="utf-8"?>
<formControlPr xmlns="http://schemas.microsoft.com/office/spreadsheetml/2009/9/main" objectType="CheckBox" fmlaLink="Cores!$B$17" lockText="1"/>
</file>

<file path=xl/ctrlProps/ctrlProp14.xml><?xml version="1.0" encoding="utf-8"?>
<formControlPr xmlns="http://schemas.microsoft.com/office/spreadsheetml/2009/9/main" objectType="CheckBox" fmlaLink="Cores!$B$18" lockText="1"/>
</file>

<file path=xl/ctrlProps/ctrlProp15.xml><?xml version="1.0" encoding="utf-8"?>
<formControlPr xmlns="http://schemas.microsoft.com/office/spreadsheetml/2009/9/main" objectType="CheckBox" fmlaLink="Cores!$B$19" lockText="1"/>
</file>

<file path=xl/ctrlProps/ctrlProp16.xml><?xml version="1.0" encoding="utf-8"?>
<formControlPr xmlns="http://schemas.microsoft.com/office/spreadsheetml/2009/9/main" objectType="CheckBox" fmlaLink="Cores!$B$20" lockText="1"/>
</file>

<file path=xl/ctrlProps/ctrlProp17.xml><?xml version="1.0" encoding="utf-8"?>
<formControlPr xmlns="http://schemas.microsoft.com/office/spreadsheetml/2009/9/main" objectType="CheckBox" fmlaLink="Cores!$B$21" lockText="1"/>
</file>

<file path=xl/ctrlProps/ctrlProp18.xml><?xml version="1.0" encoding="utf-8"?>
<formControlPr xmlns="http://schemas.microsoft.com/office/spreadsheetml/2009/9/main" objectType="CheckBox" fmlaLink="Cores!$B$22" lockText="1"/>
</file>

<file path=xl/ctrlProps/ctrlProp19.xml><?xml version="1.0" encoding="utf-8"?>
<formControlPr xmlns="http://schemas.microsoft.com/office/spreadsheetml/2009/9/main" objectType="CheckBox" fmlaLink="Cores!$B$23" lockText="1"/>
</file>

<file path=xl/ctrlProps/ctrlProp20.xml><?xml version="1.0" encoding="utf-8"?>
<formControlPr xmlns="http://schemas.microsoft.com/office/spreadsheetml/2009/9/main" objectType="CheckBox" fmlaLink="Cores!$B$24" lockText="1"/>
</file>

<file path=xl/ctrlProps/ctrlProp21.xml><?xml version="1.0" encoding="utf-8"?>
<formControlPr xmlns="http://schemas.microsoft.com/office/spreadsheetml/2009/9/main" objectType="CheckBox" fmlaLink="Cores!$B$25" lockText="1"/>
</file>

<file path=xl/ctrlProps/ctrlProp22.xml><?xml version="1.0" encoding="utf-8"?>
<formControlPr xmlns="http://schemas.microsoft.com/office/spreadsheetml/2009/9/main" objectType="CheckBox" fmlaLink="Cores!$B$26" lockText="1"/>
</file>

<file path=xl/ctrlProps/ctrlProp23.xml><?xml version="1.0" encoding="utf-8"?>
<formControlPr xmlns="http://schemas.microsoft.com/office/spreadsheetml/2009/9/main" objectType="CheckBox" fmlaLink="Cores!$B$27" lockText="1"/>
</file>

<file path=xl/ctrlProps/ctrlProp24.xml><?xml version="1.0" encoding="utf-8"?>
<formControlPr xmlns="http://schemas.microsoft.com/office/spreadsheetml/2009/9/main" objectType="CheckBox" fmlaLink="Cores!$B$28" lockText="1"/>
</file>

<file path=xl/ctrlProps/ctrlProp25.xml><?xml version="1.0" encoding="utf-8"?>
<formControlPr xmlns="http://schemas.microsoft.com/office/spreadsheetml/2009/9/main" objectType="CheckBox" fmlaLink="Cores!$B$29" lockText="1"/>
</file>

<file path=xl/ctrlProps/ctrlProp26.xml><?xml version="1.0" encoding="utf-8"?>
<formControlPr xmlns="http://schemas.microsoft.com/office/spreadsheetml/2009/9/main" objectType="CheckBox" fmlaLink="Cores!$B$30" lockText="1"/>
</file>

<file path=xl/ctrlProps/ctrlProp27.xml><?xml version="1.0" encoding="utf-8"?>
<formControlPr xmlns="http://schemas.microsoft.com/office/spreadsheetml/2009/9/main" objectType="CheckBox" fmlaLink="Cores!$B$31" lockText="1"/>
</file>

<file path=xl/ctrlProps/ctrlProp28.xml><?xml version="1.0" encoding="utf-8"?>
<formControlPr xmlns="http://schemas.microsoft.com/office/spreadsheetml/2009/9/main" objectType="CheckBox" fmlaLink="Cores!$B$32" lockText="1"/>
</file>

<file path=xl/ctrlProps/ctrlProp29.xml><?xml version="1.0" encoding="utf-8"?>
<formControlPr xmlns="http://schemas.microsoft.com/office/spreadsheetml/2009/9/main" objectType="CheckBox" fmlaLink="Cores!$B$33" lockText="1"/>
</file>

<file path=xl/ctrlProps/ctrlProp30.xml><?xml version="1.0" encoding="utf-8"?>
<formControlPr xmlns="http://schemas.microsoft.com/office/spreadsheetml/2009/9/main" objectType="CheckBox" fmlaLink="Cores!$B$34" lockText="1"/>
</file>

<file path=xl/ctrlProps/ctrlProp31.xml><?xml version="1.0" encoding="utf-8"?>
<formControlPr xmlns="http://schemas.microsoft.com/office/spreadsheetml/2009/9/main" objectType="CheckBox" fmlaLink="Cores!$B$35" lockText="1"/>
</file>

<file path=xl/ctrlProps/ctrlProp32.xml><?xml version="1.0" encoding="utf-8"?>
<formControlPr xmlns="http://schemas.microsoft.com/office/spreadsheetml/2009/9/main" objectType="CheckBox" fmlaLink="Cores!$B$36" lockText="1"/>
</file>

<file path=xl/ctrlProps/ctrlProp33.xml><?xml version="1.0" encoding="utf-8"?>
<formControlPr xmlns="http://schemas.microsoft.com/office/spreadsheetml/2009/9/main" objectType="CheckBox" fmlaLink="Cores!$B$37" lockText="1"/>
</file>

<file path=xl/ctrlProps/ctrlProp34.xml><?xml version="1.0" encoding="utf-8"?>
<formControlPr xmlns="http://schemas.microsoft.com/office/spreadsheetml/2009/9/main" objectType="CheckBox" fmlaLink="Cores!$B$38" lockText="1"/>
</file>

<file path=xl/ctrlProps/ctrlProp35.xml><?xml version="1.0" encoding="utf-8"?>
<formControlPr xmlns="http://schemas.microsoft.com/office/spreadsheetml/2009/9/main" objectType="CheckBox" fmlaLink="Cores!$B$39" lockText="1"/>
</file>

<file path=xl/ctrlProps/ctrlProp36.xml><?xml version="1.0" encoding="utf-8"?>
<formControlPr xmlns="http://schemas.microsoft.com/office/spreadsheetml/2009/9/main" objectType="CheckBox" fmlaLink="Cores!$B$40" lockText="1"/>
</file>

<file path=xl/ctrlProps/ctrlProp37.xml><?xml version="1.0" encoding="utf-8"?>
<formControlPr xmlns="http://schemas.microsoft.com/office/spreadsheetml/2009/9/main" objectType="CheckBox" fmlaLink="Cores!$B$41" lockText="1"/>
</file>

<file path=xl/ctrlProps/ctrlProp38.xml><?xml version="1.0" encoding="utf-8"?>
<formControlPr xmlns="http://schemas.microsoft.com/office/spreadsheetml/2009/9/main" objectType="CheckBox" fmlaLink="Cores!$B$42" lockText="1"/>
</file>

<file path=xl/ctrlProps/ctrlProp39.xml><?xml version="1.0" encoding="utf-8"?>
<formControlPr xmlns="http://schemas.microsoft.com/office/spreadsheetml/2009/9/main" objectType="CheckBox" fmlaLink="Cores!$B$43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SE_mapa!A1"/><Relationship Id="rId5" Type="http://schemas.openxmlformats.org/officeDocument/2006/relationships/hyperlink" Target="#DEFINE_mapa!A1"/><Relationship Id="rId4" Type="http://schemas.openxmlformats.org/officeDocument/2006/relationships/hyperlink" Target="#MEASURE_mapa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!A1"/><Relationship Id="rId3" Type="http://schemas.microsoft.com/office/2007/relationships/hdphoto" Target="../media/hdphoto1.wdp"/><Relationship Id="rId7" Type="http://schemas.openxmlformats.org/officeDocument/2006/relationships/hyperlink" Target="#Cr&#233;ditos!A1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hyperlink" Target="#ACOMPANHAMENTO!A1"/><Relationship Id="rId5" Type="http://schemas.openxmlformats.org/officeDocument/2006/relationships/hyperlink" Target="#DEFINE_mapa!A1"/><Relationship Id="rId4" Type="http://schemas.openxmlformats.org/officeDocument/2006/relationships/image" Target="../media/image3.emf"/><Relationship Id="rId9" Type="http://schemas.openxmlformats.org/officeDocument/2006/relationships/hyperlink" Target="https://www.facebook.com/academiale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microsoft.com/office/2007/relationships/hdphoto" Target="../media/hdphoto2.wdp"/><Relationship Id="rId1" Type="http://schemas.openxmlformats.org/officeDocument/2006/relationships/image" Target="../media/image4.png"/><Relationship Id="rId5" Type="http://schemas.microsoft.com/office/2007/relationships/hdphoto" Target="../media/hdphoto3.wdp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apa!A1"/><Relationship Id="rId1" Type="http://schemas.openxmlformats.org/officeDocument/2006/relationships/image" Target="../media/image6.jpg"/><Relationship Id="rId4" Type="http://schemas.microsoft.com/office/2007/relationships/hdphoto" Target="../media/hdphoto3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E_confiabilidade!A1"/><Relationship Id="rId13" Type="http://schemas.openxmlformats.org/officeDocument/2006/relationships/hyperlink" Target="#DEFINE_equipe!A1"/><Relationship Id="rId18" Type="http://schemas.openxmlformats.org/officeDocument/2006/relationships/image" Target="../media/image5.png"/><Relationship Id="rId3" Type="http://schemas.openxmlformats.org/officeDocument/2006/relationships/hyperlink" Target="#ANALYZE_mapa!A1"/><Relationship Id="rId21" Type="http://schemas.openxmlformats.org/officeDocument/2006/relationships/image" Target="../media/image7.png"/><Relationship Id="rId7" Type="http://schemas.openxmlformats.org/officeDocument/2006/relationships/hyperlink" Target="#DEFINE_metrica!A11"/><Relationship Id="rId12" Type="http://schemas.openxmlformats.org/officeDocument/2006/relationships/hyperlink" Target="#DEFINE_desenvolvimento!A1"/><Relationship Id="rId17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hyperlink" Target="#DEFINE_project!A1"/><Relationship Id="rId20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DEFINE_problema!A11"/><Relationship Id="rId11" Type="http://schemas.openxmlformats.org/officeDocument/2006/relationships/hyperlink" Target="#DEFINE_ganhos!A1"/><Relationship Id="rId5" Type="http://schemas.openxmlformats.org/officeDocument/2006/relationships/hyperlink" Target="#DEFINE_mapa!A1"/><Relationship Id="rId15" Type="http://schemas.openxmlformats.org/officeDocument/2006/relationships/hyperlink" Target="#DEFINE_sipoc!A1"/><Relationship Id="rId10" Type="http://schemas.openxmlformats.org/officeDocument/2006/relationships/hyperlink" Target="#DEFINE_meta!A1"/><Relationship Id="rId19" Type="http://schemas.microsoft.com/office/2007/relationships/hdphoto" Target="../media/hdphoto3.wdp"/><Relationship Id="rId4" Type="http://schemas.openxmlformats.org/officeDocument/2006/relationships/hyperlink" Target="#MEASURE_mapa!A1"/><Relationship Id="rId9" Type="http://schemas.openxmlformats.org/officeDocument/2006/relationships/hyperlink" Target="#DEFINE_historico!A1"/><Relationship Id="rId14" Type="http://schemas.openxmlformats.org/officeDocument/2006/relationships/hyperlink" Target="#DEFINE_cronograma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8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3"/><Relationship Id="rId4" Type="http://schemas.openxmlformats.org/officeDocument/2006/relationships/hyperlink" Target="#DEFINE_m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24"/><Relationship Id="rId4" Type="http://schemas.openxmlformats.org/officeDocument/2006/relationships/hyperlink" Target="#DEFINE_mapa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35"/><Relationship Id="rId4" Type="http://schemas.openxmlformats.org/officeDocument/2006/relationships/hyperlink" Target="#DEFINE_mapa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46"/><Relationship Id="rId4" Type="http://schemas.openxmlformats.org/officeDocument/2006/relationships/hyperlink" Target="#DEFINE_mapa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57"/><Relationship Id="rId4" Type="http://schemas.openxmlformats.org/officeDocument/2006/relationships/hyperlink" Target="#DEFINE_map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68"/><Relationship Id="rId4" Type="http://schemas.openxmlformats.org/officeDocument/2006/relationships/hyperlink" Target="#DEFINE_map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79"/><Relationship Id="rId4" Type="http://schemas.openxmlformats.org/officeDocument/2006/relationships/hyperlink" Target="#DEFINE_map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91"/><Relationship Id="rId4" Type="http://schemas.openxmlformats.org/officeDocument/2006/relationships/hyperlink" Target="#DEFINE_map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02"/><Relationship Id="rId4" Type="http://schemas.openxmlformats.org/officeDocument/2006/relationships/hyperlink" Target="#DEFINE_mapa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12"/><Relationship Id="rId4" Type="http://schemas.openxmlformats.org/officeDocument/2006/relationships/hyperlink" Target="#DEFINE_mapa!A1"/></Relationships>
</file>

<file path=xl/drawings/_rels/drawing16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hyperlink" Target="#MEASURE_mapa!A1"/><Relationship Id="rId7" Type="http://schemas.openxmlformats.org/officeDocument/2006/relationships/image" Target="../media/image9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image" Target="../media/image3.emf"/><Relationship Id="rId5" Type="http://schemas.openxmlformats.org/officeDocument/2006/relationships/hyperlink" Target="#DEFINE_mapa!A123"/><Relationship Id="rId4" Type="http://schemas.openxmlformats.org/officeDocument/2006/relationships/hyperlink" Target="#DEFINE_mapa!A1"/><Relationship Id="rId9" Type="http://schemas.openxmlformats.org/officeDocument/2006/relationships/hyperlink" Target="#ANALYZE_mapa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MEASURE_coleta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MEASURE_estratificacao!A1"/><Relationship Id="rId12" Type="http://schemas.openxmlformats.org/officeDocument/2006/relationships/hyperlink" Target="#MEASURE_alcance!A1"/><Relationship Id="rId17" Type="http://schemas.openxmlformats.org/officeDocument/2006/relationships/image" Target="../media/image7.png"/><Relationship Id="rId2" Type="http://schemas.openxmlformats.org/officeDocument/2006/relationships/hyperlink" Target="#IMPROVE_mapa!A1"/><Relationship Id="rId16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hyperlink" Target="#MEASURE_metas!A1"/><Relationship Id="rId5" Type="http://schemas.openxmlformats.org/officeDocument/2006/relationships/hyperlink" Target="#MEASURE_confiabilidade!A1"/><Relationship Id="rId15" Type="http://schemas.microsoft.com/office/2007/relationships/hdphoto" Target="../media/hdphoto3.wdp"/><Relationship Id="rId10" Type="http://schemas.openxmlformats.org/officeDocument/2006/relationships/hyperlink" Target="#MEASURE_historico!A1"/><Relationship Id="rId4" Type="http://schemas.openxmlformats.org/officeDocument/2006/relationships/hyperlink" Target="#MEASURE_mapa!A1"/><Relationship Id="rId9" Type="http://schemas.openxmlformats.org/officeDocument/2006/relationships/hyperlink" Target="#MEASURE_focos!A1"/><Relationship Id="rId14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2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37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49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6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7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8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ANALYZE_revisar!A1"/><Relationship Id="rId13" Type="http://schemas.openxmlformats.org/officeDocument/2006/relationships/image" Target="../media/image5.png"/><Relationship Id="rId3" Type="http://schemas.openxmlformats.org/officeDocument/2006/relationships/hyperlink" Target="#MEASURE_mapa!A1"/><Relationship Id="rId7" Type="http://schemas.openxmlformats.org/officeDocument/2006/relationships/hyperlink" Target="#ANALYZE_potenciais!A1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image" Target="../media/image7.png"/><Relationship Id="rId1" Type="http://schemas.openxmlformats.org/officeDocument/2006/relationships/hyperlink" Target="#CONTROL_mapa!A1"/><Relationship Id="rId6" Type="http://schemas.openxmlformats.org/officeDocument/2006/relationships/hyperlink" Target="#ANALYZE_processo!A1"/><Relationship Id="rId11" Type="http://schemas.openxmlformats.org/officeDocument/2006/relationships/hyperlink" Target="#ANALYZE_causas!A1"/><Relationship Id="rId5" Type="http://schemas.openxmlformats.org/officeDocument/2006/relationships/hyperlink" Target="#ANALYZE_mapa!A1"/><Relationship Id="rId15" Type="http://schemas.openxmlformats.org/officeDocument/2006/relationships/hyperlink" Target="#ACOMPANHAMENTO!A1"/><Relationship Id="rId10" Type="http://schemas.openxmlformats.org/officeDocument/2006/relationships/hyperlink" Target="#ANALYZE_quantificacao!A1"/><Relationship Id="rId4" Type="http://schemas.openxmlformats.org/officeDocument/2006/relationships/hyperlink" Target="#DEFINE_mapa!A1"/><Relationship Id="rId9" Type="http://schemas.openxmlformats.org/officeDocument/2006/relationships/hyperlink" Target="#ANALYZE_priorizacao!A1"/><Relationship Id="rId14" Type="http://schemas.microsoft.com/office/2007/relationships/hdphoto" Target="../media/hdphoto3.wdp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24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36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48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ANALYZE_mapa!A60"/><Relationship Id="rId7" Type="http://schemas.openxmlformats.org/officeDocument/2006/relationships/hyperlink" Target="#ANALYZE_anexo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microsoft.com/office/2007/relationships/hdphoto" Target="../media/hdphoto5.wdp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ANALYZE_quantificacao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7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IMPROVE_teste!A1"/><Relationship Id="rId13" Type="http://schemas.openxmlformats.org/officeDocument/2006/relationships/hyperlink" Target="#ANALYZE_mapa!A1"/><Relationship Id="rId18" Type="http://schemas.openxmlformats.org/officeDocument/2006/relationships/image" Target="../media/image7.png"/><Relationship Id="rId3" Type="http://schemas.openxmlformats.org/officeDocument/2006/relationships/hyperlink" Target="#DEFINE_mapa!A1"/><Relationship Id="rId7" Type="http://schemas.openxmlformats.org/officeDocument/2006/relationships/hyperlink" Target="#IMPROVE_risco!A1"/><Relationship Id="rId12" Type="http://schemas.openxmlformats.org/officeDocument/2006/relationships/hyperlink" Target="#IMPROVE_alcance!A1"/><Relationship Id="rId17" Type="http://schemas.openxmlformats.org/officeDocument/2006/relationships/hyperlink" Target="#ACOMPANHAMENTO!A1"/><Relationship Id="rId2" Type="http://schemas.openxmlformats.org/officeDocument/2006/relationships/hyperlink" Target="#MEASURE_mapa!A1"/><Relationship Id="rId16" Type="http://schemas.microsoft.com/office/2007/relationships/hdphoto" Target="../media/hdphoto3.wdp"/><Relationship Id="rId1" Type="http://schemas.openxmlformats.org/officeDocument/2006/relationships/hyperlink" Target="#CONTROL_mapa!A1"/><Relationship Id="rId6" Type="http://schemas.openxmlformats.org/officeDocument/2006/relationships/hyperlink" Target="#IMPROVE_solucoes!A1"/><Relationship Id="rId11" Type="http://schemas.openxmlformats.org/officeDocument/2006/relationships/hyperlink" Target="#IMPROVE_implementacao!A1"/><Relationship Id="rId5" Type="http://schemas.openxmlformats.org/officeDocument/2006/relationships/hyperlink" Target="#IMPROVE_priorizacao!A1"/><Relationship Id="rId15" Type="http://schemas.openxmlformats.org/officeDocument/2006/relationships/image" Target="../media/image5.png"/><Relationship Id="rId10" Type="http://schemas.openxmlformats.org/officeDocument/2006/relationships/hyperlink" Target="#IMPROVE_plano!A1"/><Relationship Id="rId4" Type="http://schemas.openxmlformats.org/officeDocument/2006/relationships/hyperlink" Target="#IMPROVE_mapa!A1"/><Relationship Id="rId9" Type="http://schemas.openxmlformats.org/officeDocument/2006/relationships/hyperlink" Target="#IMPROVE_resultados!A1"/><Relationship Id="rId14" Type="http://schemas.openxmlformats.org/officeDocument/2006/relationships/hyperlink" Target="#Capa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1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3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6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hyperlink" Target="#DEFINE_mapa!A1"/><Relationship Id="rId7" Type="http://schemas.openxmlformats.org/officeDocument/2006/relationships/hyperlink" Target="#IMPROVE_anexo1!A1"/><Relationship Id="rId2" Type="http://schemas.openxmlformats.org/officeDocument/2006/relationships/hyperlink" Target="#IMPROVE_mapa!A49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resultados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7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hyperlink" Target="#DEFINE_mapa!A1"/><Relationship Id="rId7" Type="http://schemas.openxmlformats.org/officeDocument/2006/relationships/hyperlink" Target="#IMPROVE_anexo!A1"/><Relationship Id="rId2" Type="http://schemas.openxmlformats.org/officeDocument/2006/relationships/hyperlink" Target="#IMPROVE_mapa!A8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implementacao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9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CONTROL_treinamento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CONTROL_padroes!A1"/><Relationship Id="rId12" Type="http://schemas.openxmlformats.org/officeDocument/2006/relationships/hyperlink" Target="#CONTROL_aprendizado!A1"/><Relationship Id="rId17" Type="http://schemas.openxmlformats.org/officeDocument/2006/relationships/image" Target="../media/image7.png"/><Relationship Id="rId2" Type="http://schemas.openxmlformats.org/officeDocument/2006/relationships/hyperlink" Target="#MEASURE_mapa!A1"/><Relationship Id="rId16" Type="http://schemas.openxmlformats.org/officeDocument/2006/relationships/hyperlink" Target="#ACOMPANHAMENTO!A1"/><Relationship Id="rId1" Type="http://schemas.openxmlformats.org/officeDocument/2006/relationships/hyperlink" Target="#IMPROVE_mapa!A1"/><Relationship Id="rId6" Type="http://schemas.openxmlformats.org/officeDocument/2006/relationships/hyperlink" Target="#CONTROL_alcance!A1"/><Relationship Id="rId11" Type="http://schemas.openxmlformats.org/officeDocument/2006/relationships/hyperlink" Target="#ANALYZE_mapa!A1"/><Relationship Id="rId5" Type="http://schemas.openxmlformats.org/officeDocument/2006/relationships/hyperlink" Target="#CONTROL_retorno!A1"/><Relationship Id="rId15" Type="http://schemas.microsoft.com/office/2007/relationships/hdphoto" Target="../media/hdphoto3.wdp"/><Relationship Id="rId10" Type="http://schemas.openxmlformats.org/officeDocument/2006/relationships/hyperlink" Target="#CONTROL_acompanhamento!A1"/><Relationship Id="rId4" Type="http://schemas.openxmlformats.org/officeDocument/2006/relationships/hyperlink" Target="#CONTROL_mapa!A1"/><Relationship Id="rId9" Type="http://schemas.openxmlformats.org/officeDocument/2006/relationships/hyperlink" Target="#CONTROL_variaveis!A1"/><Relationship Id="rId14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1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2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hyperlink" Target="#MEASURE_mapa!A1"/><Relationship Id="rId7" Type="http://schemas.openxmlformats.org/officeDocument/2006/relationships/hyperlink" Target="#CONTROL_anexo!A1"/><Relationship Id="rId2" Type="http://schemas.openxmlformats.org/officeDocument/2006/relationships/hyperlink" Target="#DEFINE_mapa!A1"/><Relationship Id="rId1" Type="http://schemas.openxmlformats.org/officeDocument/2006/relationships/hyperlink" Target="#CONTROL_mapa!A3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padroes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hyperlink" Target="#MEASURE_mapa!A1"/><Relationship Id="rId7" Type="http://schemas.openxmlformats.org/officeDocument/2006/relationships/hyperlink" Target="#CONTROL_anexo1!A1"/><Relationship Id="rId2" Type="http://schemas.openxmlformats.org/officeDocument/2006/relationships/hyperlink" Target="#DEFINE_mapa!A1"/><Relationship Id="rId1" Type="http://schemas.openxmlformats.org/officeDocument/2006/relationships/hyperlink" Target="#CONTROL_mapa!A49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treinamento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61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7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8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9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13" Type="http://schemas.openxmlformats.org/officeDocument/2006/relationships/image" Target="../media/image5.png"/><Relationship Id="rId3" Type="http://schemas.openxmlformats.org/officeDocument/2006/relationships/hyperlink" Target="#ANALYZE_mapa!A1"/><Relationship Id="rId7" Type="http://schemas.openxmlformats.org/officeDocument/2006/relationships/chart" Target="../charts/chart2.xml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chart" Target="../charts/chart1.xml"/><Relationship Id="rId11" Type="http://schemas.openxmlformats.org/officeDocument/2006/relationships/chart" Target="../charts/chart6.xml"/><Relationship Id="rId5" Type="http://schemas.openxmlformats.org/officeDocument/2006/relationships/hyperlink" Target="#DEFINE_mapa!A1"/><Relationship Id="rId10" Type="http://schemas.openxmlformats.org/officeDocument/2006/relationships/chart" Target="../charts/chart5.xml"/><Relationship Id="rId4" Type="http://schemas.openxmlformats.org/officeDocument/2006/relationships/hyperlink" Target="#MEASURE_mapa!A1"/><Relationship Id="rId9" Type="http://schemas.openxmlformats.org/officeDocument/2006/relationships/chart" Target="../charts/chart4.xml"/><Relationship Id="rId14" Type="http://schemas.microsoft.com/office/2007/relationships/hdphoto" Target="../media/hdphoto3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0</xdr:colOff>
      <xdr:row>23</xdr:row>
      <xdr:rowOff>0</xdr:rowOff>
    </xdr:from>
    <xdr:to>
      <xdr:col>15</xdr:col>
      <xdr:colOff>592800</xdr:colOff>
      <xdr:row>30</xdr:row>
      <xdr:rowOff>19500</xdr:rowOff>
    </xdr:to>
    <xdr:grpSp>
      <xdr:nvGrpSpPr>
        <xdr:cNvPr id="220" name="Grupo 219">
          <a:hlinkClick xmlns:r="http://schemas.openxmlformats.org/officeDocument/2006/relationships" r:id="rId1"/>
        </xdr:cNvPr>
        <xdr:cNvGrpSpPr/>
      </xdr:nvGrpSpPr>
      <xdr:grpSpPr>
        <a:xfrm>
          <a:off x="7696200" y="4381500"/>
          <a:ext cx="1202400" cy="1353000"/>
          <a:chOff x="7696200" y="4381500"/>
          <a:chExt cx="1221450" cy="1353000"/>
        </a:xfrm>
      </xdr:grpSpPr>
      <xdr:sp macro="" textlink="">
        <xdr:nvSpPr>
          <xdr:cNvPr id="205" name="Seta para baixo 20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95" name="Grupo 19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196" name="Retângulo de cantos arredondados 19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97" name="Retângulo 19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</xdr:col>
      <xdr:colOff>0</xdr:colOff>
      <xdr:row>12</xdr:row>
      <xdr:rowOff>0</xdr:rowOff>
    </xdr:from>
    <xdr:to>
      <xdr:col>16</xdr:col>
      <xdr:colOff>479426</xdr:colOff>
      <xdr:row>20</xdr:row>
      <xdr:rowOff>28575</xdr:rowOff>
    </xdr:to>
    <xdr:sp macro="" textlink="">
      <xdr:nvSpPr>
        <xdr:cNvPr id="204" name="Seta para a direita 203"/>
        <xdr:cNvSpPr/>
      </xdr:nvSpPr>
      <xdr:spPr>
        <a:xfrm>
          <a:off x="190500" y="22860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23</xdr:row>
      <xdr:rowOff>0</xdr:rowOff>
    </xdr:from>
    <xdr:to>
      <xdr:col>13</xdr:col>
      <xdr:colOff>254621</xdr:colOff>
      <xdr:row>30</xdr:row>
      <xdr:rowOff>19500</xdr:rowOff>
    </xdr:to>
    <xdr:grpSp>
      <xdr:nvGrpSpPr>
        <xdr:cNvPr id="221" name="Grupo 220">
          <a:hlinkClick xmlns:r="http://schemas.openxmlformats.org/officeDocument/2006/relationships" r:id="rId2"/>
        </xdr:cNvPr>
        <xdr:cNvGrpSpPr/>
      </xdr:nvGrpSpPr>
      <xdr:grpSpPr>
        <a:xfrm>
          <a:off x="5867400" y="4381500"/>
          <a:ext cx="1473821" cy="1353000"/>
          <a:chOff x="5257800" y="5905500"/>
          <a:chExt cx="1473821" cy="1353000"/>
        </a:xfrm>
      </xdr:grpSpPr>
      <xdr:sp macro="" textlink="">
        <xdr:nvSpPr>
          <xdr:cNvPr id="222" name="Seta para baixo 22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3" name="Grupo 22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28" name="Seta para a direita 2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24" name="Grupo 22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5" name="Retângulo de cantos arredondados 2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6" name="Retângulo 2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23</xdr:row>
      <xdr:rowOff>0</xdr:rowOff>
    </xdr:from>
    <xdr:to>
      <xdr:col>10</xdr:col>
      <xdr:colOff>254621</xdr:colOff>
      <xdr:row>30</xdr:row>
      <xdr:rowOff>19500</xdr:rowOff>
    </xdr:to>
    <xdr:grpSp>
      <xdr:nvGrpSpPr>
        <xdr:cNvPr id="238" name="Grupo 237">
          <a:hlinkClick xmlns:r="http://schemas.openxmlformats.org/officeDocument/2006/relationships" r:id="rId3"/>
        </xdr:cNvPr>
        <xdr:cNvGrpSpPr/>
      </xdr:nvGrpSpPr>
      <xdr:grpSpPr>
        <a:xfrm>
          <a:off x="4038600" y="4381500"/>
          <a:ext cx="1473821" cy="1353000"/>
          <a:chOff x="3429000" y="6096000"/>
          <a:chExt cx="1473821" cy="1353000"/>
        </a:xfrm>
      </xdr:grpSpPr>
      <xdr:sp macro="" textlink="">
        <xdr:nvSpPr>
          <xdr:cNvPr id="239" name="Seta para baixo 238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0" name="Grupo 2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244" name="Retângulo de cantos arredondados 2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5" name="Retângulo 2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41" name="Grupo 2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2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43" name="Seta para a direita 2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23</xdr:row>
      <xdr:rowOff>0</xdr:rowOff>
    </xdr:from>
    <xdr:to>
      <xdr:col>7</xdr:col>
      <xdr:colOff>254621</xdr:colOff>
      <xdr:row>30</xdr:row>
      <xdr:rowOff>19500</xdr:rowOff>
    </xdr:to>
    <xdr:grpSp>
      <xdr:nvGrpSpPr>
        <xdr:cNvPr id="261" name="Grupo 260">
          <a:hlinkClick xmlns:r="http://schemas.openxmlformats.org/officeDocument/2006/relationships" r:id="rId4"/>
        </xdr:cNvPr>
        <xdr:cNvGrpSpPr/>
      </xdr:nvGrpSpPr>
      <xdr:grpSpPr>
        <a:xfrm>
          <a:off x="2209800" y="4381500"/>
          <a:ext cx="1473821" cy="1353000"/>
          <a:chOff x="2209800" y="4381500"/>
          <a:chExt cx="1473821" cy="1353000"/>
        </a:xfrm>
      </xdr:grpSpPr>
      <xdr:sp macro="" textlink="">
        <xdr:nvSpPr>
          <xdr:cNvPr id="260" name="Seta para baixo 259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4" name="Grupo 25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255" name="Retângulo de cantos arredondados 2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6" name="Retângulo 2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7" name="Grupo 25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25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9" name="Seta para a direita 25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23</xdr:row>
      <xdr:rowOff>0</xdr:rowOff>
    </xdr:from>
    <xdr:to>
      <xdr:col>4</xdr:col>
      <xdr:colOff>261318</xdr:colOff>
      <xdr:row>30</xdr:row>
      <xdr:rowOff>19500</xdr:rowOff>
    </xdr:to>
    <xdr:grpSp>
      <xdr:nvGrpSpPr>
        <xdr:cNvPr id="277" name="Grupo 276">
          <a:hlinkClick xmlns:r="http://schemas.openxmlformats.org/officeDocument/2006/relationships" r:id="rId5"/>
        </xdr:cNvPr>
        <xdr:cNvGrpSpPr/>
      </xdr:nvGrpSpPr>
      <xdr:grpSpPr>
        <a:xfrm>
          <a:off x="381000" y="4381500"/>
          <a:ext cx="1480518" cy="1353000"/>
          <a:chOff x="381000" y="4381500"/>
          <a:chExt cx="1480518" cy="1353000"/>
        </a:xfrm>
      </xdr:grpSpPr>
      <xdr:sp macro="" textlink="">
        <xdr:nvSpPr>
          <xdr:cNvPr id="276" name="Seta para baixo 275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9" name="Grupo 26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27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1" name="Seta para a direita 27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73" name="Grupo 272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274" name="Retângulo de cantos arredondados 27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5" name="Retângulo 27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2</xdr:col>
      <xdr:colOff>0</xdr:colOff>
      <xdr:row>35</xdr:row>
      <xdr:rowOff>0</xdr:rowOff>
    </xdr:from>
    <xdr:to>
      <xdr:col>3</xdr:col>
      <xdr:colOff>592800</xdr:colOff>
      <xdr:row>38</xdr:row>
      <xdr:rowOff>149125</xdr:rowOff>
    </xdr:to>
    <xdr:grpSp>
      <xdr:nvGrpSpPr>
        <xdr:cNvPr id="281" name="Grupo 280">
          <a:hlinkClick xmlns:r="http://schemas.openxmlformats.org/officeDocument/2006/relationships" r:id="rId5"/>
        </xdr:cNvPr>
        <xdr:cNvGrpSpPr>
          <a:grpSpLocks/>
        </xdr:cNvGrpSpPr>
      </xdr:nvGrpSpPr>
      <xdr:grpSpPr>
        <a:xfrm>
          <a:off x="381000" y="6667500"/>
          <a:ext cx="1202400" cy="720625"/>
          <a:chOff x="4018" y="1011287"/>
          <a:chExt cx="1201042" cy="720625"/>
        </a:xfrm>
        <a:solidFill>
          <a:srgbClr val="800000"/>
        </a:solidFill>
      </xdr:grpSpPr>
      <xdr:sp macro="" textlink="">
        <xdr:nvSpPr>
          <xdr:cNvPr id="282" name="Retângulo de cantos arredondados 28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83" name="Retângulo 282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D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efine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5</xdr:col>
      <xdr:colOff>0</xdr:colOff>
      <xdr:row>35</xdr:row>
      <xdr:rowOff>0</xdr:rowOff>
    </xdr:from>
    <xdr:to>
      <xdr:col>6</xdr:col>
      <xdr:colOff>592800</xdr:colOff>
      <xdr:row>38</xdr:row>
      <xdr:rowOff>148500</xdr:rowOff>
    </xdr:to>
    <xdr:grpSp>
      <xdr:nvGrpSpPr>
        <xdr:cNvPr id="288" name="Grupo 287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2209800" y="6667500"/>
          <a:ext cx="12024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92" name="Retângulo de cantos arredondados 29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93" name="Retângulo 292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8</xdr:col>
      <xdr:colOff>0</xdr:colOff>
      <xdr:row>35</xdr:row>
      <xdr:rowOff>0</xdr:rowOff>
    </xdr:from>
    <xdr:to>
      <xdr:col>9</xdr:col>
      <xdr:colOff>591442</xdr:colOff>
      <xdr:row>38</xdr:row>
      <xdr:rowOff>149125</xdr:rowOff>
    </xdr:to>
    <xdr:grpSp>
      <xdr:nvGrpSpPr>
        <xdr:cNvPr id="296" name="Grupo 295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4038600" y="6667500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300" name="Retângulo de cantos arredondados 299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301" name="Retângulo 300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absolute">
    <xdr:from>
      <xdr:col>11</xdr:col>
      <xdr:colOff>0</xdr:colOff>
      <xdr:row>35</xdr:row>
      <xdr:rowOff>0</xdr:rowOff>
    </xdr:from>
    <xdr:to>
      <xdr:col>12</xdr:col>
      <xdr:colOff>591442</xdr:colOff>
      <xdr:row>38</xdr:row>
      <xdr:rowOff>149125</xdr:rowOff>
    </xdr:to>
    <xdr:grpSp>
      <xdr:nvGrpSpPr>
        <xdr:cNvPr id="305" name="Grupo 304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5867400" y="6667500"/>
          <a:ext cx="12010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306" name="Retângulo de cantos arredondados 30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307" name="Retângulo 306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absolute">
    <xdr:from>
      <xdr:col>14</xdr:col>
      <xdr:colOff>0</xdr:colOff>
      <xdr:row>35</xdr:row>
      <xdr:rowOff>0</xdr:rowOff>
    </xdr:from>
    <xdr:to>
      <xdr:col>16</xdr:col>
      <xdr:colOff>2250</xdr:colOff>
      <xdr:row>38</xdr:row>
      <xdr:rowOff>149125</xdr:rowOff>
    </xdr:to>
    <xdr:grpSp>
      <xdr:nvGrpSpPr>
        <xdr:cNvPr id="312" name="Grupo 311"/>
        <xdr:cNvGrpSpPr>
          <a:grpSpLocks/>
        </xdr:cNvGrpSpPr>
      </xdr:nvGrpSpPr>
      <xdr:grpSpPr>
        <a:xfrm>
          <a:off x="7696200" y="666750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313" name="Retângulo de cantos arredondados 312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314" name="Retângulo 313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absolute">
    <xdr:from>
      <xdr:col>14</xdr:col>
      <xdr:colOff>0</xdr:colOff>
      <xdr:row>42</xdr:row>
      <xdr:rowOff>0</xdr:rowOff>
    </xdr:from>
    <xdr:to>
      <xdr:col>15</xdr:col>
      <xdr:colOff>592800</xdr:colOff>
      <xdr:row>46</xdr:row>
      <xdr:rowOff>87000</xdr:rowOff>
    </xdr:to>
    <xdr:grpSp>
      <xdr:nvGrpSpPr>
        <xdr:cNvPr id="92" name="Grupo 91">
          <a:hlinkClick xmlns:r="http://schemas.openxmlformats.org/officeDocument/2006/relationships" r:id="rId1"/>
        </xdr:cNvPr>
        <xdr:cNvGrpSpPr/>
      </xdr:nvGrpSpPr>
      <xdr:grpSpPr>
        <a:xfrm>
          <a:off x="7696200" y="8001000"/>
          <a:ext cx="1202400" cy="849000"/>
          <a:chOff x="7696200" y="4381500"/>
          <a:chExt cx="1221450" cy="849000"/>
        </a:xfrm>
      </xdr:grpSpPr>
      <xdr:sp macro="" textlink="">
        <xdr:nvSpPr>
          <xdr:cNvPr id="93" name="Seta para baixo 9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94" name="Grupo 9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95" name="Retângulo de cantos arredondados 9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96" name="Retângulo 9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42</xdr:row>
      <xdr:rowOff>0</xdr:rowOff>
    </xdr:from>
    <xdr:to>
      <xdr:col>13</xdr:col>
      <xdr:colOff>254621</xdr:colOff>
      <xdr:row>46</xdr:row>
      <xdr:rowOff>87000</xdr:rowOff>
    </xdr:to>
    <xdr:grpSp>
      <xdr:nvGrpSpPr>
        <xdr:cNvPr id="97" name="Grupo 96">
          <a:hlinkClick xmlns:r="http://schemas.openxmlformats.org/officeDocument/2006/relationships" r:id="rId2"/>
        </xdr:cNvPr>
        <xdr:cNvGrpSpPr/>
      </xdr:nvGrpSpPr>
      <xdr:grpSpPr>
        <a:xfrm>
          <a:off x="5867400" y="8001000"/>
          <a:ext cx="1473821" cy="849000"/>
          <a:chOff x="5257800" y="5905500"/>
          <a:chExt cx="1473821" cy="849000"/>
        </a:xfrm>
      </xdr:grpSpPr>
      <xdr:sp macro="" textlink="">
        <xdr:nvSpPr>
          <xdr:cNvPr id="98" name="Seta para baixo 9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9" name="Grupo 9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4" name="Seta para a direita 10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0" name="Grupo 9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1" name="Retângulo de cantos arredondados 10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02" name="Retângulo 10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42</xdr:row>
      <xdr:rowOff>0</xdr:rowOff>
    </xdr:from>
    <xdr:to>
      <xdr:col>10</xdr:col>
      <xdr:colOff>254621</xdr:colOff>
      <xdr:row>46</xdr:row>
      <xdr:rowOff>87000</xdr:rowOff>
    </xdr:to>
    <xdr:grpSp>
      <xdr:nvGrpSpPr>
        <xdr:cNvPr id="105" name="Grupo 104">
          <a:hlinkClick xmlns:r="http://schemas.openxmlformats.org/officeDocument/2006/relationships" r:id="rId6"/>
        </xdr:cNvPr>
        <xdr:cNvGrpSpPr/>
      </xdr:nvGrpSpPr>
      <xdr:grpSpPr>
        <a:xfrm>
          <a:off x="4038600" y="8001000"/>
          <a:ext cx="1473821" cy="849000"/>
          <a:chOff x="3429000" y="6096000"/>
          <a:chExt cx="1473821" cy="849000"/>
        </a:xfrm>
      </xdr:grpSpPr>
      <xdr:sp macro="" textlink="">
        <xdr:nvSpPr>
          <xdr:cNvPr id="106" name="Seta para baixo 10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7" name="Grupo 10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11" name="Retângulo de cantos arredondados 1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12" name="Retângulo 1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08" name="Grupo 107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10" name="Seta para a direita 10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42</xdr:row>
      <xdr:rowOff>0</xdr:rowOff>
    </xdr:from>
    <xdr:to>
      <xdr:col>7</xdr:col>
      <xdr:colOff>254621</xdr:colOff>
      <xdr:row>46</xdr:row>
      <xdr:rowOff>87000</xdr:rowOff>
    </xdr:to>
    <xdr:grpSp>
      <xdr:nvGrpSpPr>
        <xdr:cNvPr id="113" name="Grupo 112">
          <a:hlinkClick xmlns:r="http://schemas.openxmlformats.org/officeDocument/2006/relationships" r:id="rId4"/>
        </xdr:cNvPr>
        <xdr:cNvGrpSpPr/>
      </xdr:nvGrpSpPr>
      <xdr:grpSpPr>
        <a:xfrm>
          <a:off x="2209800" y="8001000"/>
          <a:ext cx="1473821" cy="849000"/>
          <a:chOff x="2209800" y="4381500"/>
          <a:chExt cx="1473821" cy="849000"/>
        </a:xfrm>
      </xdr:grpSpPr>
      <xdr:sp macro="" textlink="">
        <xdr:nvSpPr>
          <xdr:cNvPr id="114" name="Seta para baixo 11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5" name="Grupo 11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9" name="Retângulo de cantos arredondados 1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0" name="Retângulo 11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16" name="Grupo 11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1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8" name="Seta para a direita 11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42</xdr:row>
      <xdr:rowOff>0</xdr:rowOff>
    </xdr:from>
    <xdr:to>
      <xdr:col>4</xdr:col>
      <xdr:colOff>261318</xdr:colOff>
      <xdr:row>46</xdr:row>
      <xdr:rowOff>87000</xdr:rowOff>
    </xdr:to>
    <xdr:grpSp>
      <xdr:nvGrpSpPr>
        <xdr:cNvPr id="121" name="Grupo 120">
          <a:hlinkClick xmlns:r="http://schemas.openxmlformats.org/officeDocument/2006/relationships" r:id="rId5"/>
        </xdr:cNvPr>
        <xdr:cNvGrpSpPr/>
      </xdr:nvGrpSpPr>
      <xdr:grpSpPr>
        <a:xfrm>
          <a:off x="381000" y="8001000"/>
          <a:ext cx="1480518" cy="849000"/>
          <a:chOff x="381000" y="4381500"/>
          <a:chExt cx="1480518" cy="849000"/>
        </a:xfrm>
      </xdr:grpSpPr>
      <xdr:sp macro="" textlink="">
        <xdr:nvSpPr>
          <xdr:cNvPr id="122" name="Seta para baixo 121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23" name="Grupo 122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28" name="Seta para a direita 1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4" name="Grupo 123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25" name="Retângulo de cantos arredondados 1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6" name="Retângulo 1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51</xdr:row>
      <xdr:rowOff>0</xdr:rowOff>
    </xdr:from>
    <xdr:to>
      <xdr:col>15</xdr:col>
      <xdr:colOff>592800</xdr:colOff>
      <xdr:row>55</xdr:row>
      <xdr:rowOff>87000</xdr:rowOff>
    </xdr:to>
    <xdr:grpSp>
      <xdr:nvGrpSpPr>
        <xdr:cNvPr id="210" name="Grupo 209">
          <a:hlinkClick xmlns:r="http://schemas.openxmlformats.org/officeDocument/2006/relationships" r:id="rId1"/>
        </xdr:cNvPr>
        <xdr:cNvGrpSpPr/>
      </xdr:nvGrpSpPr>
      <xdr:grpSpPr>
        <a:xfrm>
          <a:off x="7696200" y="9715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211" name="Seta para baixo 210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12" name="Grupo 211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213" name="Retângulo de cantos arredondados 2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214" name="Retângulo 2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51</xdr:row>
      <xdr:rowOff>0</xdr:rowOff>
    </xdr:from>
    <xdr:to>
      <xdr:col>13</xdr:col>
      <xdr:colOff>254621</xdr:colOff>
      <xdr:row>55</xdr:row>
      <xdr:rowOff>87000</xdr:rowOff>
    </xdr:to>
    <xdr:grpSp>
      <xdr:nvGrpSpPr>
        <xdr:cNvPr id="215" name="Grupo 214">
          <a:hlinkClick xmlns:r="http://schemas.openxmlformats.org/officeDocument/2006/relationships" r:id="rId2"/>
        </xdr:cNvPr>
        <xdr:cNvGrpSpPr/>
      </xdr:nvGrpSpPr>
      <xdr:grpSpPr>
        <a:xfrm>
          <a:off x="5867400" y="9715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6" name="Seta para baixo 215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17" name="Grupo 21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1" name="Seta para a direita 23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18" name="Grupo 21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19" name="Retângulo de cantos arredondados 2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9" name="Retângulo 2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51</xdr:row>
      <xdr:rowOff>0</xdr:rowOff>
    </xdr:from>
    <xdr:to>
      <xdr:col>10</xdr:col>
      <xdr:colOff>254621</xdr:colOff>
      <xdr:row>55</xdr:row>
      <xdr:rowOff>87000</xdr:rowOff>
    </xdr:to>
    <xdr:grpSp>
      <xdr:nvGrpSpPr>
        <xdr:cNvPr id="232" name="Grupo 231">
          <a:hlinkClick xmlns:r="http://schemas.openxmlformats.org/officeDocument/2006/relationships" r:id="rId3"/>
        </xdr:cNvPr>
        <xdr:cNvGrpSpPr/>
      </xdr:nvGrpSpPr>
      <xdr:grpSpPr>
        <a:xfrm>
          <a:off x="4038600" y="9715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33" name="Seta para baixo 232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34" name="Grupo 233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6" name="Retângulo de cantos arredondados 2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7" name="Retângulo 2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35" name="Grupo 234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7" name="Seta para a direita 2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51</xdr:row>
      <xdr:rowOff>0</xdr:rowOff>
    </xdr:from>
    <xdr:to>
      <xdr:col>7</xdr:col>
      <xdr:colOff>254621</xdr:colOff>
      <xdr:row>55</xdr:row>
      <xdr:rowOff>87000</xdr:rowOff>
    </xdr:to>
    <xdr:grpSp>
      <xdr:nvGrpSpPr>
        <xdr:cNvPr id="248" name="Grupo 247">
          <a:hlinkClick xmlns:r="http://schemas.openxmlformats.org/officeDocument/2006/relationships" r:id="rId4"/>
        </xdr:cNvPr>
        <xdr:cNvGrpSpPr/>
      </xdr:nvGrpSpPr>
      <xdr:grpSpPr>
        <a:xfrm>
          <a:off x="2209800" y="9715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49" name="Seta para baixo 24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0" name="Grupo 24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62" name="Retângulo de cantos arredondados 26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63" name="Retângulo 26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1" name="Grupo 25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5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3" name="Seta para a direita 25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51</xdr:row>
      <xdr:rowOff>0</xdr:rowOff>
    </xdr:from>
    <xdr:to>
      <xdr:col>4</xdr:col>
      <xdr:colOff>261318</xdr:colOff>
      <xdr:row>55</xdr:row>
      <xdr:rowOff>87000</xdr:rowOff>
    </xdr:to>
    <xdr:grpSp>
      <xdr:nvGrpSpPr>
        <xdr:cNvPr id="264" name="Grupo 263">
          <a:hlinkClick xmlns:r="http://schemas.openxmlformats.org/officeDocument/2006/relationships" r:id="rId5"/>
        </xdr:cNvPr>
        <xdr:cNvGrpSpPr/>
      </xdr:nvGrpSpPr>
      <xdr:grpSpPr>
        <a:xfrm>
          <a:off x="381000" y="9715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5" name="Seta para baixo 26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6" name="Grupo 26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7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9" name="Seta para a direita 27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7" name="Grupo 26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68" name="Retângulo de cantos arredondados 26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2" name="Retângulo 27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24</xdr:row>
      <xdr:rowOff>0</xdr:rowOff>
    </xdr:to>
    <xdr:grpSp>
      <xdr:nvGrpSpPr>
        <xdr:cNvPr id="6" name="Grupo 5"/>
        <xdr:cNvGrpSpPr/>
      </xdr:nvGrpSpPr>
      <xdr:grpSpPr>
        <a:xfrm>
          <a:off x="0" y="0"/>
          <a:ext cx="11813396" cy="4313208"/>
          <a:chOff x="0" y="0"/>
          <a:chExt cx="10387642" cy="4528868"/>
        </a:xfrm>
        <a:noFill/>
      </xdr:grpSpPr>
      <xdr:grpSp>
        <xdr:nvGrpSpPr>
          <xdr:cNvPr id="9" name="Grupo 8"/>
          <xdr:cNvGrpSpPr/>
        </xdr:nvGrpSpPr>
        <xdr:grpSpPr>
          <a:xfrm>
            <a:off x="0" y="0"/>
            <a:ext cx="10387642" cy="4528868"/>
            <a:chOff x="0" y="0"/>
            <a:chExt cx="10363200" cy="4572000"/>
          </a:xfrm>
          <a:grpFill/>
        </xdr:grpSpPr>
        <xdr:pic>
          <xdr:nvPicPr>
            <xdr:cNvPr id="8" name="Imagem 7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0" y="0"/>
              <a:ext cx="10363200" cy="4572000"/>
            </a:xfrm>
            <a:prstGeom prst="rect">
              <a:avLst/>
            </a:prstGeom>
            <a:grpFill/>
            <a:ln>
              <a:noFill/>
            </a:ln>
          </xdr:spPr>
        </xdr:pic>
        <xdr:pic>
          <xdr:nvPicPr>
            <xdr:cNvPr id="12" name="Imagem 1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grayscl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backgroundRemoval t="0" b="100000" l="0" r="25070">
                          <a14:foregroundMark x1="8169" y1="9859" x2="6197" y2="97183"/>
                          <a14:backgroundMark x1="14930" y1="5634" x2="31268" y2="45070"/>
                          <a14:backgroundMark x1="24225" y1="43662" x2="9296" y2="71127"/>
                          <a14:backgroundMark x1="282" y1="63380" x2="2817" y2="97183"/>
                          <a14:backgroundMark x1="9859" y1="78169" x2="11549" y2="99296"/>
                          <a14:backgroundMark x1="5352" y1="3521" x2="1408" y2="7746"/>
                          <a14:backgroundMark x1="18873" y1="83803" x2="43662" y2="85915"/>
                        </a14:backgroundRemoval>
                      </a14:imgEffect>
                      <a14:imgEffect>
                        <a14:brightnessContrast bright="-2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4859"/>
            <a:stretch/>
          </xdr:blipFill>
          <xdr:spPr>
            <a:xfrm>
              <a:off x="0" y="1858088"/>
              <a:ext cx="1723783" cy="2713912"/>
            </a:xfrm>
            <a:prstGeom prst="rect">
              <a:avLst/>
            </a:prstGeom>
            <a:grpFill/>
            <a:ln>
              <a:noFill/>
            </a:ln>
          </xdr:spPr>
        </xdr:pic>
      </xdr:grpSp>
      <xdr:pic>
        <xdr:nvPicPr>
          <xdr:cNvPr id="14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lum contrast="4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107" t="17056" r="24699" b="17561"/>
          <a:stretch>
            <a:fillRect/>
          </a:stretch>
        </xdr:blipFill>
        <xdr:spPr bwMode="auto">
          <a:xfrm>
            <a:off x="8986" y="0"/>
            <a:ext cx="871627" cy="1239028"/>
          </a:xfrm>
          <a:prstGeom prst="rect">
            <a:avLst/>
          </a:prstGeom>
          <a:grpFill/>
          <a:ln>
            <a:noFill/>
          </a:ln>
          <a:extLst/>
        </xdr:spPr>
      </xdr:pic>
    </xdr:grpSp>
    <xdr:clientData/>
  </xdr:twoCellAnchor>
  <xdr:twoCellAnchor>
    <xdr:from>
      <xdr:col>12</xdr:col>
      <xdr:colOff>359617</xdr:colOff>
      <xdr:row>7</xdr:row>
      <xdr:rowOff>58316</xdr:rowOff>
    </xdr:from>
    <xdr:to>
      <xdr:col>15</xdr:col>
      <xdr:colOff>466530</xdr:colOff>
      <xdr:row>11</xdr:row>
      <xdr:rowOff>126352</xdr:rowOff>
    </xdr:to>
    <xdr:grpSp>
      <xdr:nvGrpSpPr>
        <xdr:cNvPr id="29" name="Grupo 28">
          <a:hlinkClick xmlns:r="http://schemas.openxmlformats.org/officeDocument/2006/relationships" r:id="rId5"/>
        </xdr:cNvPr>
        <xdr:cNvGrpSpPr/>
      </xdr:nvGrpSpPr>
      <xdr:grpSpPr>
        <a:xfrm>
          <a:off x="8698485" y="1316335"/>
          <a:ext cx="2191630" cy="786904"/>
          <a:chOff x="7674817" y="1391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1" name="Seta para a direita 20"/>
          <xdr:cNvSpPr/>
        </xdr:nvSpPr>
        <xdr:spPr>
          <a:xfrm>
            <a:off x="7674817" y="1391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5" name="CaixaDeTexto 24"/>
          <xdr:cNvSpPr txBox="1"/>
        </xdr:nvSpPr>
        <xdr:spPr>
          <a:xfrm>
            <a:off x="7686675" y="1635441"/>
            <a:ext cx="1810688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Road Map</a:t>
            </a:r>
          </a:p>
        </xdr:txBody>
      </xdr:sp>
    </xdr:grpSp>
    <xdr:clientData/>
  </xdr:twoCellAnchor>
  <xdr:twoCellAnchor>
    <xdr:from>
      <xdr:col>12</xdr:col>
      <xdr:colOff>359617</xdr:colOff>
      <xdr:row>13</xdr:row>
      <xdr:rowOff>58316</xdr:rowOff>
    </xdr:from>
    <xdr:to>
      <xdr:col>15</xdr:col>
      <xdr:colOff>466530</xdr:colOff>
      <xdr:row>17</xdr:row>
      <xdr:rowOff>126352</xdr:rowOff>
    </xdr:to>
    <xdr:grpSp>
      <xdr:nvGrpSpPr>
        <xdr:cNvPr id="3" name="Grupo 2">
          <a:hlinkClick xmlns:r="http://schemas.openxmlformats.org/officeDocument/2006/relationships" r:id="rId6"/>
        </xdr:cNvPr>
        <xdr:cNvGrpSpPr/>
      </xdr:nvGrpSpPr>
      <xdr:grpSpPr>
        <a:xfrm>
          <a:off x="8698485" y="2394637"/>
          <a:ext cx="2191630" cy="786904"/>
          <a:chOff x="7674817" y="2534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2" name="Seta para a direita 21"/>
          <xdr:cNvSpPr/>
        </xdr:nvSpPr>
        <xdr:spPr>
          <a:xfrm>
            <a:off x="7674817" y="2534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7686675" y="2778441"/>
            <a:ext cx="1766637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Acompanhamento</a:t>
            </a:r>
          </a:p>
        </xdr:txBody>
      </xdr:sp>
    </xdr:grpSp>
    <xdr:clientData/>
  </xdr:twoCellAnchor>
  <xdr:oneCellAnchor>
    <xdr:from>
      <xdr:col>14</xdr:col>
      <xdr:colOff>392376</xdr:colOff>
      <xdr:row>21</xdr:row>
      <xdr:rowOff>31352</xdr:rowOff>
    </xdr:from>
    <xdr:ext cx="1400576" cy="540148"/>
    <xdr:sp macro="" textlink="">
      <xdr:nvSpPr>
        <xdr:cNvPr id="2" name="CaixaDeTexto 1">
          <a:hlinkClick xmlns:r="http://schemas.openxmlformats.org/officeDocument/2006/relationships" r:id="rId7"/>
        </xdr:cNvPr>
        <xdr:cNvSpPr txBox="1"/>
      </xdr:nvSpPr>
      <xdr:spPr>
        <a:xfrm>
          <a:off x="8926776" y="4031852"/>
          <a:ext cx="1400576" cy="5401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800" b="1">
              <a:solidFill>
                <a:schemeClr val="bg1"/>
              </a:solidFill>
              <a:effectLst/>
              <a:latin typeface="Bradley Hand ITC" panose="03070402050302030203" pitchFamily="66" charset="0"/>
              <a:ea typeface="+mn-ea"/>
              <a:cs typeface="+mn-cs"/>
            </a:rPr>
            <a:t>Créditos</a:t>
          </a:r>
          <a:endParaRPr lang="pt-BR" sz="2800">
            <a:solidFill>
              <a:schemeClr val="bg1"/>
            </a:solidFill>
            <a:effectLst/>
            <a:latin typeface="Bradley Hand ITC" panose="03070402050302030203" pitchFamily="66" charset="0"/>
          </a:endParaRPr>
        </a:p>
      </xdr:txBody>
    </xdr:sp>
    <xdr:clientData/>
  </xdr:oneCellAnchor>
  <xdr:twoCellAnchor>
    <xdr:from>
      <xdr:col>12</xdr:col>
      <xdr:colOff>359617</xdr:colOff>
      <xdr:row>1</xdr:row>
      <xdr:rowOff>58316</xdr:rowOff>
    </xdr:from>
    <xdr:to>
      <xdr:col>15</xdr:col>
      <xdr:colOff>466530</xdr:colOff>
      <xdr:row>5</xdr:row>
      <xdr:rowOff>126352</xdr:rowOff>
    </xdr:to>
    <xdr:sp macro="" textlink="">
      <xdr:nvSpPr>
        <xdr:cNvPr id="20" name="Seta para a direita 19">
          <a:hlinkClick xmlns:r="http://schemas.openxmlformats.org/officeDocument/2006/relationships" r:id="rId8"/>
        </xdr:cNvPr>
        <xdr:cNvSpPr/>
      </xdr:nvSpPr>
      <xdr:spPr>
        <a:xfrm>
          <a:off x="7707474" y="252704"/>
          <a:ext cx="1943877" cy="845587"/>
        </a:xfrm>
        <a:prstGeom prst="rightArrow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Metodologia</a:t>
          </a:r>
        </a:p>
      </xdr:txBody>
    </xdr:sp>
    <xdr:clientData/>
  </xdr:twoCellAnchor>
  <xdr:twoCellAnchor>
    <xdr:from>
      <xdr:col>0</xdr:col>
      <xdr:colOff>0</xdr:colOff>
      <xdr:row>10</xdr:row>
      <xdr:rowOff>85725</xdr:rowOff>
    </xdr:from>
    <xdr:to>
      <xdr:col>2</xdr:col>
      <xdr:colOff>352424</xdr:colOff>
      <xdr:row>19</xdr:row>
      <xdr:rowOff>180975</xdr:rowOff>
    </xdr:to>
    <xdr:sp macro="" textlink="">
      <xdr:nvSpPr>
        <xdr:cNvPr id="4" name="Elipse 3">
          <a:hlinkClick xmlns:r="http://schemas.openxmlformats.org/officeDocument/2006/relationships" r:id="rId5"/>
        </xdr:cNvPr>
        <xdr:cNvSpPr/>
      </xdr:nvSpPr>
      <xdr:spPr>
        <a:xfrm>
          <a:off x="0" y="1990725"/>
          <a:ext cx="1571624" cy="180975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44929</xdr:colOff>
      <xdr:row>0</xdr:row>
      <xdr:rowOff>26958</xdr:rowOff>
    </xdr:from>
    <xdr:to>
      <xdr:col>1</xdr:col>
      <xdr:colOff>197688</xdr:colOff>
      <xdr:row>6</xdr:row>
      <xdr:rowOff>107830</xdr:rowOff>
    </xdr:to>
    <xdr:sp macro="" textlink="">
      <xdr:nvSpPr>
        <xdr:cNvPr id="7" name="Retângulo 6">
          <a:hlinkClick xmlns:r="http://schemas.openxmlformats.org/officeDocument/2006/relationships" r:id="rId9"/>
        </xdr:cNvPr>
        <xdr:cNvSpPr/>
      </xdr:nvSpPr>
      <xdr:spPr>
        <a:xfrm>
          <a:off x="44929" y="26958"/>
          <a:ext cx="763797" cy="12130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484133</xdr:colOff>
      <xdr:row>35</xdr:row>
      <xdr:rowOff>9525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0"/>
          <a:ext cx="4141733" cy="667702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9</xdr:col>
      <xdr:colOff>182647</xdr:colOff>
      <xdr:row>7</xdr:row>
      <xdr:rowOff>75842</xdr:rowOff>
    </xdr:to>
    <xdr:sp macro="" textlink="">
      <xdr:nvSpPr>
        <xdr:cNvPr id="6" name="Forma livre 5"/>
        <xdr:cNvSpPr/>
      </xdr:nvSpPr>
      <xdr:spPr>
        <a:xfrm>
          <a:off x="4267200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93120" tIns="93120" rIns="93120" bIns="9312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Definir o problema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3</xdr:row>
      <xdr:rowOff>0</xdr:rowOff>
    </xdr:from>
    <xdr:to>
      <xdr:col>15</xdr:col>
      <xdr:colOff>408921</xdr:colOff>
      <xdr:row>7</xdr:row>
      <xdr:rowOff>75842</xdr:rowOff>
    </xdr:to>
    <xdr:sp macro="" textlink="">
      <xdr:nvSpPr>
        <xdr:cNvPr id="7" name="Forma livre 6"/>
        <xdr:cNvSpPr/>
      </xdr:nvSpPr>
      <xdr:spPr>
        <a:xfrm>
          <a:off x="8151075" y="38100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Organizar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3</xdr:row>
      <xdr:rowOff>0</xdr:rowOff>
    </xdr:from>
    <xdr:to>
      <xdr:col>12</xdr:col>
      <xdr:colOff>308946</xdr:colOff>
      <xdr:row>7</xdr:row>
      <xdr:rowOff>75842</xdr:rowOff>
    </xdr:to>
    <xdr:sp macro="" textlink="">
      <xdr:nvSpPr>
        <xdr:cNvPr id="8" name="Forma livre 7"/>
        <xdr:cNvSpPr/>
      </xdr:nvSpPr>
      <xdr:spPr>
        <a:xfrm>
          <a:off x="6222299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Justificar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9</xdr:row>
      <xdr:rowOff>95251</xdr:rowOff>
    </xdr:from>
    <xdr:to>
      <xdr:col>15</xdr:col>
      <xdr:colOff>408920</xdr:colOff>
      <xdr:row>13</xdr:row>
      <xdr:rowOff>171093</xdr:rowOff>
    </xdr:to>
    <xdr:sp macro="" textlink="">
      <xdr:nvSpPr>
        <xdr:cNvPr id="9" name="Forma livre 8"/>
        <xdr:cNvSpPr/>
      </xdr:nvSpPr>
      <xdr:spPr>
        <a:xfrm>
          <a:off x="8151075" y="161925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Planejar a estratificação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95251</xdr:rowOff>
    </xdr:from>
    <xdr:to>
      <xdr:col>9</xdr:col>
      <xdr:colOff>182646</xdr:colOff>
      <xdr:row>13</xdr:row>
      <xdr:rowOff>171093</xdr:rowOff>
    </xdr:to>
    <xdr:sp macro="" textlink="">
      <xdr:nvSpPr>
        <xdr:cNvPr id="10" name="Forma livre 9"/>
        <xdr:cNvSpPr/>
      </xdr:nvSpPr>
      <xdr:spPr>
        <a:xfrm>
          <a:off x="4267200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Definir as metas prioritárias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126299</xdr:colOff>
      <xdr:row>9</xdr:row>
      <xdr:rowOff>95251</xdr:rowOff>
    </xdr:from>
    <xdr:to>
      <xdr:col>12</xdr:col>
      <xdr:colOff>308945</xdr:colOff>
      <xdr:row>13</xdr:row>
      <xdr:rowOff>171093</xdr:rowOff>
    </xdr:to>
    <xdr:sp macro="" textlink="">
      <xdr:nvSpPr>
        <xdr:cNvPr id="11" name="Forma livre 10"/>
        <xdr:cNvSpPr/>
      </xdr:nvSpPr>
      <xdr:spPr>
        <a:xfrm>
          <a:off x="6222299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Realizar a estratificação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16</xdr:row>
      <xdr:rowOff>52917</xdr:rowOff>
    </xdr:from>
    <xdr:to>
      <xdr:col>9</xdr:col>
      <xdr:colOff>182647</xdr:colOff>
      <xdr:row>20</xdr:row>
      <xdr:rowOff>128759</xdr:rowOff>
    </xdr:to>
    <xdr:sp macro="" textlink="">
      <xdr:nvSpPr>
        <xdr:cNvPr id="12" name="Forma livre 11"/>
        <xdr:cNvSpPr/>
      </xdr:nvSpPr>
      <xdr:spPr>
        <a:xfrm>
          <a:off x="4267200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Mapear o processo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16</xdr:row>
      <xdr:rowOff>52917</xdr:rowOff>
    </xdr:from>
    <xdr:to>
      <xdr:col>12</xdr:col>
      <xdr:colOff>308946</xdr:colOff>
      <xdr:row>20</xdr:row>
      <xdr:rowOff>128759</xdr:rowOff>
    </xdr:to>
    <xdr:sp macro="" textlink="">
      <xdr:nvSpPr>
        <xdr:cNvPr id="13" name="Forma livre 12"/>
        <xdr:cNvSpPr/>
      </xdr:nvSpPr>
      <xdr:spPr>
        <a:xfrm>
          <a:off x="6222299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Levantar e priorizar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16</xdr:row>
      <xdr:rowOff>52917</xdr:rowOff>
    </xdr:from>
    <xdr:to>
      <xdr:col>15</xdr:col>
      <xdr:colOff>408921</xdr:colOff>
      <xdr:row>20</xdr:row>
      <xdr:rowOff>128759</xdr:rowOff>
    </xdr:to>
    <xdr:sp macro="" textlink="">
      <xdr:nvSpPr>
        <xdr:cNvPr id="14" name="Forma livre 13"/>
        <xdr:cNvSpPr/>
      </xdr:nvSpPr>
      <xdr:spPr>
        <a:xfrm>
          <a:off x="8151075" y="2910417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Quantificar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22</xdr:row>
      <xdr:rowOff>158750</xdr:rowOff>
    </xdr:from>
    <xdr:to>
      <xdr:col>9</xdr:col>
      <xdr:colOff>182647</xdr:colOff>
      <xdr:row>27</xdr:row>
      <xdr:rowOff>44092</xdr:rowOff>
    </xdr:to>
    <xdr:sp macro="" textlink="">
      <xdr:nvSpPr>
        <xdr:cNvPr id="15" name="Forma livre 14"/>
        <xdr:cNvSpPr/>
      </xdr:nvSpPr>
      <xdr:spPr>
        <a:xfrm>
          <a:off x="4267200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Detalhar e implementar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22</xdr:row>
      <xdr:rowOff>158750</xdr:rowOff>
    </xdr:from>
    <xdr:to>
      <xdr:col>12</xdr:col>
      <xdr:colOff>308946</xdr:colOff>
      <xdr:row>27</xdr:row>
      <xdr:rowOff>44092</xdr:rowOff>
    </xdr:to>
    <xdr:sp macro="" textlink="">
      <xdr:nvSpPr>
        <xdr:cNvPr id="16" name="Forma livre 15"/>
        <xdr:cNvSpPr/>
      </xdr:nvSpPr>
      <xdr:spPr>
        <a:xfrm>
          <a:off x="6222299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Priorizar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22</xdr:row>
      <xdr:rowOff>158750</xdr:rowOff>
    </xdr:from>
    <xdr:to>
      <xdr:col>15</xdr:col>
      <xdr:colOff>408921</xdr:colOff>
      <xdr:row>27</xdr:row>
      <xdr:rowOff>44092</xdr:rowOff>
    </xdr:to>
    <xdr:sp macro="" textlink="">
      <xdr:nvSpPr>
        <xdr:cNvPr id="17" name="Forma livre 16"/>
        <xdr:cNvSpPr/>
      </xdr:nvSpPr>
      <xdr:spPr>
        <a:xfrm>
          <a:off x="8151075" y="415925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Propor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29</xdr:row>
      <xdr:rowOff>63501</xdr:rowOff>
    </xdr:from>
    <xdr:to>
      <xdr:col>9</xdr:col>
      <xdr:colOff>182646</xdr:colOff>
      <xdr:row>33</xdr:row>
      <xdr:rowOff>139343</xdr:rowOff>
    </xdr:to>
    <xdr:sp macro="" textlink="">
      <xdr:nvSpPr>
        <xdr:cNvPr id="18" name="Forma livre 17"/>
        <xdr:cNvSpPr/>
      </xdr:nvSpPr>
      <xdr:spPr>
        <a:xfrm>
          <a:off x="4267200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o alcance da meta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29</xdr:row>
      <xdr:rowOff>63501</xdr:rowOff>
    </xdr:from>
    <xdr:to>
      <xdr:col>12</xdr:col>
      <xdr:colOff>308945</xdr:colOff>
      <xdr:row>33</xdr:row>
      <xdr:rowOff>139343</xdr:rowOff>
    </xdr:to>
    <xdr:sp macro="" textlink="">
      <xdr:nvSpPr>
        <xdr:cNvPr id="19" name="Forma livre 18"/>
        <xdr:cNvSpPr/>
      </xdr:nvSpPr>
      <xdr:spPr>
        <a:xfrm>
          <a:off x="6222299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ganhos financeiros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29</xdr:row>
      <xdr:rowOff>63501</xdr:rowOff>
    </xdr:from>
    <xdr:to>
      <xdr:col>15</xdr:col>
      <xdr:colOff>408920</xdr:colOff>
      <xdr:row>33</xdr:row>
      <xdr:rowOff>139343</xdr:rowOff>
    </xdr:to>
    <xdr:sp macro="" textlink="">
      <xdr:nvSpPr>
        <xdr:cNvPr id="20" name="Forma livre 19"/>
        <xdr:cNvSpPr/>
      </xdr:nvSpPr>
      <xdr:spPr>
        <a:xfrm>
          <a:off x="8151075" y="539750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Plano para manter o resultado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17</xdr:col>
      <xdr:colOff>48381</xdr:colOff>
      <xdr:row>2</xdr:row>
      <xdr:rowOff>120996</xdr:rowOff>
    </xdr:to>
    <xdr:sp macro="" textlink="">
      <xdr:nvSpPr>
        <xdr:cNvPr id="21" name="CaixaDeTexto 312"/>
        <xdr:cNvSpPr txBox="1"/>
      </xdr:nvSpPr>
      <xdr:spPr>
        <a:xfrm>
          <a:off x="4267200" y="0"/>
          <a:ext cx="6144381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2">
                  <a:lumMod val="75000"/>
                </a:schemeClr>
              </a:solidFill>
            </a:rPr>
            <a:t>DEFINIR AS NECESSIDADES DO CLIENTE E O ESCOPO DO PROJETO COM PRECISÃO </a:t>
          </a:r>
        </a:p>
      </xdr:txBody>
    </xdr:sp>
    <xdr:clientData/>
  </xdr:twoCellAnchor>
  <xdr:twoCellAnchor>
    <xdr:from>
      <xdr:col>7</xdr:col>
      <xdr:colOff>67053</xdr:colOff>
      <xdr:row>7</xdr:row>
      <xdr:rowOff>112445</xdr:rowOff>
    </xdr:from>
    <xdr:to>
      <xdr:col>16</xdr:col>
      <xdr:colOff>590928</xdr:colOff>
      <xdr:row>9</xdr:row>
      <xdr:rowOff>42941</xdr:rowOff>
    </xdr:to>
    <xdr:sp macro="" textlink="">
      <xdr:nvSpPr>
        <xdr:cNvPr id="22" name="CaixaDeTexto 317"/>
        <xdr:cNvSpPr txBox="1"/>
      </xdr:nvSpPr>
      <xdr:spPr>
        <a:xfrm>
          <a:off x="4334253" y="1255445"/>
          <a:ext cx="6010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C00000"/>
              </a:solidFill>
            </a:rPr>
            <a:t>DEFINIR COM CLAREZA OS FOCOS DO PROBLEMA</a:t>
          </a:r>
        </a:p>
      </xdr:txBody>
    </xdr:sp>
    <xdr:clientData/>
  </xdr:twoCellAnchor>
  <xdr:twoCellAnchor>
    <xdr:from>
      <xdr:col>7</xdr:col>
      <xdr:colOff>389244</xdr:colOff>
      <xdr:row>14</xdr:row>
      <xdr:rowOff>64291</xdr:rowOff>
    </xdr:from>
    <xdr:to>
      <xdr:col>16</xdr:col>
      <xdr:colOff>268737</xdr:colOff>
      <xdr:row>15</xdr:row>
      <xdr:rowOff>185287</xdr:rowOff>
    </xdr:to>
    <xdr:sp macro="" textlink="">
      <xdr:nvSpPr>
        <xdr:cNvPr id="23" name="CaixaDeTexto 322"/>
        <xdr:cNvSpPr txBox="1"/>
      </xdr:nvSpPr>
      <xdr:spPr>
        <a:xfrm>
          <a:off x="4656444" y="2540791"/>
          <a:ext cx="5365893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98427F"/>
              </a:solidFill>
            </a:rPr>
            <a:t>DEFINIR PORQUE, ONDE E COMO OS PROBLEMAS ACONTECEM</a:t>
          </a:r>
        </a:p>
      </xdr:txBody>
    </xdr:sp>
    <xdr:clientData/>
  </xdr:twoCellAnchor>
  <xdr:twoCellAnchor>
    <xdr:from>
      <xdr:col>9</xdr:col>
      <xdr:colOff>138263</xdr:colOff>
      <xdr:row>20</xdr:row>
      <xdr:rowOff>179164</xdr:rowOff>
    </xdr:from>
    <xdr:to>
      <xdr:col>14</xdr:col>
      <xdr:colOff>519717</xdr:colOff>
      <xdr:row>22</xdr:row>
      <xdr:rowOff>109660</xdr:rowOff>
    </xdr:to>
    <xdr:sp macro="" textlink="">
      <xdr:nvSpPr>
        <xdr:cNvPr id="24" name="CaixaDeTexto 327"/>
        <xdr:cNvSpPr txBox="1"/>
      </xdr:nvSpPr>
      <xdr:spPr>
        <a:xfrm>
          <a:off x="5624663" y="3798664"/>
          <a:ext cx="3429454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5">
                  <a:lumMod val="75000"/>
                </a:schemeClr>
              </a:solidFill>
            </a:rPr>
            <a:t>PROPOR AS SOLUÇÕES E MELHORIAS</a:t>
          </a:r>
        </a:p>
      </xdr:txBody>
    </xdr:sp>
    <xdr:clientData/>
  </xdr:twoCellAnchor>
  <xdr:twoCellAnchor>
    <xdr:from>
      <xdr:col>7</xdr:col>
      <xdr:colOff>269875</xdr:colOff>
      <xdr:row>27</xdr:row>
      <xdr:rowOff>121906</xdr:rowOff>
    </xdr:from>
    <xdr:to>
      <xdr:col>16</xdr:col>
      <xdr:colOff>388105</xdr:colOff>
      <xdr:row>29</xdr:row>
      <xdr:rowOff>52402</xdr:rowOff>
    </xdr:to>
    <xdr:sp macro="" textlink="">
      <xdr:nvSpPr>
        <xdr:cNvPr id="25" name="CaixaDeTexto 332"/>
        <xdr:cNvSpPr txBox="1"/>
      </xdr:nvSpPr>
      <xdr:spPr>
        <a:xfrm>
          <a:off x="4537075" y="5074906"/>
          <a:ext cx="5604630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VERIFICAR SE A META FOI ALCANÇADA E PERPETUAR O RESULTADO</a:t>
          </a:r>
        </a:p>
      </xdr:txBody>
    </xdr:sp>
    <xdr:clientData/>
  </xdr:twoCellAnchor>
  <xdr:oneCellAnchor>
    <xdr:from>
      <xdr:col>15</xdr:col>
      <xdr:colOff>639101</xdr:colOff>
      <xdr:row>17</xdr:row>
      <xdr:rowOff>109945</xdr:rowOff>
    </xdr:from>
    <xdr:ext cx="1278599" cy="342786"/>
    <xdr:sp macro="" textlink="">
      <xdr:nvSpPr>
        <xdr:cNvPr id="26" name="CaixaDeTexto 25"/>
        <xdr:cNvSpPr txBox="1"/>
      </xdr:nvSpPr>
      <xdr:spPr>
        <a:xfrm>
          <a:off x="11116601" y="3132545"/>
          <a:ext cx="1278599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B35197"/>
              </a:solidFill>
              <a:latin typeface="+mn-lt"/>
              <a:ea typeface="+mn-ea"/>
              <a:cs typeface="+mn-cs"/>
            </a:rPr>
            <a:t>ANALYZE</a:t>
          </a:r>
        </a:p>
      </xdr:txBody>
    </xdr:sp>
    <xdr:clientData/>
  </xdr:oneCellAnchor>
  <xdr:oneCellAnchor>
    <xdr:from>
      <xdr:col>16</xdr:col>
      <xdr:colOff>99840</xdr:colOff>
      <xdr:row>4</xdr:row>
      <xdr:rowOff>57028</xdr:rowOff>
    </xdr:from>
    <xdr:ext cx="924271" cy="342786"/>
    <xdr:sp macro="" textlink="">
      <xdr:nvSpPr>
        <xdr:cNvPr id="27" name="CaixaDeTexto 26"/>
        <xdr:cNvSpPr txBox="1"/>
      </xdr:nvSpPr>
      <xdr:spPr>
        <a:xfrm>
          <a:off x="9853440" y="628528"/>
          <a:ext cx="924271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DEFINE</a:t>
          </a:r>
        </a:p>
      </xdr:txBody>
    </xdr:sp>
    <xdr:clientData/>
  </xdr:oneCellAnchor>
  <xdr:oneCellAnchor>
    <xdr:from>
      <xdr:col>16</xdr:col>
      <xdr:colOff>28575</xdr:colOff>
      <xdr:row>10</xdr:row>
      <xdr:rowOff>152279</xdr:rowOff>
    </xdr:from>
    <xdr:ext cx="1066800" cy="342786"/>
    <xdr:sp macro="" textlink="">
      <xdr:nvSpPr>
        <xdr:cNvPr id="28" name="CaixaDeTexto 27"/>
        <xdr:cNvSpPr txBox="1"/>
      </xdr:nvSpPr>
      <xdr:spPr>
        <a:xfrm>
          <a:off x="9782175" y="1866779"/>
          <a:ext cx="106680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C00000"/>
              </a:solidFill>
              <a:latin typeface="+mn-lt"/>
              <a:ea typeface="+mn-ea"/>
              <a:cs typeface="+mn-cs"/>
            </a:rPr>
            <a:t>MEASURE</a:t>
          </a:r>
        </a:p>
      </xdr:txBody>
    </xdr:sp>
    <xdr:clientData/>
  </xdr:oneCellAnchor>
  <xdr:oneCellAnchor>
    <xdr:from>
      <xdr:col>16</xdr:col>
      <xdr:colOff>0</xdr:colOff>
      <xdr:row>24</xdr:row>
      <xdr:rowOff>25278</xdr:rowOff>
    </xdr:from>
    <xdr:ext cx="1123950" cy="342786"/>
    <xdr:sp macro="" textlink="">
      <xdr:nvSpPr>
        <xdr:cNvPr id="29" name="CaixaDeTexto 28"/>
        <xdr:cNvSpPr txBox="1"/>
      </xdr:nvSpPr>
      <xdr:spPr>
        <a:xfrm>
          <a:off x="9753600" y="4406778"/>
          <a:ext cx="112395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5"/>
              </a:solidFill>
              <a:latin typeface="+mn-lt"/>
              <a:ea typeface="+mn-ea"/>
              <a:cs typeface="+mn-cs"/>
            </a:rPr>
            <a:t>IMPROVE</a:t>
          </a:r>
        </a:p>
      </xdr:txBody>
    </xdr:sp>
    <xdr:clientData/>
  </xdr:oneCellAnchor>
  <xdr:oneCellAnchor>
    <xdr:from>
      <xdr:col>16</xdr:col>
      <xdr:colOff>110185</xdr:colOff>
      <xdr:row>30</xdr:row>
      <xdr:rowOff>136174</xdr:rowOff>
    </xdr:from>
    <xdr:ext cx="903581" cy="311496"/>
    <xdr:sp macro="" textlink="">
      <xdr:nvSpPr>
        <xdr:cNvPr id="30" name="CaixaDeTexto 29"/>
        <xdr:cNvSpPr txBox="1"/>
      </xdr:nvSpPr>
      <xdr:spPr>
        <a:xfrm>
          <a:off x="9863785" y="5660674"/>
          <a:ext cx="903581" cy="31149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400" b="1" kern="120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CONTROL</a:t>
          </a:r>
        </a:p>
      </xdr:txBody>
    </xdr:sp>
    <xdr:clientData/>
  </xdr:oneCellAnchor>
  <xdr:twoCellAnchor>
    <xdr:from>
      <xdr:col>9</xdr:col>
      <xdr:colOff>177674</xdr:colOff>
      <xdr:row>5</xdr:row>
      <xdr:rowOff>37921</xdr:rowOff>
    </xdr:from>
    <xdr:to>
      <xdr:col>10</xdr:col>
      <xdr:colOff>108074</xdr:colOff>
      <xdr:row>5</xdr:row>
      <xdr:rowOff>37921</xdr:rowOff>
    </xdr:to>
    <xdr:cxnSp macro="">
      <xdr:nvCxnSpPr>
        <xdr:cNvPr id="36" name="Conector angulado 35"/>
        <xdr:cNvCxnSpPr/>
      </xdr:nvCxnSpPr>
      <xdr:spPr>
        <a:xfrm flipV="1">
          <a:off x="5664074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5</xdr:row>
      <xdr:rowOff>37921</xdr:rowOff>
    </xdr:from>
    <xdr:to>
      <xdr:col>13</xdr:col>
      <xdr:colOff>233362</xdr:colOff>
      <xdr:row>5</xdr:row>
      <xdr:rowOff>37921</xdr:rowOff>
    </xdr:to>
    <xdr:cxnSp macro="">
      <xdr:nvCxnSpPr>
        <xdr:cNvPr id="37" name="Conector angulado 36"/>
        <xdr:cNvCxnSpPr/>
      </xdr:nvCxnSpPr>
      <xdr:spPr>
        <a:xfrm flipV="1">
          <a:off x="7618162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18</xdr:row>
      <xdr:rowOff>90838</xdr:rowOff>
    </xdr:from>
    <xdr:to>
      <xdr:col>10</xdr:col>
      <xdr:colOff>108074</xdr:colOff>
      <xdr:row>18</xdr:row>
      <xdr:rowOff>90838</xdr:rowOff>
    </xdr:to>
    <xdr:cxnSp macro="">
      <xdr:nvCxnSpPr>
        <xdr:cNvPr id="38" name="Conector angulado 37"/>
        <xdr:cNvCxnSpPr/>
      </xdr:nvCxnSpPr>
      <xdr:spPr>
        <a:xfrm flipV="1">
          <a:off x="5664074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18</xdr:row>
      <xdr:rowOff>90838</xdr:rowOff>
    </xdr:from>
    <xdr:to>
      <xdr:col>13</xdr:col>
      <xdr:colOff>233362</xdr:colOff>
      <xdr:row>18</xdr:row>
      <xdr:rowOff>90838</xdr:rowOff>
    </xdr:to>
    <xdr:cxnSp macro="">
      <xdr:nvCxnSpPr>
        <xdr:cNvPr id="39" name="Conector angulado 38"/>
        <xdr:cNvCxnSpPr/>
      </xdr:nvCxnSpPr>
      <xdr:spPr>
        <a:xfrm flipV="1">
          <a:off x="7618162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31</xdr:row>
      <xdr:rowOff>101422</xdr:rowOff>
    </xdr:from>
    <xdr:to>
      <xdr:col>10</xdr:col>
      <xdr:colOff>108074</xdr:colOff>
      <xdr:row>31</xdr:row>
      <xdr:rowOff>101422</xdr:rowOff>
    </xdr:to>
    <xdr:cxnSp macro="">
      <xdr:nvCxnSpPr>
        <xdr:cNvPr id="40" name="Conector angulado 39"/>
        <xdr:cNvCxnSpPr/>
      </xdr:nvCxnSpPr>
      <xdr:spPr>
        <a:xfrm flipV="1">
          <a:off x="5664074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31</xdr:row>
      <xdr:rowOff>101422</xdr:rowOff>
    </xdr:from>
    <xdr:to>
      <xdr:col>13</xdr:col>
      <xdr:colOff>233362</xdr:colOff>
      <xdr:row>31</xdr:row>
      <xdr:rowOff>101422</xdr:rowOff>
    </xdr:to>
    <xdr:cxnSp macro="">
      <xdr:nvCxnSpPr>
        <xdr:cNvPr id="41" name="Conector angulado 40"/>
        <xdr:cNvCxnSpPr/>
      </xdr:nvCxnSpPr>
      <xdr:spPr>
        <a:xfrm flipV="1">
          <a:off x="7618162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418445</xdr:colOff>
      <xdr:row>5</xdr:row>
      <xdr:rowOff>17109</xdr:rowOff>
    </xdr:from>
    <xdr:to>
      <xdr:col>15</xdr:col>
      <xdr:colOff>418446</xdr:colOff>
      <xdr:row>11</xdr:row>
      <xdr:rowOff>112360</xdr:rowOff>
    </xdr:to>
    <xdr:cxnSp macro="">
      <xdr:nvCxnSpPr>
        <xdr:cNvPr id="43" name="Conector angulado 42"/>
        <xdr:cNvCxnSpPr/>
      </xdr:nvCxnSpPr>
      <xdr:spPr>
        <a:xfrm flipH="1">
          <a:off x="9562445" y="779109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11</xdr:row>
      <xdr:rowOff>144459</xdr:rowOff>
    </xdr:from>
    <xdr:to>
      <xdr:col>7</xdr:col>
      <xdr:colOff>31750</xdr:colOff>
      <xdr:row>18</xdr:row>
      <xdr:rowOff>102125</xdr:rowOff>
    </xdr:to>
    <xdr:cxnSp macro="">
      <xdr:nvCxnSpPr>
        <xdr:cNvPr id="46" name="Conector angulado 45"/>
        <xdr:cNvCxnSpPr/>
      </xdr:nvCxnSpPr>
      <xdr:spPr>
        <a:xfrm>
          <a:off x="4286250" y="20494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408920</xdr:colOff>
      <xdr:row>18</xdr:row>
      <xdr:rowOff>102834</xdr:rowOff>
    </xdr:from>
    <xdr:to>
      <xdr:col>15</xdr:col>
      <xdr:colOff>408921</xdr:colOff>
      <xdr:row>25</xdr:row>
      <xdr:rowOff>7585</xdr:rowOff>
    </xdr:to>
    <xdr:cxnSp macro="">
      <xdr:nvCxnSpPr>
        <xdr:cNvPr id="48" name="Conector angulado 47"/>
        <xdr:cNvCxnSpPr/>
      </xdr:nvCxnSpPr>
      <xdr:spPr>
        <a:xfrm flipH="1">
          <a:off x="9552920" y="3341334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</xdr:row>
      <xdr:rowOff>182559</xdr:rowOff>
    </xdr:from>
    <xdr:to>
      <xdr:col>7</xdr:col>
      <xdr:colOff>12700</xdr:colOff>
      <xdr:row>31</xdr:row>
      <xdr:rowOff>140225</xdr:rowOff>
    </xdr:to>
    <xdr:cxnSp macro="">
      <xdr:nvCxnSpPr>
        <xdr:cNvPr id="49" name="Conector angulado 48"/>
        <xdr:cNvCxnSpPr/>
      </xdr:nvCxnSpPr>
      <xdr:spPr>
        <a:xfrm>
          <a:off x="4267200" y="45640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177675</xdr:colOff>
      <xdr:row>25</xdr:row>
      <xdr:rowOff>6171</xdr:rowOff>
    </xdr:from>
    <xdr:to>
      <xdr:col>10</xdr:col>
      <xdr:colOff>108075</xdr:colOff>
      <xdr:row>25</xdr:row>
      <xdr:rowOff>6171</xdr:rowOff>
    </xdr:to>
    <xdr:cxnSp macro="">
      <xdr:nvCxnSpPr>
        <xdr:cNvPr id="50" name="Conector angulado 49"/>
        <xdr:cNvCxnSpPr/>
      </xdr:nvCxnSpPr>
      <xdr:spPr>
        <a:xfrm rot="10800000" flipV="1">
          <a:off x="5664075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302963</xdr:colOff>
      <xdr:row>25</xdr:row>
      <xdr:rowOff>6171</xdr:rowOff>
    </xdr:from>
    <xdr:to>
      <xdr:col>13</xdr:col>
      <xdr:colOff>233363</xdr:colOff>
      <xdr:row>25</xdr:row>
      <xdr:rowOff>6171</xdr:rowOff>
    </xdr:to>
    <xdr:cxnSp macro="">
      <xdr:nvCxnSpPr>
        <xdr:cNvPr id="54" name="Conector angulado 53"/>
        <xdr:cNvCxnSpPr/>
      </xdr:nvCxnSpPr>
      <xdr:spPr>
        <a:xfrm rot="10800000" flipV="1">
          <a:off x="7618163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11</xdr:row>
      <xdr:rowOff>133173</xdr:rowOff>
    </xdr:from>
    <xdr:to>
      <xdr:col>10</xdr:col>
      <xdr:colOff>108074</xdr:colOff>
      <xdr:row>11</xdr:row>
      <xdr:rowOff>133173</xdr:rowOff>
    </xdr:to>
    <xdr:cxnSp macro="">
      <xdr:nvCxnSpPr>
        <xdr:cNvPr id="55" name="Conector angulado 54"/>
        <xdr:cNvCxnSpPr/>
      </xdr:nvCxnSpPr>
      <xdr:spPr>
        <a:xfrm rot="10800000" flipV="1">
          <a:off x="5664074" y="2038173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11</xdr:row>
      <xdr:rowOff>133172</xdr:rowOff>
    </xdr:from>
    <xdr:to>
      <xdr:col>13</xdr:col>
      <xdr:colOff>233362</xdr:colOff>
      <xdr:row>11</xdr:row>
      <xdr:rowOff>133172</xdr:rowOff>
    </xdr:to>
    <xdr:cxnSp macro="">
      <xdr:nvCxnSpPr>
        <xdr:cNvPr id="56" name="Conector angulado 55"/>
        <xdr:cNvCxnSpPr/>
      </xdr:nvCxnSpPr>
      <xdr:spPr>
        <a:xfrm rot="10800000" flipV="1">
          <a:off x="7618162" y="2038172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</xdr:colOff>
      <xdr:row>0</xdr:row>
      <xdr:rowOff>9525</xdr:rowOff>
    </xdr:from>
    <xdr:to>
      <xdr:col>1</xdr:col>
      <xdr:colOff>66675</xdr:colOff>
      <xdr:row>3</xdr:row>
      <xdr:rowOff>30597</xdr:rowOff>
    </xdr:to>
    <xdr:pic>
      <xdr:nvPicPr>
        <xdr:cNvPr id="57" name="Imagem 56" descr="Resultado de imagem para home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9525" y="9525"/>
          <a:ext cx="666750" cy="5925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428624</xdr:colOff>
      <xdr:row>22</xdr:row>
      <xdr:rowOff>188268</xdr:rowOff>
    </xdr:to>
    <xdr:grpSp>
      <xdr:nvGrpSpPr>
        <xdr:cNvPr id="2" name="Grupo 1"/>
        <xdr:cNvGrpSpPr/>
      </xdr:nvGrpSpPr>
      <xdr:grpSpPr>
        <a:xfrm>
          <a:off x="0" y="0"/>
          <a:ext cx="7096124" cy="4379268"/>
          <a:chOff x="0" y="0"/>
          <a:chExt cx="7096124" cy="4379268"/>
        </a:xfrm>
      </xdr:grpSpPr>
      <xdr:pic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7096124" cy="4379268"/>
          </a:xfrm>
          <a:prstGeom prst="rect">
            <a:avLst/>
          </a:prstGeom>
        </xdr:spPr>
      </xdr:pic>
      <xdr:sp macro="" textlink="">
        <xdr:nvSpPr>
          <xdr:cNvPr id="6" name="CaixaDeTexto 5"/>
          <xdr:cNvSpPr txBox="1"/>
        </xdr:nvSpPr>
        <xdr:spPr>
          <a:xfrm>
            <a:off x="3941619" y="171450"/>
            <a:ext cx="3152774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/>
              <a:t>Desenvolvimento: 	</a:t>
            </a:r>
            <a:r>
              <a:rPr lang="pt-BR" sz="1100"/>
              <a:t>Jeferson Luis Heuko</a:t>
            </a:r>
          </a:p>
          <a:p>
            <a:r>
              <a:rPr lang="pt-BR" sz="1100"/>
              <a:t>		Mônica Veiga</a:t>
            </a:r>
          </a:p>
          <a:p>
            <a:r>
              <a:rPr lang="pt-BR" sz="1100"/>
              <a:t>		Priscila</a:t>
            </a:r>
            <a:r>
              <a:rPr lang="pt-BR" sz="1100" baseline="0"/>
              <a:t> Vieira</a:t>
            </a:r>
          </a:p>
          <a:p>
            <a:endParaRPr lang="pt-BR" sz="1100" baseline="0"/>
          </a:p>
          <a:p>
            <a:r>
              <a:rPr lang="pt-BR" sz="1100" b="1" baseline="0"/>
              <a:t>Colaboração: </a:t>
            </a:r>
            <a:r>
              <a:rPr lang="pt-BR" sz="1100" baseline="0"/>
              <a:t>		Leandro Moreno 		</a:t>
            </a:r>
            <a:endParaRPr lang="pt-BR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8659</xdr:colOff>
      <xdr:row>2</xdr:row>
      <xdr:rowOff>165396</xdr:rowOff>
    </xdr:to>
    <xdr:pic>
      <xdr:nvPicPr>
        <xdr:cNvPr id="8" name="Imagem 7" descr="Resultado de imagem para home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0" y="0"/>
          <a:ext cx="614795" cy="546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162" name="Seta para a direita 16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125" name="Grupo 124">
          <a:hlinkClick xmlns:r="http://schemas.openxmlformats.org/officeDocument/2006/relationships" r:id="rId1"/>
        </xdr:cNvPr>
        <xdr:cNvGrpSpPr/>
      </xdr:nvGrpSpPr>
      <xdr:grpSpPr>
        <a:xfrm>
          <a:off x="8553450" y="571500"/>
          <a:ext cx="126907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126" name="Seta para baixo 125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27" name="Grupo 126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128" name="Retângulo de cantos arredondados 12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29" name="Retângulo 1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130" name="Grupo 129">
          <a:hlinkClick xmlns:r="http://schemas.openxmlformats.org/officeDocument/2006/relationships" r:id="rId2"/>
        </xdr:cNvPr>
        <xdr:cNvGrpSpPr/>
      </xdr:nvGrpSpPr>
      <xdr:grpSpPr>
        <a:xfrm>
          <a:off x="6524625" y="571500"/>
          <a:ext cx="160717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1" name="Seta para baixo 13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32" name="Grupo 13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37" name="Seta para a direita 1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33" name="Grupo 13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34" name="Retângulo de cantos arredondados 13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5" name="Retângulo 13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138" name="Grupo 137">
          <a:hlinkClick xmlns:r="http://schemas.openxmlformats.org/officeDocument/2006/relationships" r:id="rId3"/>
        </xdr:cNvPr>
        <xdr:cNvGrpSpPr/>
      </xdr:nvGrpSpPr>
      <xdr:grpSpPr>
        <a:xfrm>
          <a:off x="4495800" y="571500"/>
          <a:ext cx="160717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9" name="Seta para baixo 138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40" name="Grupo 1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44" name="Retângulo de cantos arredondados 1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45" name="Retângulo 1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41" name="Grupo 1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3" name="Seta para a direita 1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46" name="Grupo 145">
          <a:hlinkClick xmlns:r="http://schemas.openxmlformats.org/officeDocument/2006/relationships" r:id="rId4"/>
        </xdr:cNvPr>
        <xdr:cNvGrpSpPr/>
      </xdr:nvGrpSpPr>
      <xdr:grpSpPr>
        <a:xfrm>
          <a:off x="2466975" y="571500"/>
          <a:ext cx="160717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47" name="Seta para baixo 146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8" name="Grupo 147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52" name="Retângulo de cantos arredondados 15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3" name="Retângulo 15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49" name="Grupo 148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51" name="Seta para a direita 15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154" name="Grupo 153">
          <a:hlinkClick xmlns:r="http://schemas.openxmlformats.org/officeDocument/2006/relationships" r:id="rId5"/>
        </xdr:cNvPr>
        <xdr:cNvGrpSpPr/>
      </xdr:nvGrpSpPr>
      <xdr:grpSpPr>
        <a:xfrm>
          <a:off x="438150" y="571500"/>
          <a:ext cx="1613868" cy="1353000"/>
          <a:chOff x="381000" y="4381500"/>
          <a:chExt cx="1480518" cy="1353000"/>
        </a:xfrm>
      </xdr:grpSpPr>
      <xdr:sp macro="" textlink="">
        <xdr:nvSpPr>
          <xdr:cNvPr id="155" name="Seta para baixo 154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56" name="Grupo 15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6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1" name="Seta para a direita 16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57" name="Grupo 15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58" name="Retângulo de cantos arredondados 15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9" name="Retângulo 15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158025</xdr:rowOff>
    </xdr:to>
    <xdr:sp macro="" textlink="">
      <xdr:nvSpPr>
        <xdr:cNvPr id="163" name="D_001_S">
          <a:hlinkClick xmlns:r="http://schemas.openxmlformats.org/officeDocument/2006/relationships" r:id="rId6"/>
        </xdr:cNvPr>
        <xdr:cNvSpPr/>
      </xdr:nvSpPr>
      <xdr:spPr>
        <a:xfrm>
          <a:off x="381000" y="22860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Qual o problema?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0</xdr:rowOff>
        </xdr:from>
        <xdr:to>
          <xdr:col>5</xdr:col>
          <xdr:colOff>523875</xdr:colOff>
          <xdr:row>13</xdr:row>
          <xdr:rowOff>180975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12</xdr:row>
      <xdr:rowOff>171450</xdr:rowOff>
    </xdr:from>
    <xdr:to>
      <xdr:col>7</xdr:col>
      <xdr:colOff>12000</xdr:colOff>
      <xdr:row>12</xdr:row>
      <xdr:rowOff>171450</xdr:rowOff>
    </xdr:to>
    <xdr:cxnSp macro="">
      <xdr:nvCxnSpPr>
        <xdr:cNvPr id="167" name="Conector de seta reta 166"/>
        <xdr:cNvCxnSpPr>
          <a:stCxn id="163" idx="3"/>
        </xdr:cNvCxnSpPr>
      </xdr:nvCxnSpPr>
      <xdr:spPr>
        <a:xfrm flipV="1">
          <a:off x="2541000" y="2457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 editAs="oneCell">
    <xdr:from>
      <xdr:col>2</xdr:col>
      <xdr:colOff>0</xdr:colOff>
      <xdr:row>22</xdr:row>
      <xdr:rowOff>0</xdr:rowOff>
    </xdr:from>
    <xdr:to>
      <xdr:col>5</xdr:col>
      <xdr:colOff>331200</xdr:colOff>
      <xdr:row>25</xdr:row>
      <xdr:rowOff>158025</xdr:rowOff>
    </xdr:to>
    <xdr:sp macro="" textlink="">
      <xdr:nvSpPr>
        <xdr:cNvPr id="170" name="D_002_S">
          <a:hlinkClick xmlns:r="http://schemas.openxmlformats.org/officeDocument/2006/relationships" r:id="rId7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métrica será utilizado para medir o resultado do projeto ? </a:t>
          </a:r>
          <a:endParaRPr lang="pt-BR" sz="1200">
            <a:effectLst/>
          </a:endParaRPr>
        </a:p>
      </xdr:txBody>
    </xdr:sp>
    <xdr:clientData/>
  </xdr:twoCellAnchor>
  <xdr:twoCellAnchor>
    <xdr:from>
      <xdr:col>3</xdr:col>
      <xdr:colOff>470400</xdr:colOff>
      <xdr:row>14</xdr:row>
      <xdr:rowOff>158025</xdr:rowOff>
    </xdr:from>
    <xdr:to>
      <xdr:col>3</xdr:col>
      <xdr:colOff>470400</xdr:colOff>
      <xdr:row>22</xdr:row>
      <xdr:rowOff>0</xdr:rowOff>
    </xdr:to>
    <xdr:cxnSp macro="">
      <xdr:nvCxnSpPr>
        <xdr:cNvPr id="171" name="Conector de seta reta 170"/>
        <xdr:cNvCxnSpPr>
          <a:stCxn id="163" idx="2"/>
          <a:endCxn id="170" idx="0"/>
        </xdr:cNvCxnSpPr>
      </xdr:nvCxnSpPr>
      <xdr:spPr>
        <a:xfrm>
          <a:off x="1461000" y="3015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33</xdr:row>
      <xdr:rowOff>0</xdr:rowOff>
    </xdr:from>
    <xdr:ext cx="2160000" cy="729525"/>
    <xdr:sp macro="" textlink="">
      <xdr:nvSpPr>
        <xdr:cNvPr id="175" name="D_003_S">
          <a:hlinkClick xmlns:r="http://schemas.openxmlformats.org/officeDocument/2006/relationships" r:id="rId8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Existem dados confiáveis para o histórico? Porque os dados foram considerados confiáveis?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2160000" cy="729525"/>
    <xdr:sp macro="" textlink="">
      <xdr:nvSpPr>
        <xdr:cNvPr id="176" name="D_004_S">
          <a:hlinkClick xmlns:r="http://schemas.openxmlformats.org/officeDocument/2006/relationships" r:id="rId9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vem se comportando históricamente?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55</xdr:row>
      <xdr:rowOff>0</xdr:rowOff>
    </xdr:from>
    <xdr:ext cx="2160000" cy="729525"/>
    <xdr:sp macro="" textlink="">
      <xdr:nvSpPr>
        <xdr:cNvPr id="177" name="D_005_S">
          <a:hlinkClick xmlns:r="http://schemas.openxmlformats.org/officeDocument/2006/relationships" r:id="rId10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a Meta?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66</xdr:row>
      <xdr:rowOff>0</xdr:rowOff>
    </xdr:from>
    <xdr:ext cx="2160000" cy="729525"/>
    <xdr:sp macro="" textlink="">
      <xdr:nvSpPr>
        <xdr:cNvPr id="178" name="D_006_S">
          <a:hlinkClick xmlns:r="http://schemas.openxmlformats.org/officeDocument/2006/relationships" r:id="rId11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ganhos que serão alcançados com a solução do problema?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77</xdr:row>
      <xdr:rowOff>0</xdr:rowOff>
    </xdr:from>
    <xdr:ext cx="2160000" cy="729525"/>
    <xdr:sp macro="" textlink="">
      <xdr:nvSpPr>
        <xdr:cNvPr id="179" name="D_007_S">
          <a:hlinkClick xmlns:r="http://schemas.openxmlformats.org/officeDocument/2006/relationships" r:id="rId12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deve ser desenvolvido?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88</xdr:row>
      <xdr:rowOff>0</xdr:rowOff>
    </xdr:from>
    <xdr:ext cx="2160000" cy="729525"/>
    <xdr:sp macro="" textlink="">
      <xdr:nvSpPr>
        <xdr:cNvPr id="180" name="D_008_S">
          <a:hlinkClick xmlns:r="http://schemas.openxmlformats.org/officeDocument/2006/relationships" r:id="rId13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equipe desenvolverá 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23</xdr:row>
      <xdr:rowOff>171450</xdr:rowOff>
    </xdr:from>
    <xdr:to>
      <xdr:col>7</xdr:col>
      <xdr:colOff>12000</xdr:colOff>
      <xdr:row>23</xdr:row>
      <xdr:rowOff>171450</xdr:rowOff>
    </xdr:to>
    <xdr:cxnSp macro="">
      <xdr:nvCxnSpPr>
        <xdr:cNvPr id="181" name="Conector de seta reta 180"/>
        <xdr:cNvCxnSpPr>
          <a:stCxn id="170" idx="3"/>
        </xdr:cNvCxnSpPr>
      </xdr:nvCxnSpPr>
      <xdr:spPr>
        <a:xfrm flipV="1">
          <a:off x="2541000" y="4552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25</xdr:row>
      <xdr:rowOff>158025</xdr:rowOff>
    </xdr:from>
    <xdr:to>
      <xdr:col>3</xdr:col>
      <xdr:colOff>470400</xdr:colOff>
      <xdr:row>33</xdr:row>
      <xdr:rowOff>0</xdr:rowOff>
    </xdr:to>
    <xdr:cxnSp macro="">
      <xdr:nvCxnSpPr>
        <xdr:cNvPr id="184" name="Conector de seta reta 183"/>
        <xdr:cNvCxnSpPr>
          <a:stCxn id="170" idx="2"/>
          <a:endCxn id="175" idx="0"/>
        </xdr:cNvCxnSpPr>
      </xdr:nvCxnSpPr>
      <xdr:spPr>
        <a:xfrm>
          <a:off x="1461000" y="5111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331199</xdr:colOff>
      <xdr:row>34</xdr:row>
      <xdr:rowOff>152400</xdr:rowOff>
    </xdr:from>
    <xdr:to>
      <xdr:col>7</xdr:col>
      <xdr:colOff>11999</xdr:colOff>
      <xdr:row>34</xdr:row>
      <xdr:rowOff>152400</xdr:rowOff>
    </xdr:to>
    <xdr:cxnSp macro="">
      <xdr:nvCxnSpPr>
        <xdr:cNvPr id="187" name="Conector de seta reta 186"/>
        <xdr:cNvCxnSpPr>
          <a:stCxn id="175" idx="3"/>
        </xdr:cNvCxnSpPr>
      </xdr:nvCxnSpPr>
      <xdr:spPr>
        <a:xfrm flipV="1">
          <a:off x="2540999" y="662940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36</xdr:row>
      <xdr:rowOff>158025</xdr:rowOff>
    </xdr:from>
    <xdr:to>
      <xdr:col>3</xdr:col>
      <xdr:colOff>470400</xdr:colOff>
      <xdr:row>44</xdr:row>
      <xdr:rowOff>0</xdr:rowOff>
    </xdr:to>
    <xdr:cxnSp macro="">
      <xdr:nvCxnSpPr>
        <xdr:cNvPr id="189" name="Conector de seta reta 188"/>
        <xdr:cNvCxnSpPr>
          <a:stCxn id="175" idx="2"/>
          <a:endCxn id="176" idx="0"/>
        </xdr:cNvCxnSpPr>
      </xdr:nvCxnSpPr>
      <xdr:spPr>
        <a:xfrm>
          <a:off x="1461000" y="7206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45</xdr:row>
      <xdr:rowOff>142875</xdr:rowOff>
    </xdr:from>
    <xdr:to>
      <xdr:col>7</xdr:col>
      <xdr:colOff>1200</xdr:colOff>
      <xdr:row>45</xdr:row>
      <xdr:rowOff>142875</xdr:rowOff>
    </xdr:to>
    <xdr:cxnSp macro="">
      <xdr:nvCxnSpPr>
        <xdr:cNvPr id="192" name="Conector de seta reta 191"/>
        <xdr:cNvCxnSpPr>
          <a:stCxn id="176" idx="3"/>
        </xdr:cNvCxnSpPr>
      </xdr:nvCxnSpPr>
      <xdr:spPr>
        <a:xfrm flipV="1">
          <a:off x="2541000" y="8905875"/>
          <a:ext cx="8892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47</xdr:row>
      <xdr:rowOff>158025</xdr:rowOff>
    </xdr:from>
    <xdr:to>
      <xdr:col>3</xdr:col>
      <xdr:colOff>470400</xdr:colOff>
      <xdr:row>55</xdr:row>
      <xdr:rowOff>0</xdr:rowOff>
    </xdr:to>
    <xdr:cxnSp macro="">
      <xdr:nvCxnSpPr>
        <xdr:cNvPr id="194" name="Conector de seta reta 193"/>
        <xdr:cNvCxnSpPr>
          <a:stCxn id="176" idx="2"/>
          <a:endCxn id="177" idx="0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99</xdr:row>
      <xdr:rowOff>0</xdr:rowOff>
    </xdr:from>
    <xdr:ext cx="2160000" cy="729525"/>
    <xdr:sp macro="" textlink="">
      <xdr:nvSpPr>
        <xdr:cNvPr id="197" name="D_009_S">
          <a:hlinkClick xmlns:r="http://schemas.openxmlformats.org/officeDocument/2006/relationships" r:id="rId14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o cronograma do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100</xdr:row>
      <xdr:rowOff>142875</xdr:rowOff>
    </xdr:from>
    <xdr:to>
      <xdr:col>7</xdr:col>
      <xdr:colOff>12000</xdr:colOff>
      <xdr:row>100</xdr:row>
      <xdr:rowOff>142875</xdr:rowOff>
    </xdr:to>
    <xdr:cxnSp macro="">
      <xdr:nvCxnSpPr>
        <xdr:cNvPr id="198" name="Conector de seta reta 197"/>
        <xdr:cNvCxnSpPr>
          <a:stCxn id="197" idx="3"/>
        </xdr:cNvCxnSpPr>
      </xdr:nvCxnSpPr>
      <xdr:spPr>
        <a:xfrm flipV="1">
          <a:off x="2541000" y="191928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102</xdr:row>
      <xdr:rowOff>158025</xdr:rowOff>
    </xdr:from>
    <xdr:to>
      <xdr:col>3</xdr:col>
      <xdr:colOff>470400</xdr:colOff>
      <xdr:row>110</xdr:row>
      <xdr:rowOff>0</xdr:rowOff>
    </xdr:to>
    <xdr:cxnSp macro="">
      <xdr:nvCxnSpPr>
        <xdr:cNvPr id="199" name="Conector de seta reta 198"/>
        <xdr:cNvCxnSpPr>
          <a:stCxn id="197" idx="2"/>
          <a:endCxn id="200" idx="0"/>
        </xdr:cNvCxnSpPr>
      </xdr:nvCxnSpPr>
      <xdr:spPr>
        <a:xfrm>
          <a:off x="1461000" y="19779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110</xdr:row>
      <xdr:rowOff>0</xdr:rowOff>
    </xdr:from>
    <xdr:ext cx="2160000" cy="729525"/>
    <xdr:sp macro="" textlink="">
      <xdr:nvSpPr>
        <xdr:cNvPr id="200" name="D_010_S">
          <a:hlinkClick xmlns:r="http://schemas.openxmlformats.org/officeDocument/2006/relationships" r:id="rId15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principal processo envolvido?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111</xdr:row>
      <xdr:rowOff>142875</xdr:rowOff>
    </xdr:from>
    <xdr:to>
      <xdr:col>7</xdr:col>
      <xdr:colOff>12000</xdr:colOff>
      <xdr:row>111</xdr:row>
      <xdr:rowOff>142875</xdr:rowOff>
    </xdr:to>
    <xdr:cxnSp macro="">
      <xdr:nvCxnSpPr>
        <xdr:cNvPr id="201" name="Conector de seta reta 200"/>
        <xdr:cNvCxnSpPr>
          <a:stCxn id="200" idx="3"/>
        </xdr:cNvCxnSpPr>
      </xdr:nvCxnSpPr>
      <xdr:spPr>
        <a:xfrm flipV="1">
          <a:off x="2541000" y="212883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113</xdr:row>
      <xdr:rowOff>158025</xdr:rowOff>
    </xdr:from>
    <xdr:to>
      <xdr:col>3</xdr:col>
      <xdr:colOff>470400</xdr:colOff>
      <xdr:row>121</xdr:row>
      <xdr:rowOff>0</xdr:rowOff>
    </xdr:to>
    <xdr:cxnSp macro="">
      <xdr:nvCxnSpPr>
        <xdr:cNvPr id="202" name="Conector de seta reta 201"/>
        <xdr:cNvCxnSpPr>
          <a:stCxn id="200" idx="2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121</xdr:row>
      <xdr:rowOff>0</xdr:rowOff>
    </xdr:from>
    <xdr:ext cx="2160000" cy="729525"/>
    <xdr:sp macro="" textlink="">
      <xdr:nvSpPr>
        <xdr:cNvPr id="203" name="D_011_S">
          <a:hlinkClick xmlns:r="http://schemas.openxmlformats.org/officeDocument/2006/relationships" r:id="rId16"/>
        </xdr:cNvPr>
        <xdr:cNvSpPr/>
      </xdr:nvSpPr>
      <xdr:spPr>
        <a:xfrm>
          <a:off x="381000" y="23241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está alinhado com o champion/diretoria da empresa 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122</xdr:row>
      <xdr:rowOff>171450</xdr:rowOff>
    </xdr:from>
    <xdr:to>
      <xdr:col>7</xdr:col>
      <xdr:colOff>12000</xdr:colOff>
      <xdr:row>122</xdr:row>
      <xdr:rowOff>171450</xdr:rowOff>
    </xdr:to>
    <xdr:cxnSp macro="">
      <xdr:nvCxnSpPr>
        <xdr:cNvPr id="204" name="Conector de seta reta 203"/>
        <xdr:cNvCxnSpPr>
          <a:stCxn id="203" idx="3"/>
        </xdr:cNvCxnSpPr>
      </xdr:nvCxnSpPr>
      <xdr:spPr>
        <a:xfrm flipV="1">
          <a:off x="2541000" y="23412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467053</xdr:colOff>
      <xdr:row>124</xdr:row>
      <xdr:rowOff>158025</xdr:rowOff>
    </xdr:from>
    <xdr:to>
      <xdr:col>3</xdr:col>
      <xdr:colOff>470400</xdr:colOff>
      <xdr:row>127</xdr:row>
      <xdr:rowOff>154438</xdr:rowOff>
    </xdr:to>
    <xdr:cxnSp macro="">
      <xdr:nvCxnSpPr>
        <xdr:cNvPr id="205" name="Conector de seta reta 204"/>
        <xdr:cNvCxnSpPr>
          <a:stCxn id="203" idx="2"/>
          <a:endCxn id="267" idx="0"/>
        </xdr:cNvCxnSpPr>
      </xdr:nvCxnSpPr>
      <xdr:spPr>
        <a:xfrm flipH="1">
          <a:off x="1457653" y="23970525"/>
          <a:ext cx="3347" cy="567913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58</xdr:row>
      <xdr:rowOff>158025</xdr:rowOff>
    </xdr:from>
    <xdr:to>
      <xdr:col>3</xdr:col>
      <xdr:colOff>470400</xdr:colOff>
      <xdr:row>66</xdr:row>
      <xdr:rowOff>0</xdr:rowOff>
    </xdr:to>
    <xdr:cxnSp macro="">
      <xdr:nvCxnSpPr>
        <xdr:cNvPr id="223" name="Conector de seta reta 222"/>
        <xdr:cNvCxnSpPr>
          <a:stCxn id="177" idx="2"/>
          <a:endCxn id="178" idx="0"/>
        </xdr:cNvCxnSpPr>
      </xdr:nvCxnSpPr>
      <xdr:spPr>
        <a:xfrm>
          <a:off x="1461000" y="11397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56</xdr:row>
      <xdr:rowOff>174263</xdr:rowOff>
    </xdr:from>
    <xdr:to>
      <xdr:col>7</xdr:col>
      <xdr:colOff>0</xdr:colOff>
      <xdr:row>56</xdr:row>
      <xdr:rowOff>174263</xdr:rowOff>
    </xdr:to>
    <xdr:cxnSp macro="">
      <xdr:nvCxnSpPr>
        <xdr:cNvPr id="227" name="Conector de seta reta 226"/>
        <xdr:cNvCxnSpPr>
          <a:stCxn id="177" idx="3"/>
        </xdr:cNvCxnSpPr>
      </xdr:nvCxnSpPr>
      <xdr:spPr>
        <a:xfrm>
          <a:off x="2541000" y="11032763"/>
          <a:ext cx="888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67</xdr:row>
      <xdr:rowOff>171450</xdr:rowOff>
    </xdr:from>
    <xdr:to>
      <xdr:col>7</xdr:col>
      <xdr:colOff>12000</xdr:colOff>
      <xdr:row>67</xdr:row>
      <xdr:rowOff>171450</xdr:rowOff>
    </xdr:to>
    <xdr:cxnSp macro="">
      <xdr:nvCxnSpPr>
        <xdr:cNvPr id="231" name="Conector de seta reta 230"/>
        <xdr:cNvCxnSpPr>
          <a:stCxn id="178" idx="3"/>
        </xdr:cNvCxnSpPr>
      </xdr:nvCxnSpPr>
      <xdr:spPr>
        <a:xfrm flipV="1">
          <a:off x="2541000" y="12934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78</xdr:row>
      <xdr:rowOff>161925</xdr:rowOff>
    </xdr:from>
    <xdr:to>
      <xdr:col>7</xdr:col>
      <xdr:colOff>12000</xdr:colOff>
      <xdr:row>78</xdr:row>
      <xdr:rowOff>161925</xdr:rowOff>
    </xdr:to>
    <xdr:cxnSp macro="">
      <xdr:nvCxnSpPr>
        <xdr:cNvPr id="234" name="Conector de seta reta 233"/>
        <xdr:cNvCxnSpPr>
          <a:stCxn id="179" idx="3"/>
        </xdr:cNvCxnSpPr>
      </xdr:nvCxnSpPr>
      <xdr:spPr>
        <a:xfrm flipV="1">
          <a:off x="2541000" y="1502092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89</xdr:row>
      <xdr:rowOff>171450</xdr:rowOff>
    </xdr:from>
    <xdr:to>
      <xdr:col>7</xdr:col>
      <xdr:colOff>12000</xdr:colOff>
      <xdr:row>89</xdr:row>
      <xdr:rowOff>171450</xdr:rowOff>
    </xdr:to>
    <xdr:cxnSp macro="">
      <xdr:nvCxnSpPr>
        <xdr:cNvPr id="237" name="Conector de seta reta 236"/>
        <xdr:cNvCxnSpPr>
          <a:stCxn id="180" idx="3"/>
        </xdr:cNvCxnSpPr>
      </xdr:nvCxnSpPr>
      <xdr:spPr>
        <a:xfrm flipV="1">
          <a:off x="2541000" y="17125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91</xdr:row>
      <xdr:rowOff>158025</xdr:rowOff>
    </xdr:from>
    <xdr:to>
      <xdr:col>3</xdr:col>
      <xdr:colOff>470400</xdr:colOff>
      <xdr:row>99</xdr:row>
      <xdr:rowOff>0</xdr:rowOff>
    </xdr:to>
    <xdr:cxnSp macro="">
      <xdr:nvCxnSpPr>
        <xdr:cNvPr id="241" name="Conector de seta reta 240"/>
        <xdr:cNvCxnSpPr>
          <a:stCxn id="180" idx="2"/>
          <a:endCxn id="197" idx="0"/>
        </xdr:cNvCxnSpPr>
      </xdr:nvCxnSpPr>
      <xdr:spPr>
        <a:xfrm>
          <a:off x="1461000" y="17684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80</xdr:row>
      <xdr:rowOff>158025</xdr:rowOff>
    </xdr:from>
    <xdr:to>
      <xdr:col>3</xdr:col>
      <xdr:colOff>470400</xdr:colOff>
      <xdr:row>88</xdr:row>
      <xdr:rowOff>0</xdr:rowOff>
    </xdr:to>
    <xdr:cxnSp macro="">
      <xdr:nvCxnSpPr>
        <xdr:cNvPr id="244" name="Conector de seta reta 243"/>
        <xdr:cNvCxnSpPr>
          <a:stCxn id="179" idx="2"/>
          <a:endCxn id="180" idx="0"/>
        </xdr:cNvCxnSpPr>
      </xdr:nvCxnSpPr>
      <xdr:spPr>
        <a:xfrm>
          <a:off x="1461000" y="15588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69</xdr:row>
      <xdr:rowOff>158025</xdr:rowOff>
    </xdr:from>
    <xdr:to>
      <xdr:col>3</xdr:col>
      <xdr:colOff>470400</xdr:colOff>
      <xdr:row>77</xdr:row>
      <xdr:rowOff>0</xdr:rowOff>
    </xdr:to>
    <xdr:cxnSp macro="">
      <xdr:nvCxnSpPr>
        <xdr:cNvPr id="247" name="Conector de seta reta 246"/>
        <xdr:cNvCxnSpPr>
          <a:stCxn id="178" idx="2"/>
          <a:endCxn id="179" idx="0"/>
        </xdr:cNvCxnSpPr>
      </xdr:nvCxnSpPr>
      <xdr:spPr>
        <a:xfrm>
          <a:off x="1461000" y="13493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180975</xdr:rowOff>
        </xdr:from>
        <xdr:to>
          <xdr:col>5</xdr:col>
          <xdr:colOff>523875</xdr:colOff>
          <xdr:row>24</xdr:row>
          <xdr:rowOff>180975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34</xdr:row>
          <xdr:rowOff>161925</xdr:rowOff>
        </xdr:from>
        <xdr:to>
          <xdr:col>5</xdr:col>
          <xdr:colOff>523875</xdr:colOff>
          <xdr:row>35</xdr:row>
          <xdr:rowOff>152400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45</xdr:row>
          <xdr:rowOff>152400</xdr:rowOff>
        </xdr:from>
        <xdr:to>
          <xdr:col>5</xdr:col>
          <xdr:colOff>523875</xdr:colOff>
          <xdr:row>46</xdr:row>
          <xdr:rowOff>142875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57</xdr:row>
          <xdr:rowOff>0</xdr:rowOff>
        </xdr:from>
        <xdr:to>
          <xdr:col>5</xdr:col>
          <xdr:colOff>523875</xdr:colOff>
          <xdr:row>57</xdr:row>
          <xdr:rowOff>180975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67</xdr:row>
          <xdr:rowOff>180975</xdr:rowOff>
        </xdr:from>
        <xdr:to>
          <xdr:col>5</xdr:col>
          <xdr:colOff>523875</xdr:colOff>
          <xdr:row>68</xdr:row>
          <xdr:rowOff>180975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78</xdr:row>
          <xdr:rowOff>180975</xdr:rowOff>
        </xdr:from>
        <xdr:to>
          <xdr:col>5</xdr:col>
          <xdr:colOff>523875</xdr:colOff>
          <xdr:row>79</xdr:row>
          <xdr:rowOff>180975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90</xdr:row>
          <xdr:rowOff>0</xdr:rowOff>
        </xdr:from>
        <xdr:to>
          <xdr:col>5</xdr:col>
          <xdr:colOff>523875</xdr:colOff>
          <xdr:row>90</xdr:row>
          <xdr:rowOff>180975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100</xdr:row>
          <xdr:rowOff>152400</xdr:rowOff>
        </xdr:from>
        <xdr:to>
          <xdr:col>5</xdr:col>
          <xdr:colOff>523875</xdr:colOff>
          <xdr:row>101</xdr:row>
          <xdr:rowOff>142875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111</xdr:row>
          <xdr:rowOff>161925</xdr:rowOff>
        </xdr:from>
        <xdr:to>
          <xdr:col>5</xdr:col>
          <xdr:colOff>523875</xdr:colOff>
          <xdr:row>112</xdr:row>
          <xdr:rowOff>152400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122</xdr:row>
          <xdr:rowOff>180975</xdr:rowOff>
        </xdr:from>
        <xdr:to>
          <xdr:col>5</xdr:col>
          <xdr:colOff>523875</xdr:colOff>
          <xdr:row>123</xdr:row>
          <xdr:rowOff>180975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469275</xdr:colOff>
      <xdr:row>127</xdr:row>
      <xdr:rowOff>133350</xdr:rowOff>
    </xdr:from>
    <xdr:to>
      <xdr:col>4</xdr:col>
      <xdr:colOff>452475</xdr:colOff>
      <xdr:row>131</xdr:row>
      <xdr:rowOff>91350</xdr:rowOff>
    </xdr:to>
    <xdr:grpSp>
      <xdr:nvGrpSpPr>
        <xdr:cNvPr id="265" name="Grupo 264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907425" y="24326850"/>
          <a:ext cx="133575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66" name="Retângulo de cantos arredondados 26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67" name="Retângulo 266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0</xdr:rowOff>
    </xdr:from>
    <xdr:to>
      <xdr:col>2</xdr:col>
      <xdr:colOff>238125</xdr:colOff>
      <xdr:row>2</xdr:row>
      <xdr:rowOff>16870</xdr:rowOff>
    </xdr:to>
    <xdr:pic>
      <xdr:nvPicPr>
        <xdr:cNvPr id="88" name="Imagem 87" descr="Resultado de imagem para home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7145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26958</xdr:rowOff>
    </xdr:from>
    <xdr:to>
      <xdr:col>3</xdr:col>
      <xdr:colOff>351132</xdr:colOff>
      <xdr:row>2</xdr:row>
      <xdr:rowOff>0</xdr:rowOff>
    </xdr:to>
    <xdr:pic>
      <xdr:nvPicPr>
        <xdr:cNvPr id="94" name="Imagem 93">
          <a:hlinkClick xmlns:r="http://schemas.openxmlformats.org/officeDocument/2006/relationships" r:id="rId2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0259" t="7293"/>
        <a:stretch/>
      </xdr:blipFill>
      <xdr:spPr>
        <a:xfrm>
          <a:off x="988443" y="26958"/>
          <a:ext cx="351132" cy="350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74" name="Seta para a direita 73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1"/>
        </xdr:cNvPr>
        <xdr:cNvGrpSpPr/>
      </xdr:nvGrpSpPr>
      <xdr:grpSpPr>
        <a:xfrm>
          <a:off x="8553450" y="571500"/>
          <a:ext cx="126907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40" name="Retângulo de cantos arredondados 3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1" name="Retângulo 4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2" name="Grupo 41">
          <a:hlinkClick xmlns:r="http://schemas.openxmlformats.org/officeDocument/2006/relationships" r:id="rId2"/>
        </xdr:cNvPr>
        <xdr:cNvGrpSpPr/>
      </xdr:nvGrpSpPr>
      <xdr:grpSpPr>
        <a:xfrm>
          <a:off x="6524625" y="571500"/>
          <a:ext cx="160717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3" name="Seta para baixo 4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4" name="Grupo 4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9" name="Seta para a direita 4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5" name="Grupo 4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6" name="Retângulo de cantos arredondados 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7" name="Retângulo 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58" name="Grupo 57">
          <a:hlinkClick xmlns:r="http://schemas.openxmlformats.org/officeDocument/2006/relationships" r:id="rId3"/>
        </xdr:cNvPr>
        <xdr:cNvGrpSpPr/>
      </xdr:nvGrpSpPr>
      <xdr:grpSpPr>
        <a:xfrm>
          <a:off x="2466975" y="571500"/>
          <a:ext cx="160717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9" name="Seta para baixo 5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0" name="Grupo 5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64" name="Retângulo de cantos arredondados 6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5" name="Retângulo 6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1" name="Grupo 6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3" name="Seta para a direita 6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66" name="Grupo 65">
          <a:hlinkClick xmlns:r="http://schemas.openxmlformats.org/officeDocument/2006/relationships" r:id="rId4"/>
        </xdr:cNvPr>
        <xdr:cNvGrpSpPr/>
      </xdr:nvGrpSpPr>
      <xdr:grpSpPr>
        <a:xfrm>
          <a:off x="438150" y="571500"/>
          <a:ext cx="1613868" cy="1353000"/>
          <a:chOff x="381000" y="4381500"/>
          <a:chExt cx="1480518" cy="1353000"/>
        </a:xfrm>
      </xdr:grpSpPr>
      <xdr:sp macro="" textlink="">
        <xdr:nvSpPr>
          <xdr:cNvPr id="67" name="Seta para baixo 66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8" name="Grupo 6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7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3" name="Seta para a direita 7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9" name="Grupo 6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70" name="Retângulo de cantos arredondados 6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1" name="Retângulo 7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76" name="Seta para a esquerda 75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6"/>
        </xdr:cNvPr>
        <xdr:cNvGrpSpPr/>
      </xdr:nvGrpSpPr>
      <xdr:grpSpPr>
        <a:xfrm>
          <a:off x="4495800" y="571500"/>
          <a:ext cx="160717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7" name="Seta para baixo 7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78" name="Grupo 7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2" name="Retângulo de cantos arredondados 8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3" name="Retângulo 8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79" name="Grupo 7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1" name="Seta para a direita 8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3</xdr:col>
      <xdr:colOff>676274</xdr:colOff>
      <xdr:row>16</xdr:row>
      <xdr:rowOff>0</xdr:rowOff>
    </xdr:from>
    <xdr:to>
      <xdr:col>15</xdr:col>
      <xdr:colOff>133349</xdr:colOff>
      <xdr:row>42</xdr:row>
      <xdr:rowOff>95250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0699" y="3048000"/>
          <a:ext cx="7572375" cy="5048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8553450" y="571500"/>
          <a:ext cx="126907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6524625" y="571500"/>
          <a:ext cx="160717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466975" y="571500"/>
          <a:ext cx="160717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438150" y="571500"/>
          <a:ext cx="161386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495800" y="571500"/>
          <a:ext cx="160717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57150</xdr:colOff>
      <xdr:row>11</xdr:row>
      <xdr:rowOff>28574</xdr:rowOff>
    </xdr:from>
    <xdr:to>
      <xdr:col>9</xdr:col>
      <xdr:colOff>133350</xdr:colOff>
      <xdr:row>18</xdr:row>
      <xdr:rowOff>38099</xdr:rowOff>
    </xdr:to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124074"/>
          <a:ext cx="4343400" cy="1343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18288" tIns="0" rIns="0" bIns="22860" anchor="b" upright="1"/>
        <a:lstStyle/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O que se espera neste anexo</a:t>
          </a:r>
        </a:p>
        <a:p>
          <a:pPr algn="l" rtl="1">
            <a:defRPr sz="1000"/>
          </a:pPr>
          <a:endParaRPr lang="pt-BR" sz="1400" b="0" i="0" strike="noStrike">
            <a:solidFill>
              <a:srgbClr val="000000"/>
            </a:solidFill>
            <a:latin typeface="+mn-lt"/>
            <a:cs typeface="Arial"/>
          </a:endParaRP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(1) Fórmula do indicador</a:t>
          </a: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(2) Explicação dos termos que compõe o indicador</a:t>
          </a: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(3) Exemplo de cálculo do indicador 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18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15</xdr:col>
      <xdr:colOff>0</xdr:colOff>
      <xdr:row>3</xdr:row>
      <xdr:rowOff>0</xdr:rowOff>
    </xdr:from>
    <xdr:to>
      <xdr:col>16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8572500" y="571500"/>
          <a:ext cx="126907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12</xdr:col>
      <xdr:colOff>0</xdr:colOff>
      <xdr:row>3</xdr:row>
      <xdr:rowOff>0</xdr:rowOff>
    </xdr:from>
    <xdr:to>
      <xdr:col>14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6543675" y="571500"/>
          <a:ext cx="160717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466975" y="571500"/>
          <a:ext cx="160717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438150" y="571500"/>
          <a:ext cx="161386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495800" y="571500"/>
          <a:ext cx="160717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250826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266700</xdr:colOff>
      <xdr:row>3</xdr:row>
      <xdr:rowOff>0</xdr:rowOff>
    </xdr:from>
    <xdr:to>
      <xdr:col>15</xdr:col>
      <xdr:colOff>707100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8801100" y="571500"/>
          <a:ext cx="13167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57150</xdr:colOff>
      <xdr:row>3</xdr:row>
      <xdr:rowOff>0</xdr:rowOff>
    </xdr:from>
    <xdr:to>
      <xdr:col>13</xdr:col>
      <xdr:colOff>6971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6724650" y="571500"/>
          <a:ext cx="17024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209550</xdr:colOff>
      <xdr:row>3</xdr:row>
      <xdr:rowOff>0</xdr:rowOff>
    </xdr:from>
    <xdr:to>
      <xdr:col>8</xdr:col>
      <xdr:colOff>64121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514600" y="571500"/>
          <a:ext cx="172147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3</xdr:col>
      <xdr:colOff>718518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438150" y="571500"/>
          <a:ext cx="15948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745874</xdr:colOff>
      <xdr:row>14</xdr:row>
      <xdr:rowOff>15324</xdr:rowOff>
    </xdr:from>
    <xdr:to>
      <xdr:col>9</xdr:col>
      <xdr:colOff>238124</xdr:colOff>
      <xdr:row>14</xdr:row>
      <xdr:rowOff>139563</xdr:rowOff>
    </xdr:to>
    <xdr:sp macro="" textlink="">
      <xdr:nvSpPr>
        <xdr:cNvPr id="41" name="Triângulo isósceles 40"/>
        <xdr:cNvSpPr/>
      </xdr:nvSpPr>
      <xdr:spPr>
        <a:xfrm rot="10800000">
          <a:off x="4365374" y="27585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745874</xdr:colOff>
      <xdr:row>16</xdr:row>
      <xdr:rowOff>24849</xdr:rowOff>
    </xdr:from>
    <xdr:to>
      <xdr:col>9</xdr:col>
      <xdr:colOff>238124</xdr:colOff>
      <xdr:row>16</xdr:row>
      <xdr:rowOff>149088</xdr:rowOff>
    </xdr:to>
    <xdr:sp macro="" textlink="">
      <xdr:nvSpPr>
        <xdr:cNvPr id="42" name="Triângulo isósceles 41"/>
        <xdr:cNvSpPr/>
      </xdr:nvSpPr>
      <xdr:spPr>
        <a:xfrm rot="10800000">
          <a:off x="4365374" y="331097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18</xdr:row>
      <xdr:rowOff>24849</xdr:rowOff>
    </xdr:from>
    <xdr:to>
      <xdr:col>9</xdr:col>
      <xdr:colOff>238125</xdr:colOff>
      <xdr:row>18</xdr:row>
      <xdr:rowOff>149088</xdr:rowOff>
    </xdr:to>
    <xdr:sp macro="" textlink="">
      <xdr:nvSpPr>
        <xdr:cNvPr id="43" name="Triângulo isósceles 42"/>
        <xdr:cNvSpPr/>
      </xdr:nvSpPr>
      <xdr:spPr>
        <a:xfrm rot="10800000">
          <a:off x="4365375" y="385389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20</xdr:row>
      <xdr:rowOff>24849</xdr:rowOff>
    </xdr:from>
    <xdr:to>
      <xdr:col>9</xdr:col>
      <xdr:colOff>238125</xdr:colOff>
      <xdr:row>20</xdr:row>
      <xdr:rowOff>149088</xdr:rowOff>
    </xdr:to>
    <xdr:sp macro="" textlink="">
      <xdr:nvSpPr>
        <xdr:cNvPr id="44" name="Triângulo isósceles 43"/>
        <xdr:cNvSpPr/>
      </xdr:nvSpPr>
      <xdr:spPr>
        <a:xfrm rot="10800000">
          <a:off x="4365375" y="43968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22</xdr:row>
      <xdr:rowOff>24849</xdr:rowOff>
    </xdr:from>
    <xdr:to>
      <xdr:col>9</xdr:col>
      <xdr:colOff>238125</xdr:colOff>
      <xdr:row>22</xdr:row>
      <xdr:rowOff>149088</xdr:rowOff>
    </xdr:to>
    <xdr:sp macro="" textlink="">
      <xdr:nvSpPr>
        <xdr:cNvPr id="45" name="Triângulo isósceles 44"/>
        <xdr:cNvSpPr/>
      </xdr:nvSpPr>
      <xdr:spPr>
        <a:xfrm rot="10800000">
          <a:off x="4365375" y="4939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24</xdr:row>
      <xdr:rowOff>24849</xdr:rowOff>
    </xdr:from>
    <xdr:to>
      <xdr:col>9</xdr:col>
      <xdr:colOff>238125</xdr:colOff>
      <xdr:row>24</xdr:row>
      <xdr:rowOff>149088</xdr:rowOff>
    </xdr:to>
    <xdr:sp macro="" textlink="">
      <xdr:nvSpPr>
        <xdr:cNvPr id="46" name="Triângulo isósceles 45"/>
        <xdr:cNvSpPr/>
      </xdr:nvSpPr>
      <xdr:spPr>
        <a:xfrm rot="10800000">
          <a:off x="4365375" y="52445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26</xdr:row>
      <xdr:rowOff>24849</xdr:rowOff>
    </xdr:from>
    <xdr:to>
      <xdr:col>9</xdr:col>
      <xdr:colOff>238125</xdr:colOff>
      <xdr:row>26</xdr:row>
      <xdr:rowOff>149088</xdr:rowOff>
    </xdr:to>
    <xdr:sp macro="" textlink="">
      <xdr:nvSpPr>
        <xdr:cNvPr id="47" name="Triângulo isósceles 46"/>
        <xdr:cNvSpPr/>
      </xdr:nvSpPr>
      <xdr:spPr>
        <a:xfrm rot="10800000">
          <a:off x="4365375" y="58541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28</xdr:row>
      <xdr:rowOff>24849</xdr:rowOff>
    </xdr:from>
    <xdr:to>
      <xdr:col>9</xdr:col>
      <xdr:colOff>238125</xdr:colOff>
      <xdr:row>28</xdr:row>
      <xdr:rowOff>149088</xdr:rowOff>
    </xdr:to>
    <xdr:sp macro="" textlink="">
      <xdr:nvSpPr>
        <xdr:cNvPr id="48" name="Triângulo isósceles 47"/>
        <xdr:cNvSpPr/>
      </xdr:nvSpPr>
      <xdr:spPr>
        <a:xfrm rot="10800000">
          <a:off x="4365375" y="6463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419100</xdr:colOff>
      <xdr:row>3</xdr:row>
      <xdr:rowOff>0</xdr:rowOff>
    </xdr:from>
    <xdr:to>
      <xdr:col>9</xdr:col>
      <xdr:colOff>845171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591050" y="571500"/>
          <a:ext cx="1616696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11</xdr:col>
      <xdr:colOff>1202400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304800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4</xdr:col>
      <xdr:colOff>609600</xdr:colOff>
      <xdr:row>3</xdr:row>
      <xdr:rowOff>0</xdr:rowOff>
    </xdr:from>
    <xdr:to>
      <xdr:col>6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1831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2831" y="571500"/>
          <a:ext cx="1478687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666750</xdr:colOff>
      <xdr:row>12</xdr:row>
      <xdr:rowOff>38100</xdr:rowOff>
    </xdr:from>
    <xdr:to>
      <xdr:col>11</xdr:col>
      <xdr:colOff>1171575</xdr:colOff>
      <xdr:row>15</xdr:row>
      <xdr:rowOff>134446</xdr:rowOff>
    </xdr:to>
    <xdr:pic>
      <xdr:nvPicPr>
        <xdr:cNvPr id="4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07" t="17056" r="24699" b="17561"/>
        <a:stretch>
          <a:fillRect/>
        </a:stretch>
      </xdr:blipFill>
      <xdr:spPr bwMode="auto">
        <a:xfrm>
          <a:off x="8362950" y="2324100"/>
          <a:ext cx="504825" cy="70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114301</xdr:colOff>
      <xdr:row>12</xdr:row>
      <xdr:rowOff>31762</xdr:rowOff>
    </xdr:from>
    <xdr:to>
      <xdr:col>2</xdr:col>
      <xdr:colOff>581025</xdr:colOff>
      <xdr:row>15</xdr:row>
      <xdr:rowOff>66595</xdr:rowOff>
    </xdr:to>
    <xdr:pic>
      <xdr:nvPicPr>
        <xdr:cNvPr id="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31762"/>
          <a:ext cx="466724" cy="663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3" name="Grupo 42">
          <a:hlinkClick xmlns:r="http://schemas.openxmlformats.org/officeDocument/2006/relationships" r:id="rId9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4" name="Seta para baixo 4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5" name="Grupo 4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9" name="Retângulo de cantos arredondados 4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50" name="Retângulo 4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6" name="Grupo 4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8" name="Seta para a direita 4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69" name="Seta para a direita 6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2" name="Grupo 3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3" name="Seta para baixo 3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4" name="Seta para a direita 4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0" name="Grupo 3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1" name="Retângulo de cantos arredondados 4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2" name="Retângulo 4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3" name="Grupo 5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4" name="Seta para baixo 5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5" name="Grupo 5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0" name="Seta para a direita 5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56" name="Grupo 5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57" name="Retângulo de cantos arredondados 5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8" name="Retângulo 5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1" name="Grupo 60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2" name="Seta para baixo 61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3" name="Grupo 62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67" name="Retângulo de cantos arredondados 6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8" name="Retângulo 67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4" name="Grupo 63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6" name="Seta para a direita 6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>
    <xdr:from>
      <xdr:col>5</xdr:col>
      <xdr:colOff>331200</xdr:colOff>
      <xdr:row>12</xdr:row>
      <xdr:rowOff>152401</xdr:rowOff>
    </xdr:from>
    <xdr:to>
      <xdr:col>7</xdr:col>
      <xdr:colOff>11999</xdr:colOff>
      <xdr:row>12</xdr:row>
      <xdr:rowOff>152401</xdr:rowOff>
    </xdr:to>
    <xdr:cxnSp macro="">
      <xdr:nvCxnSpPr>
        <xdr:cNvPr id="96" name="Conector de seta reta 95"/>
        <xdr:cNvCxnSpPr>
          <a:stCxn id="71" idx="3"/>
        </xdr:cNvCxnSpPr>
      </xdr:nvCxnSpPr>
      <xdr:spPr>
        <a:xfrm flipV="1">
          <a:off x="2541000" y="243840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97" name="Conector de seta reta 96"/>
        <xdr:cNvCxnSpPr>
          <a:stCxn id="71" idx="2"/>
          <a:endCxn id="99" idx="0"/>
        </xdr:cNvCxnSpPr>
      </xdr:nvCxnSpPr>
      <xdr:spPr>
        <a:xfrm>
          <a:off x="1461000" y="2805975"/>
          <a:ext cx="0" cy="1575525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98" name="Conector de seta reta 97"/>
        <xdr:cNvCxnSpPr>
          <a:stCxn id="99" idx="3"/>
        </xdr:cNvCxnSpPr>
      </xdr:nvCxnSpPr>
      <xdr:spPr>
        <a:xfrm flipV="1">
          <a:off x="2541000" y="474345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5377" name="Check Box 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5378" name="Check Box 18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99" name="M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Há dados confiáveis para a estratificação do problema? Por são considerados confiáveis?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5379" name="Check Box 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101" name="Conector de seta reta 100"/>
        <xdr:cNvCxnSpPr>
          <a:stCxn id="99" idx="2"/>
          <a:endCxn id="72" idx="0"/>
        </xdr:cNvCxnSpPr>
      </xdr:nvCxnSpPr>
      <xdr:spPr>
        <a:xfrm>
          <a:off x="1461000" y="51110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102" name="Conector de seta reta 101"/>
        <xdr:cNvCxnSpPr>
          <a:stCxn id="72" idx="3"/>
        </xdr:cNvCxnSpPr>
      </xdr:nvCxnSpPr>
      <xdr:spPr>
        <a:xfrm>
          <a:off x="2541000" y="7041788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5380" name="Check Box 20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103" name="Conector de seta reta 102"/>
        <xdr:cNvCxnSpPr>
          <a:stCxn id="72" idx="2"/>
          <a:endCxn id="73" idx="0"/>
        </xdr:cNvCxnSpPr>
      </xdr:nvCxnSpPr>
      <xdr:spPr>
        <a:xfrm>
          <a:off x="1461000" y="740655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104" name="Conector de seta reta 103"/>
        <xdr:cNvCxnSpPr>
          <a:stCxn id="73" idx="3"/>
        </xdr:cNvCxnSpPr>
      </xdr:nvCxnSpPr>
      <xdr:spPr>
        <a:xfrm flipV="1">
          <a:off x="2541000" y="9324975"/>
          <a:ext cx="900000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152401</xdr:rowOff>
    </xdr:from>
    <xdr:to>
      <xdr:col>7</xdr:col>
      <xdr:colOff>11999</xdr:colOff>
      <xdr:row>60</xdr:row>
      <xdr:rowOff>164738</xdr:rowOff>
    </xdr:to>
    <xdr:cxnSp macro="">
      <xdr:nvCxnSpPr>
        <xdr:cNvPr id="106" name="Conector de seta reta 105"/>
        <xdr:cNvCxnSpPr>
          <a:stCxn id="74" idx="3"/>
        </xdr:cNvCxnSpPr>
      </xdr:nvCxnSpPr>
      <xdr:spPr>
        <a:xfrm flipV="1">
          <a:off x="2541000" y="11620501"/>
          <a:ext cx="899999" cy="12337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107" name="Conector de seta reta 106"/>
        <xdr:cNvCxnSpPr>
          <a:stCxn id="73" idx="2"/>
          <a:endCxn id="74" idx="0"/>
        </xdr:cNvCxnSpPr>
      </xdr:nvCxnSpPr>
      <xdr:spPr>
        <a:xfrm>
          <a:off x="1461000" y="970207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5381" name="Check Box 21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109" name="Conector de seta reta 108"/>
        <xdr:cNvCxnSpPr>
          <a:stCxn id="75" idx="3"/>
        </xdr:cNvCxnSpPr>
      </xdr:nvCxnSpPr>
      <xdr:spPr>
        <a:xfrm flipV="1">
          <a:off x="2541000" y="13916026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5382" name="Check Box 22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84</xdr:row>
      <xdr:rowOff>152400</xdr:rowOff>
    </xdr:from>
    <xdr:to>
      <xdr:col>7</xdr:col>
      <xdr:colOff>11999</xdr:colOff>
      <xdr:row>84</xdr:row>
      <xdr:rowOff>152400</xdr:rowOff>
    </xdr:to>
    <xdr:cxnSp macro="">
      <xdr:nvCxnSpPr>
        <xdr:cNvPr id="111" name="Conector de seta reta 110"/>
        <xdr:cNvCxnSpPr>
          <a:stCxn id="76" idx="3"/>
        </xdr:cNvCxnSpPr>
      </xdr:nvCxnSpPr>
      <xdr:spPr>
        <a:xfrm flipV="1">
          <a:off x="2541000" y="16211550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5383" name="Check Box 23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112" name="Conector de seta reta 111"/>
        <xdr:cNvCxnSpPr>
          <a:stCxn id="74" idx="2"/>
          <a:endCxn id="75" idx="0"/>
        </xdr:cNvCxnSpPr>
      </xdr:nvCxnSpPr>
      <xdr:spPr>
        <a:xfrm>
          <a:off x="1461000" y="1199760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113" name="Conector de seta reta 112"/>
        <xdr:cNvCxnSpPr>
          <a:stCxn id="75" idx="2"/>
          <a:endCxn id="76" idx="0"/>
        </xdr:cNvCxnSpPr>
      </xdr:nvCxnSpPr>
      <xdr:spPr>
        <a:xfrm>
          <a:off x="1461000" y="142931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88</xdr:row>
      <xdr:rowOff>183031</xdr:rowOff>
    </xdr:to>
    <xdr:cxnSp macro="">
      <xdr:nvCxnSpPr>
        <xdr:cNvPr id="117" name="Conector de seta reta 116"/>
        <xdr:cNvCxnSpPr>
          <a:stCxn id="76" idx="2"/>
          <a:endCxn id="120" idx="0"/>
        </xdr:cNvCxnSpPr>
      </xdr:nvCxnSpPr>
      <xdr:spPr>
        <a:xfrm>
          <a:off x="1461000" y="16588650"/>
          <a:ext cx="0" cy="415531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479479</xdr:colOff>
      <xdr:row>88</xdr:row>
      <xdr:rowOff>161925</xdr:rowOff>
    </xdr:from>
    <xdr:to>
      <xdr:col>4</xdr:col>
      <xdr:colOff>461321</xdr:colOff>
      <xdr:row>92</xdr:row>
      <xdr:rowOff>120550</xdr:rowOff>
    </xdr:to>
    <xdr:grpSp>
      <xdr:nvGrpSpPr>
        <xdr:cNvPr id="118" name="Grupo 117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860479" y="16983075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119" name="Retângulo de cantos arredondados 118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120" name="Retângulo 119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1" name="M_001_S">
          <a:hlinkClick xmlns:r="http://schemas.openxmlformats.org/officeDocument/2006/relationships" r:id="rId7"/>
        </xdr:cNvPr>
        <xdr:cNvSpPr/>
      </xdr:nvSpPr>
      <xdr:spPr>
        <a:xfrm>
          <a:off x="381000" y="2095500"/>
          <a:ext cx="2160000" cy="710475"/>
        </a:xfrm>
        <a:prstGeom prst="roundRect">
          <a:avLst/>
        </a:prstGeom>
        <a:solidFill>
          <a:srgbClr val="DB5353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pode ser estratificado, isto é, quais os fatores de estratificação?</a:t>
          </a:r>
          <a:endParaRPr lang="pt-BR" sz="1200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72" name="M_003_S">
          <a:hlinkClick xmlns:r="http://schemas.openxmlformats.org/officeDocument/2006/relationships" r:id="rId8"/>
        </xdr:cNvPr>
        <xdr:cNvSpPr/>
      </xdr:nvSpPr>
      <xdr:spPr>
        <a:xfrm>
          <a:off x="381000" y="66770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Caso não existam dados históricos, como os novos dados serão coletados?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73" name="M_004_S">
          <a:hlinkClick xmlns:r="http://schemas.openxmlformats.org/officeDocument/2006/relationships" r:id="rId9"/>
        </xdr:cNvPr>
        <xdr:cNvSpPr/>
      </xdr:nvSpPr>
      <xdr:spPr>
        <a:xfrm>
          <a:off x="381000" y="897255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os focos do problema (estratos mais significativos)?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74" name="M_005_S">
          <a:hlinkClick xmlns:r="http://schemas.openxmlformats.org/officeDocument/2006/relationships" r:id="rId10"/>
        </xdr:cNvPr>
        <xdr:cNvSpPr/>
      </xdr:nvSpPr>
      <xdr:spPr>
        <a:xfrm>
          <a:off x="381000" y="1126807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os focos se comportam ao longo do tempo (análise de variação dos focos)?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75" name="M_006_S">
          <a:hlinkClick xmlns:r="http://schemas.openxmlformats.org/officeDocument/2006/relationships" r:id="rId11"/>
        </xdr:cNvPr>
        <xdr:cNvSpPr/>
      </xdr:nvSpPr>
      <xdr:spPr>
        <a:xfrm>
          <a:off x="381000" y="1356360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metas específicas para cada um dos focos?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6" name="M_007_S">
          <a:hlinkClick xmlns:r="http://schemas.openxmlformats.org/officeDocument/2006/relationships" r:id="rId12"/>
        </xdr:cNvPr>
        <xdr:cNvSpPr/>
      </xdr:nvSpPr>
      <xdr:spPr>
        <a:xfrm>
          <a:off x="381000" y="158591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são suficientes para alcance da meta geral?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0" name="Grupo 79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1" name="Seta para baixo 80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2" name="Grupo 81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3" name="Grupo 82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5" name="Seta para a direita 8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7" name="Imagem 76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78" name="Imagem 77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4" name="Seta para a direita 6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61" name="Retângulo de cantos arredondados 6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2" name="Retângulo 6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5" name="Grupo 6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6" name="Seta para baixo 65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7" name="Grupo 6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71" name="Retângulo de cantos arredondados 7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2" name="Retângulo 7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8" name="Grupo 6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0" name="Seta para a direita 6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8509000" y="533400"/>
          <a:ext cx="1265900" cy="7982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7" name="Grupo 6">
          <a:hlinkClick xmlns:r="http://schemas.openxmlformats.org/officeDocument/2006/relationships" r:id="rId2"/>
        </xdr:cNvPr>
        <xdr:cNvGrpSpPr/>
      </xdr:nvGrpSpPr>
      <xdr:grpSpPr>
        <a:xfrm>
          <a:off x="6489700" y="533400"/>
          <a:ext cx="1600821" cy="7982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" name="Seta para baixo 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" name="Grupo 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" name="Seta para a direita 1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" name="Grupo 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1" name="Retângulo de cantos arredondados 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2" name="Retângulo 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3"/>
        </xdr:cNvPr>
        <xdr:cNvGrpSpPr/>
      </xdr:nvGrpSpPr>
      <xdr:grpSpPr>
        <a:xfrm>
          <a:off x="2451100" y="533400"/>
          <a:ext cx="1600821" cy="7982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4"/>
        </xdr:cNvPr>
        <xdr:cNvGrpSpPr/>
      </xdr:nvGrpSpPr>
      <xdr:grpSpPr>
        <a:xfrm>
          <a:off x="431800" y="533400"/>
          <a:ext cx="1607518" cy="7982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5"/>
        </xdr:cNvPr>
        <xdr:cNvGrpSpPr/>
      </xdr:nvGrpSpPr>
      <xdr:grpSpPr>
        <a:xfrm>
          <a:off x="4470400" y="533400"/>
          <a:ext cx="1600821" cy="1264100"/>
          <a:chOff x="3429000" y="60960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6" name="Seta para a direita 3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/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80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161925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/>
      </xdr:nvCxnSpPr>
      <xdr:spPr>
        <a:xfrm flipV="1">
          <a:off x="2540999" y="4752975"/>
          <a:ext cx="900000" cy="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6389" name="Check Box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80" idx="2"/>
          <a:endCxn id="81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169499</xdr:rowOff>
    </xdr:from>
    <xdr:to>
      <xdr:col>7</xdr:col>
      <xdr:colOff>11999</xdr:colOff>
      <xdr:row>36</xdr:row>
      <xdr:rowOff>169499</xdr:rowOff>
    </xdr:to>
    <xdr:cxnSp macro="">
      <xdr:nvCxnSpPr>
        <xdr:cNvPr id="53" name="Conector de seta reta 52"/>
        <xdr:cNvCxnSpPr/>
      </xdr:nvCxnSpPr>
      <xdr:spPr>
        <a:xfrm>
          <a:off x="2540999" y="7056074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104775</xdr:rowOff>
        </xdr:from>
        <xdr:to>
          <xdr:col>5</xdr:col>
          <xdr:colOff>523875</xdr:colOff>
          <xdr:row>49</xdr:row>
          <xdr:rowOff>85725</xdr:rowOff>
        </xdr:to>
        <xdr:sp macro="" textlink="">
          <xdr:nvSpPr>
            <xdr:cNvPr id="16390" name="Check Box 6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1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331198</xdr:colOff>
      <xdr:row>48</xdr:row>
      <xdr:rowOff>76200</xdr:rowOff>
    </xdr:from>
    <xdr:to>
      <xdr:col>7</xdr:col>
      <xdr:colOff>11998</xdr:colOff>
      <xdr:row>48</xdr:row>
      <xdr:rowOff>76200</xdr:rowOff>
    </xdr:to>
    <xdr:cxnSp macro="">
      <xdr:nvCxnSpPr>
        <xdr:cNvPr id="56" name="Conector de seta reta 55"/>
        <xdr:cNvCxnSpPr/>
      </xdr:nvCxnSpPr>
      <xdr:spPr>
        <a:xfrm flipV="1">
          <a:off x="2540998" y="9258300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152400</xdr:rowOff>
    </xdr:from>
    <xdr:to>
      <xdr:col>7</xdr:col>
      <xdr:colOff>11999</xdr:colOff>
      <xdr:row>60</xdr:row>
      <xdr:rowOff>152400</xdr:rowOff>
    </xdr:to>
    <xdr:cxnSp macro="">
      <xdr:nvCxnSpPr>
        <xdr:cNvPr id="58" name="Conector de seta reta 57"/>
        <xdr:cNvCxnSpPr/>
      </xdr:nvCxnSpPr>
      <xdr:spPr>
        <a:xfrm flipV="1">
          <a:off x="2540999" y="116300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164738</xdr:rowOff>
    </xdr:from>
    <xdr:to>
      <xdr:col>7</xdr:col>
      <xdr:colOff>0</xdr:colOff>
      <xdr:row>72</xdr:row>
      <xdr:rowOff>164738</xdr:rowOff>
    </xdr:to>
    <xdr:cxnSp macro="">
      <xdr:nvCxnSpPr>
        <xdr:cNvPr id="62" name="Conector de seta reta 61"/>
        <xdr:cNvCxnSpPr/>
      </xdr:nvCxnSpPr>
      <xdr:spPr>
        <a:xfrm>
          <a:off x="2540999" y="13937888"/>
          <a:ext cx="888001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4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470399</xdr:colOff>
      <xdr:row>74</xdr:row>
      <xdr:rowOff>148499</xdr:rowOff>
    </xdr:from>
    <xdr:to>
      <xdr:col>3</xdr:col>
      <xdr:colOff>470399</xdr:colOff>
      <xdr:row>77</xdr:row>
      <xdr:rowOff>0</xdr:rowOff>
    </xdr:to>
    <xdr:cxnSp macro="">
      <xdr:nvCxnSpPr>
        <xdr:cNvPr id="72" name="Conector de seta reta 71"/>
        <xdr:cNvCxnSpPr>
          <a:endCxn id="70" idx="0"/>
        </xdr:cNvCxnSpPr>
      </xdr:nvCxnSpPr>
      <xdr:spPr>
        <a:xfrm>
          <a:off x="1651499" y="15912374"/>
          <a:ext cx="0" cy="42300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466725</xdr:colOff>
      <xdr:row>77</xdr:row>
      <xdr:rowOff>9525</xdr:rowOff>
    </xdr:from>
    <xdr:to>
      <xdr:col>4</xdr:col>
      <xdr:colOff>448567</xdr:colOff>
      <xdr:row>80</xdr:row>
      <xdr:rowOff>158650</xdr:rowOff>
    </xdr:to>
    <xdr:grpSp>
      <xdr:nvGrpSpPr>
        <xdr:cNvPr id="76" name="Grupo 75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898525" y="13776325"/>
          <a:ext cx="1328042" cy="6825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77" name="Retângulo de cantos arredondados 76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78" name="Retângulo 77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A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BF6DA8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processo Gerador do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80" name="A_002_S">
          <a:hlinkClick xmlns:r="http://schemas.openxmlformats.org/officeDocument/2006/relationships" r:id="rId7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potenciais que mais influenciam no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1" name="A_003_S">
          <a:hlinkClick xmlns:r="http://schemas.openxmlformats.org/officeDocument/2006/relationships" r:id="rId8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  revisar  o  mapa de processo?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A_004_S">
          <a:hlinkClick xmlns:r="http://schemas.openxmlformats.org/officeDocument/2006/relationships" r:id="rId9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potenciais foram priorizadas?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A_005_S">
          <a:hlinkClick xmlns:r="http://schemas.openxmlformats.org/officeDocument/2006/relationships" r:id="rId10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priorizadas foram comprovadas (quantificadas)?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4" name="A_006_S">
          <a:hlinkClick xmlns:r="http://schemas.openxmlformats.org/officeDocument/2006/relationships" r:id="rId11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fundamentais?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oneCellAnchor>
    <xdr:from>
      <xdr:col>2</xdr:col>
      <xdr:colOff>57150</xdr:colOff>
      <xdr:row>12</xdr:row>
      <xdr:rowOff>4924</xdr:rowOff>
    </xdr:from>
    <xdr:ext cx="4251164" cy="907941"/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290924"/>
          <a:ext cx="4251164" cy="90794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0" rIns="0" bIns="22860" anchor="b" upright="1">
          <a:spAutoFit/>
        </a:bodyPr>
        <a:lstStyle/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(1)AS CAUSAS DEVEM SER IDENTIFICADAS POR META ESPECÍFICA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(2) FERRAMENTAS QUE PODEM SER UTILIZADAS NESTA ATIVIDADE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a-) Diagrama de Matriz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b-) Diagrama de Priorização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(3)</a:t>
          </a:r>
          <a:r>
            <a:rPr lang="pt-BR" sz="1000" b="0" i="0" strike="noStrike" baseline="0">
              <a:solidFill>
                <a:srgbClr val="000000"/>
              </a:solidFill>
              <a:latin typeface="Arial"/>
              <a:cs typeface="Arial"/>
            </a:rPr>
            <a:t> PREENCHER A PLANILHA DE CAUSAS PRIORIZADAS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98426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304800</xdr:colOff>
      <xdr:row>3</xdr:row>
      <xdr:rowOff>0</xdr:rowOff>
    </xdr:from>
    <xdr:to>
      <xdr:col>12</xdr:col>
      <xdr:colOff>554700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9</xdr:col>
      <xdr:colOff>333375</xdr:colOff>
      <xdr:row>3</xdr:row>
      <xdr:rowOff>0</xdr:rowOff>
    </xdr:from>
    <xdr:to>
      <xdr:col>10</xdr:col>
      <xdr:colOff>902321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314325</xdr:colOff>
      <xdr:row>3</xdr:row>
      <xdr:rowOff>0</xdr:rowOff>
    </xdr:from>
    <xdr:to>
      <xdr:col>8</xdr:col>
      <xdr:colOff>883271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14</xdr:col>
      <xdr:colOff>32721</xdr:colOff>
      <xdr:row>7</xdr:row>
      <xdr:rowOff>114299</xdr:rowOff>
    </xdr:from>
    <xdr:to>
      <xdr:col>15</xdr:col>
      <xdr:colOff>57149</xdr:colOff>
      <xdr:row>11</xdr:row>
      <xdr:rowOff>178835</xdr:rowOff>
    </xdr:to>
    <xdr:grpSp>
      <xdr:nvGrpSpPr>
        <xdr:cNvPr id="26" name="Grupo 25">
          <a:hlinkClick xmlns:r="http://schemas.openxmlformats.org/officeDocument/2006/relationships" r:id="rId7"/>
        </xdr:cNvPr>
        <xdr:cNvGrpSpPr/>
      </xdr:nvGrpSpPr>
      <xdr:grpSpPr>
        <a:xfrm>
          <a:off x="10281621" y="1447799"/>
          <a:ext cx="757853" cy="826536"/>
          <a:chOff x="10281621" y="1447799"/>
          <a:chExt cx="757853" cy="826536"/>
        </a:xfrm>
      </xdr:grpSpPr>
      <xdr:pic>
        <xdr:nvPicPr>
          <xdr:cNvPr id="49" name="Imagem 48" descr="http://amelhorcoisadomundo.com.br/wp-content/uploads/2012/04/gerenciador.jpeg">
            <a:hlinkClick xmlns:r="http://schemas.openxmlformats.org/officeDocument/2006/relationships" r:id="rId7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rgbClr val="D6A2C7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4737" l="9959" r="94191">
                        <a14:foregroundMark x1="37759" y1="32536" x2="22822" y2="38278"/>
                        <a14:foregroundMark x1="36100" y1="32536" x2="25726" y2="32536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81621" y="1447799"/>
            <a:ext cx="757853" cy="65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CaixaDeTexto 24"/>
          <xdr:cNvSpPr txBox="1"/>
        </xdr:nvSpPr>
        <xdr:spPr>
          <a:xfrm>
            <a:off x="10358060" y="2009775"/>
            <a:ext cx="60497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/>
              <a:t>ANEXO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2" name="Retângulo 3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55" name="Retângulo de cantos arredondados 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6" name="Retângulo 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54" name="Seta para a direita 5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5</xdr:col>
      <xdr:colOff>331200</xdr:colOff>
      <xdr:row>12</xdr:row>
      <xdr:rowOff>159975</xdr:rowOff>
    </xdr:from>
    <xdr:to>
      <xdr:col>7</xdr:col>
      <xdr:colOff>10649</xdr:colOff>
      <xdr:row>12</xdr:row>
      <xdr:rowOff>159975</xdr:rowOff>
    </xdr:to>
    <xdr:cxnSp macro="">
      <xdr:nvCxnSpPr>
        <xdr:cNvPr id="43" name="Conector de seta reta 42"/>
        <xdr:cNvCxnSpPr>
          <a:stCxn id="86" idx="3"/>
        </xdr:cNvCxnSpPr>
      </xdr:nvCxnSpPr>
      <xdr:spPr>
        <a:xfrm>
          <a:off x="2541000" y="2455500"/>
          <a:ext cx="89864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86" idx="2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161925</xdr:rowOff>
    </xdr:from>
    <xdr:to>
      <xdr:col>7</xdr:col>
      <xdr:colOff>12000</xdr:colOff>
      <xdr:row>24</xdr:row>
      <xdr:rowOff>161925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1000" y="4752975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7412" name="Check Box 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I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priorizar as soluções?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7413" name="Check Box 5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8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161925</xdr:rowOff>
    </xdr:from>
    <xdr:to>
      <xdr:col>7</xdr:col>
      <xdr:colOff>11999</xdr:colOff>
      <xdr:row>36</xdr:row>
      <xdr:rowOff>161925</xdr:rowOff>
    </xdr:to>
    <xdr:cxnSp macro="">
      <xdr:nvCxnSpPr>
        <xdr:cNvPr id="53" name="Conector de seta reta 52"/>
        <xdr:cNvCxnSpPr>
          <a:stCxn id="88" idx="3"/>
        </xdr:cNvCxnSpPr>
      </xdr:nvCxnSpPr>
      <xdr:spPr>
        <a:xfrm flipV="1">
          <a:off x="2540999" y="7048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48</xdr:row>
          <xdr:rowOff>161925</xdr:rowOff>
        </xdr:from>
        <xdr:to>
          <xdr:col>5</xdr:col>
          <xdr:colOff>523875</xdr:colOff>
          <xdr:row>49</xdr:row>
          <xdr:rowOff>152400</xdr:rowOff>
        </xdr:to>
        <xdr:sp macro="" textlink="">
          <xdr:nvSpPr>
            <xdr:cNvPr id="17414" name="Check Box 6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8" idx="2"/>
          <a:endCxn id="93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93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142876</xdr:rowOff>
    </xdr:from>
    <xdr:to>
      <xdr:col>7</xdr:col>
      <xdr:colOff>12000</xdr:colOff>
      <xdr:row>60</xdr:row>
      <xdr:rowOff>142876</xdr:rowOff>
    </xdr:to>
    <xdr:cxnSp macro="">
      <xdr:nvCxnSpPr>
        <xdr:cNvPr id="58" name="Conector de seta reta 57"/>
        <xdr:cNvCxnSpPr>
          <a:stCxn id="96" idx="3"/>
        </xdr:cNvCxnSpPr>
      </xdr:nvCxnSpPr>
      <xdr:spPr>
        <a:xfrm flipV="1">
          <a:off x="2541000" y="11620501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93" idx="2"/>
          <a:endCxn id="96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7415" name="Check Box 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161926</xdr:rowOff>
    </xdr:from>
    <xdr:to>
      <xdr:col>7</xdr:col>
      <xdr:colOff>11999</xdr:colOff>
      <xdr:row>72</xdr:row>
      <xdr:rowOff>161926</xdr:rowOff>
    </xdr:to>
    <xdr:cxnSp macro="">
      <xdr:nvCxnSpPr>
        <xdr:cNvPr id="62" name="Conector de seta reta 61"/>
        <xdr:cNvCxnSpPr>
          <a:stCxn id="100" idx="3"/>
        </xdr:cNvCxnSpPr>
      </xdr:nvCxnSpPr>
      <xdr:spPr>
        <a:xfrm flipV="1">
          <a:off x="2540999" y="13935076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7416" name="Check Box 8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96" idx="2"/>
          <a:endCxn id="100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84</xdr:row>
      <xdr:rowOff>152401</xdr:rowOff>
    </xdr:from>
    <xdr:to>
      <xdr:col>7</xdr:col>
      <xdr:colOff>11999</xdr:colOff>
      <xdr:row>84</xdr:row>
      <xdr:rowOff>152401</xdr:rowOff>
    </xdr:to>
    <xdr:cxnSp macro="">
      <xdr:nvCxnSpPr>
        <xdr:cNvPr id="70" name="Conector de seta reta 69"/>
        <xdr:cNvCxnSpPr>
          <a:stCxn id="103" idx="3"/>
        </xdr:cNvCxnSpPr>
      </xdr:nvCxnSpPr>
      <xdr:spPr>
        <a:xfrm flipV="1">
          <a:off x="2541000" y="16221076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7421" name="Check Box 13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96</xdr:row>
      <xdr:rowOff>152401</xdr:rowOff>
    </xdr:from>
    <xdr:to>
      <xdr:col>7</xdr:col>
      <xdr:colOff>11999</xdr:colOff>
      <xdr:row>96</xdr:row>
      <xdr:rowOff>152401</xdr:rowOff>
    </xdr:to>
    <xdr:cxnSp macro="">
      <xdr:nvCxnSpPr>
        <xdr:cNvPr id="74" name="Conector de seta reta 73"/>
        <xdr:cNvCxnSpPr>
          <a:stCxn id="106" idx="3"/>
        </xdr:cNvCxnSpPr>
      </xdr:nvCxnSpPr>
      <xdr:spPr>
        <a:xfrm flipV="1">
          <a:off x="2541000" y="18516601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96</xdr:row>
          <xdr:rowOff>180975</xdr:rowOff>
        </xdr:from>
        <xdr:to>
          <xdr:col>5</xdr:col>
          <xdr:colOff>523875</xdr:colOff>
          <xdr:row>97</xdr:row>
          <xdr:rowOff>180975</xdr:rowOff>
        </xdr:to>
        <xdr:sp macro="" textlink="">
          <xdr:nvSpPr>
            <xdr:cNvPr id="17423" name="Check Box 15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100" idx="2"/>
          <a:endCxn id="103" idx="0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95</xdr:row>
      <xdr:rowOff>0</xdr:rowOff>
    </xdr:to>
    <xdr:cxnSp macro="">
      <xdr:nvCxnSpPr>
        <xdr:cNvPr id="78" name="Conector de seta reta 77"/>
        <xdr:cNvCxnSpPr>
          <a:stCxn id="103" idx="2"/>
          <a:endCxn id="106" idx="0"/>
        </xdr:cNvCxnSpPr>
      </xdr:nvCxnSpPr>
      <xdr:spPr>
        <a:xfrm>
          <a:off x="1461000" y="165981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98</xdr:row>
      <xdr:rowOff>148500</xdr:rowOff>
    </xdr:from>
    <xdr:to>
      <xdr:col>3</xdr:col>
      <xdr:colOff>470401</xdr:colOff>
      <xdr:row>101</xdr:row>
      <xdr:rowOff>40156</xdr:rowOff>
    </xdr:to>
    <xdr:cxnSp macro="">
      <xdr:nvCxnSpPr>
        <xdr:cNvPr id="79" name="Conector de seta reta 78"/>
        <xdr:cNvCxnSpPr>
          <a:stCxn id="106" idx="2"/>
          <a:endCxn id="85" idx="0"/>
        </xdr:cNvCxnSpPr>
      </xdr:nvCxnSpPr>
      <xdr:spPr>
        <a:xfrm>
          <a:off x="1461000" y="18893700"/>
          <a:ext cx="1" cy="463156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469275</xdr:colOff>
      <xdr:row>101</xdr:row>
      <xdr:rowOff>19050</xdr:rowOff>
    </xdr:from>
    <xdr:to>
      <xdr:col>4</xdr:col>
      <xdr:colOff>471525</xdr:colOff>
      <xdr:row>104</xdr:row>
      <xdr:rowOff>168175</xdr:rowOff>
    </xdr:to>
    <xdr:grpSp>
      <xdr:nvGrpSpPr>
        <xdr:cNvPr id="83" name="Grupo 82"/>
        <xdr:cNvGrpSpPr>
          <a:grpSpLocks/>
        </xdr:cNvGrpSpPr>
      </xdr:nvGrpSpPr>
      <xdr:grpSpPr>
        <a:xfrm>
          <a:off x="850275" y="1933575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84" name="Retângulo de cantos arredondados 83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85" name="Retângulo 84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86" name="I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4F81B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as possíveis soluções?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8" name="I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soluções apresentam algum risco?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93" name="I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testar as soluções? Como os testes serão realizados?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96" name="I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resultados dos testes?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100" name="I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plano de ação para implementação da solução em larga escala?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103" name="I_007_S">
          <a:hlinkClick xmlns:r="http://schemas.openxmlformats.org/officeDocument/2006/relationships" r:id="rId11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As ações foram implementadas conforme planejado?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5</xdr:col>
      <xdr:colOff>331200</xdr:colOff>
      <xdr:row>98</xdr:row>
      <xdr:rowOff>148500</xdr:rowOff>
    </xdr:to>
    <xdr:sp macro="" textlink="">
      <xdr:nvSpPr>
        <xdr:cNvPr id="106" name="I_008_S">
          <a:hlinkClick xmlns:r="http://schemas.openxmlformats.org/officeDocument/2006/relationships" r:id="rId12"/>
        </xdr:cNvPr>
        <xdr:cNvSpPr/>
      </xdr:nvSpPr>
      <xdr:spPr>
        <a:xfrm>
          <a:off x="381000" y="18164175"/>
          <a:ext cx="2160000" cy="729525"/>
        </a:xfrm>
        <a:prstGeom prst="roundRect">
          <a:avLst/>
        </a:prstGeom>
        <a:solidFill>
          <a:srgbClr val="4F81BD"/>
        </a:solidFill>
        <a:ln>
          <a:solidFill>
            <a:schemeClr val="accent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foram alcançadas?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1" name="Grupo 80">
          <a:hlinkClick xmlns:r="http://schemas.openxmlformats.org/officeDocument/2006/relationships" r:id="rId13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2" name="Seta para baixo 8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7" name="Grupo 8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4" name="Retângulo 9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9" name="Grupo 8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9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1" name="Seta para a direita 9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6" name="Imagem 75" descr="Resultado de imagem para home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80" name="Imagem 79">
          <a:hlinkClick xmlns:r="http://schemas.openxmlformats.org/officeDocument/2006/relationships" r:id="rId1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13</xdr:row>
      <xdr:rowOff>0</xdr:rowOff>
    </xdr:from>
    <xdr:to>
      <xdr:col>13</xdr:col>
      <xdr:colOff>66675</xdr:colOff>
      <xdr:row>18</xdr:row>
      <xdr:rowOff>28575</xdr:rowOff>
    </xdr:to>
    <xdr:sp macro="" textlink="">
      <xdr:nvSpPr>
        <xdr:cNvPr id="49" name="WordArt 3"/>
        <xdr:cNvSpPr>
          <a:spLocks noChangeArrowheads="1" noChangeShapeType="1" noTextEdit="1"/>
        </xdr:cNvSpPr>
      </xdr:nvSpPr>
      <xdr:spPr bwMode="auto">
        <a:xfrm>
          <a:off x="381000" y="2476500"/>
          <a:ext cx="6772275" cy="981075"/>
        </a:xfrm>
        <a:prstGeom prst="rect">
          <a:avLst/>
        </a:prstGeom>
      </xdr:spPr>
      <xdr:txBody>
        <a:bodyPr wrap="none" fromWordArt="1"/>
        <a:lstStyle/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Mostra como foi feita a priorização.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Pode utilizar matriz de priorização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Anexar Ata da Reunião com validação das priorizações.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Preencher</a:t>
          </a:r>
          <a:r>
            <a:rPr lang="pt-BR" sz="1100" b="0" baseline="0">
              <a:effectLst/>
              <a:latin typeface="+mn-lt"/>
              <a:ea typeface="+mn-ea"/>
              <a:cs typeface="+mn-cs"/>
            </a:rPr>
            <a:t> a planilha de soluções escolhidas</a:t>
          </a:r>
          <a:endParaRPr lang="pt-BR" sz="1200">
            <a:effectLst/>
          </a:endParaRPr>
        </a:p>
        <a:p>
          <a:pPr algn="l" rtl="0"/>
          <a:endParaRPr lang="pt-BR" sz="1200" b="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+mn-lt"/>
            <a:cs typeface="Arial" panose="020B0604020202020204" pitchFamily="34" charset="0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10</xdr:col>
      <xdr:colOff>374651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9</xdr:col>
      <xdr:colOff>104775</xdr:colOff>
      <xdr:row>3</xdr:row>
      <xdr:rowOff>0</xdr:rowOff>
    </xdr:from>
    <xdr:to>
      <xdr:col>9</xdr:col>
      <xdr:colOff>1307175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1133475</xdr:colOff>
      <xdr:row>3</xdr:row>
      <xdr:rowOff>0</xdr:rowOff>
    </xdr:from>
    <xdr:to>
      <xdr:col>8</xdr:col>
      <xdr:colOff>1178546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6</xdr:col>
      <xdr:colOff>1219200</xdr:colOff>
      <xdr:row>3</xdr:row>
      <xdr:rowOff>0</xdr:rowOff>
    </xdr:from>
    <xdr:to>
      <xdr:col>7</xdr:col>
      <xdr:colOff>778496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12</xdr:col>
      <xdr:colOff>822326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85725</xdr:colOff>
      <xdr:row>3</xdr:row>
      <xdr:rowOff>0</xdr:rowOff>
    </xdr:from>
    <xdr:to>
      <xdr:col>12</xdr:col>
      <xdr:colOff>326100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180975</xdr:colOff>
      <xdr:row>3</xdr:row>
      <xdr:rowOff>0</xdr:rowOff>
    </xdr:from>
    <xdr:to>
      <xdr:col>10</xdr:col>
      <xdr:colOff>692771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266700</xdr:colOff>
      <xdr:row>3</xdr:row>
      <xdr:rowOff>0</xdr:rowOff>
    </xdr:from>
    <xdr:to>
      <xdr:col>8</xdr:col>
      <xdr:colOff>788021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13</xdr:col>
      <xdr:colOff>38100</xdr:colOff>
      <xdr:row>7</xdr:row>
      <xdr:rowOff>85725</xdr:rowOff>
    </xdr:from>
    <xdr:to>
      <xdr:col>13</xdr:col>
      <xdr:colOff>733425</xdr:colOff>
      <xdr:row>11</xdr:row>
      <xdr:rowOff>115085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572625" y="14192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193676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400050</xdr:colOff>
      <xdr:row>3</xdr:row>
      <xdr:rowOff>0</xdr:rowOff>
    </xdr:from>
    <xdr:to>
      <xdr:col>12</xdr:col>
      <xdr:colOff>649950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6971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476250</xdr:colOff>
      <xdr:row>3</xdr:row>
      <xdr:rowOff>0</xdr:rowOff>
    </xdr:from>
    <xdr:to>
      <xdr:col>11</xdr:col>
      <xdr:colOff>45071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361950</xdr:colOff>
      <xdr:row>3</xdr:row>
      <xdr:rowOff>0</xdr:rowOff>
    </xdr:from>
    <xdr:to>
      <xdr:col>9</xdr:col>
      <xdr:colOff>121271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14</xdr:col>
      <xdr:colOff>342900</xdr:colOff>
      <xdr:row>7</xdr:row>
      <xdr:rowOff>76200</xdr:rowOff>
    </xdr:from>
    <xdr:to>
      <xdr:col>15</xdr:col>
      <xdr:colOff>85725</xdr:colOff>
      <xdr:row>11</xdr:row>
      <xdr:rowOff>105560</xdr:rowOff>
    </xdr:to>
    <xdr:grpSp>
      <xdr:nvGrpSpPr>
        <xdr:cNvPr id="25" name="Grupo 24">
          <a:hlinkClick xmlns:r="http://schemas.openxmlformats.org/officeDocument/2006/relationships" r:id="rId7"/>
        </xdr:cNvPr>
        <xdr:cNvGrpSpPr/>
      </xdr:nvGrpSpPr>
      <xdr:grpSpPr>
        <a:xfrm>
          <a:off x="10496550" y="1409700"/>
          <a:ext cx="695325" cy="791360"/>
          <a:chOff x="10496550" y="1409700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96550" y="1409700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10547785" y="1936500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" name="Seta para a direita 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" name="Grupo 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8" name="Grupo 17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9" name="Seta para baixo 1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0" name="Grupo 1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" name="Retângulo 2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1" name="Grupo 2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3" name="Seta para a direita 2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6" name="Grupo 25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7" name="Seta para baixo 26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8" name="Grupo 2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3" name="Seta para a direita 3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9" name="Grupo 2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4" name="Grupo 33">
          <a:hlinkClick xmlns:r="http://schemas.openxmlformats.org/officeDocument/2006/relationships" r:id="rId4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5" name="Seta para baixo 3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6" name="Grupo 35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>
          <a:stCxn id="79" idx="3"/>
        </xdr:cNvCxnSpPr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49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0999" y="475297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8435" name="Check Box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8436" name="Check Box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C_002_S">
          <a:hlinkClick xmlns:r="http://schemas.openxmlformats.org/officeDocument/2006/relationships" r:id="rId5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Foi obtido o retorno financeiro?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8437" name="Check Box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0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53" name="Conector de seta reta 52"/>
        <xdr:cNvCxnSpPr>
          <a:stCxn id="80" idx="3"/>
        </xdr:cNvCxnSpPr>
      </xdr:nvCxnSpPr>
      <xdr:spPr>
        <a:xfrm>
          <a:off x="2540999" y="7051313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8438" name="Check Box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0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82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152401</xdr:rowOff>
    </xdr:from>
    <xdr:to>
      <xdr:col>7</xdr:col>
      <xdr:colOff>11999</xdr:colOff>
      <xdr:row>60</xdr:row>
      <xdr:rowOff>152401</xdr:rowOff>
    </xdr:to>
    <xdr:cxnSp macro="">
      <xdr:nvCxnSpPr>
        <xdr:cNvPr id="58" name="Conector de seta reta 57"/>
        <xdr:cNvCxnSpPr>
          <a:stCxn id="83" idx="3"/>
        </xdr:cNvCxnSpPr>
      </xdr:nvCxnSpPr>
      <xdr:spPr>
        <a:xfrm flipV="1">
          <a:off x="2540999" y="1163002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8439" name="Check Box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62" name="Conector de seta reta 61"/>
        <xdr:cNvCxnSpPr>
          <a:stCxn id="85" idx="3"/>
        </xdr:cNvCxnSpPr>
      </xdr:nvCxnSpPr>
      <xdr:spPr>
        <a:xfrm flipV="1">
          <a:off x="2540999" y="1392555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8440" name="Check Box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5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8445" name="Check Box 13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85" idx="2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C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70AD47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meta global  foi alcançada?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0" name="C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Foram criados ou alterados padrões para manutenção dos resultados?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C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pessoas  envolvidas com o cumprimento dos novos padrões foram treinadas?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C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variáveis do processo serão monitoradas e como serão monitoradas?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5" name="C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será o acompanhamento do processo com base no sistema de monitoramento</a:t>
          </a:r>
          <a:r>
            <a:rPr lang="pt-BR">
              <a:effectLst/>
            </a:rPr>
            <a:t>?</a:t>
          </a: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11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6" name="Seta para baixo 7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1" name="Grupo 80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0" name="Retângulo de cantos arredondados 8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1" name="Retângulo 9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4" name="Grupo 8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9" name="Seta para a direita 8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0" name="C_007_S">
          <a:hlinkClick xmlns:r="http://schemas.openxmlformats.org/officeDocument/2006/relationships" r:id="rId12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70AD47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foi o aprendizado e quais as recomendações da equipe?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331199</xdr:colOff>
      <xdr:row>84</xdr:row>
      <xdr:rowOff>161926</xdr:rowOff>
    </xdr:from>
    <xdr:to>
      <xdr:col>7</xdr:col>
      <xdr:colOff>11999</xdr:colOff>
      <xdr:row>84</xdr:row>
      <xdr:rowOff>161926</xdr:rowOff>
    </xdr:to>
    <xdr:cxnSp macro="">
      <xdr:nvCxnSpPr>
        <xdr:cNvPr id="71" name="Conector de seta reta 70"/>
        <xdr:cNvCxnSpPr/>
      </xdr:nvCxnSpPr>
      <xdr:spPr>
        <a:xfrm flipV="1">
          <a:off x="2540999" y="1623060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180975</xdr:colOff>
      <xdr:row>7</xdr:row>
      <xdr:rowOff>168525</xdr:rowOff>
    </xdr:from>
    <xdr:to>
      <xdr:col>15</xdr:col>
      <xdr:colOff>876300</xdr:colOff>
      <xdr:row>12</xdr:row>
      <xdr:rowOff>7385</xdr:rowOff>
    </xdr:to>
    <xdr:grpSp>
      <xdr:nvGrpSpPr>
        <xdr:cNvPr id="21" name="Grupo 20">
          <a:hlinkClick xmlns:r="http://schemas.openxmlformats.org/officeDocument/2006/relationships" r:id="rId7"/>
        </xdr:cNvPr>
        <xdr:cNvGrpSpPr/>
      </xdr:nvGrpSpPr>
      <xdr:grpSpPr>
        <a:xfrm>
          <a:off x="9363075" y="15020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" name="CaixaDeTexto 19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190500</xdr:colOff>
      <xdr:row>8</xdr:row>
      <xdr:rowOff>0</xdr:rowOff>
    </xdr:from>
    <xdr:to>
      <xdr:col>15</xdr:col>
      <xdr:colOff>885825</xdr:colOff>
      <xdr:row>12</xdr:row>
      <xdr:rowOff>29360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372600" y="1524000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58" name="Seta para baixo 57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60" name="Retângulo de cantos arredondados 5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1" name="Retângulo 6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83" name="Grupo 82">
          <a:hlinkClick xmlns:r="http://schemas.openxmlformats.org/officeDocument/2006/relationships" r:id="rId1"/>
        </xdr:cNvPr>
        <xdr:cNvGrpSpPr/>
      </xdr:nvGrpSpPr>
      <xdr:grpSpPr>
        <a:xfrm>
          <a:off x="8553450" y="571500"/>
          <a:ext cx="1269075" cy="849000"/>
          <a:chOff x="7696200" y="4381500"/>
          <a:chExt cx="1221450" cy="849000"/>
        </a:xfrm>
      </xdr:grpSpPr>
      <xdr:sp macro="" textlink="">
        <xdr:nvSpPr>
          <xdr:cNvPr id="84" name="Seta para baixo 8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5" name="Grupo 8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8" name="Grupo 87">
          <a:hlinkClick xmlns:r="http://schemas.openxmlformats.org/officeDocument/2006/relationships" r:id="rId2"/>
        </xdr:cNvPr>
        <xdr:cNvGrpSpPr/>
      </xdr:nvGrpSpPr>
      <xdr:grpSpPr>
        <a:xfrm>
          <a:off x="6524625" y="571500"/>
          <a:ext cx="1607171" cy="849000"/>
          <a:chOff x="5257800" y="5905500"/>
          <a:chExt cx="1473821" cy="849000"/>
        </a:xfrm>
      </xdr:grpSpPr>
      <xdr:sp macro="" textlink="">
        <xdr:nvSpPr>
          <xdr:cNvPr id="89" name="Seta para baixo 8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0" name="Grupo 8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5" name="Seta para a direita 9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91" name="Grupo 9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93" name="Retângulo 9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96" name="Grupo 95">
          <a:hlinkClick xmlns:r="http://schemas.openxmlformats.org/officeDocument/2006/relationships" r:id="rId3"/>
        </xdr:cNvPr>
        <xdr:cNvGrpSpPr/>
      </xdr:nvGrpSpPr>
      <xdr:grpSpPr>
        <a:xfrm>
          <a:off x="4495800" y="571500"/>
          <a:ext cx="1607171" cy="849000"/>
          <a:chOff x="3429000" y="6096000"/>
          <a:chExt cx="1473821" cy="849000"/>
        </a:xfrm>
      </xdr:grpSpPr>
      <xdr:sp macro="" textlink="">
        <xdr:nvSpPr>
          <xdr:cNvPr id="97" name="Seta para baixo 9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8" name="Grupo 9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02" name="Retângulo de cantos arredondados 10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03" name="Retângulo 10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99" name="Grupo 9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1" name="Seta para a direita 10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04" name="Grupo 103">
          <a:hlinkClick xmlns:r="http://schemas.openxmlformats.org/officeDocument/2006/relationships" r:id="rId4"/>
        </xdr:cNvPr>
        <xdr:cNvGrpSpPr/>
      </xdr:nvGrpSpPr>
      <xdr:grpSpPr>
        <a:xfrm>
          <a:off x="2466975" y="571500"/>
          <a:ext cx="1607171" cy="849000"/>
          <a:chOff x="2209800" y="4381500"/>
          <a:chExt cx="1473821" cy="849000"/>
        </a:xfrm>
      </xdr:grpSpPr>
      <xdr:sp macro="" textlink="">
        <xdr:nvSpPr>
          <xdr:cNvPr id="105" name="Seta para baixo 10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06" name="Grupo 10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0" name="Retângulo de cantos arredondados 10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1" name="Retângulo 11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07" name="Grupo 10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0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09" name="Seta para a direita 10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12" name="Grupo 111">
          <a:hlinkClick xmlns:r="http://schemas.openxmlformats.org/officeDocument/2006/relationships" r:id="rId5"/>
        </xdr:cNvPr>
        <xdr:cNvGrpSpPr/>
      </xdr:nvGrpSpPr>
      <xdr:grpSpPr>
        <a:xfrm>
          <a:off x="438150" y="571500"/>
          <a:ext cx="1613868" cy="849000"/>
          <a:chOff x="381000" y="4381500"/>
          <a:chExt cx="1480518" cy="849000"/>
        </a:xfrm>
      </xdr:grpSpPr>
      <xdr:sp macro="" textlink="">
        <xdr:nvSpPr>
          <xdr:cNvPr id="113" name="Seta para baixo 112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4" name="Grupo 11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1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9" name="Seta para a direita 11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15" name="Grupo 11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16" name="Retângulo de cantos arredondados 11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7" name="Retângulo 11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1</xdr:col>
      <xdr:colOff>152400</xdr:colOff>
      <xdr:row>15</xdr:row>
      <xdr:rowOff>14287</xdr:rowOff>
    </xdr:from>
    <xdr:to>
      <xdr:col>6</xdr:col>
      <xdr:colOff>115500</xdr:colOff>
      <xdr:row>29</xdr:row>
      <xdr:rowOff>90487</xdr:rowOff>
    </xdr:to>
    <xdr:graphicFrame macro="">
      <xdr:nvGraphicFramePr>
        <xdr:cNvPr id="121" name="Gráfico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11</xdr:col>
      <xdr:colOff>153600</xdr:colOff>
      <xdr:row>29</xdr:row>
      <xdr:rowOff>76200</xdr:rowOff>
    </xdr:to>
    <xdr:graphicFrame macro="">
      <xdr:nvGraphicFramePr>
        <xdr:cNvPr id="122" name="Gráfico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16</xdr:col>
      <xdr:colOff>153600</xdr:colOff>
      <xdr:row>29</xdr:row>
      <xdr:rowOff>76200</xdr:rowOff>
    </xdr:to>
    <xdr:graphicFrame macro="">
      <xdr:nvGraphicFramePr>
        <xdr:cNvPr id="123" name="Gráfico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36</xdr:row>
      <xdr:rowOff>0</xdr:rowOff>
    </xdr:from>
    <xdr:to>
      <xdr:col>6</xdr:col>
      <xdr:colOff>153600</xdr:colOff>
      <xdr:row>50</xdr:row>
      <xdr:rowOff>76200</xdr:rowOff>
    </xdr:to>
    <xdr:graphicFrame macro="">
      <xdr:nvGraphicFramePr>
        <xdr:cNvPr id="124" name="Gráfico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11</xdr:col>
      <xdr:colOff>153600</xdr:colOff>
      <xdr:row>50</xdr:row>
      <xdr:rowOff>76200</xdr:rowOff>
    </xdr:to>
    <xdr:graphicFrame macro="">
      <xdr:nvGraphicFramePr>
        <xdr:cNvPr id="125" name="Gráfico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16</xdr:col>
      <xdr:colOff>153600</xdr:colOff>
      <xdr:row>50</xdr:row>
      <xdr:rowOff>76200</xdr:rowOff>
    </xdr:to>
    <xdr:graphicFrame macro="">
      <xdr:nvGraphicFramePr>
        <xdr:cNvPr id="126" name="Gráfico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48" name="Imagem 4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ela1" displayName="Tabela1" ref="A1:L44" totalsRowShown="0" headerRowDxfId="12" dataDxfId="11">
  <autoFilter ref="A1:L44"/>
  <tableColumns count="12">
    <tableColumn id="1" name="COD_FERRAMENTA" dataDxfId="10"/>
    <tableColumn id="2" name="RESPOSTA" dataDxfId="9">
      <calculatedColumnFormula>VLOOKUP(A2,formularios,2,0)</calculatedColumnFormula>
    </tableColumn>
    <tableColumn id="3" name="OBRIGATORIEDADE"/>
    <tableColumn id="4" name="COR" dataDxfId="8">
      <calculatedColumnFormula>IF(B2=TRUE,LEFT(A2,1)&amp;"_OK",LEFT(A2,1))</calculatedColumnFormula>
    </tableColumn>
    <tableColumn id="5" name="R" dataDxfId="7">
      <calculatedColumnFormula>VLOOKUP($D2,$O$2:$R$12,MATCH(E$1,$O$1:$R$1,0),0)</calculatedColumnFormula>
    </tableColumn>
    <tableColumn id="6" name="G" dataDxfId="6">
      <calculatedColumnFormula>VLOOKUP($D2,$O$2:$R$12,MATCH(F$1,$O$1:$R$1,0),0)</calculatedColumnFormula>
    </tableColumn>
    <tableColumn id="7" name="B" dataDxfId="5">
      <calculatedColumnFormula>VLOOKUP($D2,$O$2:$R$12,MATCH(G$1,$O$1:$R$1,0),0)</calculatedColumnFormula>
    </tableColumn>
    <tableColumn id="8" name="D" dataDxfId="4">
      <calculatedColumnFormula>IF(LEFT($A2,1)="D","x","")</calculatedColumnFormula>
    </tableColumn>
    <tableColumn id="9" name="M" dataDxfId="3">
      <calculatedColumnFormula>IF(LEFT($A2,1)="M","x","")</calculatedColumnFormula>
    </tableColumn>
    <tableColumn id="10" name="A" dataDxfId="2">
      <calculatedColumnFormula>IF(LEFT($A2,1)="A","x","")</calculatedColumnFormula>
    </tableColumn>
    <tableColumn id="11" name="I" dataDxfId="1">
      <calculatedColumnFormula>IF(LEFT($A2,1)="I","x","")</calculatedColumnFormula>
    </tableColumn>
    <tableColumn id="12" name="C" dataDxfId="0">
      <calculatedColumnFormula>IF(LEFT($A2,1)="C","x","")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 enableFormatConditionsCalculation="0"/>
  <dimension ref="A4:B8"/>
  <sheetViews>
    <sheetView topLeftCell="A19" workbookViewId="0">
      <selection activeCell="I56" sqref="I56"/>
    </sheetView>
  </sheetViews>
  <sheetFormatPr defaultColWidth="8.875" defaultRowHeight="15" x14ac:dyDescent="0.25"/>
  <cols>
    <col min="1" max="2" width="2.875" customWidth="1"/>
    <col min="3" max="3" width="9.125" customWidth="1"/>
  </cols>
  <sheetData>
    <row r="4" spans="1:2" ht="15" customHeight="1" x14ac:dyDescent="0.25">
      <c r="A4" s="1"/>
      <c r="B4" s="1"/>
    </row>
    <row r="5" spans="1:2" ht="15" customHeight="1" x14ac:dyDescent="0.25">
      <c r="A5" s="1"/>
      <c r="B5" s="1"/>
    </row>
    <row r="6" spans="1:2" ht="15" customHeight="1" x14ac:dyDescent="0.25">
      <c r="A6" s="1"/>
      <c r="B6" s="1"/>
    </row>
    <row r="7" spans="1:2" ht="15" customHeight="1" x14ac:dyDescent="0.25">
      <c r="A7" s="1"/>
      <c r="B7" s="1"/>
    </row>
    <row r="8" spans="1:2" ht="15" customHeight="1" x14ac:dyDescent="0.25">
      <c r="A8" s="1"/>
      <c r="B8" s="1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9" enableFormatConditionsCalculation="0"/>
  <dimension ref="A1:Q24"/>
  <sheetViews>
    <sheetView showRowColHeaders="0" zoomScale="106" zoomScaleNormal="130" zoomScalePageLayoutView="130" workbookViewId="0"/>
  </sheetViews>
  <sheetFormatPr defaultColWidth="0" defaultRowHeight="15" zeroHeight="1" x14ac:dyDescent="0.25"/>
  <cols>
    <col min="1" max="17" width="9.125" customWidth="1"/>
    <col min="18" max="16384" width="9.1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</sheetData>
  <pageMargins left="0.511811024" right="0.511811024" top="0.78740157499999996" bottom="0.78740157499999996" header="0.31496062000000002" footer="0.31496062000000002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0" enableFormatConditionsCalculation="0"/>
  <dimension ref="A1:T35"/>
  <sheetViews>
    <sheetView showGridLines="0" showRowColHeaders="0" workbookViewId="0"/>
  </sheetViews>
  <sheetFormatPr defaultColWidth="0" defaultRowHeight="15" x14ac:dyDescent="0.25"/>
  <cols>
    <col min="1" max="18" width="9.125" customWidth="1"/>
    <col min="19" max="20" width="0" hidden="1" customWidth="1"/>
    <col min="21" max="16384" width="9.125" hidden="1"/>
  </cols>
  <sheetData>
    <row r="1" spans="1:18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</row>
    <row r="17" spans="1:18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1" enableFormatConditionsCalculation="0"/>
  <dimension ref="A1:L23"/>
  <sheetViews>
    <sheetView showGridLines="0" showRowColHeaders="0" zoomScale="110" zoomScaleNormal="110" zoomScalePageLayoutView="110" workbookViewId="0">
      <selection activeCell="L10" sqref="L10"/>
    </sheetView>
  </sheetViews>
  <sheetFormatPr defaultColWidth="0" defaultRowHeight="15" zeroHeight="1" x14ac:dyDescent="0.25"/>
  <cols>
    <col min="1" max="12" width="9.125" customWidth="1"/>
    <col min="13" max="16384" width="9.1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 enableFormatConditionsCalculation="0">
    <pageSetUpPr fitToPage="1"/>
  </sheetPr>
  <dimension ref="A1:Q132"/>
  <sheetViews>
    <sheetView showGridLines="0" showRowColHeaders="0" tabSelected="1" topLeftCell="A2" workbookViewId="0">
      <selection activeCell="H13" sqref="H13:P20"/>
    </sheetView>
  </sheetViews>
  <sheetFormatPr defaultColWidth="8.875" defaultRowHeight="15" x14ac:dyDescent="0.25"/>
  <cols>
    <col min="1" max="1" width="2.875" style="9" customWidth="1"/>
    <col min="2" max="2" width="2.875" customWidth="1"/>
    <col min="17" max="17" width="2.875" customWidth="1"/>
    <col min="18" max="18" width="9.125" customWidth="1"/>
  </cols>
  <sheetData>
    <row r="1" spans="1:17" x14ac:dyDescent="0.25">
      <c r="A1" s="10" t="s">
        <v>12</v>
      </c>
    </row>
    <row r="2" spans="1:17" x14ac:dyDescent="0.25">
      <c r="A2" s="10" t="s">
        <v>15</v>
      </c>
    </row>
    <row r="3" spans="1:17" x14ac:dyDescent="0.25">
      <c r="A3" s="10" t="s">
        <v>16</v>
      </c>
    </row>
    <row r="4" spans="1:17" x14ac:dyDescent="0.25">
      <c r="A4" s="10" t="s">
        <v>17</v>
      </c>
    </row>
    <row r="5" spans="1:17" x14ac:dyDescent="0.25">
      <c r="A5" s="10" t="s">
        <v>18</v>
      </c>
    </row>
    <row r="6" spans="1:17" x14ac:dyDescent="0.25">
      <c r="A6" s="10" t="s">
        <v>19</v>
      </c>
    </row>
    <row r="7" spans="1:17" x14ac:dyDescent="0.25">
      <c r="A7" s="10" t="s">
        <v>20</v>
      </c>
    </row>
    <row r="8" spans="1:17" x14ac:dyDescent="0.25">
      <c r="A8" s="10" t="s">
        <v>22</v>
      </c>
    </row>
    <row r="9" spans="1:17" x14ac:dyDescent="0.25">
      <c r="A9" s="10" t="s">
        <v>24</v>
      </c>
    </row>
    <row r="10" spans="1:17" x14ac:dyDescent="0.25">
      <c r="A10" s="10" t="s">
        <v>26</v>
      </c>
    </row>
    <row r="11" spans="1:17" x14ac:dyDescent="0.25">
      <c r="A11" s="10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10" t="s">
        <v>30</v>
      </c>
      <c r="B12" s="16"/>
      <c r="C12" s="16"/>
      <c r="D12" s="16"/>
      <c r="E12" s="16"/>
      <c r="F12" s="16"/>
      <c r="G12" s="16"/>
      <c r="H12" s="31" t="s">
        <v>62</v>
      </c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10" t="s">
        <v>31</v>
      </c>
      <c r="B13" s="16"/>
      <c r="C13" s="16"/>
      <c r="D13" s="16"/>
      <c r="E13" s="16"/>
      <c r="F13" s="16"/>
      <c r="G13" s="16"/>
      <c r="H13" s="110" t="s">
        <v>302</v>
      </c>
      <c r="I13" s="111"/>
      <c r="J13" s="111"/>
      <c r="K13" s="111"/>
      <c r="L13" s="111"/>
      <c r="M13" s="111"/>
      <c r="N13" s="111"/>
      <c r="O13" s="111"/>
      <c r="P13" s="112"/>
      <c r="Q13" s="16"/>
    </row>
    <row r="14" spans="1:17" x14ac:dyDescent="0.25">
      <c r="A14" s="10"/>
      <c r="B14" s="16"/>
      <c r="C14" s="16"/>
      <c r="D14" s="16"/>
      <c r="E14" s="16"/>
      <c r="F14" s="16"/>
      <c r="G14" s="16"/>
      <c r="H14" s="113"/>
      <c r="I14" s="114"/>
      <c r="J14" s="114"/>
      <c r="K14" s="114"/>
      <c r="L14" s="114"/>
      <c r="M14" s="114"/>
      <c r="N14" s="114"/>
      <c r="O14" s="114"/>
      <c r="P14" s="115"/>
      <c r="Q14" s="16"/>
    </row>
    <row r="15" spans="1:17" x14ac:dyDescent="0.25">
      <c r="A15" s="10"/>
      <c r="B15" s="16"/>
      <c r="C15" s="16"/>
      <c r="D15" s="16"/>
      <c r="E15" s="16"/>
      <c r="F15" s="16"/>
      <c r="G15" s="16"/>
      <c r="H15" s="113"/>
      <c r="I15" s="114"/>
      <c r="J15" s="114"/>
      <c r="K15" s="114"/>
      <c r="L15" s="114"/>
      <c r="M15" s="114"/>
      <c r="N15" s="114"/>
      <c r="O15" s="114"/>
      <c r="P15" s="115"/>
      <c r="Q15" s="16"/>
    </row>
    <row r="16" spans="1:17" x14ac:dyDescent="0.25">
      <c r="A16" s="10"/>
      <c r="B16" s="16"/>
      <c r="C16" s="16"/>
      <c r="D16" s="16"/>
      <c r="E16" s="16"/>
      <c r="F16" s="16"/>
      <c r="G16" s="16"/>
      <c r="H16" s="113"/>
      <c r="I16" s="114"/>
      <c r="J16" s="114"/>
      <c r="K16" s="114"/>
      <c r="L16" s="114"/>
      <c r="M16" s="114"/>
      <c r="N16" s="114"/>
      <c r="O16" s="114"/>
      <c r="P16" s="115"/>
      <c r="Q16" s="16"/>
    </row>
    <row r="17" spans="2:17" x14ac:dyDescent="0.25">
      <c r="B17" s="16"/>
      <c r="C17" s="16"/>
      <c r="D17" s="16"/>
      <c r="E17" s="16"/>
      <c r="F17" s="16"/>
      <c r="G17" s="16"/>
      <c r="H17" s="113"/>
      <c r="I17" s="114"/>
      <c r="J17" s="114"/>
      <c r="K17" s="114"/>
      <c r="L17" s="114"/>
      <c r="M17" s="114"/>
      <c r="N17" s="114"/>
      <c r="O17" s="114"/>
      <c r="P17" s="115"/>
      <c r="Q17" s="16"/>
    </row>
    <row r="18" spans="2:17" x14ac:dyDescent="0.25">
      <c r="B18" s="16"/>
      <c r="C18" s="16"/>
      <c r="D18" s="16"/>
      <c r="E18" s="16"/>
      <c r="F18" s="16"/>
      <c r="G18" s="16"/>
      <c r="H18" s="113"/>
      <c r="I18" s="114"/>
      <c r="J18" s="114"/>
      <c r="K18" s="114"/>
      <c r="L18" s="114"/>
      <c r="M18" s="114"/>
      <c r="N18" s="114"/>
      <c r="O18" s="114"/>
      <c r="P18" s="115"/>
      <c r="Q18" s="16"/>
    </row>
    <row r="19" spans="2:17" x14ac:dyDescent="0.25">
      <c r="B19" s="16"/>
      <c r="C19" s="16"/>
      <c r="D19" s="16"/>
      <c r="E19" s="16"/>
      <c r="F19" s="16"/>
      <c r="G19" s="16"/>
      <c r="H19" s="113"/>
      <c r="I19" s="114"/>
      <c r="J19" s="114"/>
      <c r="K19" s="114"/>
      <c r="L19" s="114"/>
      <c r="M19" s="114"/>
      <c r="N19" s="114"/>
      <c r="O19" s="114"/>
      <c r="P19" s="115"/>
      <c r="Q19" s="16"/>
    </row>
    <row r="20" spans="2:17" x14ac:dyDescent="0.25">
      <c r="B20" s="16"/>
      <c r="C20" s="16"/>
      <c r="D20" s="16"/>
      <c r="E20" s="16"/>
      <c r="F20" s="16"/>
      <c r="G20" s="16"/>
      <c r="H20" s="116"/>
      <c r="I20" s="117"/>
      <c r="J20" s="117"/>
      <c r="K20" s="117"/>
      <c r="L20" s="117"/>
      <c r="M20" s="117"/>
      <c r="N20" s="117"/>
      <c r="O20" s="117"/>
      <c r="P20" s="118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31" t="s">
        <v>63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2:17" x14ac:dyDescent="0.25">
      <c r="B24" s="16"/>
      <c r="C24" s="16"/>
      <c r="D24" s="16"/>
      <c r="E24" s="16"/>
      <c r="F24" s="16"/>
      <c r="G24" s="16"/>
      <c r="H24" s="110" t="s">
        <v>301</v>
      </c>
      <c r="I24" s="111"/>
      <c r="J24" s="111"/>
      <c r="K24" s="111"/>
      <c r="L24" s="111"/>
      <c r="M24" s="111"/>
      <c r="N24" s="111"/>
      <c r="O24" s="111"/>
      <c r="P24" s="112"/>
      <c r="Q24" s="16"/>
    </row>
    <row r="25" spans="2:17" x14ac:dyDescent="0.25">
      <c r="B25" s="16"/>
      <c r="C25" s="16"/>
      <c r="D25" s="16"/>
      <c r="E25" s="16"/>
      <c r="F25" s="16"/>
      <c r="G25" s="16"/>
      <c r="H25" s="113"/>
      <c r="I25" s="114"/>
      <c r="J25" s="114"/>
      <c r="K25" s="114"/>
      <c r="L25" s="114"/>
      <c r="M25" s="114"/>
      <c r="N25" s="114"/>
      <c r="O25" s="114"/>
      <c r="P25" s="115"/>
      <c r="Q25" s="16"/>
    </row>
    <row r="26" spans="2:17" x14ac:dyDescent="0.25">
      <c r="B26" s="16"/>
      <c r="C26" s="16"/>
      <c r="D26" s="16"/>
      <c r="E26" s="16"/>
      <c r="F26" s="16"/>
      <c r="G26" s="16"/>
      <c r="H26" s="113"/>
      <c r="I26" s="114"/>
      <c r="J26" s="114"/>
      <c r="K26" s="114"/>
      <c r="L26" s="114"/>
      <c r="M26" s="114"/>
      <c r="N26" s="114"/>
      <c r="O26" s="114"/>
      <c r="P26" s="115"/>
      <c r="Q26" s="16"/>
    </row>
    <row r="27" spans="2:17" x14ac:dyDescent="0.25">
      <c r="B27" s="16"/>
      <c r="C27" s="16"/>
      <c r="D27" s="16"/>
      <c r="E27" s="16"/>
      <c r="F27" s="16"/>
      <c r="G27" s="16"/>
      <c r="H27" s="113"/>
      <c r="I27" s="114"/>
      <c r="J27" s="114"/>
      <c r="K27" s="114"/>
      <c r="L27" s="114"/>
      <c r="M27" s="114"/>
      <c r="N27" s="114"/>
      <c r="O27" s="114"/>
      <c r="P27" s="115"/>
      <c r="Q27" s="16"/>
    </row>
    <row r="28" spans="2:17" x14ac:dyDescent="0.25">
      <c r="B28" s="16"/>
      <c r="C28" s="16"/>
      <c r="D28" s="16"/>
      <c r="E28" s="16"/>
      <c r="F28" s="16"/>
      <c r="G28" s="16"/>
      <c r="H28" s="113"/>
      <c r="I28" s="114"/>
      <c r="J28" s="114"/>
      <c r="K28" s="114"/>
      <c r="L28" s="114"/>
      <c r="M28" s="114"/>
      <c r="N28" s="114"/>
      <c r="O28" s="114"/>
      <c r="P28" s="115"/>
      <c r="Q28" s="16"/>
    </row>
    <row r="29" spans="2:17" x14ac:dyDescent="0.25">
      <c r="B29" s="16"/>
      <c r="C29" s="16"/>
      <c r="D29" s="16"/>
      <c r="E29" s="16"/>
      <c r="F29" s="16"/>
      <c r="G29" s="16"/>
      <c r="H29" s="113"/>
      <c r="I29" s="114"/>
      <c r="J29" s="114"/>
      <c r="K29" s="114"/>
      <c r="L29" s="114"/>
      <c r="M29" s="114"/>
      <c r="N29" s="114"/>
      <c r="O29" s="114"/>
      <c r="P29" s="115"/>
      <c r="Q29" s="16"/>
    </row>
    <row r="30" spans="2:17" x14ac:dyDescent="0.25">
      <c r="B30" s="16"/>
      <c r="C30" s="16"/>
      <c r="D30" s="16"/>
      <c r="E30" s="16"/>
      <c r="F30" s="16"/>
      <c r="G30" s="16"/>
      <c r="H30" s="113"/>
      <c r="I30" s="114"/>
      <c r="J30" s="114"/>
      <c r="K30" s="114"/>
      <c r="L30" s="114"/>
      <c r="M30" s="114"/>
      <c r="N30" s="114"/>
      <c r="O30" s="114"/>
      <c r="P30" s="115"/>
      <c r="Q30" s="16"/>
    </row>
    <row r="31" spans="2:17" x14ac:dyDescent="0.25">
      <c r="B31" s="16"/>
      <c r="C31" s="16"/>
      <c r="D31" s="16"/>
      <c r="E31" s="16"/>
      <c r="F31" s="16"/>
      <c r="G31" s="16"/>
      <c r="H31" s="116"/>
      <c r="I31" s="117"/>
      <c r="J31" s="117"/>
      <c r="K31" s="117"/>
      <c r="L31" s="117"/>
      <c r="M31" s="117"/>
      <c r="N31" s="117"/>
      <c r="O31" s="117"/>
      <c r="P31" s="118"/>
      <c r="Q31" s="16"/>
    </row>
    <row r="32" spans="2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31" t="s">
        <v>64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10" t="s">
        <v>300</v>
      </c>
      <c r="I35" s="111"/>
      <c r="J35" s="111"/>
      <c r="K35" s="111"/>
      <c r="L35" s="111"/>
      <c r="M35" s="111"/>
      <c r="N35" s="111"/>
      <c r="O35" s="111"/>
      <c r="P35" s="112"/>
      <c r="Q35" s="16"/>
    </row>
    <row r="36" spans="2:17" x14ac:dyDescent="0.25">
      <c r="B36" s="16"/>
      <c r="C36" s="16"/>
      <c r="D36" s="16"/>
      <c r="E36" s="16"/>
      <c r="F36" s="16"/>
      <c r="G36" s="16"/>
      <c r="H36" s="113"/>
      <c r="I36" s="114"/>
      <c r="J36" s="114"/>
      <c r="K36" s="114"/>
      <c r="L36" s="114"/>
      <c r="M36" s="114"/>
      <c r="N36" s="114"/>
      <c r="O36" s="114"/>
      <c r="P36" s="115"/>
      <c r="Q36" s="16"/>
    </row>
    <row r="37" spans="2:17" x14ac:dyDescent="0.25">
      <c r="B37" s="16"/>
      <c r="C37" s="16"/>
      <c r="D37" s="16"/>
      <c r="E37" s="16"/>
      <c r="F37" s="16"/>
      <c r="G37" s="16"/>
      <c r="H37" s="113"/>
      <c r="I37" s="114"/>
      <c r="J37" s="114"/>
      <c r="K37" s="114"/>
      <c r="L37" s="114"/>
      <c r="M37" s="114"/>
      <c r="N37" s="114"/>
      <c r="O37" s="114"/>
      <c r="P37" s="115"/>
      <c r="Q37" s="16"/>
    </row>
    <row r="38" spans="2:17" x14ac:dyDescent="0.25">
      <c r="B38" s="16"/>
      <c r="C38" s="16"/>
      <c r="D38" s="16"/>
      <c r="E38" s="16"/>
      <c r="F38" s="16"/>
      <c r="G38" s="16"/>
      <c r="H38" s="113"/>
      <c r="I38" s="114"/>
      <c r="J38" s="114"/>
      <c r="K38" s="114"/>
      <c r="L38" s="114"/>
      <c r="M38" s="114"/>
      <c r="N38" s="114"/>
      <c r="O38" s="114"/>
      <c r="P38" s="115"/>
      <c r="Q38" s="16"/>
    </row>
    <row r="39" spans="2:17" x14ac:dyDescent="0.25">
      <c r="B39" s="16"/>
      <c r="C39" s="16"/>
      <c r="D39" s="16"/>
      <c r="E39" s="16"/>
      <c r="F39" s="16"/>
      <c r="G39" s="16"/>
      <c r="H39" s="113"/>
      <c r="I39" s="114"/>
      <c r="J39" s="114"/>
      <c r="K39" s="114"/>
      <c r="L39" s="114"/>
      <c r="M39" s="114"/>
      <c r="N39" s="114"/>
      <c r="O39" s="114"/>
      <c r="P39" s="115"/>
      <c r="Q39" s="16"/>
    </row>
    <row r="40" spans="2:17" x14ac:dyDescent="0.25">
      <c r="B40" s="16"/>
      <c r="C40" s="16"/>
      <c r="D40" s="16"/>
      <c r="E40" s="16"/>
      <c r="F40" s="16"/>
      <c r="G40" s="16"/>
      <c r="H40" s="113"/>
      <c r="I40" s="114"/>
      <c r="J40" s="114"/>
      <c r="K40" s="114"/>
      <c r="L40" s="114"/>
      <c r="M40" s="114"/>
      <c r="N40" s="114"/>
      <c r="O40" s="114"/>
      <c r="P40" s="115"/>
      <c r="Q40" s="16"/>
    </row>
    <row r="41" spans="2:17" x14ac:dyDescent="0.25">
      <c r="B41" s="16"/>
      <c r="C41" s="16"/>
      <c r="D41" s="16"/>
      <c r="E41" s="16"/>
      <c r="F41" s="16"/>
      <c r="G41" s="16"/>
      <c r="H41" s="113"/>
      <c r="I41" s="114"/>
      <c r="J41" s="114"/>
      <c r="K41" s="114"/>
      <c r="L41" s="114"/>
      <c r="M41" s="114"/>
      <c r="N41" s="114"/>
      <c r="O41" s="114"/>
      <c r="P41" s="115"/>
      <c r="Q41" s="16"/>
    </row>
    <row r="42" spans="2:17" x14ac:dyDescent="0.25">
      <c r="B42" s="16"/>
      <c r="C42" s="16"/>
      <c r="D42" s="16"/>
      <c r="E42" s="16"/>
      <c r="F42" s="16"/>
      <c r="G42" s="16"/>
      <c r="H42" s="116"/>
      <c r="I42" s="117"/>
      <c r="J42" s="117"/>
      <c r="K42" s="117"/>
      <c r="L42" s="117"/>
      <c r="M42" s="117"/>
      <c r="N42" s="117"/>
      <c r="O42" s="117"/>
      <c r="P42" s="118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31" t="s">
        <v>65</v>
      </c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10" t="s">
        <v>150</v>
      </c>
      <c r="I46" s="111"/>
      <c r="J46" s="111"/>
      <c r="K46" s="111"/>
      <c r="L46" s="111"/>
      <c r="M46" s="111"/>
      <c r="N46" s="111"/>
      <c r="O46" s="111"/>
      <c r="P46" s="112"/>
      <c r="Q46" s="16"/>
    </row>
    <row r="47" spans="2:17" x14ac:dyDescent="0.25">
      <c r="B47" s="16"/>
      <c r="C47" s="16"/>
      <c r="D47" s="16"/>
      <c r="E47" s="16"/>
      <c r="F47" s="16"/>
      <c r="G47" s="16"/>
      <c r="H47" s="113"/>
      <c r="I47" s="114"/>
      <c r="J47" s="114"/>
      <c r="K47" s="114"/>
      <c r="L47" s="114"/>
      <c r="M47" s="114"/>
      <c r="N47" s="114"/>
      <c r="O47" s="114"/>
      <c r="P47" s="115"/>
      <c r="Q47" s="16"/>
    </row>
    <row r="48" spans="2:17" x14ac:dyDescent="0.25">
      <c r="B48" s="16"/>
      <c r="C48" s="16"/>
      <c r="D48" s="16"/>
      <c r="E48" s="16"/>
      <c r="F48" s="16"/>
      <c r="G48" s="16"/>
      <c r="H48" s="113"/>
      <c r="I48" s="114"/>
      <c r="J48" s="114"/>
      <c r="K48" s="114"/>
      <c r="L48" s="114"/>
      <c r="M48" s="114"/>
      <c r="N48" s="114"/>
      <c r="O48" s="114"/>
      <c r="P48" s="115"/>
      <c r="Q48" s="16"/>
    </row>
    <row r="49" spans="2:17" x14ac:dyDescent="0.25">
      <c r="B49" s="16"/>
      <c r="C49" s="16"/>
      <c r="D49" s="16"/>
      <c r="E49" s="16"/>
      <c r="F49" s="16"/>
      <c r="G49" s="16"/>
      <c r="H49" s="113"/>
      <c r="I49" s="114"/>
      <c r="J49" s="114"/>
      <c r="K49" s="114"/>
      <c r="L49" s="114"/>
      <c r="M49" s="114"/>
      <c r="N49" s="114"/>
      <c r="O49" s="114"/>
      <c r="P49" s="115"/>
      <c r="Q49" s="16"/>
    </row>
    <row r="50" spans="2:17" x14ac:dyDescent="0.25">
      <c r="B50" s="16"/>
      <c r="C50" s="16"/>
      <c r="D50" s="16"/>
      <c r="E50" s="16"/>
      <c r="F50" s="16"/>
      <c r="G50" s="16"/>
      <c r="H50" s="113"/>
      <c r="I50" s="114"/>
      <c r="J50" s="114"/>
      <c r="K50" s="114"/>
      <c r="L50" s="114"/>
      <c r="M50" s="114"/>
      <c r="N50" s="114"/>
      <c r="O50" s="114"/>
      <c r="P50" s="115"/>
      <c r="Q50" s="16"/>
    </row>
    <row r="51" spans="2:17" x14ac:dyDescent="0.25">
      <c r="B51" s="16"/>
      <c r="C51" s="16"/>
      <c r="D51" s="16"/>
      <c r="E51" s="16"/>
      <c r="F51" s="16"/>
      <c r="G51" s="16"/>
      <c r="H51" s="113"/>
      <c r="I51" s="114"/>
      <c r="J51" s="114"/>
      <c r="K51" s="114"/>
      <c r="L51" s="114"/>
      <c r="M51" s="114"/>
      <c r="N51" s="114"/>
      <c r="O51" s="114"/>
      <c r="P51" s="115"/>
      <c r="Q51" s="16"/>
    </row>
    <row r="52" spans="2:17" x14ac:dyDescent="0.25">
      <c r="B52" s="16"/>
      <c r="C52" s="16"/>
      <c r="D52" s="16"/>
      <c r="E52" s="16"/>
      <c r="F52" s="16"/>
      <c r="G52" s="16"/>
      <c r="H52" s="113"/>
      <c r="I52" s="114"/>
      <c r="J52" s="114"/>
      <c r="K52" s="114"/>
      <c r="L52" s="114"/>
      <c r="M52" s="114"/>
      <c r="N52" s="114"/>
      <c r="O52" s="114"/>
      <c r="P52" s="115"/>
      <c r="Q52" s="16"/>
    </row>
    <row r="53" spans="2:17" x14ac:dyDescent="0.25">
      <c r="B53" s="16"/>
      <c r="C53" s="16"/>
      <c r="D53" s="16"/>
      <c r="E53" s="16"/>
      <c r="F53" s="16"/>
      <c r="G53" s="16"/>
      <c r="H53" s="116"/>
      <c r="I53" s="117"/>
      <c r="J53" s="117"/>
      <c r="K53" s="117"/>
      <c r="L53" s="117"/>
      <c r="M53" s="117"/>
      <c r="N53" s="117"/>
      <c r="O53" s="117"/>
      <c r="P53" s="118"/>
      <c r="Q53" s="16"/>
    </row>
    <row r="54" spans="2:17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</row>
    <row r="55" spans="2:17" x14ac:dyDescent="0.25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</row>
    <row r="56" spans="2:17" x14ac:dyDescent="0.25">
      <c r="B56" s="16"/>
      <c r="C56" s="16"/>
      <c r="D56" s="16"/>
      <c r="E56" s="16"/>
      <c r="F56" s="16"/>
      <c r="G56" s="16"/>
      <c r="H56" s="31" t="s">
        <v>66</v>
      </c>
      <c r="I56" s="16"/>
      <c r="J56" s="16"/>
      <c r="K56" s="16"/>
      <c r="L56" s="16"/>
      <c r="M56" s="16"/>
      <c r="N56" s="16"/>
      <c r="O56" s="16"/>
      <c r="P56" s="16"/>
      <c r="Q56" s="16"/>
    </row>
    <row r="57" spans="2:17" x14ac:dyDescent="0.25">
      <c r="B57" s="16"/>
      <c r="C57" s="16"/>
      <c r="D57" s="16"/>
      <c r="E57" s="16"/>
      <c r="F57" s="16"/>
      <c r="G57" s="16"/>
      <c r="H57" s="110" t="s">
        <v>151</v>
      </c>
      <c r="I57" s="111"/>
      <c r="J57" s="111"/>
      <c r="K57" s="111"/>
      <c r="L57" s="111"/>
      <c r="M57" s="111"/>
      <c r="N57" s="111"/>
      <c r="O57" s="111"/>
      <c r="P57" s="112"/>
      <c r="Q57" s="16"/>
    </row>
    <row r="58" spans="2:17" x14ac:dyDescent="0.25">
      <c r="B58" s="16"/>
      <c r="C58" s="16"/>
      <c r="D58" s="16"/>
      <c r="E58" s="16"/>
      <c r="F58" s="16"/>
      <c r="G58" s="16"/>
      <c r="H58" s="113"/>
      <c r="I58" s="114"/>
      <c r="J58" s="114"/>
      <c r="K58" s="114"/>
      <c r="L58" s="114"/>
      <c r="M58" s="114"/>
      <c r="N58" s="114"/>
      <c r="O58" s="114"/>
      <c r="P58" s="115"/>
      <c r="Q58" s="16"/>
    </row>
    <row r="59" spans="2:17" x14ac:dyDescent="0.25">
      <c r="B59" s="16"/>
      <c r="C59" s="16"/>
      <c r="D59" s="16"/>
      <c r="E59" s="16"/>
      <c r="F59" s="16"/>
      <c r="G59" s="16"/>
      <c r="H59" s="113"/>
      <c r="I59" s="114"/>
      <c r="J59" s="114"/>
      <c r="K59" s="114"/>
      <c r="L59" s="114"/>
      <c r="M59" s="114"/>
      <c r="N59" s="114"/>
      <c r="O59" s="114"/>
      <c r="P59" s="115"/>
      <c r="Q59" s="16"/>
    </row>
    <row r="60" spans="2:17" x14ac:dyDescent="0.25">
      <c r="B60" s="16"/>
      <c r="C60" s="16"/>
      <c r="D60" s="16"/>
      <c r="E60" s="16"/>
      <c r="F60" s="16"/>
      <c r="G60" s="16"/>
      <c r="H60" s="113"/>
      <c r="I60" s="114"/>
      <c r="J60" s="114"/>
      <c r="K60" s="114"/>
      <c r="L60" s="114"/>
      <c r="M60" s="114"/>
      <c r="N60" s="114"/>
      <c r="O60" s="114"/>
      <c r="P60" s="115"/>
      <c r="Q60" s="16"/>
    </row>
    <row r="61" spans="2:17" x14ac:dyDescent="0.25">
      <c r="B61" s="16"/>
      <c r="C61" s="16"/>
      <c r="D61" s="16"/>
      <c r="E61" s="16"/>
      <c r="F61" s="16"/>
      <c r="G61" s="16"/>
      <c r="H61" s="113"/>
      <c r="I61" s="114"/>
      <c r="J61" s="114"/>
      <c r="K61" s="114"/>
      <c r="L61" s="114"/>
      <c r="M61" s="114"/>
      <c r="N61" s="114"/>
      <c r="O61" s="114"/>
      <c r="P61" s="115"/>
      <c r="Q61" s="16"/>
    </row>
    <row r="62" spans="2:17" x14ac:dyDescent="0.25">
      <c r="B62" s="16"/>
      <c r="C62" s="16"/>
      <c r="D62" s="16"/>
      <c r="E62" s="16"/>
      <c r="F62" s="16"/>
      <c r="G62" s="16"/>
      <c r="H62" s="113"/>
      <c r="I62" s="114"/>
      <c r="J62" s="114"/>
      <c r="K62" s="114"/>
      <c r="L62" s="114"/>
      <c r="M62" s="114"/>
      <c r="N62" s="114"/>
      <c r="O62" s="114"/>
      <c r="P62" s="115"/>
      <c r="Q62" s="16"/>
    </row>
    <row r="63" spans="2:17" x14ac:dyDescent="0.25">
      <c r="B63" s="16"/>
      <c r="C63" s="16"/>
      <c r="D63" s="16"/>
      <c r="E63" s="16"/>
      <c r="F63" s="16"/>
      <c r="G63" s="16"/>
      <c r="H63" s="113"/>
      <c r="I63" s="114"/>
      <c r="J63" s="114"/>
      <c r="K63" s="114"/>
      <c r="L63" s="114"/>
      <c r="M63" s="114"/>
      <c r="N63" s="114"/>
      <c r="O63" s="114"/>
      <c r="P63" s="115"/>
      <c r="Q63" s="16"/>
    </row>
    <row r="64" spans="2:17" x14ac:dyDescent="0.25">
      <c r="B64" s="16"/>
      <c r="C64" s="16"/>
      <c r="D64" s="16"/>
      <c r="E64" s="16"/>
      <c r="F64" s="16"/>
      <c r="G64" s="16"/>
      <c r="H64" s="116"/>
      <c r="I64" s="117"/>
      <c r="J64" s="117"/>
      <c r="K64" s="117"/>
      <c r="L64" s="117"/>
      <c r="M64" s="117"/>
      <c r="N64" s="117"/>
      <c r="O64" s="117"/>
      <c r="P64" s="118"/>
      <c r="Q64" s="16"/>
    </row>
    <row r="65" spans="2:17" x14ac:dyDescent="0.25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</row>
    <row r="66" spans="2:17" x14ac:dyDescent="0.25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</row>
    <row r="67" spans="2:17" x14ac:dyDescent="0.25">
      <c r="B67" s="16"/>
      <c r="C67" s="16"/>
      <c r="D67" s="16"/>
      <c r="E67" s="16"/>
      <c r="F67" s="16"/>
      <c r="G67" s="16"/>
      <c r="H67" s="31" t="s">
        <v>67</v>
      </c>
      <c r="I67" s="16"/>
      <c r="J67" s="16"/>
      <c r="K67" s="16"/>
      <c r="L67" s="16"/>
      <c r="M67" s="16"/>
      <c r="N67" s="16"/>
      <c r="O67" s="16"/>
      <c r="P67" s="16"/>
      <c r="Q67" s="16"/>
    </row>
    <row r="68" spans="2:17" x14ac:dyDescent="0.25">
      <c r="B68" s="16"/>
      <c r="C68" s="16"/>
      <c r="D68" s="16"/>
      <c r="E68" s="16"/>
      <c r="F68" s="16"/>
      <c r="G68" s="16"/>
      <c r="H68" s="110" t="s">
        <v>152</v>
      </c>
      <c r="I68" s="111"/>
      <c r="J68" s="111"/>
      <c r="K68" s="111"/>
      <c r="L68" s="111"/>
      <c r="M68" s="111"/>
      <c r="N68" s="111"/>
      <c r="O68" s="111"/>
      <c r="P68" s="112"/>
      <c r="Q68" s="16"/>
    </row>
    <row r="69" spans="2:17" x14ac:dyDescent="0.25">
      <c r="B69" s="16"/>
      <c r="C69" s="16"/>
      <c r="D69" s="16"/>
      <c r="E69" s="16"/>
      <c r="F69" s="16"/>
      <c r="G69" s="16"/>
      <c r="H69" s="113"/>
      <c r="I69" s="114"/>
      <c r="J69" s="114"/>
      <c r="K69" s="114"/>
      <c r="L69" s="114"/>
      <c r="M69" s="114"/>
      <c r="N69" s="114"/>
      <c r="O69" s="114"/>
      <c r="P69" s="115"/>
      <c r="Q69" s="16"/>
    </row>
    <row r="70" spans="2:17" x14ac:dyDescent="0.25">
      <c r="B70" s="16"/>
      <c r="C70" s="16"/>
      <c r="D70" s="16"/>
      <c r="E70" s="16"/>
      <c r="F70" s="16"/>
      <c r="G70" s="16"/>
      <c r="H70" s="113"/>
      <c r="I70" s="114"/>
      <c r="J70" s="114"/>
      <c r="K70" s="114"/>
      <c r="L70" s="114"/>
      <c r="M70" s="114"/>
      <c r="N70" s="114"/>
      <c r="O70" s="114"/>
      <c r="P70" s="115"/>
      <c r="Q70" s="16"/>
    </row>
    <row r="71" spans="2:17" x14ac:dyDescent="0.25">
      <c r="B71" s="16"/>
      <c r="C71" s="16"/>
      <c r="D71" s="16"/>
      <c r="E71" s="16"/>
      <c r="F71" s="16"/>
      <c r="G71" s="16"/>
      <c r="H71" s="113"/>
      <c r="I71" s="114"/>
      <c r="J71" s="114"/>
      <c r="K71" s="114"/>
      <c r="L71" s="114"/>
      <c r="M71" s="114"/>
      <c r="N71" s="114"/>
      <c r="O71" s="114"/>
      <c r="P71" s="115"/>
      <c r="Q71" s="16"/>
    </row>
    <row r="72" spans="2:17" x14ac:dyDescent="0.25">
      <c r="B72" s="16"/>
      <c r="C72" s="16"/>
      <c r="D72" s="16"/>
      <c r="E72" s="16"/>
      <c r="F72" s="16"/>
      <c r="G72" s="16"/>
      <c r="H72" s="113"/>
      <c r="I72" s="114"/>
      <c r="J72" s="114"/>
      <c r="K72" s="114"/>
      <c r="L72" s="114"/>
      <c r="M72" s="114"/>
      <c r="N72" s="114"/>
      <c r="O72" s="114"/>
      <c r="P72" s="115"/>
      <c r="Q72" s="16"/>
    </row>
    <row r="73" spans="2:17" x14ac:dyDescent="0.25">
      <c r="B73" s="16"/>
      <c r="C73" s="16"/>
      <c r="D73" s="16"/>
      <c r="E73" s="16"/>
      <c r="F73" s="16"/>
      <c r="G73" s="16"/>
      <c r="H73" s="113"/>
      <c r="I73" s="114"/>
      <c r="J73" s="114"/>
      <c r="K73" s="114"/>
      <c r="L73" s="114"/>
      <c r="M73" s="114"/>
      <c r="N73" s="114"/>
      <c r="O73" s="114"/>
      <c r="P73" s="115"/>
      <c r="Q73" s="16"/>
    </row>
    <row r="74" spans="2:17" x14ac:dyDescent="0.25">
      <c r="B74" s="16"/>
      <c r="C74" s="16"/>
      <c r="D74" s="16"/>
      <c r="E74" s="16"/>
      <c r="F74" s="16"/>
      <c r="G74" s="16"/>
      <c r="H74" s="113"/>
      <c r="I74" s="114"/>
      <c r="J74" s="114"/>
      <c r="K74" s="114"/>
      <c r="L74" s="114"/>
      <c r="M74" s="114"/>
      <c r="N74" s="114"/>
      <c r="O74" s="114"/>
      <c r="P74" s="115"/>
      <c r="Q74" s="16"/>
    </row>
    <row r="75" spans="2:17" x14ac:dyDescent="0.25">
      <c r="B75" s="16"/>
      <c r="C75" s="16"/>
      <c r="D75" s="16"/>
      <c r="E75" s="16"/>
      <c r="F75" s="16"/>
      <c r="G75" s="16"/>
      <c r="H75" s="116"/>
      <c r="I75" s="117"/>
      <c r="J75" s="117"/>
      <c r="K75" s="117"/>
      <c r="L75" s="117"/>
      <c r="M75" s="117"/>
      <c r="N75" s="117"/>
      <c r="O75" s="117"/>
      <c r="P75" s="118"/>
      <c r="Q75" s="16"/>
    </row>
    <row r="76" spans="2:17" x14ac:dyDescent="0.25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</row>
    <row r="77" spans="2:17" x14ac:dyDescent="0.25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</row>
    <row r="78" spans="2:17" x14ac:dyDescent="0.25">
      <c r="B78" s="16"/>
      <c r="C78" s="16"/>
      <c r="D78" s="16"/>
      <c r="E78" s="16"/>
      <c r="F78" s="16"/>
      <c r="G78" s="16"/>
      <c r="H78" s="31" t="s">
        <v>68</v>
      </c>
      <c r="I78" s="16"/>
      <c r="J78" s="16"/>
      <c r="K78" s="16"/>
      <c r="L78" s="16"/>
      <c r="M78" s="16"/>
      <c r="N78" s="16"/>
      <c r="O78" s="16"/>
      <c r="P78" s="16"/>
      <c r="Q78" s="16"/>
    </row>
    <row r="79" spans="2:17" x14ac:dyDescent="0.25">
      <c r="B79" s="16"/>
      <c r="C79" s="16"/>
      <c r="D79" s="16"/>
      <c r="E79" s="16"/>
      <c r="F79" s="16"/>
      <c r="G79" s="16"/>
      <c r="H79" s="110" t="s">
        <v>153</v>
      </c>
      <c r="I79" s="111"/>
      <c r="J79" s="111"/>
      <c r="K79" s="111"/>
      <c r="L79" s="111"/>
      <c r="M79" s="111"/>
      <c r="N79" s="111"/>
      <c r="O79" s="111"/>
      <c r="P79" s="112"/>
      <c r="Q79" s="16"/>
    </row>
    <row r="80" spans="2:17" x14ac:dyDescent="0.25">
      <c r="B80" s="16"/>
      <c r="C80" s="16"/>
      <c r="D80" s="16"/>
      <c r="E80" s="16"/>
      <c r="F80" s="16"/>
      <c r="G80" s="16"/>
      <c r="H80" s="113"/>
      <c r="I80" s="114"/>
      <c r="J80" s="114"/>
      <c r="K80" s="114"/>
      <c r="L80" s="114"/>
      <c r="M80" s="114"/>
      <c r="N80" s="114"/>
      <c r="O80" s="114"/>
      <c r="P80" s="115"/>
      <c r="Q80" s="16"/>
    </row>
    <row r="81" spans="2:17" x14ac:dyDescent="0.25">
      <c r="B81" s="16"/>
      <c r="C81" s="16"/>
      <c r="D81" s="16"/>
      <c r="E81" s="16"/>
      <c r="F81" s="16"/>
      <c r="G81" s="16"/>
      <c r="H81" s="113"/>
      <c r="I81" s="114"/>
      <c r="J81" s="114"/>
      <c r="K81" s="114"/>
      <c r="L81" s="114"/>
      <c r="M81" s="114"/>
      <c r="N81" s="114"/>
      <c r="O81" s="114"/>
      <c r="P81" s="115"/>
      <c r="Q81" s="16"/>
    </row>
    <row r="82" spans="2:17" x14ac:dyDescent="0.25">
      <c r="B82" s="16"/>
      <c r="C82" s="16"/>
      <c r="D82" s="16"/>
      <c r="E82" s="16"/>
      <c r="F82" s="16"/>
      <c r="G82" s="16"/>
      <c r="H82" s="113"/>
      <c r="I82" s="114"/>
      <c r="J82" s="114"/>
      <c r="K82" s="114"/>
      <c r="L82" s="114"/>
      <c r="M82" s="114"/>
      <c r="N82" s="114"/>
      <c r="O82" s="114"/>
      <c r="P82" s="115"/>
      <c r="Q82" s="16"/>
    </row>
    <row r="83" spans="2:17" x14ac:dyDescent="0.25">
      <c r="B83" s="16"/>
      <c r="C83" s="16"/>
      <c r="D83" s="16"/>
      <c r="E83" s="16"/>
      <c r="F83" s="16"/>
      <c r="G83" s="16"/>
      <c r="H83" s="113"/>
      <c r="I83" s="114"/>
      <c r="J83" s="114"/>
      <c r="K83" s="114"/>
      <c r="L83" s="114"/>
      <c r="M83" s="114"/>
      <c r="N83" s="114"/>
      <c r="O83" s="114"/>
      <c r="P83" s="115"/>
      <c r="Q83" s="16"/>
    </row>
    <row r="84" spans="2:17" x14ac:dyDescent="0.25">
      <c r="B84" s="16"/>
      <c r="C84" s="16"/>
      <c r="D84" s="16"/>
      <c r="E84" s="16"/>
      <c r="F84" s="16"/>
      <c r="G84" s="16"/>
      <c r="H84" s="113"/>
      <c r="I84" s="114"/>
      <c r="J84" s="114"/>
      <c r="K84" s="114"/>
      <c r="L84" s="114"/>
      <c r="M84" s="114"/>
      <c r="N84" s="114"/>
      <c r="O84" s="114"/>
      <c r="P84" s="115"/>
      <c r="Q84" s="16"/>
    </row>
    <row r="85" spans="2:17" x14ac:dyDescent="0.25">
      <c r="B85" s="16"/>
      <c r="C85" s="16"/>
      <c r="D85" s="16"/>
      <c r="E85" s="16"/>
      <c r="F85" s="16"/>
      <c r="G85" s="16"/>
      <c r="H85" s="113"/>
      <c r="I85" s="114"/>
      <c r="J85" s="114"/>
      <c r="K85" s="114"/>
      <c r="L85" s="114"/>
      <c r="M85" s="114"/>
      <c r="N85" s="114"/>
      <c r="O85" s="114"/>
      <c r="P85" s="115"/>
      <c r="Q85" s="16"/>
    </row>
    <row r="86" spans="2:17" x14ac:dyDescent="0.25">
      <c r="B86" s="16"/>
      <c r="C86" s="16"/>
      <c r="D86" s="16"/>
      <c r="E86" s="16"/>
      <c r="F86" s="16"/>
      <c r="G86" s="16"/>
      <c r="H86" s="116"/>
      <c r="I86" s="117"/>
      <c r="J86" s="117"/>
      <c r="K86" s="117"/>
      <c r="L86" s="117"/>
      <c r="M86" s="117"/>
      <c r="N86" s="117"/>
      <c r="O86" s="117"/>
      <c r="P86" s="118"/>
      <c r="Q86" s="16"/>
    </row>
    <row r="87" spans="2:17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</row>
    <row r="88" spans="2:17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</row>
    <row r="89" spans="2:17" x14ac:dyDescent="0.25">
      <c r="B89" s="16"/>
      <c r="C89" s="16"/>
      <c r="D89" s="16"/>
      <c r="E89" s="16"/>
      <c r="F89" s="16"/>
      <c r="G89" s="16"/>
      <c r="H89" s="31" t="s">
        <v>69</v>
      </c>
      <c r="I89" s="16"/>
      <c r="J89" s="16"/>
      <c r="K89" s="16"/>
      <c r="L89" s="16"/>
      <c r="M89" s="16"/>
      <c r="N89" s="16"/>
      <c r="O89" s="16"/>
      <c r="P89" s="16"/>
      <c r="Q89" s="16"/>
    </row>
    <row r="90" spans="2:17" x14ac:dyDescent="0.25">
      <c r="B90" s="16"/>
      <c r="C90" s="16"/>
      <c r="D90" s="16"/>
      <c r="E90" s="16"/>
      <c r="F90" s="16"/>
      <c r="G90" s="16"/>
      <c r="H90" s="110" t="s">
        <v>299</v>
      </c>
      <c r="I90" s="111"/>
      <c r="J90" s="111"/>
      <c r="K90" s="111"/>
      <c r="L90" s="111"/>
      <c r="M90" s="111"/>
      <c r="N90" s="111"/>
      <c r="O90" s="111"/>
      <c r="P90" s="112"/>
      <c r="Q90" s="16"/>
    </row>
    <row r="91" spans="2:17" x14ac:dyDescent="0.25">
      <c r="B91" s="16"/>
      <c r="C91" s="16"/>
      <c r="D91" s="16"/>
      <c r="E91" s="16"/>
      <c r="F91" s="16"/>
      <c r="G91" s="16"/>
      <c r="H91" s="113"/>
      <c r="I91" s="114"/>
      <c r="J91" s="114"/>
      <c r="K91" s="114"/>
      <c r="L91" s="114"/>
      <c r="M91" s="114"/>
      <c r="N91" s="114"/>
      <c r="O91" s="114"/>
      <c r="P91" s="115"/>
      <c r="Q91" s="16"/>
    </row>
    <row r="92" spans="2:17" x14ac:dyDescent="0.25">
      <c r="B92" s="16"/>
      <c r="C92" s="16"/>
      <c r="D92" s="16"/>
      <c r="E92" s="16"/>
      <c r="F92" s="16"/>
      <c r="G92" s="16"/>
      <c r="H92" s="113"/>
      <c r="I92" s="114"/>
      <c r="J92" s="114"/>
      <c r="K92" s="114"/>
      <c r="L92" s="114"/>
      <c r="M92" s="114"/>
      <c r="N92" s="114"/>
      <c r="O92" s="114"/>
      <c r="P92" s="115"/>
      <c r="Q92" s="16"/>
    </row>
    <row r="93" spans="2:17" x14ac:dyDescent="0.25">
      <c r="B93" s="16"/>
      <c r="C93" s="16"/>
      <c r="D93" s="16"/>
      <c r="E93" s="16"/>
      <c r="F93" s="16"/>
      <c r="G93" s="16"/>
      <c r="H93" s="113"/>
      <c r="I93" s="114"/>
      <c r="J93" s="114"/>
      <c r="K93" s="114"/>
      <c r="L93" s="114"/>
      <c r="M93" s="114"/>
      <c r="N93" s="114"/>
      <c r="O93" s="114"/>
      <c r="P93" s="115"/>
      <c r="Q93" s="16"/>
    </row>
    <row r="94" spans="2:17" x14ac:dyDescent="0.25">
      <c r="B94" s="16"/>
      <c r="C94" s="16"/>
      <c r="D94" s="16"/>
      <c r="E94" s="16"/>
      <c r="F94" s="16"/>
      <c r="G94" s="16"/>
      <c r="H94" s="113"/>
      <c r="I94" s="114"/>
      <c r="J94" s="114"/>
      <c r="K94" s="114"/>
      <c r="L94" s="114"/>
      <c r="M94" s="114"/>
      <c r="N94" s="114"/>
      <c r="O94" s="114"/>
      <c r="P94" s="115"/>
      <c r="Q94" s="16"/>
    </row>
    <row r="95" spans="2:17" x14ac:dyDescent="0.25">
      <c r="B95" s="16"/>
      <c r="C95" s="16"/>
      <c r="D95" s="16"/>
      <c r="E95" s="16"/>
      <c r="F95" s="16"/>
      <c r="G95" s="16"/>
      <c r="H95" s="113"/>
      <c r="I95" s="114"/>
      <c r="J95" s="114"/>
      <c r="K95" s="114"/>
      <c r="L95" s="114"/>
      <c r="M95" s="114"/>
      <c r="N95" s="114"/>
      <c r="O95" s="114"/>
      <c r="P95" s="115"/>
      <c r="Q95" s="16"/>
    </row>
    <row r="96" spans="2:17" x14ac:dyDescent="0.25">
      <c r="B96" s="16"/>
      <c r="C96" s="16"/>
      <c r="D96" s="16"/>
      <c r="E96" s="16"/>
      <c r="F96" s="16"/>
      <c r="G96" s="16"/>
      <c r="H96" s="113"/>
      <c r="I96" s="114"/>
      <c r="J96" s="114"/>
      <c r="K96" s="114"/>
      <c r="L96" s="114"/>
      <c r="M96" s="114"/>
      <c r="N96" s="114"/>
      <c r="O96" s="114"/>
      <c r="P96" s="115"/>
      <c r="Q96" s="16"/>
    </row>
    <row r="97" spans="2:17" x14ac:dyDescent="0.25">
      <c r="B97" s="16"/>
      <c r="C97" s="16"/>
      <c r="D97" s="16"/>
      <c r="E97" s="16"/>
      <c r="F97" s="16"/>
      <c r="G97" s="16"/>
      <c r="H97" s="116"/>
      <c r="I97" s="117"/>
      <c r="J97" s="117"/>
      <c r="K97" s="117"/>
      <c r="L97" s="117"/>
      <c r="M97" s="117"/>
      <c r="N97" s="117"/>
      <c r="O97" s="117"/>
      <c r="P97" s="118"/>
      <c r="Q97" s="16"/>
    </row>
    <row r="98" spans="2:17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</row>
    <row r="99" spans="2:17" x14ac:dyDescent="0.25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</row>
    <row r="100" spans="2:17" x14ac:dyDescent="0.25">
      <c r="B100" s="16"/>
      <c r="C100" s="16"/>
      <c r="D100" s="16"/>
      <c r="E100" s="16"/>
      <c r="F100" s="16"/>
      <c r="G100" s="16"/>
      <c r="H100" s="31" t="s">
        <v>70</v>
      </c>
      <c r="I100" s="16"/>
      <c r="J100" s="16"/>
      <c r="K100" s="16"/>
      <c r="L100" s="16"/>
      <c r="M100" s="16"/>
      <c r="N100" s="16"/>
      <c r="O100" s="16"/>
      <c r="P100" s="16"/>
      <c r="Q100" s="16"/>
    </row>
    <row r="101" spans="2:17" x14ac:dyDescent="0.25">
      <c r="B101" s="16"/>
      <c r="C101" s="16"/>
      <c r="D101" s="16"/>
      <c r="E101" s="16"/>
      <c r="F101" s="16"/>
      <c r="G101" s="16"/>
      <c r="H101" s="110" t="s">
        <v>154</v>
      </c>
      <c r="I101" s="111"/>
      <c r="J101" s="111"/>
      <c r="K101" s="111"/>
      <c r="L101" s="111"/>
      <c r="M101" s="111"/>
      <c r="N101" s="111"/>
      <c r="O101" s="111"/>
      <c r="P101" s="112"/>
      <c r="Q101" s="16"/>
    </row>
    <row r="102" spans="2:17" x14ac:dyDescent="0.25">
      <c r="B102" s="16"/>
      <c r="C102" s="16"/>
      <c r="D102" s="16"/>
      <c r="E102" s="16"/>
      <c r="F102" s="16"/>
      <c r="G102" s="16"/>
      <c r="H102" s="113"/>
      <c r="I102" s="114"/>
      <c r="J102" s="114"/>
      <c r="K102" s="114"/>
      <c r="L102" s="114"/>
      <c r="M102" s="114"/>
      <c r="N102" s="114"/>
      <c r="O102" s="114"/>
      <c r="P102" s="115"/>
      <c r="Q102" s="16"/>
    </row>
    <row r="103" spans="2:17" x14ac:dyDescent="0.25">
      <c r="B103" s="16"/>
      <c r="C103" s="16"/>
      <c r="D103" s="16"/>
      <c r="E103" s="16"/>
      <c r="F103" s="16"/>
      <c r="G103" s="16"/>
      <c r="H103" s="113"/>
      <c r="I103" s="114"/>
      <c r="J103" s="114"/>
      <c r="K103" s="114"/>
      <c r="L103" s="114"/>
      <c r="M103" s="114"/>
      <c r="N103" s="114"/>
      <c r="O103" s="114"/>
      <c r="P103" s="115"/>
      <c r="Q103" s="16"/>
    </row>
    <row r="104" spans="2:17" x14ac:dyDescent="0.25">
      <c r="B104" s="16"/>
      <c r="C104" s="16"/>
      <c r="D104" s="16"/>
      <c r="E104" s="16"/>
      <c r="F104" s="16"/>
      <c r="G104" s="16"/>
      <c r="H104" s="113"/>
      <c r="I104" s="114"/>
      <c r="J104" s="114"/>
      <c r="K104" s="114"/>
      <c r="L104" s="114"/>
      <c r="M104" s="114"/>
      <c r="N104" s="114"/>
      <c r="O104" s="114"/>
      <c r="P104" s="115"/>
      <c r="Q104" s="16"/>
    </row>
    <row r="105" spans="2:17" x14ac:dyDescent="0.25">
      <c r="B105" s="16"/>
      <c r="C105" s="16"/>
      <c r="D105" s="16"/>
      <c r="E105" s="16"/>
      <c r="F105" s="16"/>
      <c r="G105" s="16"/>
      <c r="H105" s="113"/>
      <c r="I105" s="114"/>
      <c r="J105" s="114"/>
      <c r="K105" s="114"/>
      <c r="L105" s="114"/>
      <c r="M105" s="114"/>
      <c r="N105" s="114"/>
      <c r="O105" s="114"/>
      <c r="P105" s="115"/>
      <c r="Q105" s="16"/>
    </row>
    <row r="106" spans="2:17" x14ac:dyDescent="0.25">
      <c r="B106" s="16"/>
      <c r="C106" s="16"/>
      <c r="D106" s="16"/>
      <c r="E106" s="16"/>
      <c r="F106" s="16"/>
      <c r="G106" s="16"/>
      <c r="H106" s="113"/>
      <c r="I106" s="114"/>
      <c r="J106" s="114"/>
      <c r="K106" s="114"/>
      <c r="L106" s="114"/>
      <c r="M106" s="114"/>
      <c r="N106" s="114"/>
      <c r="O106" s="114"/>
      <c r="P106" s="115"/>
      <c r="Q106" s="16"/>
    </row>
    <row r="107" spans="2:17" x14ac:dyDescent="0.25">
      <c r="B107" s="16"/>
      <c r="C107" s="16"/>
      <c r="D107" s="16"/>
      <c r="E107" s="16"/>
      <c r="F107" s="16"/>
      <c r="G107" s="16"/>
      <c r="H107" s="113"/>
      <c r="I107" s="114"/>
      <c r="J107" s="114"/>
      <c r="K107" s="114"/>
      <c r="L107" s="114"/>
      <c r="M107" s="114"/>
      <c r="N107" s="114"/>
      <c r="O107" s="114"/>
      <c r="P107" s="115"/>
      <c r="Q107" s="16"/>
    </row>
    <row r="108" spans="2:17" x14ac:dyDescent="0.25">
      <c r="B108" s="16"/>
      <c r="C108" s="16"/>
      <c r="D108" s="16"/>
      <c r="E108" s="16"/>
      <c r="F108" s="16"/>
      <c r="G108" s="16"/>
      <c r="H108" s="116"/>
      <c r="I108" s="117"/>
      <c r="J108" s="117"/>
      <c r="K108" s="117"/>
      <c r="L108" s="117"/>
      <c r="M108" s="117"/>
      <c r="N108" s="117"/>
      <c r="O108" s="117"/>
      <c r="P108" s="118"/>
      <c r="Q108" s="16"/>
    </row>
    <row r="109" spans="2:17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7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7" x14ac:dyDescent="0.25">
      <c r="B111" s="16"/>
      <c r="C111" s="16"/>
      <c r="D111" s="16"/>
      <c r="E111" s="16"/>
      <c r="F111" s="16"/>
      <c r="G111" s="16"/>
      <c r="H111" s="31" t="s">
        <v>71</v>
      </c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7" x14ac:dyDescent="0.25">
      <c r="B112" s="16"/>
      <c r="C112" s="16"/>
      <c r="D112" s="16"/>
      <c r="E112" s="16"/>
      <c r="F112" s="16"/>
      <c r="G112" s="16"/>
      <c r="H112" s="110" t="s">
        <v>155</v>
      </c>
      <c r="I112" s="111"/>
      <c r="J112" s="111"/>
      <c r="K112" s="111"/>
      <c r="L112" s="111"/>
      <c r="M112" s="111"/>
      <c r="N112" s="111"/>
      <c r="O112" s="111"/>
      <c r="P112" s="112"/>
      <c r="Q112" s="16"/>
    </row>
    <row r="113" spans="2:17" x14ac:dyDescent="0.25">
      <c r="B113" s="16"/>
      <c r="C113" s="16"/>
      <c r="D113" s="16"/>
      <c r="E113" s="16"/>
      <c r="F113" s="16"/>
      <c r="G113" s="16"/>
      <c r="H113" s="113"/>
      <c r="I113" s="114"/>
      <c r="J113" s="114"/>
      <c r="K113" s="114"/>
      <c r="L113" s="114"/>
      <c r="M113" s="114"/>
      <c r="N113" s="114"/>
      <c r="O113" s="114"/>
      <c r="P113" s="115"/>
      <c r="Q113" s="16"/>
    </row>
    <row r="114" spans="2:17" x14ac:dyDescent="0.25">
      <c r="B114" s="16"/>
      <c r="C114" s="16"/>
      <c r="D114" s="16"/>
      <c r="E114" s="16"/>
      <c r="F114" s="16"/>
      <c r="G114" s="16"/>
      <c r="H114" s="113"/>
      <c r="I114" s="114"/>
      <c r="J114" s="114"/>
      <c r="K114" s="114"/>
      <c r="L114" s="114"/>
      <c r="M114" s="114"/>
      <c r="N114" s="114"/>
      <c r="O114" s="114"/>
      <c r="P114" s="115"/>
      <c r="Q114" s="16"/>
    </row>
    <row r="115" spans="2:17" x14ac:dyDescent="0.25">
      <c r="B115" s="16"/>
      <c r="C115" s="16"/>
      <c r="D115" s="16"/>
      <c r="E115" s="16"/>
      <c r="F115" s="16"/>
      <c r="G115" s="16"/>
      <c r="H115" s="113"/>
      <c r="I115" s="114"/>
      <c r="J115" s="114"/>
      <c r="K115" s="114"/>
      <c r="L115" s="114"/>
      <c r="M115" s="114"/>
      <c r="N115" s="114"/>
      <c r="O115" s="114"/>
      <c r="P115" s="115"/>
      <c r="Q115" s="16"/>
    </row>
    <row r="116" spans="2:17" x14ac:dyDescent="0.25">
      <c r="B116" s="16"/>
      <c r="C116" s="16"/>
      <c r="D116" s="16"/>
      <c r="E116" s="16"/>
      <c r="F116" s="16"/>
      <c r="G116" s="16"/>
      <c r="H116" s="113"/>
      <c r="I116" s="114"/>
      <c r="J116" s="114"/>
      <c r="K116" s="114"/>
      <c r="L116" s="114"/>
      <c r="M116" s="114"/>
      <c r="N116" s="114"/>
      <c r="O116" s="114"/>
      <c r="P116" s="115"/>
      <c r="Q116" s="16"/>
    </row>
    <row r="117" spans="2:17" x14ac:dyDescent="0.25">
      <c r="B117" s="16"/>
      <c r="C117" s="16"/>
      <c r="D117" s="16"/>
      <c r="E117" s="16"/>
      <c r="F117" s="16"/>
      <c r="G117" s="16"/>
      <c r="H117" s="113"/>
      <c r="I117" s="114"/>
      <c r="J117" s="114"/>
      <c r="K117" s="114"/>
      <c r="L117" s="114"/>
      <c r="M117" s="114"/>
      <c r="N117" s="114"/>
      <c r="O117" s="114"/>
      <c r="P117" s="115"/>
      <c r="Q117" s="16"/>
    </row>
    <row r="118" spans="2:17" x14ac:dyDescent="0.25">
      <c r="B118" s="16"/>
      <c r="C118" s="16"/>
      <c r="D118" s="16"/>
      <c r="E118" s="16"/>
      <c r="F118" s="16"/>
      <c r="G118" s="16"/>
      <c r="H118" s="113"/>
      <c r="I118" s="114"/>
      <c r="J118" s="114"/>
      <c r="K118" s="114"/>
      <c r="L118" s="114"/>
      <c r="M118" s="114"/>
      <c r="N118" s="114"/>
      <c r="O118" s="114"/>
      <c r="P118" s="115"/>
      <c r="Q118" s="16"/>
    </row>
    <row r="119" spans="2:17" x14ac:dyDescent="0.25">
      <c r="B119" s="16"/>
      <c r="C119" s="16"/>
      <c r="D119" s="16"/>
      <c r="E119" s="16"/>
      <c r="F119" s="16"/>
      <c r="G119" s="16"/>
      <c r="H119" s="116"/>
      <c r="I119" s="117"/>
      <c r="J119" s="117"/>
      <c r="K119" s="117"/>
      <c r="L119" s="117"/>
      <c r="M119" s="117"/>
      <c r="N119" s="117"/>
      <c r="O119" s="117"/>
      <c r="P119" s="118"/>
      <c r="Q119" s="16"/>
    </row>
    <row r="120" spans="2:17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2:17" x14ac:dyDescent="0.25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2:17" x14ac:dyDescent="0.25">
      <c r="B122" s="16"/>
      <c r="C122" s="16"/>
      <c r="D122" s="16"/>
      <c r="E122" s="16"/>
      <c r="F122" s="16"/>
      <c r="G122" s="16"/>
      <c r="H122" s="31" t="s">
        <v>72</v>
      </c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2:17" x14ac:dyDescent="0.25">
      <c r="B123" s="16"/>
      <c r="C123" s="16"/>
      <c r="D123" s="16"/>
      <c r="E123" s="16"/>
      <c r="F123" s="16"/>
      <c r="G123" s="16"/>
      <c r="H123" s="110" t="s">
        <v>156</v>
      </c>
      <c r="I123" s="111"/>
      <c r="J123" s="111"/>
      <c r="K123" s="111"/>
      <c r="L123" s="111"/>
      <c r="M123" s="111"/>
      <c r="N123" s="111"/>
      <c r="O123" s="111"/>
      <c r="P123" s="112"/>
      <c r="Q123" s="16"/>
    </row>
    <row r="124" spans="2:17" x14ac:dyDescent="0.25">
      <c r="B124" s="16"/>
      <c r="C124" s="16"/>
      <c r="D124" s="16"/>
      <c r="E124" s="16"/>
      <c r="F124" s="16"/>
      <c r="G124" s="16"/>
      <c r="H124" s="113"/>
      <c r="I124" s="114"/>
      <c r="J124" s="114"/>
      <c r="K124" s="114"/>
      <c r="L124" s="114"/>
      <c r="M124" s="114"/>
      <c r="N124" s="114"/>
      <c r="O124" s="114"/>
      <c r="P124" s="115"/>
      <c r="Q124" s="16"/>
    </row>
    <row r="125" spans="2:17" x14ac:dyDescent="0.25">
      <c r="B125" s="16"/>
      <c r="C125" s="16"/>
      <c r="D125" s="16"/>
      <c r="E125" s="16"/>
      <c r="F125" s="16"/>
      <c r="G125" s="16"/>
      <c r="H125" s="113"/>
      <c r="I125" s="114"/>
      <c r="J125" s="114"/>
      <c r="K125" s="114"/>
      <c r="L125" s="114"/>
      <c r="M125" s="114"/>
      <c r="N125" s="114"/>
      <c r="O125" s="114"/>
      <c r="P125" s="115"/>
      <c r="Q125" s="16"/>
    </row>
    <row r="126" spans="2:17" x14ac:dyDescent="0.25">
      <c r="B126" s="16"/>
      <c r="C126" s="16"/>
      <c r="D126" s="16"/>
      <c r="E126" s="16"/>
      <c r="F126" s="16"/>
      <c r="G126" s="16"/>
      <c r="H126" s="113"/>
      <c r="I126" s="114"/>
      <c r="J126" s="114"/>
      <c r="K126" s="114"/>
      <c r="L126" s="114"/>
      <c r="M126" s="114"/>
      <c r="N126" s="114"/>
      <c r="O126" s="114"/>
      <c r="P126" s="115"/>
      <c r="Q126" s="16"/>
    </row>
    <row r="127" spans="2:17" x14ac:dyDescent="0.25">
      <c r="B127" s="16"/>
      <c r="C127" s="16"/>
      <c r="D127" s="16"/>
      <c r="E127" s="16"/>
      <c r="F127" s="16"/>
      <c r="G127" s="16"/>
      <c r="H127" s="113"/>
      <c r="I127" s="114"/>
      <c r="J127" s="114"/>
      <c r="K127" s="114"/>
      <c r="L127" s="114"/>
      <c r="M127" s="114"/>
      <c r="N127" s="114"/>
      <c r="O127" s="114"/>
      <c r="P127" s="115"/>
      <c r="Q127" s="16"/>
    </row>
    <row r="128" spans="2:17" x14ac:dyDescent="0.25">
      <c r="B128" s="16"/>
      <c r="C128" s="16"/>
      <c r="D128" s="16"/>
      <c r="E128" s="16"/>
      <c r="F128" s="16"/>
      <c r="G128" s="16"/>
      <c r="H128" s="113"/>
      <c r="I128" s="114"/>
      <c r="J128" s="114"/>
      <c r="K128" s="114"/>
      <c r="L128" s="114"/>
      <c r="M128" s="114"/>
      <c r="N128" s="114"/>
      <c r="O128" s="114"/>
      <c r="P128" s="115"/>
      <c r="Q128" s="16"/>
    </row>
    <row r="129" spans="2:17" x14ac:dyDescent="0.25">
      <c r="B129" s="16"/>
      <c r="C129" s="16"/>
      <c r="D129" s="16"/>
      <c r="E129" s="16"/>
      <c r="F129" s="16"/>
      <c r="G129" s="16"/>
      <c r="H129" s="113"/>
      <c r="I129" s="114"/>
      <c r="J129" s="114"/>
      <c r="K129" s="114"/>
      <c r="L129" s="114"/>
      <c r="M129" s="114"/>
      <c r="N129" s="114"/>
      <c r="O129" s="114"/>
      <c r="P129" s="115"/>
      <c r="Q129" s="16"/>
    </row>
    <row r="130" spans="2:17" x14ac:dyDescent="0.25">
      <c r="B130" s="16"/>
      <c r="C130" s="16"/>
      <c r="D130" s="16"/>
      <c r="E130" s="16"/>
      <c r="F130" s="16"/>
      <c r="G130" s="16"/>
      <c r="H130" s="116"/>
      <c r="I130" s="117"/>
      <c r="J130" s="117"/>
      <c r="K130" s="117"/>
      <c r="L130" s="117"/>
      <c r="M130" s="117"/>
      <c r="N130" s="117"/>
      <c r="O130" s="117"/>
      <c r="P130" s="118"/>
      <c r="Q130" s="16"/>
    </row>
    <row r="131" spans="2:17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2:17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</sheetData>
  <mergeCells count="11">
    <mergeCell ref="H79:P86"/>
    <mergeCell ref="H90:P97"/>
    <mergeCell ref="H101:P108"/>
    <mergeCell ref="H112:P119"/>
    <mergeCell ref="H123:P130"/>
    <mergeCell ref="H68:P75"/>
    <mergeCell ref="H13:P20"/>
    <mergeCell ref="H24:P31"/>
    <mergeCell ref="H35:P42"/>
    <mergeCell ref="H46:P53"/>
    <mergeCell ref="H57:P64"/>
  </mergeCells>
  <pageMargins left="0.25" right="0.25" top="0.75" bottom="0.75" header="0.3" footer="0.3"/>
  <pageSetup paperSize="9" scale="67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Check Box 2">
              <controlPr defaultSize="0" autoFill="0" autoLine="0" autoPict="0" macro="[0]!Altera_cor_001" altText="Concuído">
                <anchor moveWithCells="1">
                  <from>
                    <xdr:col>5</xdr:col>
                    <xdr:colOff>342900</xdr:colOff>
                    <xdr:row>13</xdr:row>
                    <xdr:rowOff>0</xdr:rowOff>
                  </from>
                  <to>
                    <xdr:col>5</xdr:col>
                    <xdr:colOff>523875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 macro="[0]!Altera_cor_002" altText="Concuído">
                <anchor moveWithCells="1">
                  <from>
                    <xdr:col>5</xdr:col>
                    <xdr:colOff>342900</xdr:colOff>
                    <xdr:row>23</xdr:row>
                    <xdr:rowOff>180975</xdr:rowOff>
                  </from>
                  <to>
                    <xdr:col>5</xdr:col>
                    <xdr:colOff>523875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 macro="[0]!Altera_cor_003" altText="Concuído">
                <anchor moveWithCells="1">
                  <from>
                    <xdr:col>5</xdr:col>
                    <xdr:colOff>342900</xdr:colOff>
                    <xdr:row>34</xdr:row>
                    <xdr:rowOff>161925</xdr:rowOff>
                  </from>
                  <to>
                    <xdr:col>5</xdr:col>
                    <xdr:colOff>523875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Check Box 7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45</xdr:row>
                    <xdr:rowOff>152400</xdr:rowOff>
                  </from>
                  <to>
                    <xdr:col>5</xdr:col>
                    <xdr:colOff>523875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heck Box 8">
              <controlPr defaultSize="0" autoFill="0" autoLine="0" autoPict="0" macro="[0]!Altera_cor_005" altText="Concuído">
                <anchor moveWithCells="1">
                  <from>
                    <xdr:col>5</xdr:col>
                    <xdr:colOff>342900</xdr:colOff>
                    <xdr:row>57</xdr:row>
                    <xdr:rowOff>0</xdr:rowOff>
                  </from>
                  <to>
                    <xdr:col>5</xdr:col>
                    <xdr:colOff>523875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heck Box 9">
              <controlPr defaultSize="0" autoFill="0" autoLine="0" autoPict="0" macro="[0]!Altera_cor_006" altText="Concuído">
                <anchor moveWithCells="1">
                  <from>
                    <xdr:col>5</xdr:col>
                    <xdr:colOff>342900</xdr:colOff>
                    <xdr:row>67</xdr:row>
                    <xdr:rowOff>180975</xdr:rowOff>
                  </from>
                  <to>
                    <xdr:col>5</xdr:col>
                    <xdr:colOff>523875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Check Box 10">
              <controlPr defaultSize="0" autoFill="0" autoLine="0" autoPict="0" macro="[0]!Altera_cor_007" altText="Concuído">
                <anchor moveWithCells="1">
                  <from>
                    <xdr:col>5</xdr:col>
                    <xdr:colOff>342900</xdr:colOff>
                    <xdr:row>78</xdr:row>
                    <xdr:rowOff>180975</xdr:rowOff>
                  </from>
                  <to>
                    <xdr:col>5</xdr:col>
                    <xdr:colOff>523875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Check Box 11">
              <controlPr defaultSize="0" autoFill="0" autoLine="0" autoPict="0" macro="[0]!Altera_cor_008" altText="Concuído">
                <anchor moveWithCells="1">
                  <from>
                    <xdr:col>5</xdr:col>
                    <xdr:colOff>342900</xdr:colOff>
                    <xdr:row>90</xdr:row>
                    <xdr:rowOff>0</xdr:rowOff>
                  </from>
                  <to>
                    <xdr:col>5</xdr:col>
                    <xdr:colOff>523875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Check Box 12">
              <controlPr defaultSize="0" autoFill="0" autoLine="0" autoPict="0" macro="[0]!Altera_cor_009" altText="Concuído">
                <anchor moveWithCells="1">
                  <from>
                    <xdr:col>5</xdr:col>
                    <xdr:colOff>342900</xdr:colOff>
                    <xdr:row>100</xdr:row>
                    <xdr:rowOff>152400</xdr:rowOff>
                  </from>
                  <to>
                    <xdr:col>5</xdr:col>
                    <xdr:colOff>523875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Check Box 13">
              <controlPr defaultSize="0" autoFill="0" autoLine="0" autoPict="0" macro="[0]!Altera_cor_010" altText="Concuído">
                <anchor moveWithCells="1">
                  <from>
                    <xdr:col>5</xdr:col>
                    <xdr:colOff>342900</xdr:colOff>
                    <xdr:row>111</xdr:row>
                    <xdr:rowOff>161925</xdr:rowOff>
                  </from>
                  <to>
                    <xdr:col>5</xdr:col>
                    <xdr:colOff>523875</xdr:colOff>
                    <xdr:row>112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Check Box 14">
              <controlPr defaultSize="0" autoFill="0" autoLine="0" autoPict="0" macro="[0]!Altera_cor_011" altText="Concuído">
                <anchor moveWithCells="1">
                  <from>
                    <xdr:col>5</xdr:col>
                    <xdr:colOff>342900</xdr:colOff>
                    <xdr:row>122</xdr:row>
                    <xdr:rowOff>180975</xdr:rowOff>
                  </from>
                  <to>
                    <xdr:col>5</xdr:col>
                    <xdr:colOff>523875</xdr:colOff>
                    <xdr:row>123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 enableFormatConditionsCalculation="0"/>
  <dimension ref="A11:Q51"/>
  <sheetViews>
    <sheetView showGridLines="0" showRowColHeaders="0" topLeftCell="A9" workbookViewId="0">
      <selection activeCell="E17" sqref="E17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73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50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50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A40" s="9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A41" s="9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A42" s="9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x14ac:dyDescent="0.25">
      <c r="A43" s="9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1:17" x14ac:dyDescent="0.25">
      <c r="A44" s="9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1:17" x14ac:dyDescent="0.25">
      <c r="A45" s="9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 x14ac:dyDescent="0.25">
      <c r="A46" s="9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 x14ac:dyDescent="0.25">
      <c r="A47" s="9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 x14ac:dyDescent="0.25">
      <c r="A48" s="9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 x14ac:dyDescent="0.25">
      <c r="A49" s="9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 x14ac:dyDescent="0.25">
      <c r="A50" s="9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 x14ac:dyDescent="0.25">
      <c r="A51" s="9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 enableFormatConditionsCalculation="0"/>
  <dimension ref="A11:Q39"/>
  <sheetViews>
    <sheetView showGridLines="0" showRowColHeaders="0" topLeftCell="A3" workbookViewId="0">
      <selection activeCell="A11" sqref="A11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50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50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50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50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50"/>
      <c r="D21" s="16"/>
      <c r="E21" s="16"/>
      <c r="F21" s="16"/>
      <c r="G21" s="16"/>
      <c r="H21" s="43"/>
      <c r="I21" s="43"/>
      <c r="J21" s="43"/>
      <c r="K21" s="43"/>
      <c r="L21" s="43"/>
      <c r="M21" s="43"/>
      <c r="N21" s="43"/>
      <c r="O21" s="43"/>
      <c r="P21" s="43"/>
      <c r="Q21" s="16"/>
    </row>
    <row r="22" spans="1:17" x14ac:dyDescent="0.25">
      <c r="B22" s="16"/>
      <c r="C22" s="50"/>
      <c r="D22" s="16"/>
      <c r="E22" s="16"/>
      <c r="F22" s="16"/>
      <c r="G22" s="16"/>
      <c r="H22" s="43"/>
      <c r="I22" s="43"/>
      <c r="J22" s="43"/>
      <c r="K22" s="43"/>
      <c r="L22" s="43"/>
      <c r="M22" s="43"/>
      <c r="N22" s="43"/>
      <c r="O22" s="43"/>
      <c r="P22" s="43"/>
      <c r="Q22" s="16"/>
    </row>
    <row r="23" spans="1:17" x14ac:dyDescent="0.25">
      <c r="B23" s="16"/>
      <c r="C23" s="50"/>
      <c r="D23" s="16"/>
      <c r="E23" s="16"/>
      <c r="F23" s="16"/>
      <c r="G23" s="16"/>
      <c r="H23" s="43"/>
      <c r="I23" s="43"/>
      <c r="J23" s="43"/>
      <c r="K23" s="43"/>
      <c r="L23" s="43"/>
      <c r="M23" s="43"/>
      <c r="N23" s="43"/>
      <c r="O23" s="43"/>
      <c r="P23" s="43"/>
      <c r="Q23" s="16"/>
    </row>
    <row r="24" spans="1:17" x14ac:dyDescent="0.25">
      <c r="B24" s="16"/>
      <c r="C24" s="50"/>
      <c r="D24" s="16"/>
      <c r="E24" s="16"/>
      <c r="F24" s="16"/>
      <c r="G24" s="16"/>
      <c r="H24" s="43"/>
      <c r="I24" s="43"/>
      <c r="J24" s="43"/>
      <c r="K24" s="43"/>
      <c r="L24" s="43"/>
      <c r="M24" s="43"/>
      <c r="N24" s="43"/>
      <c r="O24" s="43"/>
      <c r="P24" s="43"/>
      <c r="Q24" s="16"/>
    </row>
    <row r="25" spans="1:17" x14ac:dyDescent="0.25">
      <c r="B25" s="16"/>
      <c r="C25" s="50"/>
      <c r="D25" s="16"/>
      <c r="E25" s="16"/>
      <c r="F25" s="16"/>
      <c r="G25" s="16"/>
      <c r="H25" s="43"/>
      <c r="I25" s="43"/>
      <c r="J25" s="43"/>
      <c r="K25" s="43"/>
      <c r="L25" s="43"/>
      <c r="M25" s="43"/>
      <c r="N25" s="43"/>
      <c r="O25" s="43"/>
      <c r="P25" s="43"/>
      <c r="Q25" s="16"/>
    </row>
    <row r="26" spans="1:17" x14ac:dyDescent="0.25">
      <c r="B26" s="16"/>
      <c r="C26" s="50"/>
      <c r="D26" s="16"/>
      <c r="E26" s="16"/>
      <c r="F26" s="16"/>
      <c r="G26" s="16"/>
      <c r="H26" s="43"/>
      <c r="I26" s="43"/>
      <c r="J26" s="43"/>
      <c r="K26" s="43"/>
      <c r="L26" s="43"/>
      <c r="M26" s="43"/>
      <c r="N26" s="43"/>
      <c r="O26" s="43"/>
      <c r="P26" s="43"/>
      <c r="Q26" s="16"/>
    </row>
    <row r="27" spans="1:17" x14ac:dyDescent="0.25">
      <c r="B27" s="16"/>
      <c r="C27" s="50"/>
      <c r="D27" s="16"/>
      <c r="E27" s="16"/>
      <c r="F27" s="16"/>
      <c r="G27" s="16"/>
      <c r="H27" s="43"/>
      <c r="I27" s="43"/>
      <c r="J27" s="43"/>
      <c r="K27" s="43"/>
      <c r="L27" s="43"/>
      <c r="M27" s="43"/>
      <c r="N27" s="43"/>
      <c r="O27" s="43"/>
      <c r="P27" s="43"/>
      <c r="Q27" s="16"/>
    </row>
    <row r="28" spans="1:17" x14ac:dyDescent="0.25">
      <c r="B28" s="16"/>
      <c r="C28" s="50"/>
      <c r="D28" s="16"/>
      <c r="E28" s="16"/>
      <c r="F28" s="16"/>
      <c r="G28" s="16"/>
      <c r="H28" s="43"/>
      <c r="I28" s="43"/>
      <c r="J28" s="43"/>
      <c r="K28" s="43"/>
      <c r="L28" s="43"/>
      <c r="M28" s="43"/>
      <c r="N28" s="43"/>
      <c r="O28" s="43"/>
      <c r="P28" s="43"/>
      <c r="Q28" s="16"/>
    </row>
    <row r="29" spans="1:17" x14ac:dyDescent="0.25">
      <c r="B29" s="16"/>
      <c r="C29" s="50"/>
      <c r="D29" s="16"/>
      <c r="E29" s="16"/>
      <c r="F29" s="16"/>
      <c r="G29" s="16"/>
      <c r="H29" s="43"/>
      <c r="I29" s="43"/>
      <c r="J29" s="43"/>
      <c r="K29" s="43"/>
      <c r="L29" s="43"/>
      <c r="M29" s="43"/>
      <c r="N29" s="43"/>
      <c r="O29" s="43"/>
      <c r="P29" s="43"/>
      <c r="Q29" s="16"/>
    </row>
    <row r="30" spans="1:17" x14ac:dyDescent="0.25">
      <c r="B30" s="16"/>
      <c r="C30" s="50"/>
      <c r="D30" s="16"/>
      <c r="E30" s="16"/>
      <c r="F30" s="16"/>
      <c r="G30" s="16"/>
      <c r="H30" s="43"/>
      <c r="I30" s="43"/>
      <c r="J30" s="43"/>
      <c r="K30" s="43"/>
      <c r="L30" s="43"/>
      <c r="M30" s="43"/>
      <c r="N30" s="43"/>
      <c r="O30" s="43"/>
      <c r="P30" s="43"/>
      <c r="Q30" s="16"/>
    </row>
    <row r="31" spans="1:17" x14ac:dyDescent="0.25">
      <c r="B31" s="16"/>
      <c r="C31" s="50"/>
      <c r="D31" s="16"/>
      <c r="E31" s="16"/>
      <c r="F31" s="16"/>
      <c r="G31" s="16"/>
      <c r="H31" s="43"/>
      <c r="I31" s="43"/>
      <c r="J31" s="43"/>
      <c r="K31" s="43"/>
      <c r="L31" s="43"/>
      <c r="M31" s="43"/>
      <c r="N31" s="43"/>
      <c r="O31" s="43"/>
      <c r="P31" s="43"/>
      <c r="Q31" s="16"/>
    </row>
    <row r="32" spans="1:17" x14ac:dyDescent="0.25">
      <c r="B32" s="16"/>
      <c r="C32" s="50"/>
      <c r="D32" s="16"/>
      <c r="E32" s="16"/>
      <c r="F32" s="16"/>
      <c r="G32" s="16"/>
      <c r="H32" s="43"/>
      <c r="I32" s="43"/>
      <c r="J32" s="43"/>
      <c r="K32" s="43"/>
      <c r="L32" s="43"/>
      <c r="M32" s="43"/>
      <c r="N32" s="43"/>
      <c r="O32" s="43"/>
      <c r="P32" s="43"/>
      <c r="Q32" s="16"/>
    </row>
    <row r="33" spans="2:17" x14ac:dyDescent="0.25">
      <c r="B33" s="16"/>
      <c r="C33" s="50"/>
      <c r="D33" s="16"/>
      <c r="E33" s="16"/>
      <c r="F33" s="16"/>
      <c r="G33" s="16"/>
      <c r="H33" s="43"/>
      <c r="I33" s="43"/>
      <c r="J33" s="43"/>
      <c r="K33" s="43"/>
      <c r="L33" s="43"/>
      <c r="M33" s="43"/>
      <c r="N33" s="43"/>
      <c r="O33" s="43"/>
      <c r="P33" s="43"/>
      <c r="Q33" s="16"/>
    </row>
    <row r="34" spans="2:17" x14ac:dyDescent="0.25">
      <c r="B34" s="16"/>
      <c r="C34" s="50"/>
      <c r="D34" s="16"/>
      <c r="E34" s="16"/>
      <c r="F34" s="16"/>
      <c r="G34" s="16"/>
      <c r="H34" s="43"/>
      <c r="I34" s="43"/>
      <c r="J34" s="43"/>
      <c r="K34" s="43"/>
      <c r="L34" s="43"/>
      <c r="M34" s="43"/>
      <c r="N34" s="43"/>
      <c r="O34" s="43"/>
      <c r="P34" s="43"/>
      <c r="Q34" s="16"/>
    </row>
    <row r="35" spans="2:17" x14ac:dyDescent="0.25">
      <c r="B35" s="16"/>
      <c r="C35" s="50"/>
      <c r="D35" s="16"/>
      <c r="E35" s="16"/>
      <c r="F35" s="16"/>
      <c r="G35" s="16"/>
      <c r="H35" s="43"/>
      <c r="I35" s="43"/>
      <c r="J35" s="43"/>
      <c r="K35" s="43"/>
      <c r="L35" s="43"/>
      <c r="M35" s="43"/>
      <c r="N35" s="43"/>
      <c r="O35" s="43"/>
      <c r="P35" s="43"/>
      <c r="Q35" s="16"/>
    </row>
    <row r="36" spans="2:17" x14ac:dyDescent="0.25">
      <c r="B36" s="16"/>
      <c r="C36" s="50"/>
      <c r="D36" s="16"/>
      <c r="E36" s="16"/>
      <c r="F36" s="16"/>
      <c r="G36" s="16"/>
      <c r="H36" s="43"/>
      <c r="I36" s="43"/>
      <c r="J36" s="43"/>
      <c r="K36" s="43"/>
      <c r="L36" s="43"/>
      <c r="M36" s="43"/>
      <c r="N36" s="43"/>
      <c r="O36" s="43"/>
      <c r="P36" s="43"/>
      <c r="Q36" s="16"/>
    </row>
    <row r="37" spans="2:17" x14ac:dyDescent="0.25">
      <c r="B37" s="16"/>
      <c r="C37" s="50"/>
      <c r="D37" s="16"/>
      <c r="E37" s="16"/>
      <c r="F37" s="16"/>
      <c r="G37" s="16"/>
      <c r="H37" s="43"/>
      <c r="I37" s="43"/>
      <c r="J37" s="43"/>
      <c r="K37" s="43"/>
      <c r="L37" s="43"/>
      <c r="M37" s="43"/>
      <c r="N37" s="43"/>
      <c r="O37" s="43"/>
      <c r="P37" s="43"/>
      <c r="Q37" s="16"/>
    </row>
    <row r="38" spans="2:17" x14ac:dyDescent="0.25">
      <c r="B38" s="16"/>
      <c r="C38" s="50"/>
      <c r="D38" s="16"/>
      <c r="E38" s="16"/>
      <c r="F38" s="16"/>
      <c r="G38" s="16"/>
      <c r="H38" s="43"/>
      <c r="I38" s="43"/>
      <c r="J38" s="43"/>
      <c r="K38" s="43"/>
      <c r="L38" s="43"/>
      <c r="M38" s="43"/>
      <c r="N38" s="43"/>
      <c r="O38" s="43"/>
      <c r="P38" s="43"/>
      <c r="Q38" s="16"/>
    </row>
    <row r="39" spans="2:17" x14ac:dyDescent="0.25">
      <c r="B39" s="16"/>
      <c r="C39" s="50"/>
      <c r="D39" s="16"/>
      <c r="E39" s="16"/>
      <c r="F39" s="16"/>
      <c r="G39" s="16"/>
      <c r="H39" s="43"/>
      <c r="I39" s="43"/>
      <c r="J39" s="43"/>
      <c r="K39" s="43"/>
      <c r="L39" s="43"/>
      <c r="M39" s="43"/>
      <c r="N39" s="43"/>
      <c r="O39" s="43"/>
      <c r="P39" s="43"/>
      <c r="Q39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 enableFormatConditionsCalculation="0"/>
  <dimension ref="A11:Q21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103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50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50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ht="15" customHeight="1" x14ac:dyDescent="0.25">
      <c r="A15" s="9"/>
      <c r="B15" s="16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16"/>
    </row>
    <row r="16" spans="1:17" x14ac:dyDescent="0.25">
      <c r="A16" s="9"/>
      <c r="B16" s="16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 enableFormatConditionsCalculation="0"/>
  <dimension ref="A11:R213"/>
  <sheetViews>
    <sheetView showGridLines="0" showRowColHeaders="0" topLeftCell="A8" workbookViewId="0"/>
  </sheetViews>
  <sheetFormatPr defaultColWidth="8.875" defaultRowHeight="15" outlineLevelRow="2" x14ac:dyDescent="0.25"/>
  <cols>
    <col min="1" max="2" width="2.875" customWidth="1"/>
    <col min="11" max="11" width="7.125" customWidth="1"/>
    <col min="12" max="12" width="2" customWidth="1"/>
    <col min="18" max="18" width="2.875" customWidth="1"/>
  </cols>
  <sheetData>
    <row r="11" spans="1:18" x14ac:dyDescent="0.25">
      <c r="A11" s="9"/>
      <c r="B11" s="16"/>
      <c r="C11" s="39" t="s">
        <v>104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5.75" x14ac:dyDescent="0.25">
      <c r="A13" s="9"/>
      <c r="B13" s="16"/>
      <c r="C13" s="54" t="s">
        <v>157</v>
      </c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16"/>
    </row>
    <row r="14" spans="1:18" hidden="1" outlineLevel="1" x14ac:dyDescent="0.25">
      <c r="A14" s="9"/>
      <c r="B14" s="16"/>
      <c r="C14" s="53" t="s">
        <v>159</v>
      </c>
      <c r="D14" s="16"/>
      <c r="E14" s="16"/>
      <c r="F14" s="16"/>
      <c r="G14" s="16"/>
      <c r="H14" s="43"/>
      <c r="I14" s="43"/>
      <c r="J14" s="43"/>
      <c r="K14" s="43"/>
      <c r="L14" s="43"/>
      <c r="M14" s="52" t="s">
        <v>158</v>
      </c>
      <c r="N14" s="43"/>
      <c r="O14" s="43"/>
      <c r="P14" s="43"/>
      <c r="Q14" s="43"/>
      <c r="R14" s="16"/>
    </row>
    <row r="15" spans="1:18" hidden="1" outlineLevel="1" x14ac:dyDescent="0.25">
      <c r="A15" s="9"/>
      <c r="B15" s="16"/>
      <c r="C15" s="123"/>
      <c r="D15" s="123"/>
      <c r="E15" s="123"/>
      <c r="F15" s="123"/>
      <c r="G15" s="123"/>
      <c r="H15" s="123"/>
      <c r="I15" s="123"/>
      <c r="J15" s="123"/>
      <c r="K15" s="123"/>
      <c r="L15" s="43"/>
      <c r="M15" s="128"/>
      <c r="N15" s="129"/>
      <c r="O15" s="129"/>
      <c r="P15" s="129"/>
      <c r="Q15" s="130"/>
      <c r="R15" s="16"/>
    </row>
    <row r="16" spans="1:18" hidden="1" outlineLevel="1" x14ac:dyDescent="0.25">
      <c r="A16" s="9"/>
      <c r="B16" s="16"/>
      <c r="C16" s="123"/>
      <c r="D16" s="123"/>
      <c r="E16" s="123"/>
      <c r="F16" s="123"/>
      <c r="G16" s="123"/>
      <c r="H16" s="123"/>
      <c r="I16" s="123"/>
      <c r="J16" s="123"/>
      <c r="K16" s="123"/>
      <c r="L16" s="43"/>
      <c r="M16" s="131"/>
      <c r="N16" s="132"/>
      <c r="O16" s="132"/>
      <c r="P16" s="132"/>
      <c r="Q16" s="133"/>
      <c r="R16" s="16"/>
    </row>
    <row r="17" spans="1:18" hidden="1" outlineLevel="1" x14ac:dyDescent="0.25">
      <c r="A17" s="9"/>
      <c r="B17" s="16"/>
      <c r="C17" s="123"/>
      <c r="D17" s="123"/>
      <c r="E17" s="123"/>
      <c r="F17" s="123"/>
      <c r="G17" s="123"/>
      <c r="H17" s="123"/>
      <c r="I17" s="123"/>
      <c r="J17" s="123"/>
      <c r="K17" s="123"/>
      <c r="L17" s="43"/>
      <c r="M17" s="131"/>
      <c r="N17" s="132"/>
      <c r="O17" s="132"/>
      <c r="P17" s="132"/>
      <c r="Q17" s="133"/>
      <c r="R17" s="16"/>
    </row>
    <row r="18" spans="1:18" hidden="1" outlineLevel="1" x14ac:dyDescent="0.25">
      <c r="A18" s="9"/>
      <c r="B18" s="16"/>
      <c r="C18" s="123"/>
      <c r="D18" s="123"/>
      <c r="E18" s="123"/>
      <c r="F18" s="123"/>
      <c r="G18" s="123"/>
      <c r="H18" s="123"/>
      <c r="I18" s="123"/>
      <c r="J18" s="123"/>
      <c r="K18" s="123"/>
      <c r="L18" s="43"/>
      <c r="M18" s="131"/>
      <c r="N18" s="132"/>
      <c r="O18" s="132"/>
      <c r="P18" s="132"/>
      <c r="Q18" s="133"/>
      <c r="R18" s="16"/>
    </row>
    <row r="19" spans="1:18" hidden="1" outlineLevel="1" x14ac:dyDescent="0.25">
      <c r="A19" s="9"/>
      <c r="B19" s="16"/>
      <c r="C19" s="123"/>
      <c r="D19" s="123"/>
      <c r="E19" s="123"/>
      <c r="F19" s="123"/>
      <c r="G19" s="123"/>
      <c r="H19" s="123"/>
      <c r="I19" s="123"/>
      <c r="J19" s="123"/>
      <c r="K19" s="123"/>
      <c r="L19" s="43"/>
      <c r="M19" s="131"/>
      <c r="N19" s="132"/>
      <c r="O19" s="132"/>
      <c r="P19" s="132"/>
      <c r="Q19" s="133"/>
      <c r="R19" s="16"/>
    </row>
    <row r="20" spans="1:18" hidden="1" outlineLevel="1" x14ac:dyDescent="0.25">
      <c r="A20" s="9"/>
      <c r="B20" s="16"/>
      <c r="C20" s="123"/>
      <c r="D20" s="123"/>
      <c r="E20" s="123"/>
      <c r="F20" s="123"/>
      <c r="G20" s="123"/>
      <c r="H20" s="123"/>
      <c r="I20" s="123"/>
      <c r="J20" s="123"/>
      <c r="K20" s="123"/>
      <c r="L20" s="16"/>
      <c r="M20" s="131"/>
      <c r="N20" s="132"/>
      <c r="O20" s="132"/>
      <c r="P20" s="132"/>
      <c r="Q20" s="133"/>
      <c r="R20" s="16"/>
    </row>
    <row r="21" spans="1:18" hidden="1" outlineLevel="1" x14ac:dyDescent="0.25">
      <c r="B21" s="16"/>
      <c r="C21" s="123"/>
      <c r="D21" s="123"/>
      <c r="E21" s="123"/>
      <c r="F21" s="123"/>
      <c r="G21" s="123"/>
      <c r="H21" s="123"/>
      <c r="I21" s="123"/>
      <c r="J21" s="123"/>
      <c r="K21" s="123"/>
      <c r="L21" s="16"/>
      <c r="M21" s="131"/>
      <c r="N21" s="132"/>
      <c r="O21" s="132"/>
      <c r="P21" s="132"/>
      <c r="Q21" s="133"/>
      <c r="R21" s="16"/>
    </row>
    <row r="22" spans="1:18" hidden="1" outlineLevel="1" x14ac:dyDescent="0.25">
      <c r="B22" s="16"/>
      <c r="C22" s="123"/>
      <c r="D22" s="123"/>
      <c r="E22" s="123"/>
      <c r="F22" s="123"/>
      <c r="G22" s="123"/>
      <c r="H22" s="123"/>
      <c r="I22" s="123"/>
      <c r="J22" s="123"/>
      <c r="K22" s="123"/>
      <c r="L22" s="16"/>
      <c r="M22" s="131"/>
      <c r="N22" s="132"/>
      <c r="O22" s="132"/>
      <c r="P22" s="132"/>
      <c r="Q22" s="133"/>
      <c r="R22" s="16"/>
    </row>
    <row r="23" spans="1:18" hidden="1" outlineLevel="1" x14ac:dyDescent="0.25">
      <c r="B23" s="16"/>
      <c r="C23" s="123"/>
      <c r="D23" s="123"/>
      <c r="E23" s="123"/>
      <c r="F23" s="123"/>
      <c r="G23" s="123"/>
      <c r="H23" s="123"/>
      <c r="I23" s="123"/>
      <c r="J23" s="123"/>
      <c r="K23" s="123"/>
      <c r="L23" s="16"/>
      <c r="M23" s="131"/>
      <c r="N23" s="132"/>
      <c r="O23" s="132"/>
      <c r="P23" s="132"/>
      <c r="Q23" s="133"/>
      <c r="R23" s="16"/>
    </row>
    <row r="24" spans="1:18" hidden="1" outlineLevel="1" x14ac:dyDescent="0.25">
      <c r="B24" s="16"/>
      <c r="C24" s="123"/>
      <c r="D24" s="123"/>
      <c r="E24" s="123"/>
      <c r="F24" s="123"/>
      <c r="G24" s="123"/>
      <c r="H24" s="123"/>
      <c r="I24" s="123"/>
      <c r="J24" s="123"/>
      <c r="K24" s="123"/>
      <c r="L24" s="16"/>
      <c r="M24" s="131"/>
      <c r="N24" s="132"/>
      <c r="O24" s="132"/>
      <c r="P24" s="132"/>
      <c r="Q24" s="133"/>
      <c r="R24" s="16"/>
    </row>
    <row r="25" spans="1:18" hidden="1" outlineLevel="1" x14ac:dyDescent="0.25">
      <c r="B25" s="16"/>
      <c r="C25" s="123"/>
      <c r="D25" s="123"/>
      <c r="E25" s="123"/>
      <c r="F25" s="123"/>
      <c r="G25" s="123"/>
      <c r="H25" s="123"/>
      <c r="I25" s="123"/>
      <c r="J25" s="123"/>
      <c r="K25" s="123"/>
      <c r="L25" s="16"/>
      <c r="M25" s="131"/>
      <c r="N25" s="132"/>
      <c r="O25" s="132"/>
      <c r="P25" s="132"/>
      <c r="Q25" s="133"/>
      <c r="R25" s="16"/>
    </row>
    <row r="26" spans="1:18" hidden="1" outlineLevel="1" x14ac:dyDescent="0.25">
      <c r="B26" s="16"/>
      <c r="C26" s="123"/>
      <c r="D26" s="123"/>
      <c r="E26" s="123"/>
      <c r="F26" s="123"/>
      <c r="G26" s="123"/>
      <c r="H26" s="123"/>
      <c r="I26" s="123"/>
      <c r="J26" s="123"/>
      <c r="K26" s="123"/>
      <c r="L26" s="16"/>
      <c r="M26" s="131"/>
      <c r="N26" s="132"/>
      <c r="O26" s="132"/>
      <c r="P26" s="132"/>
      <c r="Q26" s="133"/>
      <c r="R26" s="16"/>
    </row>
    <row r="27" spans="1:18" hidden="1" outlineLevel="1" x14ac:dyDescent="0.25">
      <c r="B27" s="16"/>
      <c r="C27" s="123"/>
      <c r="D27" s="123"/>
      <c r="E27" s="123"/>
      <c r="F27" s="123"/>
      <c r="G27" s="123"/>
      <c r="H27" s="123"/>
      <c r="I27" s="123"/>
      <c r="J27" s="123"/>
      <c r="K27" s="123"/>
      <c r="L27" s="16"/>
      <c r="M27" s="131"/>
      <c r="N27" s="132"/>
      <c r="O27" s="132"/>
      <c r="P27" s="132"/>
      <c r="Q27" s="133"/>
      <c r="R27" s="16"/>
    </row>
    <row r="28" spans="1:18" hidden="1" outlineLevel="1" x14ac:dyDescent="0.25">
      <c r="B28" s="16"/>
      <c r="C28" s="123"/>
      <c r="D28" s="123"/>
      <c r="E28" s="123"/>
      <c r="F28" s="123"/>
      <c r="G28" s="123"/>
      <c r="H28" s="123"/>
      <c r="I28" s="123"/>
      <c r="J28" s="123"/>
      <c r="K28" s="123"/>
      <c r="L28" s="16"/>
      <c r="M28" s="131"/>
      <c r="N28" s="132"/>
      <c r="O28" s="132"/>
      <c r="P28" s="132"/>
      <c r="Q28" s="133"/>
      <c r="R28" s="16"/>
    </row>
    <row r="29" spans="1:18" hidden="1" outlineLevel="1" x14ac:dyDescent="0.25">
      <c r="B29" s="16"/>
      <c r="C29" s="123"/>
      <c r="D29" s="123"/>
      <c r="E29" s="123"/>
      <c r="F29" s="123"/>
      <c r="G29" s="123"/>
      <c r="H29" s="123"/>
      <c r="I29" s="123"/>
      <c r="J29" s="123"/>
      <c r="K29" s="123"/>
      <c r="L29" s="16"/>
      <c r="M29" s="131"/>
      <c r="N29" s="132"/>
      <c r="O29" s="132"/>
      <c r="P29" s="132"/>
      <c r="Q29" s="133"/>
      <c r="R29" s="16"/>
    </row>
    <row r="30" spans="1:18" hidden="1" outlineLevel="1" x14ac:dyDescent="0.25">
      <c r="B30" s="16"/>
      <c r="C30" s="123"/>
      <c r="D30" s="123"/>
      <c r="E30" s="123"/>
      <c r="F30" s="123"/>
      <c r="G30" s="123"/>
      <c r="H30" s="123"/>
      <c r="I30" s="123"/>
      <c r="J30" s="123"/>
      <c r="K30" s="123"/>
      <c r="L30" s="16"/>
      <c r="M30" s="131"/>
      <c r="N30" s="132"/>
      <c r="O30" s="132"/>
      <c r="P30" s="132"/>
      <c r="Q30" s="133"/>
      <c r="R30" s="16"/>
    </row>
    <row r="31" spans="1:18" hidden="1" outlineLevel="1" x14ac:dyDescent="0.25">
      <c r="B31" s="16"/>
      <c r="C31" s="123"/>
      <c r="D31" s="123"/>
      <c r="E31" s="123"/>
      <c r="F31" s="123"/>
      <c r="G31" s="123"/>
      <c r="H31" s="123"/>
      <c r="I31" s="123"/>
      <c r="J31" s="123"/>
      <c r="K31" s="123"/>
      <c r="L31" s="16"/>
      <c r="M31" s="134"/>
      <c r="N31" s="135"/>
      <c r="O31" s="135"/>
      <c r="P31" s="135"/>
      <c r="Q31" s="136"/>
      <c r="R31" s="16"/>
    </row>
    <row r="32" spans="1:18" hidden="1" outlineLevel="1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 x14ac:dyDescent="0.25">
      <c r="B34" s="16"/>
      <c r="C34" s="54" t="s">
        <v>160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 x14ac:dyDescent="0.25">
      <c r="A35" s="9"/>
      <c r="B35" s="16"/>
      <c r="C35" s="53" t="s">
        <v>159</v>
      </c>
      <c r="D35" s="16"/>
      <c r="E35" s="16"/>
      <c r="F35" s="16"/>
      <c r="G35" s="16"/>
      <c r="H35" s="43"/>
      <c r="I35" s="43"/>
      <c r="J35" s="43"/>
      <c r="K35" s="43"/>
      <c r="L35" s="43"/>
      <c r="M35" s="52" t="s">
        <v>158</v>
      </c>
      <c r="N35" s="43"/>
      <c r="O35" s="43"/>
      <c r="P35" s="43"/>
      <c r="Q35" s="43"/>
      <c r="R35" s="16"/>
    </row>
    <row r="36" spans="1:18" hidden="1" outlineLevel="1" x14ac:dyDescent="0.25">
      <c r="A36" s="9"/>
      <c r="B36" s="16"/>
      <c r="C36" s="123"/>
      <c r="D36" s="123"/>
      <c r="E36" s="123"/>
      <c r="F36" s="123"/>
      <c r="G36" s="123"/>
      <c r="H36" s="123"/>
      <c r="I36" s="123"/>
      <c r="J36" s="123"/>
      <c r="K36" s="123"/>
      <c r="L36" s="43"/>
      <c r="M36" s="128"/>
      <c r="N36" s="129"/>
      <c r="O36" s="129"/>
      <c r="P36" s="129"/>
      <c r="Q36" s="130"/>
      <c r="R36" s="16"/>
    </row>
    <row r="37" spans="1:18" hidden="1" outlineLevel="1" x14ac:dyDescent="0.25">
      <c r="A37" s="9"/>
      <c r="B37" s="16"/>
      <c r="C37" s="123"/>
      <c r="D37" s="123"/>
      <c r="E37" s="123"/>
      <c r="F37" s="123"/>
      <c r="G37" s="123"/>
      <c r="H37" s="123"/>
      <c r="I37" s="123"/>
      <c r="J37" s="123"/>
      <c r="K37" s="123"/>
      <c r="L37" s="43"/>
      <c r="M37" s="131"/>
      <c r="N37" s="132"/>
      <c r="O37" s="132"/>
      <c r="P37" s="132"/>
      <c r="Q37" s="133"/>
      <c r="R37" s="16"/>
    </row>
    <row r="38" spans="1:18" hidden="1" outlineLevel="1" x14ac:dyDescent="0.25">
      <c r="A38" s="9"/>
      <c r="B38" s="16"/>
      <c r="C38" s="123"/>
      <c r="D38" s="123"/>
      <c r="E38" s="123"/>
      <c r="F38" s="123"/>
      <c r="G38" s="123"/>
      <c r="H38" s="123"/>
      <c r="I38" s="123"/>
      <c r="J38" s="123"/>
      <c r="K38" s="123"/>
      <c r="L38" s="43"/>
      <c r="M38" s="131"/>
      <c r="N38" s="132"/>
      <c r="O38" s="132"/>
      <c r="P38" s="132"/>
      <c r="Q38" s="133"/>
      <c r="R38" s="16"/>
    </row>
    <row r="39" spans="1:18" hidden="1" outlineLevel="1" x14ac:dyDescent="0.25">
      <c r="A39" s="9"/>
      <c r="B39" s="16"/>
      <c r="C39" s="123"/>
      <c r="D39" s="123"/>
      <c r="E39" s="123"/>
      <c r="F39" s="123"/>
      <c r="G39" s="123"/>
      <c r="H39" s="123"/>
      <c r="I39" s="123"/>
      <c r="J39" s="123"/>
      <c r="K39" s="123"/>
      <c r="L39" s="43"/>
      <c r="M39" s="131"/>
      <c r="N39" s="132"/>
      <c r="O39" s="132"/>
      <c r="P39" s="132"/>
      <c r="Q39" s="133"/>
      <c r="R39" s="16"/>
    </row>
    <row r="40" spans="1:18" hidden="1" outlineLevel="1" x14ac:dyDescent="0.25">
      <c r="A40" s="9"/>
      <c r="B40" s="16"/>
      <c r="C40" s="123"/>
      <c r="D40" s="123"/>
      <c r="E40" s="123"/>
      <c r="F40" s="123"/>
      <c r="G40" s="123"/>
      <c r="H40" s="123"/>
      <c r="I40" s="123"/>
      <c r="J40" s="123"/>
      <c r="K40" s="123"/>
      <c r="L40" s="43"/>
      <c r="M40" s="131"/>
      <c r="N40" s="132"/>
      <c r="O40" s="132"/>
      <c r="P40" s="132"/>
      <c r="Q40" s="133"/>
      <c r="R40" s="16"/>
    </row>
    <row r="41" spans="1:18" hidden="1" outlineLevel="1" x14ac:dyDescent="0.25">
      <c r="A41" s="9"/>
      <c r="B41" s="16"/>
      <c r="C41" s="123"/>
      <c r="D41" s="123"/>
      <c r="E41" s="123"/>
      <c r="F41" s="123"/>
      <c r="G41" s="123"/>
      <c r="H41" s="123"/>
      <c r="I41" s="123"/>
      <c r="J41" s="123"/>
      <c r="K41" s="123"/>
      <c r="L41" s="16"/>
      <c r="M41" s="131"/>
      <c r="N41" s="132"/>
      <c r="O41" s="132"/>
      <c r="P41" s="132"/>
      <c r="Q41" s="133"/>
      <c r="R41" s="16"/>
    </row>
    <row r="42" spans="1:18" hidden="1" outlineLevel="1" x14ac:dyDescent="0.25">
      <c r="B42" s="16"/>
      <c r="C42" s="123"/>
      <c r="D42" s="123"/>
      <c r="E42" s="123"/>
      <c r="F42" s="123"/>
      <c r="G42" s="123"/>
      <c r="H42" s="123"/>
      <c r="I42" s="123"/>
      <c r="J42" s="123"/>
      <c r="K42" s="123"/>
      <c r="L42" s="16"/>
      <c r="M42" s="131"/>
      <c r="N42" s="132"/>
      <c r="O42" s="132"/>
      <c r="P42" s="132"/>
      <c r="Q42" s="133"/>
      <c r="R42" s="16"/>
    </row>
    <row r="43" spans="1:18" hidden="1" outlineLevel="1" x14ac:dyDescent="0.25">
      <c r="B43" s="16"/>
      <c r="C43" s="123"/>
      <c r="D43" s="123"/>
      <c r="E43" s="123"/>
      <c r="F43" s="123"/>
      <c r="G43" s="123"/>
      <c r="H43" s="123"/>
      <c r="I43" s="123"/>
      <c r="J43" s="123"/>
      <c r="K43" s="123"/>
      <c r="L43" s="16"/>
      <c r="M43" s="131"/>
      <c r="N43" s="132"/>
      <c r="O43" s="132"/>
      <c r="P43" s="132"/>
      <c r="Q43" s="133"/>
      <c r="R43" s="16"/>
    </row>
    <row r="44" spans="1:18" hidden="1" outlineLevel="1" x14ac:dyDescent="0.25">
      <c r="B44" s="16"/>
      <c r="C44" s="123"/>
      <c r="D44" s="123"/>
      <c r="E44" s="123"/>
      <c r="F44" s="123"/>
      <c r="G44" s="123"/>
      <c r="H44" s="123"/>
      <c r="I44" s="123"/>
      <c r="J44" s="123"/>
      <c r="K44" s="123"/>
      <c r="L44" s="16"/>
      <c r="M44" s="131"/>
      <c r="N44" s="132"/>
      <c r="O44" s="132"/>
      <c r="P44" s="132"/>
      <c r="Q44" s="133"/>
      <c r="R44" s="16"/>
    </row>
    <row r="45" spans="1:18" hidden="1" outlineLevel="1" x14ac:dyDescent="0.25">
      <c r="B45" s="16"/>
      <c r="C45" s="123"/>
      <c r="D45" s="123"/>
      <c r="E45" s="123"/>
      <c r="F45" s="123"/>
      <c r="G45" s="123"/>
      <c r="H45" s="123"/>
      <c r="I45" s="123"/>
      <c r="J45" s="123"/>
      <c r="K45" s="123"/>
      <c r="L45" s="16"/>
      <c r="M45" s="131"/>
      <c r="N45" s="132"/>
      <c r="O45" s="132"/>
      <c r="P45" s="132"/>
      <c r="Q45" s="133"/>
      <c r="R45" s="16"/>
    </row>
    <row r="46" spans="1:18" hidden="1" outlineLevel="1" x14ac:dyDescent="0.25">
      <c r="B46" s="16"/>
      <c r="C46" s="123"/>
      <c r="D46" s="123"/>
      <c r="E46" s="123"/>
      <c r="F46" s="123"/>
      <c r="G46" s="123"/>
      <c r="H46" s="123"/>
      <c r="I46" s="123"/>
      <c r="J46" s="123"/>
      <c r="K46" s="123"/>
      <c r="L46" s="16"/>
      <c r="M46" s="131"/>
      <c r="N46" s="132"/>
      <c r="O46" s="132"/>
      <c r="P46" s="132"/>
      <c r="Q46" s="133"/>
      <c r="R46" s="16"/>
    </row>
    <row r="47" spans="1:18" hidden="1" outlineLevel="1" x14ac:dyDescent="0.25">
      <c r="B47" s="16"/>
      <c r="C47" s="123"/>
      <c r="D47" s="123"/>
      <c r="E47" s="123"/>
      <c r="F47" s="123"/>
      <c r="G47" s="123"/>
      <c r="H47" s="123"/>
      <c r="I47" s="123"/>
      <c r="J47" s="123"/>
      <c r="K47" s="123"/>
      <c r="L47" s="16"/>
      <c r="M47" s="131"/>
      <c r="N47" s="132"/>
      <c r="O47" s="132"/>
      <c r="P47" s="132"/>
      <c r="Q47" s="133"/>
      <c r="R47" s="16"/>
    </row>
    <row r="48" spans="1:18" hidden="1" outlineLevel="1" x14ac:dyDescent="0.25">
      <c r="B48" s="16"/>
      <c r="C48" s="123"/>
      <c r="D48" s="123"/>
      <c r="E48" s="123"/>
      <c r="F48" s="123"/>
      <c r="G48" s="123"/>
      <c r="H48" s="123"/>
      <c r="I48" s="123"/>
      <c r="J48" s="123"/>
      <c r="K48" s="123"/>
      <c r="L48" s="16"/>
      <c r="M48" s="131"/>
      <c r="N48" s="132"/>
      <c r="O48" s="132"/>
      <c r="P48" s="132"/>
      <c r="Q48" s="133"/>
      <c r="R48" s="16"/>
    </row>
    <row r="49" spans="1:18" hidden="1" outlineLevel="1" x14ac:dyDescent="0.25">
      <c r="B49" s="16"/>
      <c r="C49" s="123"/>
      <c r="D49" s="123"/>
      <c r="E49" s="123"/>
      <c r="F49" s="123"/>
      <c r="G49" s="123"/>
      <c r="H49" s="123"/>
      <c r="I49" s="123"/>
      <c r="J49" s="123"/>
      <c r="K49" s="123"/>
      <c r="L49" s="16"/>
      <c r="M49" s="131"/>
      <c r="N49" s="132"/>
      <c r="O49" s="132"/>
      <c r="P49" s="132"/>
      <c r="Q49" s="133"/>
      <c r="R49" s="16"/>
    </row>
    <row r="50" spans="1:18" hidden="1" outlineLevel="1" x14ac:dyDescent="0.25">
      <c r="B50" s="16"/>
      <c r="C50" s="123"/>
      <c r="D50" s="123"/>
      <c r="E50" s="123"/>
      <c r="F50" s="123"/>
      <c r="G50" s="123"/>
      <c r="H50" s="123"/>
      <c r="I50" s="123"/>
      <c r="J50" s="123"/>
      <c r="K50" s="123"/>
      <c r="L50" s="16"/>
      <c r="M50" s="131"/>
      <c r="N50" s="132"/>
      <c r="O50" s="132"/>
      <c r="P50" s="132"/>
      <c r="Q50" s="133"/>
      <c r="R50" s="16"/>
    </row>
    <row r="51" spans="1:18" hidden="1" outlineLevel="1" x14ac:dyDescent="0.25">
      <c r="B51" s="16"/>
      <c r="C51" s="123"/>
      <c r="D51" s="123"/>
      <c r="E51" s="123"/>
      <c r="F51" s="123"/>
      <c r="G51" s="123"/>
      <c r="H51" s="123"/>
      <c r="I51" s="123"/>
      <c r="J51" s="123"/>
      <c r="K51" s="123"/>
      <c r="L51" s="16"/>
      <c r="M51" s="131"/>
      <c r="N51" s="132"/>
      <c r="O51" s="132"/>
      <c r="P51" s="132"/>
      <c r="Q51" s="133"/>
      <c r="R51" s="16"/>
    </row>
    <row r="52" spans="1:18" hidden="1" outlineLevel="1" x14ac:dyDescent="0.25">
      <c r="B52" s="16"/>
      <c r="C52" s="123"/>
      <c r="D52" s="123"/>
      <c r="E52" s="123"/>
      <c r="F52" s="123"/>
      <c r="G52" s="123"/>
      <c r="H52" s="123"/>
      <c r="I52" s="123"/>
      <c r="J52" s="123"/>
      <c r="K52" s="123"/>
      <c r="L52" s="16"/>
      <c r="M52" s="134"/>
      <c r="N52" s="135"/>
      <c r="O52" s="135"/>
      <c r="P52" s="135"/>
      <c r="Q52" s="136"/>
      <c r="R52" s="16"/>
    </row>
    <row r="53" spans="1:18" hidden="1" outlineLevel="1" x14ac:dyDescent="0.25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 x14ac:dyDescent="0.25">
      <c r="B55" s="16"/>
      <c r="C55" s="54" t="s">
        <v>161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 x14ac:dyDescent="0.25">
      <c r="A56" s="9"/>
      <c r="B56" s="16"/>
      <c r="C56" s="53" t="s">
        <v>159</v>
      </c>
      <c r="D56" s="16"/>
      <c r="E56" s="16"/>
      <c r="F56" s="16"/>
      <c r="G56" s="16"/>
      <c r="H56" s="43"/>
      <c r="I56" s="43"/>
      <c r="J56" s="43"/>
      <c r="K56" s="43"/>
      <c r="L56" s="43"/>
      <c r="M56" s="52" t="s">
        <v>158</v>
      </c>
      <c r="N56" s="43"/>
      <c r="O56" s="43"/>
      <c r="P56" s="43"/>
      <c r="Q56" s="43"/>
      <c r="R56" s="16"/>
    </row>
    <row r="57" spans="1:18" hidden="1" outlineLevel="1" x14ac:dyDescent="0.25">
      <c r="A57" s="9"/>
      <c r="B57" s="16"/>
      <c r="C57" s="123"/>
      <c r="D57" s="123"/>
      <c r="E57" s="123"/>
      <c r="F57" s="123"/>
      <c r="G57" s="123"/>
      <c r="H57" s="123"/>
      <c r="I57" s="123"/>
      <c r="J57" s="123"/>
      <c r="K57" s="123"/>
      <c r="L57" s="43"/>
      <c r="M57" s="128"/>
      <c r="N57" s="129"/>
      <c r="O57" s="129"/>
      <c r="P57" s="129"/>
      <c r="Q57" s="130"/>
      <c r="R57" s="16"/>
    </row>
    <row r="58" spans="1:18" hidden="1" outlineLevel="1" x14ac:dyDescent="0.25">
      <c r="A58" s="9"/>
      <c r="B58" s="16"/>
      <c r="C58" s="123"/>
      <c r="D58" s="123"/>
      <c r="E58" s="123"/>
      <c r="F58" s="123"/>
      <c r="G58" s="123"/>
      <c r="H58" s="123"/>
      <c r="I58" s="123"/>
      <c r="J58" s="123"/>
      <c r="K58" s="123"/>
      <c r="L58" s="43"/>
      <c r="M58" s="131"/>
      <c r="N58" s="132"/>
      <c r="O58" s="132"/>
      <c r="P58" s="132"/>
      <c r="Q58" s="133"/>
      <c r="R58" s="16"/>
    </row>
    <row r="59" spans="1:18" hidden="1" outlineLevel="1" x14ac:dyDescent="0.25">
      <c r="A59" s="9"/>
      <c r="B59" s="16"/>
      <c r="C59" s="123"/>
      <c r="D59" s="123"/>
      <c r="E59" s="123"/>
      <c r="F59" s="123"/>
      <c r="G59" s="123"/>
      <c r="H59" s="123"/>
      <c r="I59" s="123"/>
      <c r="J59" s="123"/>
      <c r="K59" s="123"/>
      <c r="L59" s="43"/>
      <c r="M59" s="131"/>
      <c r="N59" s="132"/>
      <c r="O59" s="132"/>
      <c r="P59" s="132"/>
      <c r="Q59" s="133"/>
      <c r="R59" s="16"/>
    </row>
    <row r="60" spans="1:18" hidden="1" outlineLevel="1" x14ac:dyDescent="0.25">
      <c r="A60" s="9"/>
      <c r="B60" s="16"/>
      <c r="C60" s="123"/>
      <c r="D60" s="123"/>
      <c r="E60" s="123"/>
      <c r="F60" s="123"/>
      <c r="G60" s="123"/>
      <c r="H60" s="123"/>
      <c r="I60" s="123"/>
      <c r="J60" s="123"/>
      <c r="K60" s="123"/>
      <c r="L60" s="43"/>
      <c r="M60" s="131"/>
      <c r="N60" s="132"/>
      <c r="O60" s="132"/>
      <c r="P60" s="132"/>
      <c r="Q60" s="133"/>
      <c r="R60" s="16"/>
    </row>
    <row r="61" spans="1:18" hidden="1" outlineLevel="1" x14ac:dyDescent="0.25">
      <c r="A61" s="9"/>
      <c r="B61" s="16"/>
      <c r="C61" s="123"/>
      <c r="D61" s="123"/>
      <c r="E61" s="123"/>
      <c r="F61" s="123"/>
      <c r="G61" s="123"/>
      <c r="H61" s="123"/>
      <c r="I61" s="123"/>
      <c r="J61" s="123"/>
      <c r="K61" s="123"/>
      <c r="L61" s="43"/>
      <c r="M61" s="131"/>
      <c r="N61" s="132"/>
      <c r="O61" s="132"/>
      <c r="P61" s="132"/>
      <c r="Q61" s="133"/>
      <c r="R61" s="16"/>
    </row>
    <row r="62" spans="1:18" hidden="1" outlineLevel="1" x14ac:dyDescent="0.25">
      <c r="A62" s="9"/>
      <c r="B62" s="16"/>
      <c r="C62" s="123"/>
      <c r="D62" s="123"/>
      <c r="E62" s="123"/>
      <c r="F62" s="123"/>
      <c r="G62" s="123"/>
      <c r="H62" s="123"/>
      <c r="I62" s="123"/>
      <c r="J62" s="123"/>
      <c r="K62" s="123"/>
      <c r="L62" s="16"/>
      <c r="M62" s="131"/>
      <c r="N62" s="132"/>
      <c r="O62" s="132"/>
      <c r="P62" s="132"/>
      <c r="Q62" s="133"/>
      <c r="R62" s="16"/>
    </row>
    <row r="63" spans="1:18" hidden="1" outlineLevel="1" x14ac:dyDescent="0.25">
      <c r="B63" s="16"/>
      <c r="C63" s="123"/>
      <c r="D63" s="123"/>
      <c r="E63" s="123"/>
      <c r="F63" s="123"/>
      <c r="G63" s="123"/>
      <c r="H63" s="123"/>
      <c r="I63" s="123"/>
      <c r="J63" s="123"/>
      <c r="K63" s="123"/>
      <c r="L63" s="16"/>
      <c r="M63" s="131"/>
      <c r="N63" s="132"/>
      <c r="O63" s="132"/>
      <c r="P63" s="132"/>
      <c r="Q63" s="133"/>
      <c r="R63" s="16"/>
    </row>
    <row r="64" spans="1:18" hidden="1" outlineLevel="1" x14ac:dyDescent="0.25">
      <c r="B64" s="16"/>
      <c r="C64" s="123"/>
      <c r="D64" s="123"/>
      <c r="E64" s="123"/>
      <c r="F64" s="123"/>
      <c r="G64" s="123"/>
      <c r="H64" s="123"/>
      <c r="I64" s="123"/>
      <c r="J64" s="123"/>
      <c r="K64" s="123"/>
      <c r="L64" s="16"/>
      <c r="M64" s="131"/>
      <c r="N64" s="132"/>
      <c r="O64" s="132"/>
      <c r="P64" s="132"/>
      <c r="Q64" s="133"/>
      <c r="R64" s="16"/>
    </row>
    <row r="65" spans="2:18" hidden="1" outlineLevel="1" x14ac:dyDescent="0.25">
      <c r="B65" s="16"/>
      <c r="C65" s="123"/>
      <c r="D65" s="123"/>
      <c r="E65" s="123"/>
      <c r="F65" s="123"/>
      <c r="G65" s="123"/>
      <c r="H65" s="123"/>
      <c r="I65" s="123"/>
      <c r="J65" s="123"/>
      <c r="K65" s="123"/>
      <c r="L65" s="16"/>
      <c r="M65" s="131"/>
      <c r="N65" s="132"/>
      <c r="O65" s="132"/>
      <c r="P65" s="132"/>
      <c r="Q65" s="133"/>
      <c r="R65" s="16"/>
    </row>
    <row r="66" spans="2:18" hidden="1" outlineLevel="1" x14ac:dyDescent="0.25">
      <c r="B66" s="16"/>
      <c r="C66" s="123"/>
      <c r="D66" s="123"/>
      <c r="E66" s="123"/>
      <c r="F66" s="123"/>
      <c r="G66" s="123"/>
      <c r="H66" s="123"/>
      <c r="I66" s="123"/>
      <c r="J66" s="123"/>
      <c r="K66" s="123"/>
      <c r="L66" s="16"/>
      <c r="M66" s="131"/>
      <c r="N66" s="132"/>
      <c r="O66" s="132"/>
      <c r="P66" s="132"/>
      <c r="Q66" s="133"/>
      <c r="R66" s="16"/>
    </row>
    <row r="67" spans="2:18" hidden="1" outlineLevel="1" x14ac:dyDescent="0.25">
      <c r="B67" s="16"/>
      <c r="C67" s="123"/>
      <c r="D67" s="123"/>
      <c r="E67" s="123"/>
      <c r="F67" s="123"/>
      <c r="G67" s="123"/>
      <c r="H67" s="123"/>
      <c r="I67" s="123"/>
      <c r="J67" s="123"/>
      <c r="K67" s="123"/>
      <c r="L67" s="16"/>
      <c r="M67" s="131"/>
      <c r="N67" s="132"/>
      <c r="O67" s="132"/>
      <c r="P67" s="132"/>
      <c r="Q67" s="133"/>
      <c r="R67" s="16"/>
    </row>
    <row r="68" spans="2:18" hidden="1" outlineLevel="1" x14ac:dyDescent="0.25">
      <c r="B68" s="16"/>
      <c r="C68" s="123"/>
      <c r="D68" s="123"/>
      <c r="E68" s="123"/>
      <c r="F68" s="123"/>
      <c r="G68" s="123"/>
      <c r="H68" s="123"/>
      <c r="I68" s="123"/>
      <c r="J68" s="123"/>
      <c r="K68" s="123"/>
      <c r="L68" s="16"/>
      <c r="M68" s="131"/>
      <c r="N68" s="132"/>
      <c r="O68" s="132"/>
      <c r="P68" s="132"/>
      <c r="Q68" s="133"/>
      <c r="R68" s="16"/>
    </row>
    <row r="69" spans="2:18" hidden="1" outlineLevel="1" x14ac:dyDescent="0.25">
      <c r="B69" s="16"/>
      <c r="C69" s="123"/>
      <c r="D69" s="123"/>
      <c r="E69" s="123"/>
      <c r="F69" s="123"/>
      <c r="G69" s="123"/>
      <c r="H69" s="123"/>
      <c r="I69" s="123"/>
      <c r="J69" s="123"/>
      <c r="K69" s="123"/>
      <c r="L69" s="16"/>
      <c r="M69" s="131"/>
      <c r="N69" s="132"/>
      <c r="O69" s="132"/>
      <c r="P69" s="132"/>
      <c r="Q69" s="133"/>
      <c r="R69" s="16"/>
    </row>
    <row r="70" spans="2:18" hidden="1" outlineLevel="1" x14ac:dyDescent="0.25">
      <c r="B70" s="16"/>
      <c r="C70" s="123"/>
      <c r="D70" s="123"/>
      <c r="E70" s="123"/>
      <c r="F70" s="123"/>
      <c r="G70" s="123"/>
      <c r="H70" s="123"/>
      <c r="I70" s="123"/>
      <c r="J70" s="123"/>
      <c r="K70" s="123"/>
      <c r="L70" s="16"/>
      <c r="M70" s="131"/>
      <c r="N70" s="132"/>
      <c r="O70" s="132"/>
      <c r="P70" s="132"/>
      <c r="Q70" s="133"/>
      <c r="R70" s="16"/>
    </row>
    <row r="71" spans="2:18" hidden="1" outlineLevel="1" x14ac:dyDescent="0.25">
      <c r="B71" s="16"/>
      <c r="C71" s="123"/>
      <c r="D71" s="123"/>
      <c r="E71" s="123"/>
      <c r="F71" s="123"/>
      <c r="G71" s="123"/>
      <c r="H71" s="123"/>
      <c r="I71" s="123"/>
      <c r="J71" s="123"/>
      <c r="K71" s="123"/>
      <c r="L71" s="16"/>
      <c r="M71" s="131"/>
      <c r="N71" s="132"/>
      <c r="O71" s="132"/>
      <c r="P71" s="132"/>
      <c r="Q71" s="133"/>
      <c r="R71" s="16"/>
    </row>
    <row r="72" spans="2:18" hidden="1" outlineLevel="1" x14ac:dyDescent="0.25">
      <c r="B72" s="16"/>
      <c r="C72" s="123"/>
      <c r="D72" s="123"/>
      <c r="E72" s="123"/>
      <c r="F72" s="123"/>
      <c r="G72" s="123"/>
      <c r="H72" s="123"/>
      <c r="I72" s="123"/>
      <c r="J72" s="123"/>
      <c r="K72" s="123"/>
      <c r="L72" s="16"/>
      <c r="M72" s="131"/>
      <c r="N72" s="132"/>
      <c r="O72" s="132"/>
      <c r="P72" s="132"/>
      <c r="Q72" s="133"/>
      <c r="R72" s="16"/>
    </row>
    <row r="73" spans="2:18" hidden="1" outlineLevel="1" x14ac:dyDescent="0.25">
      <c r="B73" s="16"/>
      <c r="C73" s="123"/>
      <c r="D73" s="123"/>
      <c r="E73" s="123"/>
      <c r="F73" s="123"/>
      <c r="G73" s="123"/>
      <c r="H73" s="123"/>
      <c r="I73" s="123"/>
      <c r="J73" s="123"/>
      <c r="K73" s="123"/>
      <c r="L73" s="16"/>
      <c r="M73" s="134"/>
      <c r="N73" s="135"/>
      <c r="O73" s="135"/>
      <c r="P73" s="135"/>
      <c r="Q73" s="136"/>
      <c r="R73" s="16"/>
    </row>
    <row r="74" spans="2:18" hidden="1" outlineLevel="1" x14ac:dyDescent="0.25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 x14ac:dyDescent="0.25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 x14ac:dyDescent="0.25">
      <c r="B76" s="16"/>
      <c r="C76" s="54" t="s">
        <v>162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hidden="1" outlineLevel="1" x14ac:dyDescent="0.25">
      <c r="B77" s="16"/>
      <c r="C77" s="53" t="s">
        <v>163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hidden="1" outlineLevel="1" x14ac:dyDescent="0.25">
      <c r="B78" s="16"/>
      <c r="C78" s="53" t="s">
        <v>159</v>
      </c>
      <c r="D78" s="16"/>
      <c r="E78" s="16"/>
      <c r="F78" s="16"/>
      <c r="G78" s="16"/>
      <c r="H78" s="16"/>
      <c r="I78" s="16"/>
      <c r="J78" s="16"/>
      <c r="K78" s="16"/>
      <c r="L78" s="16"/>
      <c r="M78" s="53" t="s">
        <v>158</v>
      </c>
      <c r="N78" s="16"/>
      <c r="O78" s="16"/>
      <c r="P78" s="16"/>
      <c r="Q78" s="16"/>
      <c r="R78" s="16"/>
    </row>
    <row r="79" spans="2:18" hidden="1" outlineLevel="1" x14ac:dyDescent="0.25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19"/>
      <c r="N79" s="120"/>
      <c r="O79" s="120"/>
      <c r="P79" s="120"/>
      <c r="Q79" s="121"/>
      <c r="R79" s="16"/>
    </row>
    <row r="80" spans="2:18" hidden="1" outlineLevel="1" x14ac:dyDescent="0.25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22"/>
      <c r="N80" s="123"/>
      <c r="O80" s="123"/>
      <c r="P80" s="123"/>
      <c r="Q80" s="124"/>
      <c r="R80" s="16"/>
    </row>
    <row r="81" spans="2:18" hidden="1" outlineLevel="1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22"/>
      <c r="N81" s="123"/>
      <c r="O81" s="123"/>
      <c r="P81" s="123"/>
      <c r="Q81" s="124"/>
      <c r="R81" s="16"/>
    </row>
    <row r="82" spans="2:18" hidden="1" outlineLevel="1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22"/>
      <c r="N82" s="123"/>
      <c r="O82" s="123"/>
      <c r="P82" s="123"/>
      <c r="Q82" s="124"/>
      <c r="R82" s="16"/>
    </row>
    <row r="83" spans="2:18" hidden="1" outlineLevel="1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22"/>
      <c r="N83" s="123"/>
      <c r="O83" s="123"/>
      <c r="P83" s="123"/>
      <c r="Q83" s="124"/>
      <c r="R83" s="16"/>
    </row>
    <row r="84" spans="2:18" hidden="1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22"/>
      <c r="N84" s="123"/>
      <c r="O84" s="123"/>
      <c r="P84" s="123"/>
      <c r="Q84" s="124"/>
      <c r="R84" s="16"/>
    </row>
    <row r="85" spans="2:18" hidden="1" outlineLevel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22"/>
      <c r="N85" s="123"/>
      <c r="O85" s="123"/>
      <c r="P85" s="123"/>
      <c r="Q85" s="124"/>
      <c r="R85" s="16"/>
    </row>
    <row r="86" spans="2:18" hidden="1" outlineLevel="1" x14ac:dyDescent="0.25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22"/>
      <c r="N86" s="123"/>
      <c r="O86" s="123"/>
      <c r="P86" s="123"/>
      <c r="Q86" s="124"/>
      <c r="R86" s="16"/>
    </row>
    <row r="87" spans="2:18" hidden="1" outlineLevel="1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22"/>
      <c r="N87" s="123"/>
      <c r="O87" s="123"/>
      <c r="P87" s="123"/>
      <c r="Q87" s="124"/>
      <c r="R87" s="16"/>
    </row>
    <row r="88" spans="2:18" hidden="1" outlineLevel="1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22"/>
      <c r="N88" s="123"/>
      <c r="O88" s="123"/>
      <c r="P88" s="123"/>
      <c r="Q88" s="124"/>
      <c r="R88" s="16"/>
    </row>
    <row r="89" spans="2:18" hidden="1" outlineLevel="1" x14ac:dyDescent="0.25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22"/>
      <c r="N89" s="123"/>
      <c r="O89" s="123"/>
      <c r="P89" s="123"/>
      <c r="Q89" s="124"/>
      <c r="R89" s="16"/>
    </row>
    <row r="90" spans="2:18" hidden="1" outlineLevel="1" x14ac:dyDescent="0.25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22"/>
      <c r="N90" s="123"/>
      <c r="O90" s="123"/>
      <c r="P90" s="123"/>
      <c r="Q90" s="124"/>
      <c r="R90" s="16"/>
    </row>
    <row r="91" spans="2:18" hidden="1" outlineLevel="1" x14ac:dyDescent="0.25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22"/>
      <c r="N91" s="123"/>
      <c r="O91" s="123"/>
      <c r="P91" s="123"/>
      <c r="Q91" s="124"/>
      <c r="R91" s="16"/>
    </row>
    <row r="92" spans="2:18" hidden="1" outlineLevel="1" x14ac:dyDescent="0.25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22"/>
      <c r="N92" s="123"/>
      <c r="O92" s="123"/>
      <c r="P92" s="123"/>
      <c r="Q92" s="124"/>
      <c r="R92" s="16"/>
    </row>
    <row r="93" spans="2:18" hidden="1" outlineLevel="1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22"/>
      <c r="N93" s="123"/>
      <c r="O93" s="123"/>
      <c r="P93" s="123"/>
      <c r="Q93" s="124"/>
      <c r="R93" s="16"/>
    </row>
    <row r="94" spans="2:18" hidden="1" outlineLevel="1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22"/>
      <c r="N94" s="123"/>
      <c r="O94" s="123"/>
      <c r="P94" s="123"/>
      <c r="Q94" s="124"/>
      <c r="R94" s="16"/>
    </row>
    <row r="95" spans="2:18" hidden="1" outlineLevel="1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22"/>
      <c r="N95" s="123"/>
      <c r="O95" s="123"/>
      <c r="P95" s="123"/>
      <c r="Q95" s="124"/>
      <c r="R95" s="16"/>
    </row>
    <row r="96" spans="2:18" hidden="1" outlineLevel="1" x14ac:dyDescent="0.25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22"/>
      <c r="N96" s="123"/>
      <c r="O96" s="123"/>
      <c r="P96" s="123"/>
      <c r="Q96" s="124"/>
      <c r="R96" s="16"/>
    </row>
    <row r="97" spans="2:18" hidden="1" outlineLevel="1" x14ac:dyDescent="0.25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25"/>
      <c r="N97" s="126"/>
      <c r="O97" s="126"/>
      <c r="P97" s="126"/>
      <c r="Q97" s="127"/>
      <c r="R97" s="16"/>
    </row>
    <row r="98" spans="2:18" hidden="1" outlineLevel="1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hidden="1" outlineLevel="1" x14ac:dyDescent="0.25">
      <c r="B99" s="16"/>
      <c r="C99" s="53" t="s">
        <v>164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 x14ac:dyDescent="0.25">
      <c r="B100" s="16"/>
      <c r="C100" s="53" t="s">
        <v>159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3" t="s">
        <v>158</v>
      </c>
      <c r="N100" s="16"/>
      <c r="O100" s="16"/>
      <c r="P100" s="16"/>
      <c r="Q100" s="16"/>
      <c r="R100" s="16"/>
    </row>
    <row r="101" spans="2:18" hidden="1" outlineLevel="2" x14ac:dyDescent="0.2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19"/>
      <c r="N101" s="120"/>
      <c r="O101" s="120"/>
      <c r="P101" s="120"/>
      <c r="Q101" s="121"/>
      <c r="R101" s="16"/>
    </row>
    <row r="102" spans="2:18" hidden="1" outlineLevel="2" x14ac:dyDescent="0.2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22"/>
      <c r="N102" s="123"/>
      <c r="O102" s="123"/>
      <c r="P102" s="123"/>
      <c r="Q102" s="124"/>
      <c r="R102" s="16"/>
    </row>
    <row r="103" spans="2:18" hidden="1" outlineLevel="2" x14ac:dyDescent="0.25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22"/>
      <c r="N103" s="123"/>
      <c r="O103" s="123"/>
      <c r="P103" s="123"/>
      <c r="Q103" s="124"/>
      <c r="R103" s="16"/>
    </row>
    <row r="104" spans="2:18" hidden="1" outlineLevel="2" x14ac:dyDescent="0.25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22"/>
      <c r="N104" s="123"/>
      <c r="O104" s="123"/>
      <c r="P104" s="123"/>
      <c r="Q104" s="124"/>
      <c r="R104" s="16"/>
    </row>
    <row r="105" spans="2:18" hidden="1" outlineLevel="2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22"/>
      <c r="N105" s="123"/>
      <c r="O105" s="123"/>
      <c r="P105" s="123"/>
      <c r="Q105" s="124"/>
      <c r="R105" s="16"/>
    </row>
    <row r="106" spans="2:18" hidden="1" outlineLevel="2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22"/>
      <c r="N106" s="123"/>
      <c r="O106" s="123"/>
      <c r="P106" s="123"/>
      <c r="Q106" s="124"/>
      <c r="R106" s="16"/>
    </row>
    <row r="107" spans="2:18" hidden="1" outlineLevel="2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22"/>
      <c r="N107" s="123"/>
      <c r="O107" s="123"/>
      <c r="P107" s="123"/>
      <c r="Q107" s="124"/>
      <c r="R107" s="16"/>
    </row>
    <row r="108" spans="2:18" hidden="1" outlineLevel="2" x14ac:dyDescent="0.25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22"/>
      <c r="N108" s="123"/>
      <c r="O108" s="123"/>
      <c r="P108" s="123"/>
      <c r="Q108" s="124"/>
      <c r="R108" s="16"/>
    </row>
    <row r="109" spans="2:18" hidden="1" outlineLevel="2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22"/>
      <c r="N109" s="123"/>
      <c r="O109" s="123"/>
      <c r="P109" s="123"/>
      <c r="Q109" s="124"/>
      <c r="R109" s="16"/>
    </row>
    <row r="110" spans="2:18" hidden="1" outlineLevel="2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22"/>
      <c r="N110" s="123"/>
      <c r="O110" s="123"/>
      <c r="P110" s="123"/>
      <c r="Q110" s="124"/>
      <c r="R110" s="16"/>
    </row>
    <row r="111" spans="2:18" hidden="1" outlineLevel="2" x14ac:dyDescent="0.25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22"/>
      <c r="N111" s="123"/>
      <c r="O111" s="123"/>
      <c r="P111" s="123"/>
      <c r="Q111" s="124"/>
      <c r="R111" s="16"/>
    </row>
    <row r="112" spans="2:18" hidden="1" outlineLevel="2" x14ac:dyDescent="0.25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22"/>
      <c r="N112" s="123"/>
      <c r="O112" s="123"/>
      <c r="P112" s="123"/>
      <c r="Q112" s="124"/>
      <c r="R112" s="16"/>
    </row>
    <row r="113" spans="2:18" hidden="1" outlineLevel="2" x14ac:dyDescent="0.25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22"/>
      <c r="N113" s="123"/>
      <c r="O113" s="123"/>
      <c r="P113" s="123"/>
      <c r="Q113" s="124"/>
      <c r="R113" s="16"/>
    </row>
    <row r="114" spans="2:18" hidden="1" outlineLevel="2" x14ac:dyDescent="0.25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22"/>
      <c r="N114" s="123"/>
      <c r="O114" s="123"/>
      <c r="P114" s="123"/>
      <c r="Q114" s="124"/>
      <c r="R114" s="16"/>
    </row>
    <row r="115" spans="2:18" hidden="1" outlineLevel="2" x14ac:dyDescent="0.25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22"/>
      <c r="N115" s="123"/>
      <c r="O115" s="123"/>
      <c r="P115" s="123"/>
      <c r="Q115" s="124"/>
      <c r="R115" s="16"/>
    </row>
    <row r="116" spans="2:18" hidden="1" outlineLevel="2" x14ac:dyDescent="0.25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22"/>
      <c r="N116" s="123"/>
      <c r="O116" s="123"/>
      <c r="P116" s="123"/>
      <c r="Q116" s="124"/>
      <c r="R116" s="16"/>
    </row>
    <row r="117" spans="2:18" hidden="1" outlineLevel="2" x14ac:dyDescent="0.25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22"/>
      <c r="N117" s="123"/>
      <c r="O117" s="123"/>
      <c r="P117" s="123"/>
      <c r="Q117" s="124"/>
      <c r="R117" s="16"/>
    </row>
    <row r="118" spans="2:18" hidden="1" outlineLevel="2" x14ac:dyDescent="0.25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22"/>
      <c r="N118" s="123"/>
      <c r="O118" s="123"/>
      <c r="P118" s="123"/>
      <c r="Q118" s="124"/>
      <c r="R118" s="16"/>
    </row>
    <row r="119" spans="2:18" hidden="1" outlineLevel="2" x14ac:dyDescent="0.25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25"/>
      <c r="N119" s="126"/>
      <c r="O119" s="126"/>
      <c r="P119" s="126"/>
      <c r="Q119" s="127"/>
      <c r="R119" s="16"/>
    </row>
    <row r="120" spans="2:18" hidden="1" outlineLevel="2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 x14ac:dyDescent="0.25">
      <c r="B121" s="16"/>
      <c r="C121" s="53" t="s">
        <v>163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 x14ac:dyDescent="0.25">
      <c r="B122" s="16"/>
      <c r="C122" s="53" t="s">
        <v>159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3" t="s">
        <v>158</v>
      </c>
      <c r="N122" s="16"/>
      <c r="O122" s="16"/>
      <c r="P122" s="16"/>
      <c r="Q122" s="16"/>
      <c r="R122" s="16"/>
    </row>
    <row r="123" spans="2:18" hidden="1" outlineLevel="2" x14ac:dyDescent="0.25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19"/>
      <c r="N123" s="120"/>
      <c r="O123" s="120"/>
      <c r="P123" s="120"/>
      <c r="Q123" s="121"/>
      <c r="R123" s="16"/>
    </row>
    <row r="124" spans="2:18" hidden="1" outlineLevel="2" x14ac:dyDescent="0.25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22"/>
      <c r="N124" s="123"/>
      <c r="O124" s="123"/>
      <c r="P124" s="123"/>
      <c r="Q124" s="124"/>
      <c r="R124" s="16"/>
    </row>
    <row r="125" spans="2:18" hidden="1" outlineLevel="2" x14ac:dyDescent="0.25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22"/>
      <c r="N125" s="123"/>
      <c r="O125" s="123"/>
      <c r="P125" s="123"/>
      <c r="Q125" s="124"/>
      <c r="R125" s="16"/>
    </row>
    <row r="126" spans="2:18" hidden="1" outlineLevel="2" x14ac:dyDescent="0.25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22"/>
      <c r="N126" s="123"/>
      <c r="O126" s="123"/>
      <c r="P126" s="123"/>
      <c r="Q126" s="124"/>
      <c r="R126" s="16"/>
    </row>
    <row r="127" spans="2:18" hidden="1" outlineLevel="2" x14ac:dyDescent="0.25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22"/>
      <c r="N127" s="123"/>
      <c r="O127" s="123"/>
      <c r="P127" s="123"/>
      <c r="Q127" s="124"/>
      <c r="R127" s="16"/>
    </row>
    <row r="128" spans="2:18" hidden="1" outlineLevel="2" x14ac:dyDescent="0.25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22"/>
      <c r="N128" s="123"/>
      <c r="O128" s="123"/>
      <c r="P128" s="123"/>
      <c r="Q128" s="124"/>
      <c r="R128" s="16"/>
    </row>
    <row r="129" spans="2:18" hidden="1" outlineLevel="2" x14ac:dyDescent="0.25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22"/>
      <c r="N129" s="123"/>
      <c r="O129" s="123"/>
      <c r="P129" s="123"/>
      <c r="Q129" s="124"/>
      <c r="R129" s="16"/>
    </row>
    <row r="130" spans="2:18" hidden="1" outlineLevel="2" x14ac:dyDescent="0.25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22"/>
      <c r="N130" s="123"/>
      <c r="O130" s="123"/>
      <c r="P130" s="123"/>
      <c r="Q130" s="124"/>
      <c r="R130" s="16"/>
    </row>
    <row r="131" spans="2:18" hidden="1" outlineLevel="2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22"/>
      <c r="N131" s="123"/>
      <c r="O131" s="123"/>
      <c r="P131" s="123"/>
      <c r="Q131" s="124"/>
      <c r="R131" s="16"/>
    </row>
    <row r="132" spans="2:18" hidden="1" outlineLevel="2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22"/>
      <c r="N132" s="123"/>
      <c r="O132" s="123"/>
      <c r="P132" s="123"/>
      <c r="Q132" s="124"/>
      <c r="R132" s="16"/>
    </row>
    <row r="133" spans="2:18" hidden="1" outlineLevel="2" x14ac:dyDescent="0.25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22"/>
      <c r="N133" s="123"/>
      <c r="O133" s="123"/>
      <c r="P133" s="123"/>
      <c r="Q133" s="124"/>
      <c r="R133" s="16"/>
    </row>
    <row r="134" spans="2:18" hidden="1" outlineLevel="2" x14ac:dyDescent="0.25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22"/>
      <c r="N134" s="123"/>
      <c r="O134" s="123"/>
      <c r="P134" s="123"/>
      <c r="Q134" s="124"/>
      <c r="R134" s="16"/>
    </row>
    <row r="135" spans="2:18" hidden="1" outlineLevel="2" x14ac:dyDescent="0.25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22"/>
      <c r="N135" s="123"/>
      <c r="O135" s="123"/>
      <c r="P135" s="123"/>
      <c r="Q135" s="124"/>
      <c r="R135" s="16"/>
    </row>
    <row r="136" spans="2:18" hidden="1" outlineLevel="2" x14ac:dyDescent="0.25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22"/>
      <c r="N136" s="123"/>
      <c r="O136" s="123"/>
      <c r="P136" s="123"/>
      <c r="Q136" s="124"/>
      <c r="R136" s="16"/>
    </row>
    <row r="137" spans="2:18" hidden="1" outlineLevel="2" x14ac:dyDescent="0.25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22"/>
      <c r="N137" s="123"/>
      <c r="O137" s="123"/>
      <c r="P137" s="123"/>
      <c r="Q137" s="124"/>
      <c r="R137" s="16"/>
    </row>
    <row r="138" spans="2:18" hidden="1" outlineLevel="2" x14ac:dyDescent="0.25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22"/>
      <c r="N138" s="123"/>
      <c r="O138" s="123"/>
      <c r="P138" s="123"/>
      <c r="Q138" s="124"/>
      <c r="R138" s="16"/>
    </row>
    <row r="139" spans="2:18" hidden="1" outlineLevel="2" x14ac:dyDescent="0.25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22"/>
      <c r="N139" s="123"/>
      <c r="O139" s="123"/>
      <c r="P139" s="123"/>
      <c r="Q139" s="124"/>
      <c r="R139" s="16"/>
    </row>
    <row r="140" spans="2:18" hidden="1" outlineLevel="2" x14ac:dyDescent="0.25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22"/>
      <c r="N140" s="123"/>
      <c r="O140" s="123"/>
      <c r="P140" s="123"/>
      <c r="Q140" s="124"/>
      <c r="R140" s="16"/>
    </row>
    <row r="141" spans="2:18" hidden="1" outlineLevel="2" x14ac:dyDescent="0.25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25"/>
      <c r="N141" s="126"/>
      <c r="O141" s="126"/>
      <c r="P141" s="126"/>
      <c r="Q141" s="127"/>
      <c r="R141" s="16"/>
    </row>
    <row r="142" spans="2:18" hidden="1" outlineLevel="1" collapsed="1" x14ac:dyDescent="0.25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hidden="1" outlineLevel="1" x14ac:dyDescent="0.25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hidden="1" outlineLevel="1" x14ac:dyDescent="0.25">
      <c r="B144" s="16"/>
      <c r="C144" s="53" t="s">
        <v>162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hidden="1" outlineLevel="1" x14ac:dyDescent="0.25">
      <c r="B145" s="16"/>
      <c r="C145" s="53" t="s">
        <v>159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3" t="s">
        <v>158</v>
      </c>
      <c r="N145" s="16"/>
      <c r="O145" s="16"/>
      <c r="P145" s="16"/>
      <c r="Q145" s="16"/>
      <c r="R145" s="16"/>
    </row>
    <row r="146" spans="2:18" hidden="1" outlineLevel="1" x14ac:dyDescent="0.25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19"/>
      <c r="N146" s="120"/>
      <c r="O146" s="120"/>
      <c r="P146" s="120"/>
      <c r="Q146" s="121"/>
      <c r="R146" s="16"/>
    </row>
    <row r="147" spans="2:18" hidden="1" outlineLevel="1" x14ac:dyDescent="0.25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22"/>
      <c r="N147" s="123"/>
      <c r="O147" s="123"/>
      <c r="P147" s="123"/>
      <c r="Q147" s="124"/>
      <c r="R147" s="16"/>
    </row>
    <row r="148" spans="2:18" hidden="1" outlineLevel="1" x14ac:dyDescent="0.25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22"/>
      <c r="N148" s="123"/>
      <c r="O148" s="123"/>
      <c r="P148" s="123"/>
      <c r="Q148" s="124"/>
      <c r="R148" s="16"/>
    </row>
    <row r="149" spans="2:18" hidden="1" outlineLevel="1" x14ac:dyDescent="0.25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22"/>
      <c r="N149" s="123"/>
      <c r="O149" s="123"/>
      <c r="P149" s="123"/>
      <c r="Q149" s="124"/>
      <c r="R149" s="16"/>
    </row>
    <row r="150" spans="2:18" hidden="1" outlineLevel="1" x14ac:dyDescent="0.25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22"/>
      <c r="N150" s="123"/>
      <c r="O150" s="123"/>
      <c r="P150" s="123"/>
      <c r="Q150" s="124"/>
      <c r="R150" s="16"/>
    </row>
    <row r="151" spans="2:18" hidden="1" outlineLevel="1" x14ac:dyDescent="0.25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22"/>
      <c r="N151" s="123"/>
      <c r="O151" s="123"/>
      <c r="P151" s="123"/>
      <c r="Q151" s="124"/>
      <c r="R151" s="16"/>
    </row>
    <row r="152" spans="2:18" hidden="1" outlineLevel="1" x14ac:dyDescent="0.25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22"/>
      <c r="N152" s="123"/>
      <c r="O152" s="123"/>
      <c r="P152" s="123"/>
      <c r="Q152" s="124"/>
      <c r="R152" s="16"/>
    </row>
    <row r="153" spans="2:18" hidden="1" outlineLevel="1" x14ac:dyDescent="0.25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22"/>
      <c r="N153" s="123"/>
      <c r="O153" s="123"/>
      <c r="P153" s="123"/>
      <c r="Q153" s="124"/>
      <c r="R153" s="16"/>
    </row>
    <row r="154" spans="2:18" hidden="1" outlineLevel="1" x14ac:dyDescent="0.25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22"/>
      <c r="N154" s="123"/>
      <c r="O154" s="123"/>
      <c r="P154" s="123"/>
      <c r="Q154" s="124"/>
      <c r="R154" s="16"/>
    </row>
    <row r="155" spans="2:18" hidden="1" outlineLevel="1" x14ac:dyDescent="0.25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22"/>
      <c r="N155" s="123"/>
      <c r="O155" s="123"/>
      <c r="P155" s="123"/>
      <c r="Q155" s="124"/>
      <c r="R155" s="16"/>
    </row>
    <row r="156" spans="2:18" hidden="1" outlineLevel="1" x14ac:dyDescent="0.25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22"/>
      <c r="N156" s="123"/>
      <c r="O156" s="123"/>
      <c r="P156" s="123"/>
      <c r="Q156" s="124"/>
      <c r="R156" s="16"/>
    </row>
    <row r="157" spans="2:18" hidden="1" outlineLevel="1" x14ac:dyDescent="0.25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22"/>
      <c r="N157" s="123"/>
      <c r="O157" s="123"/>
      <c r="P157" s="123"/>
      <c r="Q157" s="124"/>
      <c r="R157" s="16"/>
    </row>
    <row r="158" spans="2:18" hidden="1" outlineLevel="1" x14ac:dyDescent="0.25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22"/>
      <c r="N158" s="123"/>
      <c r="O158" s="123"/>
      <c r="P158" s="123"/>
      <c r="Q158" s="124"/>
      <c r="R158" s="16"/>
    </row>
    <row r="159" spans="2:18" hidden="1" outlineLevel="1" x14ac:dyDescent="0.25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22"/>
      <c r="N159" s="123"/>
      <c r="O159" s="123"/>
      <c r="P159" s="123"/>
      <c r="Q159" s="124"/>
      <c r="R159" s="16"/>
    </row>
    <row r="160" spans="2:18" hidden="1" outlineLevel="1" x14ac:dyDescent="0.25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22"/>
      <c r="N160" s="123"/>
      <c r="O160" s="123"/>
      <c r="P160" s="123"/>
      <c r="Q160" s="124"/>
      <c r="R160" s="16"/>
    </row>
    <row r="161" spans="1:18" hidden="1" outlineLevel="1" x14ac:dyDescent="0.25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22"/>
      <c r="N161" s="123"/>
      <c r="O161" s="123"/>
      <c r="P161" s="123"/>
      <c r="Q161" s="124"/>
      <c r="R161" s="16"/>
    </row>
    <row r="162" spans="1:18" hidden="1" outlineLevel="1" x14ac:dyDescent="0.25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22"/>
      <c r="N162" s="123"/>
      <c r="O162" s="123"/>
      <c r="P162" s="123"/>
      <c r="Q162" s="124"/>
      <c r="R162" s="16"/>
    </row>
    <row r="163" spans="1:18" hidden="1" outlineLevel="1" x14ac:dyDescent="0.25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22"/>
      <c r="N163" s="123"/>
      <c r="O163" s="123"/>
      <c r="P163" s="123"/>
      <c r="Q163" s="124"/>
      <c r="R163" s="16"/>
    </row>
    <row r="164" spans="1:18" hidden="1" outlineLevel="1" x14ac:dyDescent="0.25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25"/>
      <c r="N164" s="126"/>
      <c r="O164" s="126"/>
      <c r="P164" s="126"/>
      <c r="Q164" s="127"/>
      <c r="R164" s="16"/>
    </row>
    <row r="165" spans="1:18" hidden="1" outlineLevel="1" x14ac:dyDescent="0.25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collapsed="1" x14ac:dyDescent="0.25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 x14ac:dyDescent="0.25">
      <c r="B167" s="16"/>
      <c r="C167" s="54" t="s">
        <v>165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idden="1" outlineLevel="1" x14ac:dyDescent="0.25">
      <c r="A168" s="9"/>
      <c r="B168" s="16"/>
      <c r="C168" s="53" t="s">
        <v>159</v>
      </c>
      <c r="D168" s="16"/>
      <c r="E168" s="16"/>
      <c r="F168" s="16"/>
      <c r="G168" s="16"/>
      <c r="H168" s="43"/>
      <c r="I168" s="43"/>
      <c r="J168" s="43"/>
      <c r="K168" s="43"/>
      <c r="L168" s="43"/>
      <c r="M168" s="52"/>
      <c r="N168" s="43"/>
      <c r="O168" s="43"/>
      <c r="P168" s="43"/>
      <c r="Q168" s="43"/>
      <c r="R168" s="16"/>
    </row>
    <row r="169" spans="1:18" hidden="1" outlineLevel="1" x14ac:dyDescent="0.25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idden="1" outlineLevel="1" x14ac:dyDescent="0.25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idden="1" outlineLevel="1" x14ac:dyDescent="0.25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idden="1" outlineLevel="1" x14ac:dyDescent="0.25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idden="1" outlineLevel="1" x14ac:dyDescent="0.25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idden="1" outlineLevel="1" x14ac:dyDescent="0.25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idden="1" outlineLevel="1" x14ac:dyDescent="0.25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idden="1" outlineLevel="1" x14ac:dyDescent="0.25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hidden="1" outlineLevel="1" x14ac:dyDescent="0.25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hidden="1" outlineLevel="1" x14ac:dyDescent="0.25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hidden="1" outlineLevel="1" x14ac:dyDescent="0.25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hidden="1" outlineLevel="1" x14ac:dyDescent="0.25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hidden="1" outlineLevel="1" x14ac:dyDescent="0.25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hidden="1" outlineLevel="1" x14ac:dyDescent="0.25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hidden="1" outlineLevel="1" x14ac:dyDescent="0.25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hidden="1" outlineLevel="1" x14ac:dyDescent="0.25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hidden="1" outlineLevel="1" x14ac:dyDescent="0.25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hidden="1" outlineLevel="1" x14ac:dyDescent="0.25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hidden="1" outlineLevel="1" x14ac:dyDescent="0.25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hidden="1" outlineLevel="1" x14ac:dyDescent="0.25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hidden="1" outlineLevel="1" x14ac:dyDescent="0.25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hidden="1" outlineLevel="1" x14ac:dyDescent="0.25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hidden="1" outlineLevel="1" x14ac:dyDescent="0.25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hidden="1" outlineLevel="1" x14ac:dyDescent="0.25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hidden="1" outlineLevel="1" x14ac:dyDescent="0.25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hidden="1" outlineLevel="1" x14ac:dyDescent="0.25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hidden="1" outlineLevel="1" x14ac:dyDescent="0.25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hidden="1" outlineLevel="1" x14ac:dyDescent="0.25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hidden="1" outlineLevel="1" x14ac:dyDescent="0.25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hidden="1" outlineLevel="1" x14ac:dyDescent="0.25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hidden="1" outlineLevel="1" x14ac:dyDescent="0.25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hidden="1" outlineLevel="1" x14ac:dyDescent="0.25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hidden="1" outlineLevel="1" x14ac:dyDescent="0.25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hidden="1" outlineLevel="1" x14ac:dyDescent="0.25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hidden="1" outlineLevel="1" x14ac:dyDescent="0.25">
      <c r="B203" s="16"/>
      <c r="C203" s="52" t="s">
        <v>158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hidden="1" outlineLevel="1" x14ac:dyDescent="0.25">
      <c r="B204" s="16"/>
      <c r="C204" s="119"/>
      <c r="D204" s="120"/>
      <c r="E204" s="120"/>
      <c r="F204" s="120"/>
      <c r="G204" s="120"/>
      <c r="H204" s="120"/>
      <c r="I204" s="120"/>
      <c r="J204" s="120"/>
      <c r="K204" s="120"/>
      <c r="L204" s="120"/>
      <c r="M204" s="120"/>
      <c r="N204" s="120"/>
      <c r="O204" s="120"/>
      <c r="P204" s="120"/>
      <c r="Q204" s="121"/>
      <c r="R204" s="16"/>
    </row>
    <row r="205" spans="2:18" hidden="1" outlineLevel="1" x14ac:dyDescent="0.25">
      <c r="B205" s="16"/>
      <c r="C205" s="122"/>
      <c r="D205" s="123"/>
      <c r="E205" s="123"/>
      <c r="F205" s="123"/>
      <c r="G205" s="123"/>
      <c r="H205" s="123"/>
      <c r="I205" s="123"/>
      <c r="J205" s="123"/>
      <c r="K205" s="123"/>
      <c r="L205" s="123"/>
      <c r="M205" s="123"/>
      <c r="N205" s="123"/>
      <c r="O205" s="123"/>
      <c r="P205" s="123"/>
      <c r="Q205" s="124"/>
      <c r="R205" s="16"/>
    </row>
    <row r="206" spans="2:18" hidden="1" outlineLevel="1" x14ac:dyDescent="0.25">
      <c r="B206" s="16"/>
      <c r="C206" s="122"/>
      <c r="D206" s="123"/>
      <c r="E206" s="123"/>
      <c r="F206" s="123"/>
      <c r="G206" s="123"/>
      <c r="H206" s="123"/>
      <c r="I206" s="123"/>
      <c r="J206" s="123"/>
      <c r="K206" s="123"/>
      <c r="L206" s="123"/>
      <c r="M206" s="123"/>
      <c r="N206" s="123"/>
      <c r="O206" s="123"/>
      <c r="P206" s="123"/>
      <c r="Q206" s="124"/>
      <c r="R206" s="16"/>
    </row>
    <row r="207" spans="2:18" hidden="1" outlineLevel="1" x14ac:dyDescent="0.25">
      <c r="B207" s="16"/>
      <c r="C207" s="122"/>
      <c r="D207" s="123"/>
      <c r="E207" s="123"/>
      <c r="F207" s="123"/>
      <c r="G207" s="123"/>
      <c r="H207" s="123"/>
      <c r="I207" s="123"/>
      <c r="J207" s="123"/>
      <c r="K207" s="123"/>
      <c r="L207" s="123"/>
      <c r="M207" s="123"/>
      <c r="N207" s="123"/>
      <c r="O207" s="123"/>
      <c r="P207" s="123"/>
      <c r="Q207" s="124"/>
      <c r="R207" s="16"/>
    </row>
    <row r="208" spans="2:18" hidden="1" outlineLevel="1" x14ac:dyDescent="0.25">
      <c r="B208" s="16"/>
      <c r="C208" s="122"/>
      <c r="D208" s="123"/>
      <c r="E208" s="123"/>
      <c r="F208" s="123"/>
      <c r="G208" s="123"/>
      <c r="H208" s="123"/>
      <c r="I208" s="123"/>
      <c r="J208" s="123"/>
      <c r="K208" s="123"/>
      <c r="L208" s="123"/>
      <c r="M208" s="123"/>
      <c r="N208" s="123"/>
      <c r="O208" s="123"/>
      <c r="P208" s="123"/>
      <c r="Q208" s="124"/>
      <c r="R208" s="16"/>
    </row>
    <row r="209" spans="2:18" hidden="1" outlineLevel="1" x14ac:dyDescent="0.25">
      <c r="B209" s="16"/>
      <c r="C209" s="122"/>
      <c r="D209" s="123"/>
      <c r="E209" s="123"/>
      <c r="F209" s="123"/>
      <c r="G209" s="123"/>
      <c r="H209" s="123"/>
      <c r="I209" s="123"/>
      <c r="J209" s="123"/>
      <c r="K209" s="123"/>
      <c r="L209" s="123"/>
      <c r="M209" s="123"/>
      <c r="N209" s="123"/>
      <c r="O209" s="123"/>
      <c r="P209" s="123"/>
      <c r="Q209" s="124"/>
      <c r="R209" s="16"/>
    </row>
    <row r="210" spans="2:18" hidden="1" outlineLevel="1" x14ac:dyDescent="0.25">
      <c r="B210" s="16"/>
      <c r="C210" s="122"/>
      <c r="D210" s="123"/>
      <c r="E210" s="123"/>
      <c r="F210" s="123"/>
      <c r="G210" s="123"/>
      <c r="H210" s="123"/>
      <c r="I210" s="123"/>
      <c r="J210" s="123"/>
      <c r="K210" s="123"/>
      <c r="L210" s="123"/>
      <c r="M210" s="123"/>
      <c r="N210" s="123"/>
      <c r="O210" s="123"/>
      <c r="P210" s="123"/>
      <c r="Q210" s="124"/>
      <c r="R210" s="16"/>
    </row>
    <row r="211" spans="2:18" hidden="1" outlineLevel="1" x14ac:dyDescent="0.25">
      <c r="B211" s="16"/>
      <c r="C211" s="125"/>
      <c r="D211" s="126"/>
      <c r="E211" s="126"/>
      <c r="F211" s="126"/>
      <c r="G211" s="126"/>
      <c r="H211" s="126"/>
      <c r="I211" s="126"/>
      <c r="J211" s="126"/>
      <c r="K211" s="126"/>
      <c r="L211" s="126"/>
      <c r="M211" s="126"/>
      <c r="N211" s="126"/>
      <c r="O211" s="126"/>
      <c r="P211" s="126"/>
      <c r="Q211" s="127"/>
      <c r="R211" s="16"/>
    </row>
    <row r="212" spans="2:18" collapsed="1" x14ac:dyDescent="0.25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 x14ac:dyDescent="0.25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15:Q31"/>
    <mergeCell ref="C15:K31"/>
    <mergeCell ref="C36:K52"/>
    <mergeCell ref="M36:Q52"/>
    <mergeCell ref="C57:K73"/>
    <mergeCell ref="M57:Q73"/>
    <mergeCell ref="M79:Q97"/>
    <mergeCell ref="M101:Q119"/>
    <mergeCell ref="M123:Q141"/>
    <mergeCell ref="M146:Q164"/>
    <mergeCell ref="C204:Q211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 enableFormatConditionsCalculation="0"/>
  <dimension ref="A11:Q37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 enableFormatConditionsCalculation="0"/>
  <dimension ref="A11:Q49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106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 enableFormatConditionsCalculation="0"/>
  <dimension ref="A11:Q45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107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 enableFormatConditionsCalculation="0"/>
  <dimension ref="A11:Q52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108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 x14ac:dyDescent="0.25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  <row r="52" spans="2:17" x14ac:dyDescent="0.25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 enableFormatConditionsCalculation="0"/>
  <dimension ref="A11:Q50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109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 enableFormatConditionsCalculation="0"/>
  <dimension ref="A11:Q31"/>
  <sheetViews>
    <sheetView showGridLines="0" showRowColHeaders="0" topLeftCell="A2" workbookViewId="0">
      <selection activeCell="I16" sqref="I16:J16"/>
    </sheetView>
  </sheetViews>
  <sheetFormatPr defaultColWidth="8.875" defaultRowHeight="15" x14ac:dyDescent="0.25"/>
  <cols>
    <col min="1" max="2" width="2.875" customWidth="1"/>
    <col min="3" max="4" width="11.5" customWidth="1"/>
    <col min="5" max="5" width="1.5" customWidth="1"/>
    <col min="6" max="7" width="11.5" customWidth="1"/>
    <col min="8" max="8" width="1.5" customWidth="1"/>
    <col min="9" max="10" width="15.625" customWidth="1"/>
    <col min="11" max="11" width="1.5" customWidth="1"/>
    <col min="12" max="13" width="11.5" customWidth="1"/>
    <col min="14" max="14" width="1.5" customWidth="1"/>
    <col min="15" max="16" width="11.5" customWidth="1"/>
    <col min="17" max="17" width="2.875" customWidth="1"/>
  </cols>
  <sheetData>
    <row r="11" spans="1:17" x14ac:dyDescent="0.25">
      <c r="A11" s="9"/>
      <c r="B11" s="16"/>
      <c r="C11" s="39" t="s">
        <v>110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thickBot="1" x14ac:dyDescent="0.3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ht="16.5" thickTop="1" x14ac:dyDescent="0.25">
      <c r="A13" s="9"/>
      <c r="B13" s="16"/>
      <c r="C13" s="141" t="s">
        <v>112</v>
      </c>
      <c r="D13" s="142"/>
      <c r="E13" s="35"/>
      <c r="F13" s="141" t="s">
        <v>113</v>
      </c>
      <c r="G13" s="142"/>
      <c r="H13" s="35"/>
      <c r="I13" s="146" t="s">
        <v>114</v>
      </c>
      <c r="J13" s="147"/>
      <c r="K13" s="36"/>
      <c r="L13" s="141" t="s">
        <v>115</v>
      </c>
      <c r="M13" s="142"/>
      <c r="N13" s="36"/>
      <c r="O13" s="141" t="s">
        <v>116</v>
      </c>
      <c r="P13" s="142"/>
      <c r="Q13" s="32"/>
    </row>
    <row r="14" spans="1:17" ht="21.75" thickBot="1" x14ac:dyDescent="0.4">
      <c r="A14" s="9"/>
      <c r="B14" s="16"/>
      <c r="C14" s="145" t="s">
        <v>117</v>
      </c>
      <c r="D14" s="144"/>
      <c r="E14" s="35"/>
      <c r="F14" s="145" t="s">
        <v>118</v>
      </c>
      <c r="G14" s="144"/>
      <c r="H14" s="35"/>
      <c r="I14" s="148" t="s">
        <v>119</v>
      </c>
      <c r="J14" s="149"/>
      <c r="K14" s="37"/>
      <c r="L14" s="145" t="s">
        <v>120</v>
      </c>
      <c r="M14" s="144"/>
      <c r="N14" s="37"/>
      <c r="O14" s="143" t="s">
        <v>121</v>
      </c>
      <c r="P14" s="144"/>
      <c r="Q14" s="33"/>
    </row>
    <row r="15" spans="1:17" s="30" customFormat="1" ht="12" customHeight="1" thickBot="1" x14ac:dyDescent="0.3">
      <c r="A15" s="29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</row>
    <row r="16" spans="1:17" s="30" customFormat="1" ht="36" customHeight="1" thickTop="1" thickBot="1" x14ac:dyDescent="0.3">
      <c r="A16" s="29"/>
      <c r="B16" s="34"/>
      <c r="C16" s="137"/>
      <c r="D16" s="138"/>
      <c r="E16" s="34"/>
      <c r="F16" s="137"/>
      <c r="G16" s="138"/>
      <c r="H16" s="34"/>
      <c r="I16" s="139"/>
      <c r="J16" s="140"/>
      <c r="K16" s="27"/>
      <c r="L16" s="137"/>
      <c r="M16" s="138"/>
      <c r="N16" s="27"/>
      <c r="O16" s="137"/>
      <c r="P16" s="138"/>
      <c r="Q16" s="28"/>
    </row>
    <row r="17" spans="1:17" s="30" customFormat="1" ht="12" customHeight="1" thickBot="1" x14ac:dyDescent="0.3">
      <c r="A17" s="29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</row>
    <row r="18" spans="1:17" s="30" customFormat="1" ht="36" customHeight="1" thickTop="1" thickBot="1" x14ac:dyDescent="0.3">
      <c r="A18" s="29"/>
      <c r="B18" s="34"/>
      <c r="C18" s="137"/>
      <c r="D18" s="138"/>
      <c r="E18" s="34"/>
      <c r="F18" s="137"/>
      <c r="G18" s="138"/>
      <c r="H18" s="34"/>
      <c r="I18" s="139"/>
      <c r="J18" s="140"/>
      <c r="K18" s="27"/>
      <c r="L18" s="137"/>
      <c r="M18" s="138"/>
      <c r="N18" s="27"/>
      <c r="O18" s="137"/>
      <c r="P18" s="138"/>
      <c r="Q18" s="28"/>
    </row>
    <row r="19" spans="1:17" s="30" customFormat="1" ht="12" customHeight="1" thickBot="1" x14ac:dyDescent="0.3">
      <c r="A19" s="29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</row>
    <row r="20" spans="1:17" s="30" customFormat="1" ht="36" customHeight="1" thickTop="1" thickBot="1" x14ac:dyDescent="0.3">
      <c r="A20" s="29"/>
      <c r="B20" s="34"/>
      <c r="C20" s="137"/>
      <c r="D20" s="138"/>
      <c r="E20" s="34"/>
      <c r="F20" s="137"/>
      <c r="G20" s="138"/>
      <c r="H20" s="34"/>
      <c r="I20" s="139"/>
      <c r="J20" s="140"/>
      <c r="K20" s="27"/>
      <c r="L20" s="137"/>
      <c r="M20" s="138"/>
      <c r="N20" s="27"/>
      <c r="O20" s="137"/>
      <c r="P20" s="138"/>
      <c r="Q20" s="28"/>
    </row>
    <row r="21" spans="1:17" s="30" customFormat="1" ht="12" customHeight="1" thickBot="1" x14ac:dyDescent="0.3">
      <c r="A21" s="29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</row>
    <row r="22" spans="1:17" s="30" customFormat="1" ht="36" customHeight="1" thickTop="1" thickBot="1" x14ac:dyDescent="0.3">
      <c r="B22" s="34"/>
      <c r="C22" s="137"/>
      <c r="D22" s="138"/>
      <c r="E22" s="34"/>
      <c r="F22" s="137"/>
      <c r="G22" s="138"/>
      <c r="H22" s="34"/>
      <c r="I22" s="139"/>
      <c r="J22" s="140"/>
      <c r="K22" s="27"/>
      <c r="L22" s="137"/>
      <c r="M22" s="138"/>
      <c r="N22" s="27"/>
      <c r="O22" s="137"/>
      <c r="P22" s="138"/>
      <c r="Q22" s="28"/>
    </row>
    <row r="23" spans="1:17" s="30" customFormat="1" ht="12" customHeight="1" thickBot="1" x14ac:dyDescent="0.3"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</row>
    <row r="24" spans="1:17" s="30" customFormat="1" ht="36" customHeight="1" thickTop="1" thickBot="1" x14ac:dyDescent="0.3">
      <c r="B24" s="34"/>
      <c r="C24" s="137"/>
      <c r="D24" s="138"/>
      <c r="E24" s="34"/>
      <c r="F24" s="137"/>
      <c r="G24" s="138"/>
      <c r="H24" s="34"/>
      <c r="I24" s="139"/>
      <c r="J24" s="140"/>
      <c r="K24" s="27"/>
      <c r="L24" s="137"/>
      <c r="M24" s="138"/>
      <c r="N24" s="27"/>
      <c r="O24" s="137"/>
      <c r="P24" s="138"/>
      <c r="Q24" s="28"/>
    </row>
    <row r="25" spans="1:17" s="30" customFormat="1" ht="12" customHeight="1" thickBot="1" x14ac:dyDescent="0.3"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</row>
    <row r="26" spans="1:17" s="30" customFormat="1" ht="36" customHeight="1" thickTop="1" thickBot="1" x14ac:dyDescent="0.3">
      <c r="B26" s="34"/>
      <c r="C26" s="137"/>
      <c r="D26" s="138"/>
      <c r="E26" s="34"/>
      <c r="F26" s="137"/>
      <c r="G26" s="138"/>
      <c r="H26" s="34"/>
      <c r="I26" s="139"/>
      <c r="J26" s="140"/>
      <c r="K26" s="27"/>
      <c r="L26" s="137"/>
      <c r="M26" s="138"/>
      <c r="N26" s="27"/>
      <c r="O26" s="137"/>
      <c r="P26" s="138"/>
      <c r="Q26" s="28"/>
    </row>
    <row r="27" spans="1:17" s="30" customFormat="1" ht="12" customHeight="1" thickBot="1" x14ac:dyDescent="0.3"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</row>
    <row r="28" spans="1:17" s="30" customFormat="1" ht="36" customHeight="1" thickTop="1" thickBot="1" x14ac:dyDescent="0.3">
      <c r="B28" s="34"/>
      <c r="C28" s="137"/>
      <c r="D28" s="138"/>
      <c r="E28" s="34"/>
      <c r="F28" s="137"/>
      <c r="G28" s="138"/>
      <c r="H28" s="34"/>
      <c r="I28" s="139"/>
      <c r="J28" s="140"/>
      <c r="K28" s="27"/>
      <c r="L28" s="137"/>
      <c r="M28" s="138"/>
      <c r="N28" s="27"/>
      <c r="O28" s="137"/>
      <c r="P28" s="138"/>
      <c r="Q28" s="28"/>
    </row>
    <row r="29" spans="1:17" s="30" customFormat="1" ht="12" customHeight="1" thickBot="1" x14ac:dyDescent="0.3"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</row>
    <row r="30" spans="1:17" s="30" customFormat="1" ht="36" customHeight="1" thickTop="1" thickBot="1" x14ac:dyDescent="0.3">
      <c r="B30" s="34"/>
      <c r="C30" s="137"/>
      <c r="D30" s="138"/>
      <c r="E30" s="34"/>
      <c r="F30" s="137"/>
      <c r="G30" s="138"/>
      <c r="H30" s="34"/>
      <c r="I30" s="139"/>
      <c r="J30" s="140"/>
      <c r="K30" s="27"/>
      <c r="L30" s="137"/>
      <c r="M30" s="138"/>
      <c r="N30" s="27"/>
      <c r="O30" s="137"/>
      <c r="P30" s="138"/>
      <c r="Q30" s="28"/>
    </row>
    <row r="31" spans="1:17" s="30" customFormat="1" x14ac:dyDescent="0.25"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</row>
  </sheetData>
  <mergeCells count="50">
    <mergeCell ref="C24:D24"/>
    <mergeCell ref="F13:G13"/>
    <mergeCell ref="F14:G14"/>
    <mergeCell ref="C13:D13"/>
    <mergeCell ref="C14:D14"/>
    <mergeCell ref="C16:D16"/>
    <mergeCell ref="C18:D18"/>
    <mergeCell ref="C20:D20"/>
    <mergeCell ref="C22:D22"/>
    <mergeCell ref="I22:J22"/>
    <mergeCell ref="I24:J24"/>
    <mergeCell ref="L13:M13"/>
    <mergeCell ref="F16:G16"/>
    <mergeCell ref="F18:G18"/>
    <mergeCell ref="F20:G20"/>
    <mergeCell ref="F22:G22"/>
    <mergeCell ref="F24:G24"/>
    <mergeCell ref="I13:J13"/>
    <mergeCell ref="I14:J14"/>
    <mergeCell ref="I16:J16"/>
    <mergeCell ref="I18:J18"/>
    <mergeCell ref="I20:J20"/>
    <mergeCell ref="O22:P22"/>
    <mergeCell ref="O24:P24"/>
    <mergeCell ref="L14:M14"/>
    <mergeCell ref="L16:M16"/>
    <mergeCell ref="L18:M18"/>
    <mergeCell ref="L20:M20"/>
    <mergeCell ref="L22:M22"/>
    <mergeCell ref="L24:M24"/>
    <mergeCell ref="O13:P13"/>
    <mergeCell ref="O14:P14"/>
    <mergeCell ref="O16:P16"/>
    <mergeCell ref="O18:P18"/>
    <mergeCell ref="O20:P20"/>
    <mergeCell ref="O28:P28"/>
    <mergeCell ref="L28:M28"/>
    <mergeCell ref="I28:J28"/>
    <mergeCell ref="F28:G28"/>
    <mergeCell ref="C28:D28"/>
    <mergeCell ref="O26:P26"/>
    <mergeCell ref="L26:M26"/>
    <mergeCell ref="I26:J26"/>
    <mergeCell ref="F26:G26"/>
    <mergeCell ref="C26:D26"/>
    <mergeCell ref="O30:P30"/>
    <mergeCell ref="L30:M30"/>
    <mergeCell ref="I30:J30"/>
    <mergeCell ref="F30:G30"/>
    <mergeCell ref="C30:D30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 enableFormatConditionsCalculation="0"/>
  <dimension ref="A11:M58"/>
  <sheetViews>
    <sheetView showGridLines="0" showRowColHeaders="0" workbookViewId="0">
      <selection activeCell="H4" sqref="H4"/>
    </sheetView>
  </sheetViews>
  <sheetFormatPr defaultColWidth="8.875" defaultRowHeight="15" x14ac:dyDescent="0.25"/>
  <cols>
    <col min="1" max="2" width="2.875" customWidth="1"/>
    <col min="5" max="5" width="18.375" customWidth="1"/>
    <col min="8" max="8" width="22.875" customWidth="1"/>
    <col min="9" max="9" width="13.625" customWidth="1"/>
    <col min="12" max="12" width="18.375" customWidth="1"/>
    <col min="13" max="13" width="2.875" customWidth="1"/>
  </cols>
  <sheetData>
    <row r="11" spans="1:13" x14ac:dyDescent="0.25">
      <c r="A11" s="9"/>
      <c r="B11" s="16"/>
      <c r="C11" s="39" t="s">
        <v>111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</row>
    <row r="13" spans="1:13" ht="6.75" customHeight="1" x14ac:dyDescent="0.25">
      <c r="A13" s="9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ht="26.25" customHeight="1" x14ac:dyDescent="0.25">
      <c r="A14" s="9"/>
      <c r="B14" s="16"/>
      <c r="C14" s="65"/>
      <c r="D14" s="66"/>
      <c r="E14" s="152" t="s">
        <v>166</v>
      </c>
      <c r="F14" s="152"/>
      <c r="G14" s="152"/>
      <c r="H14" s="152"/>
      <c r="I14" s="152"/>
      <c r="J14" s="152"/>
      <c r="K14" s="152"/>
      <c r="L14" s="16"/>
      <c r="M14" s="16"/>
    </row>
    <row r="15" spans="1:13" ht="15" customHeight="1" x14ac:dyDescent="0.25">
      <c r="A15" s="9"/>
      <c r="B15" s="16"/>
      <c r="C15" s="16"/>
      <c r="D15" s="66"/>
      <c r="E15" s="152"/>
      <c r="F15" s="152"/>
      <c r="G15" s="152"/>
      <c r="H15" s="152"/>
      <c r="I15" s="152"/>
      <c r="J15" s="152"/>
      <c r="K15" s="152"/>
      <c r="L15" s="16"/>
      <c r="M15" s="16"/>
    </row>
    <row r="16" spans="1:13" ht="11.25" customHeight="1" x14ac:dyDescent="0.25">
      <c r="A16" s="9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1:13" ht="18.75" x14ac:dyDescent="0.3">
      <c r="A17" s="9"/>
      <c r="B17" s="16"/>
      <c r="C17" s="197" t="s">
        <v>167</v>
      </c>
      <c r="D17" s="197"/>
      <c r="E17" s="197"/>
      <c r="F17" s="198"/>
      <c r="G17" s="198"/>
      <c r="H17" s="198"/>
      <c r="I17" s="198"/>
      <c r="J17" s="198"/>
      <c r="K17" s="198"/>
      <c r="L17" s="198"/>
      <c r="M17" s="16"/>
    </row>
    <row r="18" spans="1:13" ht="18.75" x14ac:dyDescent="0.3">
      <c r="A18" s="9"/>
      <c r="B18" s="16"/>
      <c r="C18" s="199" t="s">
        <v>168</v>
      </c>
      <c r="D18" s="199"/>
      <c r="E18" s="199"/>
      <c r="F18" s="198"/>
      <c r="G18" s="198"/>
      <c r="H18" s="198"/>
      <c r="I18" s="198"/>
      <c r="J18" s="198"/>
      <c r="K18" s="198"/>
      <c r="L18" s="198"/>
      <c r="M18" s="16"/>
    </row>
    <row r="19" spans="1:13" ht="18.75" x14ac:dyDescent="0.3">
      <c r="A19" s="9"/>
      <c r="B19" s="16"/>
      <c r="C19" s="199" t="s">
        <v>169</v>
      </c>
      <c r="D19" s="199"/>
      <c r="E19" s="199"/>
      <c r="F19" s="198"/>
      <c r="G19" s="198"/>
      <c r="H19" s="198"/>
      <c r="I19" s="198"/>
      <c r="J19" s="198"/>
      <c r="K19" s="198"/>
      <c r="L19" s="198"/>
      <c r="M19" s="16"/>
    </row>
    <row r="20" spans="1:13" ht="5.25" customHeight="1" x14ac:dyDescent="0.3">
      <c r="A20" s="9"/>
      <c r="B20" s="16"/>
      <c r="C20" s="64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spans="1:13" ht="18.75" x14ac:dyDescent="0.3">
      <c r="A21" s="9"/>
      <c r="B21" s="16"/>
      <c r="C21" s="184" t="s">
        <v>170</v>
      </c>
      <c r="D21" s="185"/>
      <c r="E21" s="185"/>
      <c r="F21" s="185"/>
      <c r="G21" s="185"/>
      <c r="H21" s="185"/>
      <c r="I21" s="185"/>
      <c r="J21" s="185"/>
      <c r="K21" s="185"/>
      <c r="L21" s="186"/>
      <c r="M21" s="16"/>
    </row>
    <row r="22" spans="1:13" x14ac:dyDescent="0.25">
      <c r="B22" s="16"/>
      <c r="C22" s="187"/>
      <c r="D22" s="188"/>
      <c r="E22" s="188"/>
      <c r="F22" s="188"/>
      <c r="G22" s="188"/>
      <c r="H22" s="188"/>
      <c r="I22" s="188"/>
      <c r="J22" s="188"/>
      <c r="K22" s="188"/>
      <c r="L22" s="189"/>
      <c r="M22" s="16"/>
    </row>
    <row r="23" spans="1:13" x14ac:dyDescent="0.25">
      <c r="B23" s="16"/>
      <c r="C23" s="190"/>
      <c r="D23" s="191"/>
      <c r="E23" s="191"/>
      <c r="F23" s="191"/>
      <c r="G23" s="191"/>
      <c r="H23" s="191"/>
      <c r="I23" s="191"/>
      <c r="J23" s="191"/>
      <c r="K23" s="191"/>
      <c r="L23" s="192"/>
      <c r="M23" s="16"/>
    </row>
    <row r="24" spans="1:13" x14ac:dyDescent="0.25">
      <c r="B24" s="16"/>
      <c r="C24" s="193"/>
      <c r="D24" s="194"/>
      <c r="E24" s="194"/>
      <c r="F24" s="194"/>
      <c r="G24" s="194"/>
      <c r="H24" s="194"/>
      <c r="I24" s="194"/>
      <c r="J24" s="194"/>
      <c r="K24" s="194"/>
      <c r="L24" s="195"/>
      <c r="M24" s="16"/>
    </row>
    <row r="25" spans="1:13" ht="5.25" customHeight="1" x14ac:dyDescent="0.3">
      <c r="B25" s="16"/>
      <c r="C25" s="64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ht="18.75" x14ac:dyDescent="0.3">
      <c r="B26" s="16"/>
      <c r="C26" s="165" t="s">
        <v>171</v>
      </c>
      <c r="D26" s="166"/>
      <c r="E26" s="166"/>
      <c r="F26" s="166"/>
      <c r="G26" s="166"/>
      <c r="H26" s="166"/>
      <c r="I26" s="166"/>
      <c r="J26" s="166"/>
      <c r="K26" s="166"/>
      <c r="L26" s="167"/>
      <c r="M26" s="16"/>
    </row>
    <row r="27" spans="1:13" x14ac:dyDescent="0.25">
      <c r="B27" s="16"/>
      <c r="C27" s="196"/>
      <c r="D27" s="188"/>
      <c r="E27" s="188"/>
      <c r="F27" s="188"/>
      <c r="G27" s="188"/>
      <c r="H27" s="188"/>
      <c r="I27" s="188"/>
      <c r="J27" s="188"/>
      <c r="K27" s="188"/>
      <c r="L27" s="189"/>
      <c r="M27" s="16"/>
    </row>
    <row r="28" spans="1:13" x14ac:dyDescent="0.25">
      <c r="B28" s="16"/>
      <c r="C28" s="193"/>
      <c r="D28" s="194"/>
      <c r="E28" s="194"/>
      <c r="F28" s="194"/>
      <c r="G28" s="194"/>
      <c r="H28" s="194"/>
      <c r="I28" s="194"/>
      <c r="J28" s="194"/>
      <c r="K28" s="194"/>
      <c r="L28" s="195"/>
      <c r="M28" s="16"/>
    </row>
    <row r="29" spans="1:13" ht="5.25" customHeight="1" x14ac:dyDescent="0.3">
      <c r="B29" s="16"/>
      <c r="C29" s="64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ht="18.75" x14ac:dyDescent="0.3">
      <c r="B30" s="16"/>
      <c r="C30" s="165" t="s">
        <v>172</v>
      </c>
      <c r="D30" s="166"/>
      <c r="E30" s="166"/>
      <c r="F30" s="166"/>
      <c r="G30" s="166"/>
      <c r="H30" s="166"/>
      <c r="I30" s="166"/>
      <c r="J30" s="166"/>
      <c r="K30" s="166"/>
      <c r="L30" s="167"/>
      <c r="M30" s="16"/>
    </row>
    <row r="31" spans="1:13" ht="21" customHeight="1" x14ac:dyDescent="0.25">
      <c r="B31" s="16"/>
      <c r="C31" s="196" t="s">
        <v>159</v>
      </c>
      <c r="D31" s="188"/>
      <c r="E31" s="188"/>
      <c r="F31" s="188"/>
      <c r="G31" s="188"/>
      <c r="H31" s="189"/>
      <c r="I31" s="196" t="s">
        <v>158</v>
      </c>
      <c r="J31" s="188"/>
      <c r="K31" s="188"/>
      <c r="L31" s="189"/>
      <c r="M31" s="16"/>
    </row>
    <row r="32" spans="1:13" ht="21" customHeight="1" x14ac:dyDescent="0.25">
      <c r="B32" s="16"/>
      <c r="C32" s="190"/>
      <c r="D32" s="191"/>
      <c r="E32" s="191"/>
      <c r="F32" s="191"/>
      <c r="G32" s="191"/>
      <c r="H32" s="192"/>
      <c r="I32" s="190"/>
      <c r="J32" s="191"/>
      <c r="K32" s="191"/>
      <c r="L32" s="192"/>
      <c r="M32" s="16"/>
    </row>
    <row r="33" spans="2:13" ht="33" customHeight="1" x14ac:dyDescent="0.25">
      <c r="B33" s="16"/>
      <c r="C33" s="190"/>
      <c r="D33" s="191"/>
      <c r="E33" s="191"/>
      <c r="F33" s="191"/>
      <c r="G33" s="191"/>
      <c r="H33" s="192"/>
      <c r="I33" s="190"/>
      <c r="J33" s="191"/>
      <c r="K33" s="191"/>
      <c r="L33" s="192"/>
      <c r="M33" s="16"/>
    </row>
    <row r="34" spans="2:13" ht="33" customHeight="1" x14ac:dyDescent="0.25">
      <c r="B34" s="16"/>
      <c r="C34" s="190"/>
      <c r="D34" s="191"/>
      <c r="E34" s="191"/>
      <c r="F34" s="191"/>
      <c r="G34" s="191"/>
      <c r="H34" s="192"/>
      <c r="I34" s="190"/>
      <c r="J34" s="191"/>
      <c r="K34" s="191"/>
      <c r="L34" s="192"/>
      <c r="M34" s="16"/>
    </row>
    <row r="35" spans="2:13" ht="33" customHeight="1" x14ac:dyDescent="0.25">
      <c r="B35" s="16"/>
      <c r="C35" s="190"/>
      <c r="D35" s="191"/>
      <c r="E35" s="191"/>
      <c r="F35" s="191"/>
      <c r="G35" s="191"/>
      <c r="H35" s="192"/>
      <c r="I35" s="190"/>
      <c r="J35" s="191"/>
      <c r="K35" s="191"/>
      <c r="L35" s="192"/>
      <c r="M35" s="16"/>
    </row>
    <row r="36" spans="2:13" ht="33" customHeight="1" x14ac:dyDescent="0.25">
      <c r="B36" s="16"/>
      <c r="C36" s="190"/>
      <c r="D36" s="191"/>
      <c r="E36" s="191"/>
      <c r="F36" s="191"/>
      <c r="G36" s="191"/>
      <c r="H36" s="192"/>
      <c r="I36" s="190"/>
      <c r="J36" s="191"/>
      <c r="K36" s="191"/>
      <c r="L36" s="192"/>
      <c r="M36" s="16"/>
    </row>
    <row r="37" spans="2:13" ht="21" customHeight="1" x14ac:dyDescent="0.25">
      <c r="B37" s="16"/>
      <c r="C37" s="190"/>
      <c r="D37" s="191"/>
      <c r="E37" s="191"/>
      <c r="F37" s="191"/>
      <c r="G37" s="191"/>
      <c r="H37" s="192"/>
      <c r="I37" s="190"/>
      <c r="J37" s="191"/>
      <c r="K37" s="191"/>
      <c r="L37" s="192"/>
      <c r="M37" s="16"/>
    </row>
    <row r="38" spans="2:13" ht="21" customHeight="1" x14ac:dyDescent="0.25">
      <c r="B38" s="16"/>
      <c r="C38" s="193"/>
      <c r="D38" s="194"/>
      <c r="E38" s="194"/>
      <c r="F38" s="194"/>
      <c r="G38" s="194"/>
      <c r="H38" s="195"/>
      <c r="I38" s="193"/>
      <c r="J38" s="194"/>
      <c r="K38" s="194"/>
      <c r="L38" s="195"/>
      <c r="M38" s="16"/>
    </row>
    <row r="39" spans="2:13" ht="5.25" customHeight="1" x14ac:dyDescent="0.3">
      <c r="B39" s="16"/>
      <c r="C39" s="64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2:13" ht="18.75" x14ac:dyDescent="0.25">
      <c r="B40" s="16"/>
      <c r="C40" s="153" t="s">
        <v>173</v>
      </c>
      <c r="D40" s="154"/>
      <c r="E40" s="154"/>
      <c r="F40" s="154"/>
      <c r="G40" s="154"/>
      <c r="H40" s="154"/>
      <c r="I40" s="154"/>
      <c r="J40" s="154"/>
      <c r="K40" s="154"/>
      <c r="L40" s="155"/>
      <c r="M40" s="16"/>
    </row>
    <row r="41" spans="2:13" x14ac:dyDescent="0.25">
      <c r="B41" s="16"/>
      <c r="C41" s="156"/>
      <c r="D41" s="157"/>
      <c r="E41" s="157"/>
      <c r="F41" s="157"/>
      <c r="G41" s="157"/>
      <c r="H41" s="157"/>
      <c r="I41" s="157"/>
      <c r="J41" s="157"/>
      <c r="K41" s="157"/>
      <c r="L41" s="158"/>
      <c r="M41" s="16"/>
    </row>
    <row r="42" spans="2:13" x14ac:dyDescent="0.25">
      <c r="B42" s="16"/>
      <c r="C42" s="159"/>
      <c r="D42" s="160"/>
      <c r="E42" s="160"/>
      <c r="F42" s="160"/>
      <c r="G42" s="160"/>
      <c r="H42" s="160"/>
      <c r="I42" s="160"/>
      <c r="J42" s="160"/>
      <c r="K42" s="160"/>
      <c r="L42" s="161"/>
      <c r="M42" s="16"/>
    </row>
    <row r="43" spans="2:13" x14ac:dyDescent="0.25">
      <c r="B43" s="16"/>
      <c r="C43" s="162"/>
      <c r="D43" s="163"/>
      <c r="E43" s="163"/>
      <c r="F43" s="163"/>
      <c r="G43" s="163"/>
      <c r="H43" s="163"/>
      <c r="I43" s="163"/>
      <c r="J43" s="163"/>
      <c r="K43" s="163"/>
      <c r="L43" s="164"/>
      <c r="M43" s="16"/>
    </row>
    <row r="44" spans="2:13" ht="5.25" customHeight="1" x14ac:dyDescent="0.3">
      <c r="B44" s="16"/>
      <c r="C44" s="64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2:13" ht="18.75" x14ac:dyDescent="0.3">
      <c r="B45" s="16"/>
      <c r="C45" s="165" t="s">
        <v>174</v>
      </c>
      <c r="D45" s="166"/>
      <c r="E45" s="166"/>
      <c r="F45" s="166"/>
      <c r="G45" s="166"/>
      <c r="H45" s="166"/>
      <c r="I45" s="166"/>
      <c r="J45" s="166"/>
      <c r="K45" s="166"/>
      <c r="L45" s="167"/>
      <c r="M45" s="16"/>
    </row>
    <row r="46" spans="2:13" x14ac:dyDescent="0.25">
      <c r="B46" s="16"/>
      <c r="C46" s="168"/>
      <c r="D46" s="169"/>
      <c r="E46" s="169"/>
      <c r="F46" s="169"/>
      <c r="G46" s="169"/>
      <c r="H46" s="169"/>
      <c r="I46" s="169"/>
      <c r="J46" s="169"/>
      <c r="K46" s="169"/>
      <c r="L46" s="170"/>
      <c r="M46" s="16"/>
    </row>
    <row r="47" spans="2:13" x14ac:dyDescent="0.25">
      <c r="B47" s="16"/>
      <c r="C47" s="171"/>
      <c r="D47" s="172"/>
      <c r="E47" s="172"/>
      <c r="F47" s="172"/>
      <c r="G47" s="172"/>
      <c r="H47" s="172"/>
      <c r="I47" s="172"/>
      <c r="J47" s="172"/>
      <c r="K47" s="172"/>
      <c r="L47" s="173"/>
      <c r="M47" s="16"/>
    </row>
    <row r="48" spans="2:13" x14ac:dyDescent="0.25">
      <c r="B48" s="16"/>
      <c r="C48" s="171"/>
      <c r="D48" s="172"/>
      <c r="E48" s="172"/>
      <c r="F48" s="172"/>
      <c r="G48" s="172"/>
      <c r="H48" s="172"/>
      <c r="I48" s="172"/>
      <c r="J48" s="172"/>
      <c r="K48" s="172"/>
      <c r="L48" s="173"/>
      <c r="M48" s="16"/>
    </row>
    <row r="49" spans="2:13" x14ac:dyDescent="0.25">
      <c r="B49" s="16"/>
      <c r="C49" s="174"/>
      <c r="D49" s="175"/>
      <c r="E49" s="175"/>
      <c r="F49" s="175"/>
      <c r="G49" s="175"/>
      <c r="H49" s="175"/>
      <c r="I49" s="175"/>
      <c r="J49" s="175"/>
      <c r="K49" s="175"/>
      <c r="L49" s="176"/>
      <c r="M49" s="16"/>
    </row>
    <row r="50" spans="2:13" ht="5.25" customHeight="1" x14ac:dyDescent="0.3">
      <c r="B50" s="16"/>
      <c r="C50" s="64"/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2:13" ht="18.75" x14ac:dyDescent="0.3">
      <c r="B51" s="16"/>
      <c r="C51" s="165" t="s">
        <v>175</v>
      </c>
      <c r="D51" s="166"/>
      <c r="E51" s="166"/>
      <c r="F51" s="166"/>
      <c r="G51" s="166"/>
      <c r="H51" s="166"/>
      <c r="I51" s="166"/>
      <c r="J51" s="166"/>
      <c r="K51" s="166"/>
      <c r="L51" s="167"/>
      <c r="M51" s="16"/>
    </row>
    <row r="52" spans="2:13" ht="15.75" x14ac:dyDescent="0.25">
      <c r="B52" s="16"/>
      <c r="C52" s="55" t="s">
        <v>176</v>
      </c>
      <c r="D52" s="177"/>
      <c r="E52" s="177"/>
      <c r="F52" s="56"/>
      <c r="G52" s="57" t="s">
        <v>177</v>
      </c>
      <c r="H52" s="177"/>
      <c r="I52" s="177"/>
      <c r="J52" s="178" t="s">
        <v>178</v>
      </c>
      <c r="K52" s="180"/>
      <c r="L52" s="181"/>
      <c r="M52" s="16"/>
    </row>
    <row r="53" spans="2:13" ht="15.75" x14ac:dyDescent="0.25">
      <c r="B53" s="16"/>
      <c r="C53" s="58" t="s">
        <v>179</v>
      </c>
      <c r="D53" s="150"/>
      <c r="E53" s="150"/>
      <c r="F53" s="59"/>
      <c r="G53" s="60" t="s">
        <v>180</v>
      </c>
      <c r="H53" s="150"/>
      <c r="I53" s="150"/>
      <c r="J53" s="179"/>
      <c r="K53" s="182"/>
      <c r="L53" s="183"/>
      <c r="M53" s="16"/>
    </row>
    <row r="54" spans="2:13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</row>
    <row r="55" spans="2:13" x14ac:dyDescent="0.25">
      <c r="B55" s="16"/>
      <c r="C55" s="62"/>
      <c r="D55" s="62"/>
      <c r="E55" s="62"/>
      <c r="F55" s="62"/>
      <c r="G55" s="61"/>
      <c r="H55" s="61"/>
      <c r="I55" s="62"/>
      <c r="J55" s="62"/>
      <c r="K55" s="62"/>
      <c r="L55" s="62"/>
      <c r="M55" s="16"/>
    </row>
    <row r="56" spans="2:13" x14ac:dyDescent="0.25">
      <c r="B56" s="16"/>
      <c r="C56" s="151" t="s">
        <v>181</v>
      </c>
      <c r="D56" s="151"/>
      <c r="E56" s="151"/>
      <c r="F56" s="151"/>
      <c r="G56" s="63"/>
      <c r="H56" s="16"/>
      <c r="I56" s="151" t="s">
        <v>182</v>
      </c>
      <c r="J56" s="151"/>
      <c r="K56" s="151"/>
      <c r="L56" s="151"/>
      <c r="M56" s="16"/>
    </row>
    <row r="57" spans="2:13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  <row r="58" spans="2:13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</row>
  </sheetData>
  <mergeCells count="27">
    <mergeCell ref="C17:E17"/>
    <mergeCell ref="F17:L17"/>
    <mergeCell ref="C18:E18"/>
    <mergeCell ref="F18:L18"/>
    <mergeCell ref="C19:E19"/>
    <mergeCell ref="F19:L19"/>
    <mergeCell ref="C26:L26"/>
    <mergeCell ref="C27:L28"/>
    <mergeCell ref="C30:L30"/>
    <mergeCell ref="C31:H38"/>
    <mergeCell ref="I31:L38"/>
    <mergeCell ref="H53:I53"/>
    <mergeCell ref="C56:F56"/>
    <mergeCell ref="I56:L56"/>
    <mergeCell ref="E14:K15"/>
    <mergeCell ref="C40:L40"/>
    <mergeCell ref="C41:L43"/>
    <mergeCell ref="C45:L45"/>
    <mergeCell ref="C46:L49"/>
    <mergeCell ref="C51:L51"/>
    <mergeCell ref="D52:E52"/>
    <mergeCell ref="H52:I52"/>
    <mergeCell ref="J52:J53"/>
    <mergeCell ref="K52:L53"/>
    <mergeCell ref="D53:E53"/>
    <mergeCell ref="C21:L21"/>
    <mergeCell ref="C22:L24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 enableFormatConditionsCalculation="0"/>
  <dimension ref="A1:Q94"/>
  <sheetViews>
    <sheetView showGridLines="0" showRowColHeaders="0" workbookViewId="0"/>
  </sheetViews>
  <sheetFormatPr defaultColWidth="8.875" defaultRowHeight="15" x14ac:dyDescent="0.25"/>
  <cols>
    <col min="1" max="2" width="2.875" customWidth="1"/>
    <col min="17" max="17" width="2.875" customWidth="1"/>
  </cols>
  <sheetData>
    <row r="1" spans="1:17" x14ac:dyDescent="0.25">
      <c r="A1" s="10" t="s">
        <v>33</v>
      </c>
    </row>
    <row r="2" spans="1:17" x14ac:dyDescent="0.25">
      <c r="A2" s="10" t="s">
        <v>34</v>
      </c>
    </row>
    <row r="3" spans="1:17" x14ac:dyDescent="0.25">
      <c r="A3" s="10" t="s">
        <v>35</v>
      </c>
    </row>
    <row r="4" spans="1:17" x14ac:dyDescent="0.25">
      <c r="A4" s="10" t="s">
        <v>36</v>
      </c>
    </row>
    <row r="5" spans="1:17" x14ac:dyDescent="0.25">
      <c r="A5" s="10" t="s">
        <v>37</v>
      </c>
    </row>
    <row r="6" spans="1:17" x14ac:dyDescent="0.25">
      <c r="A6" s="10" t="s">
        <v>38</v>
      </c>
    </row>
    <row r="7" spans="1:17" x14ac:dyDescent="0.25">
      <c r="A7" s="10" t="s">
        <v>39</v>
      </c>
    </row>
    <row r="8" spans="1:17" x14ac:dyDescent="0.25">
      <c r="A8" s="10"/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" customHeight="1" x14ac:dyDescent="0.25">
      <c r="B12" s="16"/>
      <c r="C12" s="16"/>
      <c r="D12" s="16"/>
      <c r="E12" s="16"/>
      <c r="F12" s="16"/>
      <c r="G12" s="16"/>
      <c r="H12" s="17" t="s">
        <v>75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15" t="s">
        <v>257</v>
      </c>
      <c r="I13" s="216"/>
      <c r="J13" s="216"/>
      <c r="K13" s="216"/>
      <c r="L13" s="216"/>
      <c r="M13" s="216"/>
      <c r="N13" s="216"/>
      <c r="O13" s="216"/>
      <c r="P13" s="217"/>
      <c r="Q13" s="16"/>
    </row>
    <row r="14" spans="1:17" x14ac:dyDescent="0.25">
      <c r="B14" s="16"/>
      <c r="C14" s="16"/>
      <c r="D14" s="16"/>
      <c r="E14" s="16"/>
      <c r="F14" s="16"/>
      <c r="G14" s="16"/>
      <c r="H14" s="218"/>
      <c r="I14" s="219"/>
      <c r="J14" s="219"/>
      <c r="K14" s="219"/>
      <c r="L14" s="219"/>
      <c r="M14" s="219"/>
      <c r="N14" s="219"/>
      <c r="O14" s="219"/>
      <c r="P14" s="220"/>
      <c r="Q14" s="16"/>
    </row>
    <row r="15" spans="1:17" x14ac:dyDescent="0.25">
      <c r="B15" s="16"/>
      <c r="C15" s="16"/>
      <c r="D15" s="16"/>
      <c r="E15" s="16"/>
      <c r="F15" s="16"/>
      <c r="G15" s="16"/>
      <c r="H15" s="218"/>
      <c r="I15" s="219"/>
      <c r="J15" s="219"/>
      <c r="K15" s="219"/>
      <c r="L15" s="219"/>
      <c r="M15" s="219"/>
      <c r="N15" s="219"/>
      <c r="O15" s="219"/>
      <c r="P15" s="220"/>
      <c r="Q15" s="16"/>
    </row>
    <row r="16" spans="1:17" x14ac:dyDescent="0.25">
      <c r="B16" s="16"/>
      <c r="C16" s="16"/>
      <c r="D16" s="16"/>
      <c r="E16" s="16"/>
      <c r="F16" s="16"/>
      <c r="G16" s="16"/>
      <c r="H16" s="218"/>
      <c r="I16" s="219"/>
      <c r="J16" s="219"/>
      <c r="K16" s="219"/>
      <c r="L16" s="219"/>
      <c r="M16" s="219"/>
      <c r="N16" s="219"/>
      <c r="O16" s="219"/>
      <c r="P16" s="220"/>
      <c r="Q16" s="16"/>
    </row>
    <row r="17" spans="2:17" x14ac:dyDescent="0.25">
      <c r="B17" s="16"/>
      <c r="C17" s="16"/>
      <c r="D17" s="16"/>
      <c r="E17" s="16"/>
      <c r="F17" s="16"/>
      <c r="G17" s="16"/>
      <c r="H17" s="218"/>
      <c r="I17" s="219"/>
      <c r="J17" s="219"/>
      <c r="K17" s="219"/>
      <c r="L17" s="219"/>
      <c r="M17" s="219"/>
      <c r="N17" s="219"/>
      <c r="O17" s="219"/>
      <c r="P17" s="220"/>
      <c r="Q17" s="16"/>
    </row>
    <row r="18" spans="2:17" x14ac:dyDescent="0.25">
      <c r="B18" s="16"/>
      <c r="C18" s="16"/>
      <c r="D18" s="16"/>
      <c r="E18" s="16"/>
      <c r="F18" s="16"/>
      <c r="G18" s="16"/>
      <c r="H18" s="218"/>
      <c r="I18" s="219"/>
      <c r="J18" s="219"/>
      <c r="K18" s="219"/>
      <c r="L18" s="219"/>
      <c r="M18" s="219"/>
      <c r="N18" s="219"/>
      <c r="O18" s="219"/>
      <c r="P18" s="220"/>
      <c r="Q18" s="16"/>
    </row>
    <row r="19" spans="2:17" x14ac:dyDescent="0.25">
      <c r="B19" s="16"/>
      <c r="C19" s="16"/>
      <c r="D19" s="16"/>
      <c r="E19" s="16"/>
      <c r="F19" s="16"/>
      <c r="G19" s="16"/>
      <c r="H19" s="218"/>
      <c r="I19" s="219"/>
      <c r="J19" s="219"/>
      <c r="K19" s="219"/>
      <c r="L19" s="219"/>
      <c r="M19" s="219"/>
      <c r="N19" s="219"/>
      <c r="O19" s="219"/>
      <c r="P19" s="220"/>
      <c r="Q19" s="16"/>
    </row>
    <row r="20" spans="2:17" x14ac:dyDescent="0.25">
      <c r="B20" s="16"/>
      <c r="C20" s="16"/>
      <c r="D20" s="16"/>
      <c r="E20" s="16"/>
      <c r="F20" s="16"/>
      <c r="G20" s="16"/>
      <c r="H20" s="221"/>
      <c r="I20" s="222"/>
      <c r="J20" s="222"/>
      <c r="K20" s="222"/>
      <c r="L20" s="222"/>
      <c r="M20" s="222"/>
      <c r="N20" s="222"/>
      <c r="O20" s="222"/>
      <c r="P20" s="223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17" t="s">
        <v>64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24" t="s">
        <v>258</v>
      </c>
      <c r="I25" s="225"/>
      <c r="J25" s="225"/>
      <c r="K25" s="225"/>
      <c r="L25" s="225"/>
      <c r="M25" s="225"/>
      <c r="N25" s="225"/>
      <c r="O25" s="225"/>
      <c r="P25" s="226"/>
      <c r="Q25" s="16"/>
    </row>
    <row r="26" spans="2:17" x14ac:dyDescent="0.25">
      <c r="B26" s="16"/>
      <c r="C26" s="16"/>
      <c r="D26" s="16"/>
      <c r="E26" s="16"/>
      <c r="F26" s="16"/>
      <c r="G26" s="16"/>
      <c r="H26" s="227"/>
      <c r="I26" s="228"/>
      <c r="J26" s="228"/>
      <c r="K26" s="228"/>
      <c r="L26" s="228"/>
      <c r="M26" s="228"/>
      <c r="N26" s="228"/>
      <c r="O26" s="228"/>
      <c r="P26" s="229"/>
      <c r="Q26" s="16"/>
    </row>
    <row r="27" spans="2:17" x14ac:dyDescent="0.25">
      <c r="B27" s="16"/>
      <c r="C27" s="16"/>
      <c r="D27" s="16"/>
      <c r="E27" s="16"/>
      <c r="F27" s="16"/>
      <c r="G27" s="16"/>
      <c r="H27" s="227"/>
      <c r="I27" s="228"/>
      <c r="J27" s="228"/>
      <c r="K27" s="228"/>
      <c r="L27" s="228"/>
      <c r="M27" s="228"/>
      <c r="N27" s="228"/>
      <c r="O27" s="228"/>
      <c r="P27" s="229"/>
      <c r="Q27" s="16"/>
    </row>
    <row r="28" spans="2:17" x14ac:dyDescent="0.25">
      <c r="B28" s="16"/>
      <c r="C28" s="16"/>
      <c r="D28" s="16"/>
      <c r="E28" s="16"/>
      <c r="F28" s="16"/>
      <c r="G28" s="16"/>
      <c r="H28" s="227"/>
      <c r="I28" s="228"/>
      <c r="J28" s="228"/>
      <c r="K28" s="228"/>
      <c r="L28" s="228"/>
      <c r="M28" s="228"/>
      <c r="N28" s="228"/>
      <c r="O28" s="228"/>
      <c r="P28" s="229"/>
      <c r="Q28" s="16"/>
    </row>
    <row r="29" spans="2:17" x14ac:dyDescent="0.25">
      <c r="B29" s="16"/>
      <c r="C29" s="16"/>
      <c r="D29" s="16"/>
      <c r="E29" s="16"/>
      <c r="F29" s="16"/>
      <c r="G29" s="16"/>
      <c r="H29" s="227"/>
      <c r="I29" s="228"/>
      <c r="J29" s="228"/>
      <c r="K29" s="228"/>
      <c r="L29" s="228"/>
      <c r="M29" s="228"/>
      <c r="N29" s="228"/>
      <c r="O29" s="228"/>
      <c r="P29" s="229"/>
      <c r="Q29" s="16"/>
    </row>
    <row r="30" spans="2:17" x14ac:dyDescent="0.25">
      <c r="B30" s="16"/>
      <c r="C30" s="16"/>
      <c r="D30" s="16"/>
      <c r="E30" s="16"/>
      <c r="F30" s="16"/>
      <c r="G30" s="16"/>
      <c r="H30" s="227"/>
      <c r="I30" s="228"/>
      <c r="J30" s="228"/>
      <c r="K30" s="228"/>
      <c r="L30" s="228"/>
      <c r="M30" s="228"/>
      <c r="N30" s="228"/>
      <c r="O30" s="228"/>
      <c r="P30" s="229"/>
      <c r="Q30" s="16"/>
    </row>
    <row r="31" spans="2:17" x14ac:dyDescent="0.25">
      <c r="B31" s="16"/>
      <c r="C31" s="16"/>
      <c r="D31" s="16"/>
      <c r="E31" s="16"/>
      <c r="F31" s="16"/>
      <c r="G31" s="16"/>
      <c r="H31" s="227"/>
      <c r="I31" s="228"/>
      <c r="J31" s="228"/>
      <c r="K31" s="228"/>
      <c r="L31" s="228"/>
      <c r="M31" s="228"/>
      <c r="N31" s="228"/>
      <c r="O31" s="228"/>
      <c r="P31" s="229"/>
      <c r="Q31" s="16"/>
    </row>
    <row r="32" spans="2:17" x14ac:dyDescent="0.25">
      <c r="B32" s="16"/>
      <c r="C32" s="16"/>
      <c r="D32" s="16"/>
      <c r="E32" s="16"/>
      <c r="F32" s="16"/>
      <c r="G32" s="16"/>
      <c r="H32" s="230"/>
      <c r="I32" s="231"/>
      <c r="J32" s="231"/>
      <c r="K32" s="231"/>
      <c r="L32" s="231"/>
      <c r="M32" s="231"/>
      <c r="N32" s="231"/>
      <c r="O32" s="231"/>
      <c r="P32" s="232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17" t="s">
        <v>76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24" t="s">
        <v>259</v>
      </c>
      <c r="I37" s="233"/>
      <c r="J37" s="233"/>
      <c r="K37" s="233"/>
      <c r="L37" s="233"/>
      <c r="M37" s="233"/>
      <c r="N37" s="233"/>
      <c r="O37" s="233"/>
      <c r="P37" s="234"/>
      <c r="Q37" s="16"/>
    </row>
    <row r="38" spans="2:17" x14ac:dyDescent="0.25">
      <c r="B38" s="16"/>
      <c r="C38" s="16"/>
      <c r="D38" s="16"/>
      <c r="E38" s="16"/>
      <c r="F38" s="16"/>
      <c r="G38" s="16"/>
      <c r="H38" s="235"/>
      <c r="I38" s="236"/>
      <c r="J38" s="236"/>
      <c r="K38" s="236"/>
      <c r="L38" s="236"/>
      <c r="M38" s="236"/>
      <c r="N38" s="236"/>
      <c r="O38" s="236"/>
      <c r="P38" s="237"/>
      <c r="Q38" s="16"/>
    </row>
    <row r="39" spans="2:17" x14ac:dyDescent="0.25">
      <c r="B39" s="16"/>
      <c r="C39" s="16"/>
      <c r="D39" s="16"/>
      <c r="E39" s="16"/>
      <c r="F39" s="16"/>
      <c r="G39" s="16"/>
      <c r="H39" s="235"/>
      <c r="I39" s="236"/>
      <c r="J39" s="236"/>
      <c r="K39" s="236"/>
      <c r="L39" s="236"/>
      <c r="M39" s="236"/>
      <c r="N39" s="236"/>
      <c r="O39" s="236"/>
      <c r="P39" s="237"/>
      <c r="Q39" s="16"/>
    </row>
    <row r="40" spans="2:17" x14ac:dyDescent="0.25">
      <c r="B40" s="16"/>
      <c r="C40" s="16"/>
      <c r="D40" s="16"/>
      <c r="E40" s="16"/>
      <c r="F40" s="16"/>
      <c r="G40" s="16"/>
      <c r="H40" s="235"/>
      <c r="I40" s="236"/>
      <c r="J40" s="236"/>
      <c r="K40" s="236"/>
      <c r="L40" s="236"/>
      <c r="M40" s="236"/>
      <c r="N40" s="236"/>
      <c r="O40" s="236"/>
      <c r="P40" s="237"/>
      <c r="Q40" s="16"/>
    </row>
    <row r="41" spans="2:17" x14ac:dyDescent="0.25">
      <c r="B41" s="16"/>
      <c r="C41" s="16"/>
      <c r="D41" s="16"/>
      <c r="E41" s="16"/>
      <c r="F41" s="16"/>
      <c r="G41" s="16"/>
      <c r="H41" s="235"/>
      <c r="I41" s="236"/>
      <c r="J41" s="236"/>
      <c r="K41" s="236"/>
      <c r="L41" s="236"/>
      <c r="M41" s="236"/>
      <c r="N41" s="236"/>
      <c r="O41" s="236"/>
      <c r="P41" s="237"/>
      <c r="Q41" s="16"/>
    </row>
    <row r="42" spans="2:17" x14ac:dyDescent="0.25">
      <c r="B42" s="16"/>
      <c r="C42" s="16"/>
      <c r="D42" s="16"/>
      <c r="E42" s="16"/>
      <c r="F42" s="16"/>
      <c r="G42" s="16"/>
      <c r="H42" s="235"/>
      <c r="I42" s="236"/>
      <c r="J42" s="236"/>
      <c r="K42" s="236"/>
      <c r="L42" s="236"/>
      <c r="M42" s="236"/>
      <c r="N42" s="236"/>
      <c r="O42" s="236"/>
      <c r="P42" s="237"/>
      <c r="Q42" s="16"/>
    </row>
    <row r="43" spans="2:17" x14ac:dyDescent="0.25">
      <c r="B43" s="16"/>
      <c r="C43" s="16"/>
      <c r="D43" s="16"/>
      <c r="E43" s="16"/>
      <c r="F43" s="16"/>
      <c r="G43" s="16"/>
      <c r="H43" s="235"/>
      <c r="I43" s="236"/>
      <c r="J43" s="236"/>
      <c r="K43" s="236"/>
      <c r="L43" s="236"/>
      <c r="M43" s="236"/>
      <c r="N43" s="236"/>
      <c r="O43" s="236"/>
      <c r="P43" s="237"/>
      <c r="Q43" s="16"/>
    </row>
    <row r="44" spans="2:17" x14ac:dyDescent="0.25">
      <c r="B44" s="16"/>
      <c r="C44" s="16"/>
      <c r="D44" s="16"/>
      <c r="E44" s="16"/>
      <c r="F44" s="16"/>
      <c r="G44" s="16"/>
      <c r="H44" s="238"/>
      <c r="I44" s="239"/>
      <c r="J44" s="239"/>
      <c r="K44" s="239"/>
      <c r="L44" s="239"/>
      <c r="M44" s="239"/>
      <c r="N44" s="239"/>
      <c r="O44" s="239"/>
      <c r="P44" s="240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17" t="s">
        <v>77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00" t="s">
        <v>260</v>
      </c>
      <c r="I49" s="241"/>
      <c r="J49" s="241"/>
      <c r="K49" s="241"/>
      <c r="L49" s="241"/>
      <c r="M49" s="241"/>
      <c r="N49" s="241"/>
      <c r="O49" s="241"/>
      <c r="P49" s="242"/>
      <c r="Q49" s="16"/>
    </row>
    <row r="50" spans="2:17" x14ac:dyDescent="0.25">
      <c r="B50" s="16"/>
      <c r="C50" s="16"/>
      <c r="D50" s="16"/>
      <c r="E50" s="16"/>
      <c r="F50" s="16"/>
      <c r="G50" s="16"/>
      <c r="H50" s="243"/>
      <c r="I50" s="219"/>
      <c r="J50" s="219"/>
      <c r="K50" s="219"/>
      <c r="L50" s="219"/>
      <c r="M50" s="219"/>
      <c r="N50" s="219"/>
      <c r="O50" s="219"/>
      <c r="P50" s="244"/>
      <c r="Q50" s="16"/>
    </row>
    <row r="51" spans="2:17" x14ac:dyDescent="0.25">
      <c r="B51" s="16"/>
      <c r="C51" s="16"/>
      <c r="D51" s="16"/>
      <c r="E51" s="16"/>
      <c r="F51" s="16"/>
      <c r="G51" s="16"/>
      <c r="H51" s="243"/>
      <c r="I51" s="219"/>
      <c r="J51" s="219"/>
      <c r="K51" s="219"/>
      <c r="L51" s="219"/>
      <c r="M51" s="219"/>
      <c r="N51" s="219"/>
      <c r="O51" s="219"/>
      <c r="P51" s="244"/>
      <c r="Q51" s="16"/>
    </row>
    <row r="52" spans="2:17" x14ac:dyDescent="0.25">
      <c r="B52" s="16"/>
      <c r="C52" s="16"/>
      <c r="D52" s="16"/>
      <c r="E52" s="16"/>
      <c r="F52" s="16"/>
      <c r="G52" s="16"/>
      <c r="H52" s="243"/>
      <c r="I52" s="219"/>
      <c r="J52" s="219"/>
      <c r="K52" s="219"/>
      <c r="L52" s="219"/>
      <c r="M52" s="219"/>
      <c r="N52" s="219"/>
      <c r="O52" s="219"/>
      <c r="P52" s="244"/>
      <c r="Q52" s="16"/>
    </row>
    <row r="53" spans="2:17" x14ac:dyDescent="0.25">
      <c r="B53" s="16"/>
      <c r="C53" s="16"/>
      <c r="D53" s="16"/>
      <c r="E53" s="16"/>
      <c r="F53" s="16"/>
      <c r="G53" s="16"/>
      <c r="H53" s="243"/>
      <c r="I53" s="219"/>
      <c r="J53" s="219"/>
      <c r="K53" s="219"/>
      <c r="L53" s="219"/>
      <c r="M53" s="219"/>
      <c r="N53" s="219"/>
      <c r="O53" s="219"/>
      <c r="P53" s="244"/>
      <c r="Q53" s="16"/>
    </row>
    <row r="54" spans="2:17" x14ac:dyDescent="0.25">
      <c r="B54" s="16"/>
      <c r="C54" s="16"/>
      <c r="D54" s="16"/>
      <c r="E54" s="16"/>
      <c r="F54" s="16"/>
      <c r="G54" s="16"/>
      <c r="H54" s="243"/>
      <c r="I54" s="219"/>
      <c r="J54" s="219"/>
      <c r="K54" s="219"/>
      <c r="L54" s="219"/>
      <c r="M54" s="219"/>
      <c r="N54" s="219"/>
      <c r="O54" s="219"/>
      <c r="P54" s="244"/>
      <c r="Q54" s="16"/>
    </row>
    <row r="55" spans="2:17" x14ac:dyDescent="0.25">
      <c r="B55" s="16"/>
      <c r="C55" s="16"/>
      <c r="D55" s="16"/>
      <c r="E55" s="16"/>
      <c r="F55" s="16"/>
      <c r="G55" s="16"/>
      <c r="H55" s="243"/>
      <c r="I55" s="219"/>
      <c r="J55" s="219"/>
      <c r="K55" s="219"/>
      <c r="L55" s="219"/>
      <c r="M55" s="219"/>
      <c r="N55" s="219"/>
      <c r="O55" s="219"/>
      <c r="P55" s="244"/>
      <c r="Q55" s="16"/>
    </row>
    <row r="56" spans="2:17" x14ac:dyDescent="0.25">
      <c r="B56" s="16"/>
      <c r="C56" s="16"/>
      <c r="D56" s="16"/>
      <c r="E56" s="16"/>
      <c r="F56" s="16"/>
      <c r="G56" s="16"/>
      <c r="H56" s="245"/>
      <c r="I56" s="246"/>
      <c r="J56" s="246"/>
      <c r="K56" s="246"/>
      <c r="L56" s="246"/>
      <c r="M56" s="246"/>
      <c r="N56" s="246"/>
      <c r="O56" s="246"/>
      <c r="P56" s="247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17" t="s">
        <v>65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00" t="s">
        <v>261</v>
      </c>
      <c r="I61" s="201"/>
      <c r="J61" s="201"/>
      <c r="K61" s="201"/>
      <c r="L61" s="201"/>
      <c r="M61" s="201"/>
      <c r="N61" s="201"/>
      <c r="O61" s="201"/>
      <c r="P61" s="202"/>
      <c r="Q61" s="16"/>
    </row>
    <row r="62" spans="2:17" x14ac:dyDescent="0.25">
      <c r="B62" s="16"/>
      <c r="C62" s="16"/>
      <c r="D62" s="16"/>
      <c r="E62" s="16"/>
      <c r="F62" s="16"/>
      <c r="G62" s="16"/>
      <c r="H62" s="203"/>
      <c r="I62" s="204"/>
      <c r="J62" s="204"/>
      <c r="K62" s="204"/>
      <c r="L62" s="204"/>
      <c r="M62" s="204"/>
      <c r="N62" s="204"/>
      <c r="O62" s="204"/>
      <c r="P62" s="205"/>
      <c r="Q62" s="16"/>
    </row>
    <row r="63" spans="2:17" x14ac:dyDescent="0.25">
      <c r="B63" s="16"/>
      <c r="C63" s="16"/>
      <c r="D63" s="16"/>
      <c r="E63" s="16"/>
      <c r="F63" s="16"/>
      <c r="G63" s="16"/>
      <c r="H63" s="203"/>
      <c r="I63" s="204"/>
      <c r="J63" s="204"/>
      <c r="K63" s="204"/>
      <c r="L63" s="204"/>
      <c r="M63" s="204"/>
      <c r="N63" s="204"/>
      <c r="O63" s="204"/>
      <c r="P63" s="205"/>
      <c r="Q63" s="16"/>
    </row>
    <row r="64" spans="2:17" x14ac:dyDescent="0.25">
      <c r="B64" s="16"/>
      <c r="C64" s="16"/>
      <c r="D64" s="16"/>
      <c r="E64" s="16"/>
      <c r="F64" s="16"/>
      <c r="G64" s="16"/>
      <c r="H64" s="203"/>
      <c r="I64" s="204"/>
      <c r="J64" s="204"/>
      <c r="K64" s="204"/>
      <c r="L64" s="204"/>
      <c r="M64" s="204"/>
      <c r="N64" s="204"/>
      <c r="O64" s="204"/>
      <c r="P64" s="205"/>
      <c r="Q64" s="16"/>
    </row>
    <row r="65" spans="2:17" x14ac:dyDescent="0.25">
      <c r="B65" s="16"/>
      <c r="C65" s="16"/>
      <c r="D65" s="16"/>
      <c r="E65" s="16"/>
      <c r="F65" s="16"/>
      <c r="G65" s="16"/>
      <c r="H65" s="203"/>
      <c r="I65" s="204"/>
      <c r="J65" s="204"/>
      <c r="K65" s="204"/>
      <c r="L65" s="204"/>
      <c r="M65" s="204"/>
      <c r="N65" s="204"/>
      <c r="O65" s="204"/>
      <c r="P65" s="205"/>
      <c r="Q65" s="16"/>
    </row>
    <row r="66" spans="2:17" x14ac:dyDescent="0.25">
      <c r="B66" s="16"/>
      <c r="C66" s="16"/>
      <c r="D66" s="16"/>
      <c r="E66" s="16"/>
      <c r="F66" s="16"/>
      <c r="G66" s="16"/>
      <c r="H66" s="203"/>
      <c r="I66" s="204"/>
      <c r="J66" s="204"/>
      <c r="K66" s="204"/>
      <c r="L66" s="204"/>
      <c r="M66" s="204"/>
      <c r="N66" s="204"/>
      <c r="O66" s="204"/>
      <c r="P66" s="205"/>
      <c r="Q66" s="16"/>
    </row>
    <row r="67" spans="2:17" x14ac:dyDescent="0.25">
      <c r="B67" s="16"/>
      <c r="C67" s="16"/>
      <c r="D67" s="16"/>
      <c r="E67" s="16"/>
      <c r="F67" s="16"/>
      <c r="G67" s="16"/>
      <c r="H67" s="203"/>
      <c r="I67" s="204"/>
      <c r="J67" s="204"/>
      <c r="K67" s="204"/>
      <c r="L67" s="204"/>
      <c r="M67" s="204"/>
      <c r="N67" s="204"/>
      <c r="O67" s="204"/>
      <c r="P67" s="205"/>
      <c r="Q67" s="16"/>
    </row>
    <row r="68" spans="2:17" x14ac:dyDescent="0.25">
      <c r="B68" s="16"/>
      <c r="C68" s="16"/>
      <c r="D68" s="16"/>
      <c r="E68" s="16"/>
      <c r="F68" s="16"/>
      <c r="G68" s="16"/>
      <c r="H68" s="206"/>
      <c r="I68" s="207"/>
      <c r="J68" s="207"/>
      <c r="K68" s="207"/>
      <c r="L68" s="207"/>
      <c r="M68" s="207"/>
      <c r="N68" s="207"/>
      <c r="O68" s="207"/>
      <c r="P68" s="208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17" t="s">
        <v>78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19" t="s">
        <v>79</v>
      </c>
      <c r="I73" s="213"/>
      <c r="J73" s="213"/>
      <c r="K73" s="213"/>
      <c r="L73" s="213"/>
      <c r="M73" s="213"/>
      <c r="N73" s="213"/>
      <c r="O73" s="213"/>
      <c r="P73" s="214"/>
      <c r="Q73" s="16"/>
    </row>
    <row r="74" spans="2:17" x14ac:dyDescent="0.25">
      <c r="B74" s="16"/>
      <c r="C74" s="16"/>
      <c r="D74" s="16"/>
      <c r="E74" s="16"/>
      <c r="F74" s="16"/>
      <c r="G74" s="16"/>
      <c r="H74" s="20" t="s">
        <v>80</v>
      </c>
      <c r="I74" s="209"/>
      <c r="J74" s="209"/>
      <c r="K74" s="209"/>
      <c r="L74" s="209"/>
      <c r="M74" s="209"/>
      <c r="N74" s="209"/>
      <c r="O74" s="209"/>
      <c r="P74" s="210"/>
      <c r="Q74" s="16"/>
    </row>
    <row r="75" spans="2:17" x14ac:dyDescent="0.25">
      <c r="B75" s="16"/>
      <c r="C75" s="16"/>
      <c r="D75" s="16"/>
      <c r="E75" s="16"/>
      <c r="F75" s="16"/>
      <c r="G75" s="16"/>
      <c r="H75" s="20" t="s">
        <v>81</v>
      </c>
      <c r="I75" s="209"/>
      <c r="J75" s="209"/>
      <c r="K75" s="209"/>
      <c r="L75" s="209"/>
      <c r="M75" s="209"/>
      <c r="N75" s="209"/>
      <c r="O75" s="209"/>
      <c r="P75" s="210"/>
      <c r="Q75" s="16"/>
    </row>
    <row r="76" spans="2:17" x14ac:dyDescent="0.25">
      <c r="B76" s="16"/>
      <c r="C76" s="16"/>
      <c r="D76" s="16"/>
      <c r="E76" s="16"/>
      <c r="F76" s="16"/>
      <c r="G76" s="16"/>
      <c r="H76" s="20" t="s">
        <v>82</v>
      </c>
      <c r="I76" s="209"/>
      <c r="J76" s="209"/>
      <c r="K76" s="209"/>
      <c r="L76" s="209"/>
      <c r="M76" s="209"/>
      <c r="N76" s="209"/>
      <c r="O76" s="209"/>
      <c r="P76" s="210"/>
      <c r="Q76" s="16"/>
    </row>
    <row r="77" spans="2:17" x14ac:dyDescent="0.25">
      <c r="B77" s="16"/>
      <c r="C77" s="16"/>
      <c r="D77" s="16"/>
      <c r="E77" s="16"/>
      <c r="F77" s="16"/>
      <c r="G77" s="16"/>
      <c r="H77" s="20" t="s">
        <v>83</v>
      </c>
      <c r="I77" s="209"/>
      <c r="J77" s="209"/>
      <c r="K77" s="209"/>
      <c r="L77" s="209"/>
      <c r="M77" s="209"/>
      <c r="N77" s="209"/>
      <c r="O77" s="209"/>
      <c r="P77" s="210"/>
      <c r="Q77" s="16"/>
    </row>
    <row r="78" spans="2:17" x14ac:dyDescent="0.25">
      <c r="B78" s="16"/>
      <c r="C78" s="16"/>
      <c r="D78" s="16"/>
      <c r="E78" s="16"/>
      <c r="F78" s="16"/>
      <c r="G78" s="16"/>
      <c r="H78" s="20"/>
      <c r="I78" s="22"/>
      <c r="J78" s="22"/>
      <c r="K78" s="22"/>
      <c r="L78" s="22"/>
      <c r="M78" s="22"/>
      <c r="N78" s="22"/>
      <c r="O78" s="22"/>
      <c r="P78" s="23"/>
      <c r="Q78" s="16"/>
    </row>
    <row r="79" spans="2:17" x14ac:dyDescent="0.25">
      <c r="B79" s="16"/>
      <c r="C79" s="16"/>
      <c r="D79" s="16"/>
      <c r="E79" s="16"/>
      <c r="F79" s="16"/>
      <c r="G79" s="16"/>
      <c r="H79" s="20"/>
      <c r="I79" s="209"/>
      <c r="J79" s="209"/>
      <c r="K79" s="209"/>
      <c r="L79" s="209"/>
      <c r="M79" s="209"/>
      <c r="N79" s="209"/>
      <c r="O79" s="209"/>
      <c r="P79" s="210"/>
      <c r="Q79" s="16"/>
    </row>
    <row r="80" spans="2:17" x14ac:dyDescent="0.25">
      <c r="B80" s="16"/>
      <c r="C80" s="16"/>
      <c r="D80" s="16"/>
      <c r="E80" s="16"/>
      <c r="F80" s="16"/>
      <c r="G80" s="16"/>
      <c r="H80" s="21"/>
      <c r="I80" s="211"/>
      <c r="J80" s="211"/>
      <c r="K80" s="211"/>
      <c r="L80" s="211"/>
      <c r="M80" s="211"/>
      <c r="N80" s="211"/>
      <c r="O80" s="211"/>
      <c r="P80" s="212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17" t="s">
        <v>66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00" t="s">
        <v>262</v>
      </c>
      <c r="I85" s="201"/>
      <c r="J85" s="201"/>
      <c r="K85" s="201"/>
      <c r="L85" s="201"/>
      <c r="M85" s="201"/>
      <c r="N85" s="201"/>
      <c r="O85" s="201"/>
      <c r="P85" s="202"/>
      <c r="Q85" s="16"/>
    </row>
    <row r="86" spans="2:17" x14ac:dyDescent="0.25">
      <c r="B86" s="16"/>
      <c r="C86" s="16"/>
      <c r="D86" s="16"/>
      <c r="E86" s="16"/>
      <c r="F86" s="16"/>
      <c r="G86" s="16"/>
      <c r="H86" s="203"/>
      <c r="I86" s="204"/>
      <c r="J86" s="204"/>
      <c r="K86" s="204"/>
      <c r="L86" s="204"/>
      <c r="M86" s="204"/>
      <c r="N86" s="204"/>
      <c r="O86" s="204"/>
      <c r="P86" s="205"/>
      <c r="Q86" s="16"/>
    </row>
    <row r="87" spans="2:17" x14ac:dyDescent="0.25">
      <c r="B87" s="16"/>
      <c r="C87" s="16"/>
      <c r="D87" s="16"/>
      <c r="E87" s="16"/>
      <c r="F87" s="16"/>
      <c r="G87" s="16"/>
      <c r="H87" s="203"/>
      <c r="I87" s="204"/>
      <c r="J87" s="204"/>
      <c r="K87" s="204"/>
      <c r="L87" s="204"/>
      <c r="M87" s="204"/>
      <c r="N87" s="204"/>
      <c r="O87" s="204"/>
      <c r="P87" s="205"/>
      <c r="Q87" s="16"/>
    </row>
    <row r="88" spans="2:17" x14ac:dyDescent="0.25">
      <c r="B88" s="16"/>
      <c r="C88" s="16"/>
      <c r="D88" s="16"/>
      <c r="E88" s="16"/>
      <c r="F88" s="16"/>
      <c r="G88" s="16"/>
      <c r="H88" s="203"/>
      <c r="I88" s="204"/>
      <c r="J88" s="204"/>
      <c r="K88" s="204"/>
      <c r="L88" s="204"/>
      <c r="M88" s="204"/>
      <c r="N88" s="204"/>
      <c r="O88" s="204"/>
      <c r="P88" s="205"/>
      <c r="Q88" s="16"/>
    </row>
    <row r="89" spans="2:17" x14ac:dyDescent="0.25">
      <c r="B89" s="16"/>
      <c r="C89" s="16"/>
      <c r="D89" s="16"/>
      <c r="E89" s="16"/>
      <c r="F89" s="16"/>
      <c r="G89" s="16"/>
      <c r="H89" s="203"/>
      <c r="I89" s="204"/>
      <c r="J89" s="204"/>
      <c r="K89" s="204"/>
      <c r="L89" s="204"/>
      <c r="M89" s="204"/>
      <c r="N89" s="204"/>
      <c r="O89" s="204"/>
      <c r="P89" s="205"/>
      <c r="Q89" s="16"/>
    </row>
    <row r="90" spans="2:17" x14ac:dyDescent="0.25">
      <c r="B90" s="16"/>
      <c r="C90" s="16"/>
      <c r="D90" s="16"/>
      <c r="E90" s="16"/>
      <c r="F90" s="16"/>
      <c r="G90" s="16"/>
      <c r="H90" s="203"/>
      <c r="I90" s="204"/>
      <c r="J90" s="204"/>
      <c r="K90" s="204"/>
      <c r="L90" s="204"/>
      <c r="M90" s="204"/>
      <c r="N90" s="204"/>
      <c r="O90" s="204"/>
      <c r="P90" s="205"/>
      <c r="Q90" s="16"/>
    </row>
    <row r="91" spans="2:17" x14ac:dyDescent="0.25">
      <c r="B91" s="16"/>
      <c r="C91" s="16"/>
      <c r="D91" s="16"/>
      <c r="E91" s="16"/>
      <c r="F91" s="16"/>
      <c r="G91" s="16"/>
      <c r="H91" s="203"/>
      <c r="I91" s="204"/>
      <c r="J91" s="204"/>
      <c r="K91" s="204"/>
      <c r="L91" s="204"/>
      <c r="M91" s="204"/>
      <c r="N91" s="204"/>
      <c r="O91" s="204"/>
      <c r="P91" s="205"/>
      <c r="Q91" s="16"/>
    </row>
    <row r="92" spans="2:17" x14ac:dyDescent="0.25">
      <c r="B92" s="16"/>
      <c r="C92" s="16"/>
      <c r="D92" s="16"/>
      <c r="E92" s="16"/>
      <c r="F92" s="16"/>
      <c r="G92" s="16"/>
      <c r="H92" s="206"/>
      <c r="I92" s="207"/>
      <c r="J92" s="207"/>
      <c r="K92" s="207"/>
      <c r="L92" s="207"/>
      <c r="M92" s="207"/>
      <c r="N92" s="207"/>
      <c r="O92" s="207"/>
      <c r="P92" s="208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</sheetData>
  <mergeCells count="13">
    <mergeCell ref="I73:P73"/>
    <mergeCell ref="I74:P74"/>
    <mergeCell ref="I75:P75"/>
    <mergeCell ref="H13:P20"/>
    <mergeCell ref="H25:P32"/>
    <mergeCell ref="H37:P44"/>
    <mergeCell ref="H49:P56"/>
    <mergeCell ref="H61:P68"/>
    <mergeCell ref="H85:P92"/>
    <mergeCell ref="I76:P76"/>
    <mergeCell ref="I77:P77"/>
    <mergeCell ref="I79:P79"/>
    <mergeCell ref="I80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7" r:id="rId3" name="Check Box 17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4" name="Check Box 18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5" name="Check Box 19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6" name="Check Box 20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7" name="Check Box 21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8" name="Check Box 22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9" name="Check Box 2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 enableFormatConditionsCalculation="0"/>
  <dimension ref="A11:Q21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122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 enableFormatConditionsCalculation="0"/>
  <dimension ref="A11:Q21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123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 enableFormatConditionsCalculation="0"/>
  <dimension ref="A11:Q21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124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 enableFormatConditionsCalculation="0"/>
  <dimension ref="A11:R107"/>
  <sheetViews>
    <sheetView showGridLines="0" showRowColHeaders="0" workbookViewId="0">
      <selection activeCell="I4" sqref="I4"/>
    </sheetView>
  </sheetViews>
  <sheetFormatPr defaultColWidth="8.875" defaultRowHeight="15" outlineLevelRow="1" x14ac:dyDescent="0.25"/>
  <cols>
    <col min="1" max="2" width="2.875" customWidth="1"/>
    <col min="17" max="17" width="2.875" customWidth="1"/>
  </cols>
  <sheetData>
    <row r="11" spans="1:18" x14ac:dyDescent="0.25">
      <c r="A11" s="9"/>
      <c r="B11" s="16"/>
      <c r="C11" s="39" t="s">
        <v>125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8" ht="15.75" x14ac:dyDescent="0.25">
      <c r="A13" s="9"/>
      <c r="B13" s="16"/>
      <c r="C13" s="54" t="s">
        <v>183</v>
      </c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16"/>
    </row>
    <row r="14" spans="1:18" hidden="1" outlineLevel="1" x14ac:dyDescent="0.25">
      <c r="A14" s="9"/>
      <c r="B14" s="16"/>
      <c r="C14" s="53"/>
      <c r="D14" s="16"/>
      <c r="E14" s="16"/>
      <c r="F14" s="16"/>
      <c r="G14" s="16"/>
      <c r="H14" s="43"/>
      <c r="I14" s="43"/>
      <c r="J14" s="43"/>
      <c r="K14" s="43"/>
      <c r="L14" s="43"/>
      <c r="M14" s="52"/>
      <c r="N14" s="43"/>
      <c r="O14" s="43"/>
      <c r="P14" s="43"/>
      <c r="Q14" s="43"/>
      <c r="R14" s="16"/>
    </row>
    <row r="15" spans="1:18" hidden="1" outlineLevel="1" x14ac:dyDescent="0.25">
      <c r="A15" s="9"/>
      <c r="B15" s="16"/>
      <c r="C15" s="53"/>
      <c r="D15" s="16"/>
      <c r="E15" s="16"/>
      <c r="F15" s="16"/>
      <c r="G15" s="16"/>
      <c r="H15" s="43"/>
      <c r="I15" s="43"/>
      <c r="J15" s="43"/>
      <c r="K15" s="43"/>
      <c r="L15" s="43"/>
      <c r="M15" s="52"/>
      <c r="N15" s="43"/>
      <c r="O15" s="43"/>
      <c r="P15" s="43"/>
      <c r="Q15" s="43"/>
      <c r="R15" s="16"/>
    </row>
    <row r="16" spans="1:18" hidden="1" outlineLevel="1" x14ac:dyDescent="0.25">
      <c r="A16" s="9"/>
      <c r="B16" s="16"/>
      <c r="C16" s="53"/>
      <c r="D16" s="16"/>
      <c r="E16" s="16"/>
      <c r="F16" s="16"/>
      <c r="G16" s="16"/>
      <c r="H16" s="43"/>
      <c r="I16" s="43"/>
      <c r="J16" s="43"/>
      <c r="K16" s="43"/>
      <c r="L16" s="43"/>
      <c r="M16" s="52"/>
      <c r="N16" s="43"/>
      <c r="O16" s="43"/>
      <c r="P16" s="43"/>
      <c r="Q16" s="43"/>
      <c r="R16" s="16"/>
    </row>
    <row r="17" spans="1:18" hidden="1" outlineLevel="1" x14ac:dyDescent="0.25">
      <c r="A17" s="9"/>
      <c r="B17" s="16"/>
      <c r="C17" s="53"/>
      <c r="D17" s="16"/>
      <c r="E17" s="16"/>
      <c r="F17" s="16"/>
      <c r="G17" s="16"/>
      <c r="H17" s="43"/>
      <c r="I17" s="43"/>
      <c r="J17" s="43"/>
      <c r="K17" s="43"/>
      <c r="L17" s="43"/>
      <c r="M17" s="52"/>
      <c r="N17" s="43"/>
      <c r="O17" s="43"/>
      <c r="P17" s="43"/>
      <c r="Q17" s="43"/>
      <c r="R17" s="16"/>
    </row>
    <row r="18" spans="1:18" hidden="1" outlineLevel="1" x14ac:dyDescent="0.25">
      <c r="A18" s="9"/>
      <c r="B18" s="16"/>
      <c r="C18" s="53"/>
      <c r="D18" s="16"/>
      <c r="E18" s="16"/>
      <c r="F18" s="16"/>
      <c r="G18" s="16"/>
      <c r="H18" s="43"/>
      <c r="I18" s="43"/>
      <c r="J18" s="43"/>
      <c r="K18" s="43"/>
      <c r="L18" s="43"/>
      <c r="M18" s="52"/>
      <c r="N18" s="43"/>
      <c r="O18" s="43"/>
      <c r="P18" s="43"/>
      <c r="Q18" s="43"/>
      <c r="R18" s="16"/>
    </row>
    <row r="19" spans="1:18" hidden="1" outlineLevel="1" x14ac:dyDescent="0.25">
      <c r="A19" s="9"/>
      <c r="B19" s="16"/>
      <c r="C19" s="53"/>
      <c r="D19" s="16"/>
      <c r="E19" s="16"/>
      <c r="F19" s="16"/>
      <c r="G19" s="16"/>
      <c r="H19" s="43"/>
      <c r="I19" s="43"/>
      <c r="J19" s="43"/>
      <c r="K19" s="43"/>
      <c r="L19" s="43"/>
      <c r="M19" s="52"/>
      <c r="N19" s="43"/>
      <c r="O19" s="43"/>
      <c r="P19" s="43"/>
      <c r="Q19" s="43"/>
      <c r="R19" s="16"/>
    </row>
    <row r="20" spans="1:18" hidden="1" outlineLevel="1" x14ac:dyDescent="0.25">
      <c r="A20" s="9"/>
      <c r="B20" s="16"/>
      <c r="C20" s="53"/>
      <c r="D20" s="16"/>
      <c r="E20" s="16"/>
      <c r="F20" s="16"/>
      <c r="G20" s="16"/>
      <c r="H20" s="43"/>
      <c r="I20" s="43"/>
      <c r="J20" s="43"/>
      <c r="K20" s="43"/>
      <c r="L20" s="43"/>
      <c r="M20" s="52"/>
      <c r="N20" s="43"/>
      <c r="O20" s="43"/>
      <c r="P20" s="43"/>
      <c r="Q20" s="43"/>
      <c r="R20" s="16"/>
    </row>
    <row r="21" spans="1:18" hidden="1" outlineLevel="1" x14ac:dyDescent="0.25">
      <c r="A21" s="9"/>
      <c r="B21" s="16"/>
      <c r="C21" s="53"/>
      <c r="D21" s="16"/>
      <c r="E21" s="16"/>
      <c r="F21" s="16"/>
      <c r="G21" s="16"/>
      <c r="H21" s="43"/>
      <c r="I21" s="43"/>
      <c r="J21" s="43"/>
      <c r="K21" s="43"/>
      <c r="L21" s="43"/>
      <c r="M21" s="52"/>
      <c r="N21" s="43"/>
      <c r="O21" s="43"/>
      <c r="P21" s="43"/>
      <c r="Q21" s="43"/>
      <c r="R21" s="16"/>
    </row>
    <row r="22" spans="1:18" hidden="1" outlineLevel="1" x14ac:dyDescent="0.25">
      <c r="A22" s="9"/>
      <c r="B22" s="16"/>
      <c r="C22" s="53"/>
      <c r="D22" s="16"/>
      <c r="E22" s="16"/>
      <c r="F22" s="16"/>
      <c r="G22" s="16"/>
      <c r="H22" s="43"/>
      <c r="I22" s="43"/>
      <c r="J22" s="43"/>
      <c r="K22" s="43"/>
      <c r="L22" s="43"/>
      <c r="M22" s="52"/>
      <c r="N22" s="43"/>
      <c r="O22" s="43"/>
      <c r="P22" s="43"/>
      <c r="Q22" s="43"/>
      <c r="R22" s="16"/>
    </row>
    <row r="23" spans="1:18" hidden="1" outlineLevel="1" x14ac:dyDescent="0.25">
      <c r="A23" s="9"/>
      <c r="B23" s="16"/>
      <c r="C23" s="53"/>
      <c r="D23" s="16"/>
      <c r="E23" s="16"/>
      <c r="F23" s="16"/>
      <c r="G23" s="16"/>
      <c r="H23" s="43"/>
      <c r="I23" s="43"/>
      <c r="J23" s="43"/>
      <c r="K23" s="43"/>
      <c r="L23" s="43"/>
      <c r="M23" s="52"/>
      <c r="N23" s="43"/>
      <c r="O23" s="43"/>
      <c r="P23" s="43"/>
      <c r="Q23" s="43"/>
      <c r="R23" s="16"/>
    </row>
    <row r="24" spans="1:18" hidden="1" outlineLevel="1" x14ac:dyDescent="0.25">
      <c r="A24" s="9"/>
      <c r="B24" s="16"/>
      <c r="C24" s="53"/>
      <c r="D24" s="16"/>
      <c r="E24" s="16"/>
      <c r="F24" s="16"/>
      <c r="G24" s="16"/>
      <c r="H24" s="43"/>
      <c r="I24" s="43"/>
      <c r="J24" s="43"/>
      <c r="K24" s="43"/>
      <c r="L24" s="43"/>
      <c r="M24" s="52"/>
      <c r="N24" s="43"/>
      <c r="O24" s="43"/>
      <c r="P24" s="43"/>
      <c r="Q24" s="43"/>
      <c r="R24" s="16"/>
    </row>
    <row r="25" spans="1:18" hidden="1" outlineLevel="1" x14ac:dyDescent="0.25">
      <c r="A25" s="9"/>
      <c r="B25" s="16"/>
      <c r="C25" s="49"/>
      <c r="D25" s="49"/>
      <c r="E25" s="49"/>
      <c r="F25" s="49"/>
      <c r="G25" s="49"/>
      <c r="H25" s="49"/>
      <c r="I25" s="49"/>
      <c r="J25" s="49"/>
      <c r="K25" s="49"/>
      <c r="L25" s="43"/>
      <c r="M25" s="43"/>
      <c r="N25" s="43"/>
      <c r="O25" s="43"/>
      <c r="P25" s="43"/>
      <c r="Q25" s="43"/>
      <c r="R25" s="16"/>
    </row>
    <row r="26" spans="1:18" hidden="1" outlineLevel="1" x14ac:dyDescent="0.25">
      <c r="A26" s="9"/>
      <c r="B26" s="16"/>
      <c r="C26" s="49"/>
      <c r="D26" s="49"/>
      <c r="E26" s="49"/>
      <c r="F26" s="49"/>
      <c r="G26" s="49"/>
      <c r="H26" s="49"/>
      <c r="I26" s="49"/>
      <c r="J26" s="49"/>
      <c r="K26" s="49"/>
      <c r="L26" s="43"/>
      <c r="M26" s="43"/>
      <c r="N26" s="43"/>
      <c r="O26" s="43"/>
      <c r="P26" s="43"/>
      <c r="Q26" s="43"/>
      <c r="R26" s="16"/>
    </row>
    <row r="27" spans="1:18" hidden="1" outlineLevel="1" x14ac:dyDescent="0.25">
      <c r="A27" s="9"/>
      <c r="B27" s="16"/>
      <c r="C27" s="49"/>
      <c r="D27" s="49"/>
      <c r="E27" s="49"/>
      <c r="F27" s="49"/>
      <c r="G27" s="49"/>
      <c r="H27" s="49"/>
      <c r="I27" s="49"/>
      <c r="J27" s="49"/>
      <c r="K27" s="49"/>
      <c r="L27" s="43"/>
      <c r="M27" s="43"/>
      <c r="N27" s="43"/>
      <c r="O27" s="43"/>
      <c r="P27" s="43"/>
      <c r="Q27" s="43"/>
      <c r="R27" s="16"/>
    </row>
    <row r="28" spans="1:18" hidden="1" outlineLevel="1" x14ac:dyDescent="0.25">
      <c r="A28" s="9"/>
      <c r="B28" s="16"/>
      <c r="C28" s="49"/>
      <c r="D28" s="49"/>
      <c r="E28" s="49"/>
      <c r="F28" s="49"/>
      <c r="G28" s="49"/>
      <c r="H28" s="49"/>
      <c r="I28" s="49"/>
      <c r="J28" s="49"/>
      <c r="K28" s="49"/>
      <c r="L28" s="43"/>
      <c r="M28" s="43"/>
      <c r="N28" s="43"/>
      <c r="O28" s="43"/>
      <c r="P28" s="43"/>
      <c r="Q28" s="43"/>
      <c r="R28" s="16"/>
    </row>
    <row r="29" spans="1:18" hidden="1" outlineLevel="1" x14ac:dyDescent="0.25">
      <c r="A29" s="9"/>
      <c r="B29" s="16"/>
      <c r="C29" s="49"/>
      <c r="D29" s="49"/>
      <c r="E29" s="49"/>
      <c r="F29" s="49"/>
      <c r="G29" s="49"/>
      <c r="H29" s="49"/>
      <c r="I29" s="49"/>
      <c r="J29" s="49"/>
      <c r="K29" s="49"/>
      <c r="L29" s="43"/>
      <c r="M29" s="43"/>
      <c r="N29" s="43"/>
      <c r="O29" s="43"/>
      <c r="P29" s="43"/>
      <c r="Q29" s="43"/>
      <c r="R29" s="16"/>
    </row>
    <row r="30" spans="1:18" hidden="1" outlineLevel="1" x14ac:dyDescent="0.25">
      <c r="A30" s="9"/>
      <c r="B30" s="16"/>
      <c r="C30" s="49"/>
      <c r="D30" s="49"/>
      <c r="E30" s="49"/>
      <c r="F30" s="49"/>
      <c r="G30" s="49"/>
      <c r="H30" s="49"/>
      <c r="I30" s="49"/>
      <c r="J30" s="49"/>
      <c r="K30" s="49"/>
      <c r="L30" s="16"/>
      <c r="M30" s="43"/>
      <c r="N30" s="43"/>
      <c r="O30" s="43"/>
      <c r="P30" s="43"/>
      <c r="Q30" s="43"/>
      <c r="R30" s="16"/>
    </row>
    <row r="31" spans="1:18" hidden="1" outlineLevel="1" x14ac:dyDescent="0.25">
      <c r="B31" s="16"/>
      <c r="C31" s="49"/>
      <c r="D31" s="49"/>
      <c r="E31" s="49"/>
      <c r="F31" s="49"/>
      <c r="G31" s="49"/>
      <c r="H31" s="49"/>
      <c r="I31" s="49"/>
      <c r="J31" s="49"/>
      <c r="K31" s="49"/>
      <c r="L31" s="16"/>
      <c r="M31" s="43"/>
      <c r="N31" s="43"/>
      <c r="O31" s="43"/>
      <c r="P31" s="43"/>
      <c r="Q31" s="43"/>
      <c r="R31" s="16"/>
    </row>
    <row r="32" spans="1:18" hidden="1" outlineLevel="1" x14ac:dyDescent="0.25">
      <c r="B32" s="16"/>
      <c r="C32" s="49"/>
      <c r="D32" s="49"/>
      <c r="E32" s="49"/>
      <c r="F32" s="49"/>
      <c r="G32" s="49"/>
      <c r="H32" s="49"/>
      <c r="I32" s="49"/>
      <c r="J32" s="49"/>
      <c r="K32" s="49"/>
      <c r="L32" s="16"/>
      <c r="M32" s="43"/>
      <c r="N32" s="43"/>
      <c r="O32" s="43"/>
      <c r="P32" s="43"/>
      <c r="Q32" s="43"/>
      <c r="R32" s="16"/>
    </row>
    <row r="33" spans="1:18" hidden="1" outlineLevel="1" x14ac:dyDescent="0.25">
      <c r="B33" s="16"/>
      <c r="C33" s="49"/>
      <c r="D33" s="49"/>
      <c r="E33" s="49"/>
      <c r="F33" s="49"/>
      <c r="G33" s="49"/>
      <c r="H33" s="49"/>
      <c r="I33" s="49"/>
      <c r="J33" s="49"/>
      <c r="K33" s="49"/>
      <c r="L33" s="16"/>
      <c r="M33" s="43"/>
      <c r="N33" s="43"/>
      <c r="O33" s="43"/>
      <c r="P33" s="43"/>
      <c r="Q33" s="43"/>
      <c r="R33" s="16"/>
    </row>
    <row r="34" spans="1:18" hidden="1" outlineLevel="1" x14ac:dyDescent="0.25">
      <c r="B34" s="16"/>
      <c r="C34" s="49"/>
      <c r="D34" s="49"/>
      <c r="E34" s="49"/>
      <c r="F34" s="49"/>
      <c r="G34" s="49"/>
      <c r="H34" s="49"/>
      <c r="I34" s="49"/>
      <c r="J34" s="49"/>
      <c r="K34" s="49"/>
      <c r="L34" s="16"/>
      <c r="M34" s="43"/>
      <c r="N34" s="43"/>
      <c r="O34" s="43"/>
      <c r="P34" s="43"/>
      <c r="Q34" s="43"/>
      <c r="R34" s="16"/>
    </row>
    <row r="35" spans="1:18" hidden="1" outlineLevel="1" x14ac:dyDescent="0.25">
      <c r="B35" s="16"/>
      <c r="C35" s="49"/>
      <c r="D35" s="49"/>
      <c r="E35" s="49"/>
      <c r="F35" s="49"/>
      <c r="G35" s="49"/>
      <c r="H35" s="49"/>
      <c r="I35" s="49"/>
      <c r="J35" s="49"/>
      <c r="K35" s="49"/>
      <c r="L35" s="16"/>
      <c r="M35" s="43"/>
      <c r="N35" s="43"/>
      <c r="O35" s="43"/>
      <c r="P35" s="43"/>
      <c r="Q35" s="43"/>
      <c r="R35" s="16"/>
    </row>
    <row r="36" spans="1:18" hidden="1" outlineLevel="1" x14ac:dyDescent="0.25">
      <c r="B36" s="16"/>
      <c r="C36" s="49"/>
      <c r="D36" s="49"/>
      <c r="E36" s="49"/>
      <c r="F36" s="49"/>
      <c r="G36" s="49"/>
      <c r="H36" s="49"/>
      <c r="I36" s="49"/>
      <c r="J36" s="49"/>
      <c r="K36" s="49"/>
      <c r="L36" s="16"/>
      <c r="M36" s="43"/>
      <c r="N36" s="43"/>
      <c r="O36" s="43"/>
      <c r="P36" s="43"/>
      <c r="Q36" s="43"/>
      <c r="R36" s="16"/>
    </row>
    <row r="37" spans="1:18" hidden="1" outlineLevel="1" x14ac:dyDescent="0.25">
      <c r="B37" s="16"/>
      <c r="C37" s="49"/>
      <c r="D37" s="49"/>
      <c r="E37" s="49"/>
      <c r="F37" s="49"/>
      <c r="G37" s="49"/>
      <c r="H37" s="49"/>
      <c r="I37" s="49"/>
      <c r="J37" s="49"/>
      <c r="K37" s="49"/>
      <c r="L37" s="16"/>
      <c r="M37" s="43"/>
      <c r="N37" s="43"/>
      <c r="O37" s="43"/>
      <c r="P37" s="43"/>
      <c r="Q37" s="43"/>
      <c r="R37" s="16"/>
    </row>
    <row r="38" spans="1:18" hidden="1" outlineLevel="1" x14ac:dyDescent="0.25">
      <c r="B38" s="16"/>
      <c r="C38" s="49"/>
      <c r="D38" s="49"/>
      <c r="E38" s="49"/>
      <c r="F38" s="49"/>
      <c r="G38" s="49"/>
      <c r="H38" s="49"/>
      <c r="I38" s="49"/>
      <c r="J38" s="49"/>
      <c r="K38" s="49"/>
      <c r="L38" s="16"/>
      <c r="M38" s="43"/>
      <c r="N38" s="43"/>
      <c r="O38" s="43"/>
      <c r="P38" s="43"/>
      <c r="Q38" s="43"/>
      <c r="R38" s="16"/>
    </row>
    <row r="39" spans="1:18" hidden="1" outlineLevel="1" x14ac:dyDescent="0.25">
      <c r="B39" s="16"/>
      <c r="C39" s="49"/>
      <c r="D39" s="49"/>
      <c r="E39" s="49"/>
      <c r="F39" s="49"/>
      <c r="G39" s="49"/>
      <c r="H39" s="49"/>
      <c r="I39" s="49"/>
      <c r="J39" s="49"/>
      <c r="K39" s="49"/>
      <c r="L39" s="16"/>
      <c r="M39" s="43"/>
      <c r="N39" s="43"/>
      <c r="O39" s="43"/>
      <c r="P39" s="43"/>
      <c r="Q39" s="43"/>
      <c r="R39" s="16"/>
    </row>
    <row r="40" spans="1:18" hidden="1" outlineLevel="1" x14ac:dyDescent="0.25">
      <c r="B40" s="16"/>
      <c r="C40" s="49"/>
      <c r="D40" s="49"/>
      <c r="E40" s="49"/>
      <c r="F40" s="49"/>
      <c r="G40" s="49"/>
      <c r="H40" s="49"/>
      <c r="I40" s="49"/>
      <c r="J40" s="49"/>
      <c r="K40" s="49"/>
      <c r="L40" s="16"/>
      <c r="M40" s="43"/>
      <c r="N40" s="43"/>
      <c r="O40" s="43"/>
      <c r="P40" s="43"/>
      <c r="Q40" s="43"/>
      <c r="R40" s="16"/>
    </row>
    <row r="41" spans="1:18" hidden="1" outlineLevel="1" x14ac:dyDescent="0.25">
      <c r="B41" s="16"/>
      <c r="C41" s="49"/>
      <c r="D41" s="49"/>
      <c r="E41" s="49"/>
      <c r="F41" s="49"/>
      <c r="G41" s="49"/>
      <c r="H41" s="49"/>
      <c r="I41" s="49"/>
      <c r="J41" s="49"/>
      <c r="K41" s="49"/>
      <c r="L41" s="16"/>
      <c r="M41" s="43"/>
      <c r="N41" s="43"/>
      <c r="O41" s="43"/>
      <c r="P41" s="43"/>
      <c r="Q41" s="43"/>
      <c r="R41" s="16"/>
    </row>
    <row r="42" spans="1:18" hidden="1" outlineLevel="1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1:18" collapsed="1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5.75" x14ac:dyDescent="0.25">
      <c r="B44" s="16"/>
      <c r="C44" s="54" t="s">
        <v>184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</row>
    <row r="45" spans="1:18" hidden="1" outlineLevel="1" x14ac:dyDescent="0.25">
      <c r="A45" s="9"/>
      <c r="B45" s="16"/>
      <c r="C45" s="53" t="s">
        <v>159</v>
      </c>
      <c r="D45" s="16"/>
      <c r="E45" s="16"/>
      <c r="F45" s="16"/>
      <c r="G45" s="16"/>
      <c r="H45" s="43"/>
      <c r="I45" s="43"/>
      <c r="J45" s="43"/>
      <c r="K45" s="43"/>
      <c r="L45" s="43"/>
      <c r="M45" s="52" t="s">
        <v>158</v>
      </c>
      <c r="N45" s="43"/>
      <c r="O45" s="43"/>
      <c r="P45" s="43"/>
      <c r="Q45" s="43"/>
      <c r="R45" s="16"/>
    </row>
    <row r="46" spans="1:18" hidden="1" outlineLevel="1" x14ac:dyDescent="0.25">
      <c r="A46" s="9"/>
      <c r="B46" s="16"/>
      <c r="C46" s="123"/>
      <c r="D46" s="123"/>
      <c r="E46" s="123"/>
      <c r="F46" s="123"/>
      <c r="G46" s="123"/>
      <c r="H46" s="123"/>
      <c r="I46" s="123"/>
      <c r="J46" s="123"/>
      <c r="K46" s="123"/>
      <c r="L46" s="43"/>
      <c r="M46" s="128"/>
      <c r="N46" s="129"/>
      <c r="O46" s="129"/>
      <c r="P46" s="129"/>
      <c r="Q46" s="130"/>
      <c r="R46" s="16"/>
    </row>
    <row r="47" spans="1:18" hidden="1" outlineLevel="1" x14ac:dyDescent="0.25">
      <c r="A47" s="9"/>
      <c r="B47" s="16"/>
      <c r="C47" s="123"/>
      <c r="D47" s="123"/>
      <c r="E47" s="123"/>
      <c r="F47" s="123"/>
      <c r="G47" s="123"/>
      <c r="H47" s="123"/>
      <c r="I47" s="123"/>
      <c r="J47" s="123"/>
      <c r="K47" s="123"/>
      <c r="L47" s="43"/>
      <c r="M47" s="131"/>
      <c r="N47" s="132"/>
      <c r="O47" s="132"/>
      <c r="P47" s="132"/>
      <c r="Q47" s="133"/>
      <c r="R47" s="16"/>
    </row>
    <row r="48" spans="1:18" hidden="1" outlineLevel="1" x14ac:dyDescent="0.25">
      <c r="A48" s="9"/>
      <c r="B48" s="16"/>
      <c r="C48" s="123"/>
      <c r="D48" s="123"/>
      <c r="E48" s="123"/>
      <c r="F48" s="123"/>
      <c r="G48" s="123"/>
      <c r="H48" s="123"/>
      <c r="I48" s="123"/>
      <c r="J48" s="123"/>
      <c r="K48" s="123"/>
      <c r="L48" s="43"/>
      <c r="M48" s="131"/>
      <c r="N48" s="132"/>
      <c r="O48" s="132"/>
      <c r="P48" s="132"/>
      <c r="Q48" s="133"/>
      <c r="R48" s="16"/>
    </row>
    <row r="49" spans="1:18" hidden="1" outlineLevel="1" x14ac:dyDescent="0.25">
      <c r="A49" s="9"/>
      <c r="B49" s="16"/>
      <c r="C49" s="123"/>
      <c r="D49" s="123"/>
      <c r="E49" s="123"/>
      <c r="F49" s="123"/>
      <c r="G49" s="123"/>
      <c r="H49" s="123"/>
      <c r="I49" s="123"/>
      <c r="J49" s="123"/>
      <c r="K49" s="123"/>
      <c r="L49" s="43"/>
      <c r="M49" s="131"/>
      <c r="N49" s="132"/>
      <c r="O49" s="132"/>
      <c r="P49" s="132"/>
      <c r="Q49" s="133"/>
      <c r="R49" s="16"/>
    </row>
    <row r="50" spans="1:18" hidden="1" outlineLevel="1" x14ac:dyDescent="0.25">
      <c r="A50" s="9"/>
      <c r="B50" s="16"/>
      <c r="C50" s="123"/>
      <c r="D50" s="123"/>
      <c r="E50" s="123"/>
      <c r="F50" s="123"/>
      <c r="G50" s="123"/>
      <c r="H50" s="123"/>
      <c r="I50" s="123"/>
      <c r="J50" s="123"/>
      <c r="K50" s="123"/>
      <c r="L50" s="43"/>
      <c r="M50" s="131"/>
      <c r="N50" s="132"/>
      <c r="O50" s="132"/>
      <c r="P50" s="132"/>
      <c r="Q50" s="133"/>
      <c r="R50" s="16"/>
    </row>
    <row r="51" spans="1:18" hidden="1" outlineLevel="1" x14ac:dyDescent="0.25">
      <c r="A51" s="9"/>
      <c r="B51" s="16"/>
      <c r="C51" s="123"/>
      <c r="D51" s="123"/>
      <c r="E51" s="123"/>
      <c r="F51" s="123"/>
      <c r="G51" s="123"/>
      <c r="H51" s="123"/>
      <c r="I51" s="123"/>
      <c r="J51" s="123"/>
      <c r="K51" s="123"/>
      <c r="L51" s="16"/>
      <c r="M51" s="131"/>
      <c r="N51" s="132"/>
      <c r="O51" s="132"/>
      <c r="P51" s="132"/>
      <c r="Q51" s="133"/>
      <c r="R51" s="16"/>
    </row>
    <row r="52" spans="1:18" hidden="1" outlineLevel="1" x14ac:dyDescent="0.25">
      <c r="B52" s="16"/>
      <c r="C52" s="123"/>
      <c r="D52" s="123"/>
      <c r="E52" s="123"/>
      <c r="F52" s="123"/>
      <c r="G52" s="123"/>
      <c r="H52" s="123"/>
      <c r="I52" s="123"/>
      <c r="J52" s="123"/>
      <c r="K52" s="123"/>
      <c r="L52" s="16"/>
      <c r="M52" s="131"/>
      <c r="N52" s="132"/>
      <c r="O52" s="132"/>
      <c r="P52" s="132"/>
      <c r="Q52" s="133"/>
      <c r="R52" s="16"/>
    </row>
    <row r="53" spans="1:18" hidden="1" outlineLevel="1" x14ac:dyDescent="0.25">
      <c r="B53" s="16"/>
      <c r="C53" s="123"/>
      <c r="D53" s="123"/>
      <c r="E53" s="123"/>
      <c r="F53" s="123"/>
      <c r="G53" s="123"/>
      <c r="H53" s="123"/>
      <c r="I53" s="123"/>
      <c r="J53" s="123"/>
      <c r="K53" s="123"/>
      <c r="L53" s="16"/>
      <c r="M53" s="131"/>
      <c r="N53" s="132"/>
      <c r="O53" s="132"/>
      <c r="P53" s="132"/>
      <c r="Q53" s="133"/>
      <c r="R53" s="16"/>
    </row>
    <row r="54" spans="1:18" hidden="1" outlineLevel="1" x14ac:dyDescent="0.25">
      <c r="B54" s="16"/>
      <c r="C54" s="123"/>
      <c r="D54" s="123"/>
      <c r="E54" s="123"/>
      <c r="F54" s="123"/>
      <c r="G54" s="123"/>
      <c r="H54" s="123"/>
      <c r="I54" s="123"/>
      <c r="J54" s="123"/>
      <c r="K54" s="123"/>
      <c r="L54" s="16"/>
      <c r="M54" s="131"/>
      <c r="N54" s="132"/>
      <c r="O54" s="132"/>
      <c r="P54" s="132"/>
      <c r="Q54" s="133"/>
      <c r="R54" s="16"/>
    </row>
    <row r="55" spans="1:18" hidden="1" outlineLevel="1" x14ac:dyDescent="0.25">
      <c r="B55" s="16"/>
      <c r="C55" s="123"/>
      <c r="D55" s="123"/>
      <c r="E55" s="123"/>
      <c r="F55" s="123"/>
      <c r="G55" s="123"/>
      <c r="H55" s="123"/>
      <c r="I55" s="123"/>
      <c r="J55" s="123"/>
      <c r="K55" s="123"/>
      <c r="L55" s="16"/>
      <c r="M55" s="131"/>
      <c r="N55" s="132"/>
      <c r="O55" s="132"/>
      <c r="P55" s="132"/>
      <c r="Q55" s="133"/>
      <c r="R55" s="16"/>
    </row>
    <row r="56" spans="1:18" hidden="1" outlineLevel="1" x14ac:dyDescent="0.25">
      <c r="B56" s="16"/>
      <c r="C56" s="123"/>
      <c r="D56" s="123"/>
      <c r="E56" s="123"/>
      <c r="F56" s="123"/>
      <c r="G56" s="123"/>
      <c r="H56" s="123"/>
      <c r="I56" s="123"/>
      <c r="J56" s="123"/>
      <c r="K56" s="123"/>
      <c r="L56" s="16"/>
      <c r="M56" s="131"/>
      <c r="N56" s="132"/>
      <c r="O56" s="132"/>
      <c r="P56" s="132"/>
      <c r="Q56" s="133"/>
      <c r="R56" s="16"/>
    </row>
    <row r="57" spans="1:18" hidden="1" outlineLevel="1" x14ac:dyDescent="0.25">
      <c r="B57" s="16"/>
      <c r="C57" s="123"/>
      <c r="D57" s="123"/>
      <c r="E57" s="123"/>
      <c r="F57" s="123"/>
      <c r="G57" s="123"/>
      <c r="H57" s="123"/>
      <c r="I57" s="123"/>
      <c r="J57" s="123"/>
      <c r="K57" s="123"/>
      <c r="L57" s="16"/>
      <c r="M57" s="131"/>
      <c r="N57" s="132"/>
      <c r="O57" s="132"/>
      <c r="P57" s="132"/>
      <c r="Q57" s="133"/>
      <c r="R57" s="16"/>
    </row>
    <row r="58" spans="1:18" hidden="1" outlineLevel="1" x14ac:dyDescent="0.25">
      <c r="B58" s="16"/>
      <c r="C58" s="123"/>
      <c r="D58" s="123"/>
      <c r="E58" s="123"/>
      <c r="F58" s="123"/>
      <c r="G58" s="123"/>
      <c r="H58" s="123"/>
      <c r="I58" s="123"/>
      <c r="J58" s="123"/>
      <c r="K58" s="123"/>
      <c r="L58" s="16"/>
      <c r="M58" s="131"/>
      <c r="N58" s="132"/>
      <c r="O58" s="132"/>
      <c r="P58" s="132"/>
      <c r="Q58" s="133"/>
      <c r="R58" s="16"/>
    </row>
    <row r="59" spans="1:18" hidden="1" outlineLevel="1" x14ac:dyDescent="0.25">
      <c r="B59" s="16"/>
      <c r="C59" s="123"/>
      <c r="D59" s="123"/>
      <c r="E59" s="123"/>
      <c r="F59" s="123"/>
      <c r="G59" s="123"/>
      <c r="H59" s="123"/>
      <c r="I59" s="123"/>
      <c r="J59" s="123"/>
      <c r="K59" s="123"/>
      <c r="L59" s="16"/>
      <c r="M59" s="131"/>
      <c r="N59" s="132"/>
      <c r="O59" s="132"/>
      <c r="P59" s="132"/>
      <c r="Q59" s="133"/>
      <c r="R59" s="16"/>
    </row>
    <row r="60" spans="1:18" hidden="1" outlineLevel="1" x14ac:dyDescent="0.25">
      <c r="B60" s="16"/>
      <c r="C60" s="123"/>
      <c r="D60" s="123"/>
      <c r="E60" s="123"/>
      <c r="F60" s="123"/>
      <c r="G60" s="123"/>
      <c r="H60" s="123"/>
      <c r="I60" s="123"/>
      <c r="J60" s="123"/>
      <c r="K60" s="123"/>
      <c r="L60" s="16"/>
      <c r="M60" s="131"/>
      <c r="N60" s="132"/>
      <c r="O60" s="132"/>
      <c r="P60" s="132"/>
      <c r="Q60" s="133"/>
      <c r="R60" s="16"/>
    </row>
    <row r="61" spans="1:18" hidden="1" outlineLevel="1" x14ac:dyDescent="0.25">
      <c r="B61" s="16"/>
      <c r="C61" s="123"/>
      <c r="D61" s="123"/>
      <c r="E61" s="123"/>
      <c r="F61" s="123"/>
      <c r="G61" s="123"/>
      <c r="H61" s="123"/>
      <c r="I61" s="123"/>
      <c r="J61" s="123"/>
      <c r="K61" s="123"/>
      <c r="L61" s="16"/>
      <c r="M61" s="131"/>
      <c r="N61" s="132"/>
      <c r="O61" s="132"/>
      <c r="P61" s="132"/>
      <c r="Q61" s="133"/>
      <c r="R61" s="16"/>
    </row>
    <row r="62" spans="1:18" hidden="1" outlineLevel="1" x14ac:dyDescent="0.25">
      <c r="B62" s="16"/>
      <c r="C62" s="123"/>
      <c r="D62" s="123"/>
      <c r="E62" s="123"/>
      <c r="F62" s="123"/>
      <c r="G62" s="123"/>
      <c r="H62" s="123"/>
      <c r="I62" s="123"/>
      <c r="J62" s="123"/>
      <c r="K62" s="123"/>
      <c r="L62" s="16"/>
      <c r="M62" s="134"/>
      <c r="N62" s="135"/>
      <c r="O62" s="135"/>
      <c r="P62" s="135"/>
      <c r="Q62" s="136"/>
      <c r="R62" s="16"/>
    </row>
    <row r="63" spans="1:18" hidden="1" outlineLevel="1" x14ac:dyDescent="0.25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 collapsed="1" x14ac:dyDescent="0.25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5.75" x14ac:dyDescent="0.25">
      <c r="B65" s="16"/>
      <c r="C65" s="54" t="s">
        <v>185</v>
      </c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idden="1" outlineLevel="1" x14ac:dyDescent="0.25">
      <c r="A66" s="9"/>
      <c r="B66" s="16"/>
      <c r="C66" s="53" t="s">
        <v>159</v>
      </c>
      <c r="D66" s="16"/>
      <c r="E66" s="16"/>
      <c r="F66" s="16"/>
      <c r="G66" s="16"/>
      <c r="H66" s="43"/>
      <c r="I66" s="43"/>
      <c r="J66" s="43"/>
      <c r="K66" s="43"/>
      <c r="L66" s="43"/>
      <c r="M66" s="52" t="s">
        <v>158</v>
      </c>
      <c r="N66" s="43"/>
      <c r="O66" s="43"/>
      <c r="P66" s="43"/>
      <c r="Q66" s="43"/>
      <c r="R66" s="16"/>
    </row>
    <row r="67" spans="1:18" hidden="1" outlineLevel="1" x14ac:dyDescent="0.25">
      <c r="A67" s="9"/>
      <c r="B67" s="16"/>
      <c r="C67" s="123"/>
      <c r="D67" s="123"/>
      <c r="E67" s="123"/>
      <c r="F67" s="123"/>
      <c r="G67" s="123"/>
      <c r="H67" s="123"/>
      <c r="I67" s="123"/>
      <c r="J67" s="123"/>
      <c r="K67" s="123"/>
      <c r="L67" s="43"/>
      <c r="M67" s="128"/>
      <c r="N67" s="129"/>
      <c r="O67" s="129"/>
      <c r="P67" s="129"/>
      <c r="Q67" s="130"/>
      <c r="R67" s="16"/>
    </row>
    <row r="68" spans="1:18" hidden="1" outlineLevel="1" x14ac:dyDescent="0.25">
      <c r="A68" s="9"/>
      <c r="B68" s="16"/>
      <c r="C68" s="123"/>
      <c r="D68" s="123"/>
      <c r="E68" s="123"/>
      <c r="F68" s="123"/>
      <c r="G68" s="123"/>
      <c r="H68" s="123"/>
      <c r="I68" s="123"/>
      <c r="J68" s="123"/>
      <c r="K68" s="123"/>
      <c r="L68" s="43"/>
      <c r="M68" s="131"/>
      <c r="N68" s="132"/>
      <c r="O68" s="132"/>
      <c r="P68" s="132"/>
      <c r="Q68" s="133"/>
      <c r="R68" s="16"/>
    </row>
    <row r="69" spans="1:18" hidden="1" outlineLevel="1" x14ac:dyDescent="0.25">
      <c r="A69" s="9"/>
      <c r="B69" s="16"/>
      <c r="C69" s="123"/>
      <c r="D69" s="123"/>
      <c r="E69" s="123"/>
      <c r="F69" s="123"/>
      <c r="G69" s="123"/>
      <c r="H69" s="123"/>
      <c r="I69" s="123"/>
      <c r="J69" s="123"/>
      <c r="K69" s="123"/>
      <c r="L69" s="43"/>
      <c r="M69" s="131"/>
      <c r="N69" s="132"/>
      <c r="O69" s="132"/>
      <c r="P69" s="132"/>
      <c r="Q69" s="133"/>
      <c r="R69" s="16"/>
    </row>
    <row r="70" spans="1:18" hidden="1" outlineLevel="1" x14ac:dyDescent="0.25">
      <c r="A70" s="9"/>
      <c r="B70" s="16"/>
      <c r="C70" s="123"/>
      <c r="D70" s="123"/>
      <c r="E70" s="123"/>
      <c r="F70" s="123"/>
      <c r="G70" s="123"/>
      <c r="H70" s="123"/>
      <c r="I70" s="123"/>
      <c r="J70" s="123"/>
      <c r="K70" s="123"/>
      <c r="L70" s="43"/>
      <c r="M70" s="131"/>
      <c r="N70" s="132"/>
      <c r="O70" s="132"/>
      <c r="P70" s="132"/>
      <c r="Q70" s="133"/>
      <c r="R70" s="16"/>
    </row>
    <row r="71" spans="1:18" hidden="1" outlineLevel="1" x14ac:dyDescent="0.25">
      <c r="A71" s="9"/>
      <c r="B71" s="16"/>
      <c r="C71" s="123"/>
      <c r="D71" s="123"/>
      <c r="E71" s="123"/>
      <c r="F71" s="123"/>
      <c r="G71" s="123"/>
      <c r="H71" s="123"/>
      <c r="I71" s="123"/>
      <c r="J71" s="123"/>
      <c r="K71" s="123"/>
      <c r="L71" s="43"/>
      <c r="M71" s="131"/>
      <c r="N71" s="132"/>
      <c r="O71" s="132"/>
      <c r="P71" s="132"/>
      <c r="Q71" s="133"/>
      <c r="R71" s="16"/>
    </row>
    <row r="72" spans="1:18" hidden="1" outlineLevel="1" x14ac:dyDescent="0.25">
      <c r="A72" s="9"/>
      <c r="B72" s="16"/>
      <c r="C72" s="123"/>
      <c r="D72" s="123"/>
      <c r="E72" s="123"/>
      <c r="F72" s="123"/>
      <c r="G72" s="123"/>
      <c r="H72" s="123"/>
      <c r="I72" s="123"/>
      <c r="J72" s="123"/>
      <c r="K72" s="123"/>
      <c r="L72" s="16"/>
      <c r="M72" s="131"/>
      <c r="N72" s="132"/>
      <c r="O72" s="132"/>
      <c r="P72" s="132"/>
      <c r="Q72" s="133"/>
      <c r="R72" s="16"/>
    </row>
    <row r="73" spans="1:18" hidden="1" outlineLevel="1" x14ac:dyDescent="0.25">
      <c r="B73" s="16"/>
      <c r="C73" s="123"/>
      <c r="D73" s="123"/>
      <c r="E73" s="123"/>
      <c r="F73" s="123"/>
      <c r="G73" s="123"/>
      <c r="H73" s="123"/>
      <c r="I73" s="123"/>
      <c r="J73" s="123"/>
      <c r="K73" s="123"/>
      <c r="L73" s="16"/>
      <c r="M73" s="131"/>
      <c r="N73" s="132"/>
      <c r="O73" s="132"/>
      <c r="P73" s="132"/>
      <c r="Q73" s="133"/>
      <c r="R73" s="16"/>
    </row>
    <row r="74" spans="1:18" hidden="1" outlineLevel="1" x14ac:dyDescent="0.25">
      <c r="B74" s="16"/>
      <c r="C74" s="123"/>
      <c r="D74" s="123"/>
      <c r="E74" s="123"/>
      <c r="F74" s="123"/>
      <c r="G74" s="123"/>
      <c r="H74" s="123"/>
      <c r="I74" s="123"/>
      <c r="J74" s="123"/>
      <c r="K74" s="123"/>
      <c r="L74" s="16"/>
      <c r="M74" s="131"/>
      <c r="N74" s="132"/>
      <c r="O74" s="132"/>
      <c r="P74" s="132"/>
      <c r="Q74" s="133"/>
      <c r="R74" s="16"/>
    </row>
    <row r="75" spans="1:18" hidden="1" outlineLevel="1" x14ac:dyDescent="0.25">
      <c r="B75" s="16"/>
      <c r="C75" s="123"/>
      <c r="D75" s="123"/>
      <c r="E75" s="123"/>
      <c r="F75" s="123"/>
      <c r="G75" s="123"/>
      <c r="H75" s="123"/>
      <c r="I75" s="123"/>
      <c r="J75" s="123"/>
      <c r="K75" s="123"/>
      <c r="L75" s="16"/>
      <c r="M75" s="131"/>
      <c r="N75" s="132"/>
      <c r="O75" s="132"/>
      <c r="P75" s="132"/>
      <c r="Q75" s="133"/>
      <c r="R75" s="16"/>
    </row>
    <row r="76" spans="1:18" hidden="1" outlineLevel="1" x14ac:dyDescent="0.25">
      <c r="B76" s="16"/>
      <c r="C76" s="123"/>
      <c r="D76" s="123"/>
      <c r="E76" s="123"/>
      <c r="F76" s="123"/>
      <c r="G76" s="123"/>
      <c r="H76" s="123"/>
      <c r="I76" s="123"/>
      <c r="J76" s="123"/>
      <c r="K76" s="123"/>
      <c r="L76" s="16"/>
      <c r="M76" s="131"/>
      <c r="N76" s="132"/>
      <c r="O76" s="132"/>
      <c r="P76" s="132"/>
      <c r="Q76" s="133"/>
      <c r="R76" s="16"/>
    </row>
    <row r="77" spans="1:18" hidden="1" outlineLevel="1" x14ac:dyDescent="0.25">
      <c r="B77" s="16"/>
      <c r="C77" s="123"/>
      <c r="D77" s="123"/>
      <c r="E77" s="123"/>
      <c r="F77" s="123"/>
      <c r="G77" s="123"/>
      <c r="H77" s="123"/>
      <c r="I77" s="123"/>
      <c r="J77" s="123"/>
      <c r="K77" s="123"/>
      <c r="L77" s="16"/>
      <c r="M77" s="131"/>
      <c r="N77" s="132"/>
      <c r="O77" s="132"/>
      <c r="P77" s="132"/>
      <c r="Q77" s="133"/>
      <c r="R77" s="16"/>
    </row>
    <row r="78" spans="1:18" hidden="1" outlineLevel="1" x14ac:dyDescent="0.25">
      <c r="B78" s="16"/>
      <c r="C78" s="123"/>
      <c r="D78" s="123"/>
      <c r="E78" s="123"/>
      <c r="F78" s="123"/>
      <c r="G78" s="123"/>
      <c r="H78" s="123"/>
      <c r="I78" s="123"/>
      <c r="J78" s="123"/>
      <c r="K78" s="123"/>
      <c r="L78" s="16"/>
      <c r="M78" s="131"/>
      <c r="N78" s="132"/>
      <c r="O78" s="132"/>
      <c r="P78" s="132"/>
      <c r="Q78" s="133"/>
      <c r="R78" s="16"/>
    </row>
    <row r="79" spans="1:18" hidden="1" outlineLevel="1" x14ac:dyDescent="0.25">
      <c r="B79" s="16"/>
      <c r="C79" s="123"/>
      <c r="D79" s="123"/>
      <c r="E79" s="123"/>
      <c r="F79" s="123"/>
      <c r="G79" s="123"/>
      <c r="H79" s="123"/>
      <c r="I79" s="123"/>
      <c r="J79" s="123"/>
      <c r="K79" s="123"/>
      <c r="L79" s="16"/>
      <c r="M79" s="131"/>
      <c r="N79" s="132"/>
      <c r="O79" s="132"/>
      <c r="P79" s="132"/>
      <c r="Q79" s="133"/>
      <c r="R79" s="16"/>
    </row>
    <row r="80" spans="1:18" hidden="1" outlineLevel="1" x14ac:dyDescent="0.25">
      <c r="B80" s="16"/>
      <c r="C80" s="123"/>
      <c r="D80" s="123"/>
      <c r="E80" s="123"/>
      <c r="F80" s="123"/>
      <c r="G80" s="123"/>
      <c r="H80" s="123"/>
      <c r="I80" s="123"/>
      <c r="J80" s="123"/>
      <c r="K80" s="123"/>
      <c r="L80" s="16"/>
      <c r="M80" s="131"/>
      <c r="N80" s="132"/>
      <c r="O80" s="132"/>
      <c r="P80" s="132"/>
      <c r="Q80" s="133"/>
      <c r="R80" s="16"/>
    </row>
    <row r="81" spans="1:18" hidden="1" outlineLevel="1" x14ac:dyDescent="0.25">
      <c r="B81" s="16"/>
      <c r="C81" s="123"/>
      <c r="D81" s="123"/>
      <c r="E81" s="123"/>
      <c r="F81" s="123"/>
      <c r="G81" s="123"/>
      <c r="H81" s="123"/>
      <c r="I81" s="123"/>
      <c r="J81" s="123"/>
      <c r="K81" s="123"/>
      <c r="L81" s="16"/>
      <c r="M81" s="131"/>
      <c r="N81" s="132"/>
      <c r="O81" s="132"/>
      <c r="P81" s="132"/>
      <c r="Q81" s="133"/>
      <c r="R81" s="16"/>
    </row>
    <row r="82" spans="1:18" hidden="1" outlineLevel="1" x14ac:dyDescent="0.25">
      <c r="B82" s="16"/>
      <c r="C82" s="123"/>
      <c r="D82" s="123"/>
      <c r="E82" s="123"/>
      <c r="F82" s="123"/>
      <c r="G82" s="123"/>
      <c r="H82" s="123"/>
      <c r="I82" s="123"/>
      <c r="J82" s="123"/>
      <c r="K82" s="123"/>
      <c r="L82" s="16"/>
      <c r="M82" s="131"/>
      <c r="N82" s="132"/>
      <c r="O82" s="132"/>
      <c r="P82" s="132"/>
      <c r="Q82" s="133"/>
      <c r="R82" s="16"/>
    </row>
    <row r="83" spans="1:18" hidden="1" outlineLevel="1" x14ac:dyDescent="0.25">
      <c r="B83" s="16"/>
      <c r="C83" s="123"/>
      <c r="D83" s="123"/>
      <c r="E83" s="123"/>
      <c r="F83" s="123"/>
      <c r="G83" s="123"/>
      <c r="H83" s="123"/>
      <c r="I83" s="123"/>
      <c r="J83" s="123"/>
      <c r="K83" s="123"/>
      <c r="L83" s="16"/>
      <c r="M83" s="134"/>
      <c r="N83" s="135"/>
      <c r="O83" s="135"/>
      <c r="P83" s="135"/>
      <c r="Q83" s="136"/>
      <c r="R83" s="16"/>
    </row>
    <row r="84" spans="1:18" hidden="1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</row>
    <row r="85" spans="1:18" collapsed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5.75" x14ac:dyDescent="0.25">
      <c r="B86" s="16"/>
      <c r="C86" s="54" t="s">
        <v>186</v>
      </c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</row>
    <row r="87" spans="1:18" hidden="1" outlineLevel="1" x14ac:dyDescent="0.25">
      <c r="A87" s="9"/>
      <c r="B87" s="16"/>
      <c r="C87" s="53" t="s">
        <v>159</v>
      </c>
      <c r="D87" s="16"/>
      <c r="E87" s="16"/>
      <c r="F87" s="16"/>
      <c r="G87" s="16"/>
      <c r="H87" s="43"/>
      <c r="I87" s="43"/>
      <c r="J87" s="43"/>
      <c r="K87" s="43"/>
      <c r="L87" s="43"/>
      <c r="M87" s="52" t="s">
        <v>158</v>
      </c>
      <c r="N87" s="43"/>
      <c r="O87" s="43"/>
      <c r="P87" s="43"/>
      <c r="Q87" s="43"/>
      <c r="R87" s="16"/>
    </row>
    <row r="88" spans="1:18" hidden="1" outlineLevel="1" x14ac:dyDescent="0.25">
      <c r="A88" s="9"/>
      <c r="B88" s="16"/>
      <c r="C88" s="123"/>
      <c r="D88" s="123"/>
      <c r="E88" s="123"/>
      <c r="F88" s="123"/>
      <c r="G88" s="123"/>
      <c r="H88" s="123"/>
      <c r="I88" s="123"/>
      <c r="J88" s="123"/>
      <c r="K88" s="123"/>
      <c r="L88" s="43"/>
      <c r="M88" s="128"/>
      <c r="N88" s="129"/>
      <c r="O88" s="129"/>
      <c r="P88" s="129"/>
      <c r="Q88" s="130"/>
      <c r="R88" s="16"/>
    </row>
    <row r="89" spans="1:18" hidden="1" outlineLevel="1" x14ac:dyDescent="0.25">
      <c r="A89" s="9"/>
      <c r="B89" s="16"/>
      <c r="C89" s="123"/>
      <c r="D89" s="123"/>
      <c r="E89" s="123"/>
      <c r="F89" s="123"/>
      <c r="G89" s="123"/>
      <c r="H89" s="123"/>
      <c r="I89" s="123"/>
      <c r="J89" s="123"/>
      <c r="K89" s="123"/>
      <c r="L89" s="43"/>
      <c r="M89" s="131"/>
      <c r="N89" s="132"/>
      <c r="O89" s="132"/>
      <c r="P89" s="132"/>
      <c r="Q89" s="133"/>
      <c r="R89" s="16"/>
    </row>
    <row r="90" spans="1:18" hidden="1" outlineLevel="1" x14ac:dyDescent="0.25">
      <c r="A90" s="9"/>
      <c r="B90" s="16"/>
      <c r="C90" s="123"/>
      <c r="D90" s="123"/>
      <c r="E90" s="123"/>
      <c r="F90" s="123"/>
      <c r="G90" s="123"/>
      <c r="H90" s="123"/>
      <c r="I90" s="123"/>
      <c r="J90" s="123"/>
      <c r="K90" s="123"/>
      <c r="L90" s="43"/>
      <c r="M90" s="131"/>
      <c r="N90" s="132"/>
      <c r="O90" s="132"/>
      <c r="P90" s="132"/>
      <c r="Q90" s="133"/>
      <c r="R90" s="16"/>
    </row>
    <row r="91" spans="1:18" hidden="1" outlineLevel="1" x14ac:dyDescent="0.25">
      <c r="A91" s="9"/>
      <c r="B91" s="16"/>
      <c r="C91" s="123"/>
      <c r="D91" s="123"/>
      <c r="E91" s="123"/>
      <c r="F91" s="123"/>
      <c r="G91" s="123"/>
      <c r="H91" s="123"/>
      <c r="I91" s="123"/>
      <c r="J91" s="123"/>
      <c r="K91" s="123"/>
      <c r="L91" s="43"/>
      <c r="M91" s="131"/>
      <c r="N91" s="132"/>
      <c r="O91" s="132"/>
      <c r="P91" s="132"/>
      <c r="Q91" s="133"/>
      <c r="R91" s="16"/>
    </row>
    <row r="92" spans="1:18" hidden="1" outlineLevel="1" x14ac:dyDescent="0.25">
      <c r="A92" s="9"/>
      <c r="B92" s="16"/>
      <c r="C92" s="123"/>
      <c r="D92" s="123"/>
      <c r="E92" s="123"/>
      <c r="F92" s="123"/>
      <c r="G92" s="123"/>
      <c r="H92" s="123"/>
      <c r="I92" s="123"/>
      <c r="J92" s="123"/>
      <c r="K92" s="123"/>
      <c r="L92" s="43"/>
      <c r="M92" s="131"/>
      <c r="N92" s="132"/>
      <c r="O92" s="132"/>
      <c r="P92" s="132"/>
      <c r="Q92" s="133"/>
      <c r="R92" s="16"/>
    </row>
    <row r="93" spans="1:18" hidden="1" outlineLevel="1" x14ac:dyDescent="0.25">
      <c r="A93" s="9"/>
      <c r="B93" s="16"/>
      <c r="C93" s="123"/>
      <c r="D93" s="123"/>
      <c r="E93" s="123"/>
      <c r="F93" s="123"/>
      <c r="G93" s="123"/>
      <c r="H93" s="123"/>
      <c r="I93" s="123"/>
      <c r="J93" s="123"/>
      <c r="K93" s="123"/>
      <c r="L93" s="16"/>
      <c r="M93" s="131"/>
      <c r="N93" s="132"/>
      <c r="O93" s="132"/>
      <c r="P93" s="132"/>
      <c r="Q93" s="133"/>
      <c r="R93" s="16"/>
    </row>
    <row r="94" spans="1:18" hidden="1" outlineLevel="1" x14ac:dyDescent="0.25">
      <c r="B94" s="16"/>
      <c r="C94" s="123"/>
      <c r="D94" s="123"/>
      <c r="E94" s="123"/>
      <c r="F94" s="123"/>
      <c r="G94" s="123"/>
      <c r="H94" s="123"/>
      <c r="I94" s="123"/>
      <c r="J94" s="123"/>
      <c r="K94" s="123"/>
      <c r="L94" s="16"/>
      <c r="M94" s="131"/>
      <c r="N94" s="132"/>
      <c r="O94" s="132"/>
      <c r="P94" s="132"/>
      <c r="Q94" s="133"/>
      <c r="R94" s="16"/>
    </row>
    <row r="95" spans="1:18" hidden="1" outlineLevel="1" x14ac:dyDescent="0.25">
      <c r="B95" s="16"/>
      <c r="C95" s="123"/>
      <c r="D95" s="123"/>
      <c r="E95" s="123"/>
      <c r="F95" s="123"/>
      <c r="G95" s="123"/>
      <c r="H95" s="123"/>
      <c r="I95" s="123"/>
      <c r="J95" s="123"/>
      <c r="K95" s="123"/>
      <c r="L95" s="16"/>
      <c r="M95" s="131"/>
      <c r="N95" s="132"/>
      <c r="O95" s="132"/>
      <c r="P95" s="132"/>
      <c r="Q95" s="133"/>
      <c r="R95" s="16"/>
    </row>
    <row r="96" spans="1:18" hidden="1" outlineLevel="1" x14ac:dyDescent="0.25">
      <c r="B96" s="16"/>
      <c r="C96" s="123"/>
      <c r="D96" s="123"/>
      <c r="E96" s="123"/>
      <c r="F96" s="123"/>
      <c r="G96" s="123"/>
      <c r="H96" s="123"/>
      <c r="I96" s="123"/>
      <c r="J96" s="123"/>
      <c r="K96" s="123"/>
      <c r="L96" s="16"/>
      <c r="M96" s="131"/>
      <c r="N96" s="132"/>
      <c r="O96" s="132"/>
      <c r="P96" s="132"/>
      <c r="Q96" s="133"/>
      <c r="R96" s="16"/>
    </row>
    <row r="97" spans="2:18" hidden="1" outlineLevel="1" x14ac:dyDescent="0.25">
      <c r="B97" s="16"/>
      <c r="C97" s="123"/>
      <c r="D97" s="123"/>
      <c r="E97" s="123"/>
      <c r="F97" s="123"/>
      <c r="G97" s="123"/>
      <c r="H97" s="123"/>
      <c r="I97" s="123"/>
      <c r="J97" s="123"/>
      <c r="K97" s="123"/>
      <c r="L97" s="16"/>
      <c r="M97" s="131"/>
      <c r="N97" s="132"/>
      <c r="O97" s="132"/>
      <c r="P97" s="132"/>
      <c r="Q97" s="133"/>
      <c r="R97" s="16"/>
    </row>
    <row r="98" spans="2:18" hidden="1" outlineLevel="1" x14ac:dyDescent="0.25">
      <c r="B98" s="16"/>
      <c r="C98" s="123"/>
      <c r="D98" s="123"/>
      <c r="E98" s="123"/>
      <c r="F98" s="123"/>
      <c r="G98" s="123"/>
      <c r="H98" s="123"/>
      <c r="I98" s="123"/>
      <c r="J98" s="123"/>
      <c r="K98" s="123"/>
      <c r="L98" s="16"/>
      <c r="M98" s="131"/>
      <c r="N98" s="132"/>
      <c r="O98" s="132"/>
      <c r="P98" s="132"/>
      <c r="Q98" s="133"/>
      <c r="R98" s="16"/>
    </row>
    <row r="99" spans="2:18" hidden="1" outlineLevel="1" x14ac:dyDescent="0.25">
      <c r="B99" s="16"/>
      <c r="C99" s="123"/>
      <c r="D99" s="123"/>
      <c r="E99" s="123"/>
      <c r="F99" s="123"/>
      <c r="G99" s="123"/>
      <c r="H99" s="123"/>
      <c r="I99" s="123"/>
      <c r="J99" s="123"/>
      <c r="K99" s="123"/>
      <c r="L99" s="16"/>
      <c r="M99" s="131"/>
      <c r="N99" s="132"/>
      <c r="O99" s="132"/>
      <c r="P99" s="132"/>
      <c r="Q99" s="133"/>
      <c r="R99" s="16"/>
    </row>
    <row r="100" spans="2:18" hidden="1" outlineLevel="1" x14ac:dyDescent="0.25">
      <c r="B100" s="16"/>
      <c r="C100" s="123"/>
      <c r="D100" s="123"/>
      <c r="E100" s="123"/>
      <c r="F100" s="123"/>
      <c r="G100" s="123"/>
      <c r="H100" s="123"/>
      <c r="I100" s="123"/>
      <c r="J100" s="123"/>
      <c r="K100" s="123"/>
      <c r="L100" s="16"/>
      <c r="M100" s="131"/>
      <c r="N100" s="132"/>
      <c r="O100" s="132"/>
      <c r="P100" s="132"/>
      <c r="Q100" s="133"/>
      <c r="R100" s="16"/>
    </row>
    <row r="101" spans="2:18" hidden="1" outlineLevel="1" x14ac:dyDescent="0.25">
      <c r="B101" s="16"/>
      <c r="C101" s="123"/>
      <c r="D101" s="123"/>
      <c r="E101" s="123"/>
      <c r="F101" s="123"/>
      <c r="G101" s="123"/>
      <c r="H101" s="123"/>
      <c r="I101" s="123"/>
      <c r="J101" s="123"/>
      <c r="K101" s="123"/>
      <c r="L101" s="16"/>
      <c r="M101" s="131"/>
      <c r="N101" s="132"/>
      <c r="O101" s="132"/>
      <c r="P101" s="132"/>
      <c r="Q101" s="133"/>
      <c r="R101" s="16"/>
    </row>
    <row r="102" spans="2:18" hidden="1" outlineLevel="1" x14ac:dyDescent="0.25">
      <c r="B102" s="16"/>
      <c r="C102" s="123"/>
      <c r="D102" s="123"/>
      <c r="E102" s="123"/>
      <c r="F102" s="123"/>
      <c r="G102" s="123"/>
      <c r="H102" s="123"/>
      <c r="I102" s="123"/>
      <c r="J102" s="123"/>
      <c r="K102" s="123"/>
      <c r="L102" s="16"/>
      <c r="M102" s="131"/>
      <c r="N102" s="132"/>
      <c r="O102" s="132"/>
      <c r="P102" s="132"/>
      <c r="Q102" s="133"/>
      <c r="R102" s="16"/>
    </row>
    <row r="103" spans="2:18" hidden="1" outlineLevel="1" x14ac:dyDescent="0.25">
      <c r="B103" s="16"/>
      <c r="C103" s="123"/>
      <c r="D103" s="123"/>
      <c r="E103" s="123"/>
      <c r="F103" s="123"/>
      <c r="G103" s="123"/>
      <c r="H103" s="123"/>
      <c r="I103" s="123"/>
      <c r="J103" s="123"/>
      <c r="K103" s="123"/>
      <c r="L103" s="16"/>
      <c r="M103" s="131"/>
      <c r="N103" s="132"/>
      <c r="O103" s="132"/>
      <c r="P103" s="132"/>
      <c r="Q103" s="133"/>
      <c r="R103" s="16"/>
    </row>
    <row r="104" spans="2:18" hidden="1" outlineLevel="1" x14ac:dyDescent="0.25">
      <c r="B104" s="16"/>
      <c r="C104" s="123"/>
      <c r="D104" s="123"/>
      <c r="E104" s="123"/>
      <c r="F104" s="123"/>
      <c r="G104" s="123"/>
      <c r="H104" s="123"/>
      <c r="I104" s="123"/>
      <c r="J104" s="123"/>
      <c r="K104" s="123"/>
      <c r="L104" s="16"/>
      <c r="M104" s="134"/>
      <c r="N104" s="135"/>
      <c r="O104" s="135"/>
      <c r="P104" s="135"/>
      <c r="Q104" s="136"/>
      <c r="R104" s="16"/>
    </row>
    <row r="105" spans="2:18" hidden="1" outlineLevel="1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collapsed="1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collapsed="1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</sheetData>
  <mergeCells count="6">
    <mergeCell ref="C46:K62"/>
    <mergeCell ref="M46:Q62"/>
    <mergeCell ref="C67:K83"/>
    <mergeCell ref="M67:Q83"/>
    <mergeCell ref="C88:K104"/>
    <mergeCell ref="M88:Q104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 enableFormatConditionsCalculation="0"/>
  <dimension ref="A11:R213"/>
  <sheetViews>
    <sheetView showGridLines="0" showRowColHeaders="0" topLeftCell="A4" workbookViewId="0">
      <selection activeCell="I4" sqref="I4"/>
    </sheetView>
  </sheetViews>
  <sheetFormatPr defaultColWidth="8.875" defaultRowHeight="15" outlineLevelRow="2" x14ac:dyDescent="0.25"/>
  <cols>
    <col min="1" max="2" width="2.875" customWidth="1"/>
    <col min="17" max="17" width="2.875" customWidth="1"/>
  </cols>
  <sheetData>
    <row r="11" spans="1:18" x14ac:dyDescent="0.25">
      <c r="A11" s="9"/>
      <c r="B11" s="16"/>
      <c r="C11" s="39" t="s">
        <v>126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8" ht="15.75" x14ac:dyDescent="0.25">
      <c r="A13" s="9"/>
      <c r="B13" s="16"/>
      <c r="C13" s="54" t="s">
        <v>157</v>
      </c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16"/>
    </row>
    <row r="14" spans="1:18" hidden="1" outlineLevel="1" x14ac:dyDescent="0.25">
      <c r="A14" s="9"/>
      <c r="B14" s="16"/>
      <c r="C14" s="53" t="s">
        <v>159</v>
      </c>
      <c r="D14" s="16"/>
      <c r="E14" s="16"/>
      <c r="F14" s="16"/>
      <c r="G14" s="16"/>
      <c r="H14" s="43"/>
      <c r="I14" s="43"/>
      <c r="J14" s="43"/>
      <c r="K14" s="43"/>
      <c r="L14" s="43"/>
      <c r="M14" s="52" t="s">
        <v>158</v>
      </c>
      <c r="N14" s="43"/>
      <c r="O14" s="43"/>
      <c r="P14" s="43"/>
      <c r="Q14" s="43"/>
      <c r="R14" s="16"/>
    </row>
    <row r="15" spans="1:18" hidden="1" outlineLevel="1" x14ac:dyDescent="0.25">
      <c r="A15" s="9"/>
      <c r="B15" s="16"/>
      <c r="C15" s="123"/>
      <c r="D15" s="123"/>
      <c r="E15" s="123"/>
      <c r="F15" s="123"/>
      <c r="G15" s="123"/>
      <c r="H15" s="123"/>
      <c r="I15" s="123"/>
      <c r="J15" s="123"/>
      <c r="K15" s="123"/>
      <c r="L15" s="43"/>
      <c r="M15" s="128"/>
      <c r="N15" s="129"/>
      <c r="O15" s="129"/>
      <c r="P15" s="129"/>
      <c r="Q15" s="130"/>
      <c r="R15" s="16"/>
    </row>
    <row r="16" spans="1:18" hidden="1" outlineLevel="1" x14ac:dyDescent="0.25">
      <c r="A16" s="9"/>
      <c r="B16" s="16"/>
      <c r="C16" s="123"/>
      <c r="D16" s="123"/>
      <c r="E16" s="123"/>
      <c r="F16" s="123"/>
      <c r="G16" s="123"/>
      <c r="H16" s="123"/>
      <c r="I16" s="123"/>
      <c r="J16" s="123"/>
      <c r="K16" s="123"/>
      <c r="L16" s="43"/>
      <c r="M16" s="131"/>
      <c r="N16" s="132"/>
      <c r="O16" s="132"/>
      <c r="P16" s="132"/>
      <c r="Q16" s="133"/>
      <c r="R16" s="16"/>
    </row>
    <row r="17" spans="1:18" hidden="1" outlineLevel="1" x14ac:dyDescent="0.25">
      <c r="A17" s="9"/>
      <c r="B17" s="16"/>
      <c r="C17" s="123"/>
      <c r="D17" s="123"/>
      <c r="E17" s="123"/>
      <c r="F17" s="123"/>
      <c r="G17" s="123"/>
      <c r="H17" s="123"/>
      <c r="I17" s="123"/>
      <c r="J17" s="123"/>
      <c r="K17" s="123"/>
      <c r="L17" s="43"/>
      <c r="M17" s="131"/>
      <c r="N17" s="132"/>
      <c r="O17" s="132"/>
      <c r="P17" s="132"/>
      <c r="Q17" s="133"/>
      <c r="R17" s="16"/>
    </row>
    <row r="18" spans="1:18" hidden="1" outlineLevel="1" x14ac:dyDescent="0.25">
      <c r="A18" s="9"/>
      <c r="B18" s="16"/>
      <c r="C18" s="123"/>
      <c r="D18" s="123"/>
      <c r="E18" s="123"/>
      <c r="F18" s="123"/>
      <c r="G18" s="123"/>
      <c r="H18" s="123"/>
      <c r="I18" s="123"/>
      <c r="J18" s="123"/>
      <c r="K18" s="123"/>
      <c r="L18" s="43"/>
      <c r="M18" s="131"/>
      <c r="N18" s="132"/>
      <c r="O18" s="132"/>
      <c r="P18" s="132"/>
      <c r="Q18" s="133"/>
      <c r="R18" s="16"/>
    </row>
    <row r="19" spans="1:18" hidden="1" outlineLevel="1" x14ac:dyDescent="0.25">
      <c r="A19" s="9"/>
      <c r="B19" s="16"/>
      <c r="C19" s="123"/>
      <c r="D19" s="123"/>
      <c r="E19" s="123"/>
      <c r="F19" s="123"/>
      <c r="G19" s="123"/>
      <c r="H19" s="123"/>
      <c r="I19" s="123"/>
      <c r="J19" s="123"/>
      <c r="K19" s="123"/>
      <c r="L19" s="43"/>
      <c r="M19" s="131"/>
      <c r="N19" s="132"/>
      <c r="O19" s="132"/>
      <c r="P19" s="132"/>
      <c r="Q19" s="133"/>
      <c r="R19" s="16"/>
    </row>
    <row r="20" spans="1:18" hidden="1" outlineLevel="1" x14ac:dyDescent="0.25">
      <c r="A20" s="9"/>
      <c r="B20" s="16"/>
      <c r="C20" s="123"/>
      <c r="D20" s="123"/>
      <c r="E20" s="123"/>
      <c r="F20" s="123"/>
      <c r="G20" s="123"/>
      <c r="H20" s="123"/>
      <c r="I20" s="123"/>
      <c r="J20" s="123"/>
      <c r="K20" s="123"/>
      <c r="L20" s="16"/>
      <c r="M20" s="131"/>
      <c r="N20" s="132"/>
      <c r="O20" s="132"/>
      <c r="P20" s="132"/>
      <c r="Q20" s="133"/>
      <c r="R20" s="16"/>
    </row>
    <row r="21" spans="1:18" hidden="1" outlineLevel="1" x14ac:dyDescent="0.25">
      <c r="B21" s="16"/>
      <c r="C21" s="123"/>
      <c r="D21" s="123"/>
      <c r="E21" s="123"/>
      <c r="F21" s="123"/>
      <c r="G21" s="123"/>
      <c r="H21" s="123"/>
      <c r="I21" s="123"/>
      <c r="J21" s="123"/>
      <c r="K21" s="123"/>
      <c r="L21" s="16"/>
      <c r="M21" s="131"/>
      <c r="N21" s="132"/>
      <c r="O21" s="132"/>
      <c r="P21" s="132"/>
      <c r="Q21" s="133"/>
      <c r="R21" s="16"/>
    </row>
    <row r="22" spans="1:18" hidden="1" outlineLevel="1" x14ac:dyDescent="0.25">
      <c r="B22" s="16"/>
      <c r="C22" s="123"/>
      <c r="D22" s="123"/>
      <c r="E22" s="123"/>
      <c r="F22" s="123"/>
      <c r="G22" s="123"/>
      <c r="H22" s="123"/>
      <c r="I22" s="123"/>
      <c r="J22" s="123"/>
      <c r="K22" s="123"/>
      <c r="L22" s="16"/>
      <c r="M22" s="131"/>
      <c r="N22" s="132"/>
      <c r="O22" s="132"/>
      <c r="P22" s="132"/>
      <c r="Q22" s="133"/>
      <c r="R22" s="16"/>
    </row>
    <row r="23" spans="1:18" hidden="1" outlineLevel="1" x14ac:dyDescent="0.25">
      <c r="B23" s="16"/>
      <c r="C23" s="123"/>
      <c r="D23" s="123"/>
      <c r="E23" s="123"/>
      <c r="F23" s="123"/>
      <c r="G23" s="123"/>
      <c r="H23" s="123"/>
      <c r="I23" s="123"/>
      <c r="J23" s="123"/>
      <c r="K23" s="123"/>
      <c r="L23" s="16"/>
      <c r="M23" s="131"/>
      <c r="N23" s="132"/>
      <c r="O23" s="132"/>
      <c r="P23" s="132"/>
      <c r="Q23" s="133"/>
      <c r="R23" s="16"/>
    </row>
    <row r="24" spans="1:18" hidden="1" outlineLevel="1" x14ac:dyDescent="0.25">
      <c r="B24" s="16"/>
      <c r="C24" s="123"/>
      <c r="D24" s="123"/>
      <c r="E24" s="123"/>
      <c r="F24" s="123"/>
      <c r="G24" s="123"/>
      <c r="H24" s="123"/>
      <c r="I24" s="123"/>
      <c r="J24" s="123"/>
      <c r="K24" s="123"/>
      <c r="L24" s="16"/>
      <c r="M24" s="131"/>
      <c r="N24" s="132"/>
      <c r="O24" s="132"/>
      <c r="P24" s="132"/>
      <c r="Q24" s="133"/>
      <c r="R24" s="16"/>
    </row>
    <row r="25" spans="1:18" hidden="1" outlineLevel="1" x14ac:dyDescent="0.25">
      <c r="B25" s="16"/>
      <c r="C25" s="123"/>
      <c r="D25" s="123"/>
      <c r="E25" s="123"/>
      <c r="F25" s="123"/>
      <c r="G25" s="123"/>
      <c r="H25" s="123"/>
      <c r="I25" s="123"/>
      <c r="J25" s="123"/>
      <c r="K25" s="123"/>
      <c r="L25" s="16"/>
      <c r="M25" s="131"/>
      <c r="N25" s="132"/>
      <c r="O25" s="132"/>
      <c r="P25" s="132"/>
      <c r="Q25" s="133"/>
      <c r="R25" s="16"/>
    </row>
    <row r="26" spans="1:18" hidden="1" outlineLevel="1" x14ac:dyDescent="0.25">
      <c r="B26" s="16"/>
      <c r="C26" s="123"/>
      <c r="D26" s="123"/>
      <c r="E26" s="123"/>
      <c r="F26" s="123"/>
      <c r="G26" s="123"/>
      <c r="H26" s="123"/>
      <c r="I26" s="123"/>
      <c r="J26" s="123"/>
      <c r="K26" s="123"/>
      <c r="L26" s="16"/>
      <c r="M26" s="131"/>
      <c r="N26" s="132"/>
      <c r="O26" s="132"/>
      <c r="P26" s="132"/>
      <c r="Q26" s="133"/>
      <c r="R26" s="16"/>
    </row>
    <row r="27" spans="1:18" hidden="1" outlineLevel="1" x14ac:dyDescent="0.25">
      <c r="B27" s="16"/>
      <c r="C27" s="123"/>
      <c r="D27" s="123"/>
      <c r="E27" s="123"/>
      <c r="F27" s="123"/>
      <c r="G27" s="123"/>
      <c r="H27" s="123"/>
      <c r="I27" s="123"/>
      <c r="J27" s="123"/>
      <c r="K27" s="123"/>
      <c r="L27" s="16"/>
      <c r="M27" s="131"/>
      <c r="N27" s="132"/>
      <c r="O27" s="132"/>
      <c r="P27" s="132"/>
      <c r="Q27" s="133"/>
      <c r="R27" s="16"/>
    </row>
    <row r="28" spans="1:18" hidden="1" outlineLevel="1" x14ac:dyDescent="0.25">
      <c r="B28" s="16"/>
      <c r="C28" s="123"/>
      <c r="D28" s="123"/>
      <c r="E28" s="123"/>
      <c r="F28" s="123"/>
      <c r="G28" s="123"/>
      <c r="H28" s="123"/>
      <c r="I28" s="123"/>
      <c r="J28" s="123"/>
      <c r="K28" s="123"/>
      <c r="L28" s="16"/>
      <c r="M28" s="131"/>
      <c r="N28" s="132"/>
      <c r="O28" s="132"/>
      <c r="P28" s="132"/>
      <c r="Q28" s="133"/>
      <c r="R28" s="16"/>
    </row>
    <row r="29" spans="1:18" hidden="1" outlineLevel="1" x14ac:dyDescent="0.25">
      <c r="B29" s="16"/>
      <c r="C29" s="123"/>
      <c r="D29" s="123"/>
      <c r="E29" s="123"/>
      <c r="F29" s="123"/>
      <c r="G29" s="123"/>
      <c r="H29" s="123"/>
      <c r="I29" s="123"/>
      <c r="J29" s="123"/>
      <c r="K29" s="123"/>
      <c r="L29" s="16"/>
      <c r="M29" s="131"/>
      <c r="N29" s="132"/>
      <c r="O29" s="132"/>
      <c r="P29" s="132"/>
      <c r="Q29" s="133"/>
      <c r="R29" s="16"/>
    </row>
    <row r="30" spans="1:18" hidden="1" outlineLevel="1" x14ac:dyDescent="0.25">
      <c r="B30" s="16"/>
      <c r="C30" s="123"/>
      <c r="D30" s="123"/>
      <c r="E30" s="123"/>
      <c r="F30" s="123"/>
      <c r="G30" s="123"/>
      <c r="H30" s="123"/>
      <c r="I30" s="123"/>
      <c r="J30" s="123"/>
      <c r="K30" s="123"/>
      <c r="L30" s="16"/>
      <c r="M30" s="131"/>
      <c r="N30" s="132"/>
      <c r="O30" s="132"/>
      <c r="P30" s="132"/>
      <c r="Q30" s="133"/>
      <c r="R30" s="16"/>
    </row>
    <row r="31" spans="1:18" hidden="1" outlineLevel="1" x14ac:dyDescent="0.25">
      <c r="B31" s="16"/>
      <c r="C31" s="123"/>
      <c r="D31" s="123"/>
      <c r="E31" s="123"/>
      <c r="F31" s="123"/>
      <c r="G31" s="123"/>
      <c r="H31" s="123"/>
      <c r="I31" s="123"/>
      <c r="J31" s="123"/>
      <c r="K31" s="123"/>
      <c r="L31" s="16"/>
      <c r="M31" s="134"/>
      <c r="N31" s="135"/>
      <c r="O31" s="135"/>
      <c r="P31" s="135"/>
      <c r="Q31" s="136"/>
      <c r="R31" s="16"/>
    </row>
    <row r="32" spans="1:18" hidden="1" outlineLevel="1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 x14ac:dyDescent="0.25">
      <c r="B34" s="16"/>
      <c r="C34" s="54" t="s">
        <v>160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 x14ac:dyDescent="0.25">
      <c r="A35" s="9"/>
      <c r="B35" s="16"/>
      <c r="C35" s="53" t="s">
        <v>159</v>
      </c>
      <c r="D35" s="16"/>
      <c r="E35" s="16"/>
      <c r="F35" s="16"/>
      <c r="G35" s="16"/>
      <c r="H35" s="43"/>
      <c r="I35" s="43"/>
      <c r="J35" s="43"/>
      <c r="K35" s="43"/>
      <c r="L35" s="43"/>
      <c r="M35" s="52" t="s">
        <v>158</v>
      </c>
      <c r="N35" s="43"/>
      <c r="O35" s="43"/>
      <c r="P35" s="43"/>
      <c r="Q35" s="43"/>
      <c r="R35" s="16"/>
    </row>
    <row r="36" spans="1:18" hidden="1" outlineLevel="1" x14ac:dyDescent="0.25">
      <c r="A36" s="9"/>
      <c r="B36" s="16"/>
      <c r="C36" s="123"/>
      <c r="D36" s="123"/>
      <c r="E36" s="123"/>
      <c r="F36" s="123"/>
      <c r="G36" s="123"/>
      <c r="H36" s="123"/>
      <c r="I36" s="123"/>
      <c r="J36" s="123"/>
      <c r="K36" s="123"/>
      <c r="L36" s="43"/>
      <c r="M36" s="128"/>
      <c r="N36" s="129"/>
      <c r="O36" s="129"/>
      <c r="P36" s="129"/>
      <c r="Q36" s="130"/>
      <c r="R36" s="16"/>
    </row>
    <row r="37" spans="1:18" hidden="1" outlineLevel="1" x14ac:dyDescent="0.25">
      <c r="A37" s="9"/>
      <c r="B37" s="16"/>
      <c r="C37" s="123"/>
      <c r="D37" s="123"/>
      <c r="E37" s="123"/>
      <c r="F37" s="123"/>
      <c r="G37" s="123"/>
      <c r="H37" s="123"/>
      <c r="I37" s="123"/>
      <c r="J37" s="123"/>
      <c r="K37" s="123"/>
      <c r="L37" s="43"/>
      <c r="M37" s="131"/>
      <c r="N37" s="132"/>
      <c r="O37" s="132"/>
      <c r="P37" s="132"/>
      <c r="Q37" s="133"/>
      <c r="R37" s="16"/>
    </row>
    <row r="38" spans="1:18" hidden="1" outlineLevel="1" x14ac:dyDescent="0.25">
      <c r="A38" s="9"/>
      <c r="B38" s="16"/>
      <c r="C38" s="123"/>
      <c r="D38" s="123"/>
      <c r="E38" s="123"/>
      <c r="F38" s="123"/>
      <c r="G38" s="123"/>
      <c r="H38" s="123"/>
      <c r="I38" s="123"/>
      <c r="J38" s="123"/>
      <c r="K38" s="123"/>
      <c r="L38" s="43"/>
      <c r="M38" s="131"/>
      <c r="N38" s="132"/>
      <c r="O38" s="132"/>
      <c r="P38" s="132"/>
      <c r="Q38" s="133"/>
      <c r="R38" s="16"/>
    </row>
    <row r="39" spans="1:18" hidden="1" outlineLevel="1" x14ac:dyDescent="0.25">
      <c r="A39" s="9"/>
      <c r="B39" s="16"/>
      <c r="C39" s="123"/>
      <c r="D39" s="123"/>
      <c r="E39" s="123"/>
      <c r="F39" s="123"/>
      <c r="G39" s="123"/>
      <c r="H39" s="123"/>
      <c r="I39" s="123"/>
      <c r="J39" s="123"/>
      <c r="K39" s="123"/>
      <c r="L39" s="43"/>
      <c r="M39" s="131"/>
      <c r="N39" s="132"/>
      <c r="O39" s="132"/>
      <c r="P39" s="132"/>
      <c r="Q39" s="133"/>
      <c r="R39" s="16"/>
    </row>
    <row r="40" spans="1:18" hidden="1" outlineLevel="1" x14ac:dyDescent="0.25">
      <c r="A40" s="9"/>
      <c r="B40" s="16"/>
      <c r="C40" s="123"/>
      <c r="D40" s="123"/>
      <c r="E40" s="123"/>
      <c r="F40" s="123"/>
      <c r="G40" s="123"/>
      <c r="H40" s="123"/>
      <c r="I40" s="123"/>
      <c r="J40" s="123"/>
      <c r="K40" s="123"/>
      <c r="L40" s="43"/>
      <c r="M40" s="131"/>
      <c r="N40" s="132"/>
      <c r="O40" s="132"/>
      <c r="P40" s="132"/>
      <c r="Q40" s="133"/>
      <c r="R40" s="16"/>
    </row>
    <row r="41" spans="1:18" hidden="1" outlineLevel="1" x14ac:dyDescent="0.25">
      <c r="A41" s="9"/>
      <c r="B41" s="16"/>
      <c r="C41" s="123"/>
      <c r="D41" s="123"/>
      <c r="E41" s="123"/>
      <c r="F41" s="123"/>
      <c r="G41" s="123"/>
      <c r="H41" s="123"/>
      <c r="I41" s="123"/>
      <c r="J41" s="123"/>
      <c r="K41" s="123"/>
      <c r="L41" s="16"/>
      <c r="M41" s="131"/>
      <c r="N41" s="132"/>
      <c r="O41" s="132"/>
      <c r="P41" s="132"/>
      <c r="Q41" s="133"/>
      <c r="R41" s="16"/>
    </row>
    <row r="42" spans="1:18" hidden="1" outlineLevel="1" x14ac:dyDescent="0.25">
      <c r="B42" s="16"/>
      <c r="C42" s="123"/>
      <c r="D42" s="123"/>
      <c r="E42" s="123"/>
      <c r="F42" s="123"/>
      <c r="G42" s="123"/>
      <c r="H42" s="123"/>
      <c r="I42" s="123"/>
      <c r="J42" s="123"/>
      <c r="K42" s="123"/>
      <c r="L42" s="16"/>
      <c r="M42" s="131"/>
      <c r="N42" s="132"/>
      <c r="O42" s="132"/>
      <c r="P42" s="132"/>
      <c r="Q42" s="133"/>
      <c r="R42" s="16"/>
    </row>
    <row r="43" spans="1:18" hidden="1" outlineLevel="1" x14ac:dyDescent="0.25">
      <c r="B43" s="16"/>
      <c r="C43" s="123"/>
      <c r="D43" s="123"/>
      <c r="E43" s="123"/>
      <c r="F43" s="123"/>
      <c r="G43" s="123"/>
      <c r="H43" s="123"/>
      <c r="I43" s="123"/>
      <c r="J43" s="123"/>
      <c r="K43" s="123"/>
      <c r="L43" s="16"/>
      <c r="M43" s="131"/>
      <c r="N43" s="132"/>
      <c r="O43" s="132"/>
      <c r="P43" s="132"/>
      <c r="Q43" s="133"/>
      <c r="R43" s="16"/>
    </row>
    <row r="44" spans="1:18" hidden="1" outlineLevel="1" x14ac:dyDescent="0.25">
      <c r="B44" s="16"/>
      <c r="C44" s="123"/>
      <c r="D44" s="123"/>
      <c r="E44" s="123"/>
      <c r="F44" s="123"/>
      <c r="G44" s="123"/>
      <c r="H44" s="123"/>
      <c r="I44" s="123"/>
      <c r="J44" s="123"/>
      <c r="K44" s="123"/>
      <c r="L44" s="16"/>
      <c r="M44" s="131"/>
      <c r="N44" s="132"/>
      <c r="O44" s="132"/>
      <c r="P44" s="132"/>
      <c r="Q44" s="133"/>
      <c r="R44" s="16"/>
    </row>
    <row r="45" spans="1:18" hidden="1" outlineLevel="1" x14ac:dyDescent="0.25">
      <c r="B45" s="16"/>
      <c r="C45" s="123"/>
      <c r="D45" s="123"/>
      <c r="E45" s="123"/>
      <c r="F45" s="123"/>
      <c r="G45" s="123"/>
      <c r="H45" s="123"/>
      <c r="I45" s="123"/>
      <c r="J45" s="123"/>
      <c r="K45" s="123"/>
      <c r="L45" s="16"/>
      <c r="M45" s="131"/>
      <c r="N45" s="132"/>
      <c r="O45" s="132"/>
      <c r="P45" s="132"/>
      <c r="Q45" s="133"/>
      <c r="R45" s="16"/>
    </row>
    <row r="46" spans="1:18" hidden="1" outlineLevel="1" x14ac:dyDescent="0.25">
      <c r="B46" s="16"/>
      <c r="C46" s="123"/>
      <c r="D46" s="123"/>
      <c r="E46" s="123"/>
      <c r="F46" s="123"/>
      <c r="G46" s="123"/>
      <c r="H46" s="123"/>
      <c r="I46" s="123"/>
      <c r="J46" s="123"/>
      <c r="K46" s="123"/>
      <c r="L46" s="16"/>
      <c r="M46" s="131"/>
      <c r="N46" s="132"/>
      <c r="O46" s="132"/>
      <c r="P46" s="132"/>
      <c r="Q46" s="133"/>
      <c r="R46" s="16"/>
    </row>
    <row r="47" spans="1:18" hidden="1" outlineLevel="1" x14ac:dyDescent="0.25">
      <c r="B47" s="16"/>
      <c r="C47" s="123"/>
      <c r="D47" s="123"/>
      <c r="E47" s="123"/>
      <c r="F47" s="123"/>
      <c r="G47" s="123"/>
      <c r="H47" s="123"/>
      <c r="I47" s="123"/>
      <c r="J47" s="123"/>
      <c r="K47" s="123"/>
      <c r="L47" s="16"/>
      <c r="M47" s="131"/>
      <c r="N47" s="132"/>
      <c r="O47" s="132"/>
      <c r="P47" s="132"/>
      <c r="Q47" s="133"/>
      <c r="R47" s="16"/>
    </row>
    <row r="48" spans="1:18" hidden="1" outlineLevel="1" x14ac:dyDescent="0.25">
      <c r="B48" s="16"/>
      <c r="C48" s="123"/>
      <c r="D48" s="123"/>
      <c r="E48" s="123"/>
      <c r="F48" s="123"/>
      <c r="G48" s="123"/>
      <c r="H48" s="123"/>
      <c r="I48" s="123"/>
      <c r="J48" s="123"/>
      <c r="K48" s="123"/>
      <c r="L48" s="16"/>
      <c r="M48" s="131"/>
      <c r="N48" s="132"/>
      <c r="O48" s="132"/>
      <c r="P48" s="132"/>
      <c r="Q48" s="133"/>
      <c r="R48" s="16"/>
    </row>
    <row r="49" spans="1:18" hidden="1" outlineLevel="1" x14ac:dyDescent="0.25">
      <c r="B49" s="16"/>
      <c r="C49" s="123"/>
      <c r="D49" s="123"/>
      <c r="E49" s="123"/>
      <c r="F49" s="123"/>
      <c r="G49" s="123"/>
      <c r="H49" s="123"/>
      <c r="I49" s="123"/>
      <c r="J49" s="123"/>
      <c r="K49" s="123"/>
      <c r="L49" s="16"/>
      <c r="M49" s="131"/>
      <c r="N49" s="132"/>
      <c r="O49" s="132"/>
      <c r="P49" s="132"/>
      <c r="Q49" s="133"/>
      <c r="R49" s="16"/>
    </row>
    <row r="50" spans="1:18" hidden="1" outlineLevel="1" x14ac:dyDescent="0.25">
      <c r="B50" s="16"/>
      <c r="C50" s="123"/>
      <c r="D50" s="123"/>
      <c r="E50" s="123"/>
      <c r="F50" s="123"/>
      <c r="G50" s="123"/>
      <c r="H50" s="123"/>
      <c r="I50" s="123"/>
      <c r="J50" s="123"/>
      <c r="K50" s="123"/>
      <c r="L50" s="16"/>
      <c r="M50" s="131"/>
      <c r="N50" s="132"/>
      <c r="O50" s="132"/>
      <c r="P50" s="132"/>
      <c r="Q50" s="133"/>
      <c r="R50" s="16"/>
    </row>
    <row r="51" spans="1:18" hidden="1" outlineLevel="1" x14ac:dyDescent="0.25">
      <c r="B51" s="16"/>
      <c r="C51" s="123"/>
      <c r="D51" s="123"/>
      <c r="E51" s="123"/>
      <c r="F51" s="123"/>
      <c r="G51" s="123"/>
      <c r="H51" s="123"/>
      <c r="I51" s="123"/>
      <c r="J51" s="123"/>
      <c r="K51" s="123"/>
      <c r="L51" s="16"/>
      <c r="M51" s="131"/>
      <c r="N51" s="132"/>
      <c r="O51" s="132"/>
      <c r="P51" s="132"/>
      <c r="Q51" s="133"/>
      <c r="R51" s="16"/>
    </row>
    <row r="52" spans="1:18" hidden="1" outlineLevel="1" x14ac:dyDescent="0.25">
      <c r="B52" s="16"/>
      <c r="C52" s="123"/>
      <c r="D52" s="123"/>
      <c r="E52" s="123"/>
      <c r="F52" s="123"/>
      <c r="G52" s="123"/>
      <c r="H52" s="123"/>
      <c r="I52" s="123"/>
      <c r="J52" s="123"/>
      <c r="K52" s="123"/>
      <c r="L52" s="16"/>
      <c r="M52" s="134"/>
      <c r="N52" s="135"/>
      <c r="O52" s="135"/>
      <c r="P52" s="135"/>
      <c r="Q52" s="136"/>
      <c r="R52" s="16"/>
    </row>
    <row r="53" spans="1:18" hidden="1" outlineLevel="1" x14ac:dyDescent="0.25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 x14ac:dyDescent="0.25">
      <c r="B55" s="16"/>
      <c r="C55" s="54" t="s">
        <v>161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 x14ac:dyDescent="0.25">
      <c r="A56" s="9"/>
      <c r="B56" s="16"/>
      <c r="C56" s="53" t="s">
        <v>159</v>
      </c>
      <c r="D56" s="16"/>
      <c r="E56" s="16"/>
      <c r="F56" s="16"/>
      <c r="G56" s="16"/>
      <c r="H56" s="43"/>
      <c r="I56" s="43"/>
      <c r="J56" s="43"/>
      <c r="K56" s="43"/>
      <c r="L56" s="43"/>
      <c r="M56" s="52" t="s">
        <v>158</v>
      </c>
      <c r="N56" s="43"/>
      <c r="O56" s="43"/>
      <c r="P56" s="43"/>
      <c r="Q56" s="43"/>
      <c r="R56" s="16"/>
    </row>
    <row r="57" spans="1:18" hidden="1" outlineLevel="1" x14ac:dyDescent="0.25">
      <c r="A57" s="9"/>
      <c r="B57" s="16"/>
      <c r="C57" s="123"/>
      <c r="D57" s="123"/>
      <c r="E57" s="123"/>
      <c r="F57" s="123"/>
      <c r="G57" s="123"/>
      <c r="H57" s="123"/>
      <c r="I57" s="123"/>
      <c r="J57" s="123"/>
      <c r="K57" s="123"/>
      <c r="L57" s="43"/>
      <c r="M57" s="128"/>
      <c r="N57" s="129"/>
      <c r="O57" s="129"/>
      <c r="P57" s="129"/>
      <c r="Q57" s="130"/>
      <c r="R57" s="16"/>
    </row>
    <row r="58" spans="1:18" hidden="1" outlineLevel="1" x14ac:dyDescent="0.25">
      <c r="A58" s="9"/>
      <c r="B58" s="16"/>
      <c r="C58" s="123"/>
      <c r="D58" s="123"/>
      <c r="E58" s="123"/>
      <c r="F58" s="123"/>
      <c r="G58" s="123"/>
      <c r="H58" s="123"/>
      <c r="I58" s="123"/>
      <c r="J58" s="123"/>
      <c r="K58" s="123"/>
      <c r="L58" s="43"/>
      <c r="M58" s="131"/>
      <c r="N58" s="132"/>
      <c r="O58" s="132"/>
      <c r="P58" s="132"/>
      <c r="Q58" s="133"/>
      <c r="R58" s="16"/>
    </row>
    <row r="59" spans="1:18" hidden="1" outlineLevel="1" x14ac:dyDescent="0.25">
      <c r="A59" s="9"/>
      <c r="B59" s="16"/>
      <c r="C59" s="123"/>
      <c r="D59" s="123"/>
      <c r="E59" s="123"/>
      <c r="F59" s="123"/>
      <c r="G59" s="123"/>
      <c r="H59" s="123"/>
      <c r="I59" s="123"/>
      <c r="J59" s="123"/>
      <c r="K59" s="123"/>
      <c r="L59" s="43"/>
      <c r="M59" s="131"/>
      <c r="N59" s="132"/>
      <c r="O59" s="132"/>
      <c r="P59" s="132"/>
      <c r="Q59" s="133"/>
      <c r="R59" s="16"/>
    </row>
    <row r="60" spans="1:18" hidden="1" outlineLevel="1" x14ac:dyDescent="0.25">
      <c r="A60" s="9"/>
      <c r="B60" s="16"/>
      <c r="C60" s="123"/>
      <c r="D60" s="123"/>
      <c r="E60" s="123"/>
      <c r="F60" s="123"/>
      <c r="G60" s="123"/>
      <c r="H60" s="123"/>
      <c r="I60" s="123"/>
      <c r="J60" s="123"/>
      <c r="K60" s="123"/>
      <c r="L60" s="43"/>
      <c r="M60" s="131"/>
      <c r="N60" s="132"/>
      <c r="O60" s="132"/>
      <c r="P60" s="132"/>
      <c r="Q60" s="133"/>
      <c r="R60" s="16"/>
    </row>
    <row r="61" spans="1:18" hidden="1" outlineLevel="1" x14ac:dyDescent="0.25">
      <c r="A61" s="9"/>
      <c r="B61" s="16"/>
      <c r="C61" s="123"/>
      <c r="D61" s="123"/>
      <c r="E61" s="123"/>
      <c r="F61" s="123"/>
      <c r="G61" s="123"/>
      <c r="H61" s="123"/>
      <c r="I61" s="123"/>
      <c r="J61" s="123"/>
      <c r="K61" s="123"/>
      <c r="L61" s="43"/>
      <c r="M61" s="131"/>
      <c r="N61" s="132"/>
      <c r="O61" s="132"/>
      <c r="P61" s="132"/>
      <c r="Q61" s="133"/>
      <c r="R61" s="16"/>
    </row>
    <row r="62" spans="1:18" hidden="1" outlineLevel="1" x14ac:dyDescent="0.25">
      <c r="A62" s="9"/>
      <c r="B62" s="16"/>
      <c r="C62" s="123"/>
      <c r="D62" s="123"/>
      <c r="E62" s="123"/>
      <c r="F62" s="123"/>
      <c r="G62" s="123"/>
      <c r="H62" s="123"/>
      <c r="I62" s="123"/>
      <c r="J62" s="123"/>
      <c r="K62" s="123"/>
      <c r="L62" s="16"/>
      <c r="M62" s="131"/>
      <c r="N62" s="132"/>
      <c r="O62" s="132"/>
      <c r="P62" s="132"/>
      <c r="Q62" s="133"/>
      <c r="R62" s="16"/>
    </row>
    <row r="63" spans="1:18" hidden="1" outlineLevel="1" x14ac:dyDescent="0.25">
      <c r="B63" s="16"/>
      <c r="C63" s="123"/>
      <c r="D63" s="123"/>
      <c r="E63" s="123"/>
      <c r="F63" s="123"/>
      <c r="G63" s="123"/>
      <c r="H63" s="123"/>
      <c r="I63" s="123"/>
      <c r="J63" s="123"/>
      <c r="K63" s="123"/>
      <c r="L63" s="16"/>
      <c r="M63" s="131"/>
      <c r="N63" s="132"/>
      <c r="O63" s="132"/>
      <c r="P63" s="132"/>
      <c r="Q63" s="133"/>
      <c r="R63" s="16"/>
    </row>
    <row r="64" spans="1:18" hidden="1" outlineLevel="1" x14ac:dyDescent="0.25">
      <c r="B64" s="16"/>
      <c r="C64" s="123"/>
      <c r="D64" s="123"/>
      <c r="E64" s="123"/>
      <c r="F64" s="123"/>
      <c r="G64" s="123"/>
      <c r="H64" s="123"/>
      <c r="I64" s="123"/>
      <c r="J64" s="123"/>
      <c r="K64" s="123"/>
      <c r="L64" s="16"/>
      <c r="M64" s="131"/>
      <c r="N64" s="132"/>
      <c r="O64" s="132"/>
      <c r="P64" s="132"/>
      <c r="Q64" s="133"/>
      <c r="R64" s="16"/>
    </row>
    <row r="65" spans="2:18" hidden="1" outlineLevel="1" x14ac:dyDescent="0.25">
      <c r="B65" s="16"/>
      <c r="C65" s="123"/>
      <c r="D65" s="123"/>
      <c r="E65" s="123"/>
      <c r="F65" s="123"/>
      <c r="G65" s="123"/>
      <c r="H65" s="123"/>
      <c r="I65" s="123"/>
      <c r="J65" s="123"/>
      <c r="K65" s="123"/>
      <c r="L65" s="16"/>
      <c r="M65" s="131"/>
      <c r="N65" s="132"/>
      <c r="O65" s="132"/>
      <c r="P65" s="132"/>
      <c r="Q65" s="133"/>
      <c r="R65" s="16"/>
    </row>
    <row r="66" spans="2:18" hidden="1" outlineLevel="1" x14ac:dyDescent="0.25">
      <c r="B66" s="16"/>
      <c r="C66" s="123"/>
      <c r="D66" s="123"/>
      <c r="E66" s="123"/>
      <c r="F66" s="123"/>
      <c r="G66" s="123"/>
      <c r="H66" s="123"/>
      <c r="I66" s="123"/>
      <c r="J66" s="123"/>
      <c r="K66" s="123"/>
      <c r="L66" s="16"/>
      <c r="M66" s="131"/>
      <c r="N66" s="132"/>
      <c r="O66" s="132"/>
      <c r="P66" s="132"/>
      <c r="Q66" s="133"/>
      <c r="R66" s="16"/>
    </row>
    <row r="67" spans="2:18" hidden="1" outlineLevel="1" x14ac:dyDescent="0.25">
      <c r="B67" s="16"/>
      <c r="C67" s="123"/>
      <c r="D67" s="123"/>
      <c r="E67" s="123"/>
      <c r="F67" s="123"/>
      <c r="G67" s="123"/>
      <c r="H67" s="123"/>
      <c r="I67" s="123"/>
      <c r="J67" s="123"/>
      <c r="K67" s="123"/>
      <c r="L67" s="16"/>
      <c r="M67" s="131"/>
      <c r="N67" s="132"/>
      <c r="O67" s="132"/>
      <c r="P67" s="132"/>
      <c r="Q67" s="133"/>
      <c r="R67" s="16"/>
    </row>
    <row r="68" spans="2:18" hidden="1" outlineLevel="1" x14ac:dyDescent="0.25">
      <c r="B68" s="16"/>
      <c r="C68" s="123"/>
      <c r="D68" s="123"/>
      <c r="E68" s="123"/>
      <c r="F68" s="123"/>
      <c r="G68" s="123"/>
      <c r="H68" s="123"/>
      <c r="I68" s="123"/>
      <c r="J68" s="123"/>
      <c r="K68" s="123"/>
      <c r="L68" s="16"/>
      <c r="M68" s="131"/>
      <c r="N68" s="132"/>
      <c r="O68" s="132"/>
      <c r="P68" s="132"/>
      <c r="Q68" s="133"/>
      <c r="R68" s="16"/>
    </row>
    <row r="69" spans="2:18" hidden="1" outlineLevel="1" x14ac:dyDescent="0.25">
      <c r="B69" s="16"/>
      <c r="C69" s="123"/>
      <c r="D69" s="123"/>
      <c r="E69" s="123"/>
      <c r="F69" s="123"/>
      <c r="G69" s="123"/>
      <c r="H69" s="123"/>
      <c r="I69" s="123"/>
      <c r="J69" s="123"/>
      <c r="K69" s="123"/>
      <c r="L69" s="16"/>
      <c r="M69" s="131"/>
      <c r="N69" s="132"/>
      <c r="O69" s="132"/>
      <c r="P69" s="132"/>
      <c r="Q69" s="133"/>
      <c r="R69" s="16"/>
    </row>
    <row r="70" spans="2:18" hidden="1" outlineLevel="1" x14ac:dyDescent="0.25">
      <c r="B70" s="16"/>
      <c r="C70" s="123"/>
      <c r="D70" s="123"/>
      <c r="E70" s="123"/>
      <c r="F70" s="123"/>
      <c r="G70" s="123"/>
      <c r="H70" s="123"/>
      <c r="I70" s="123"/>
      <c r="J70" s="123"/>
      <c r="K70" s="123"/>
      <c r="L70" s="16"/>
      <c r="M70" s="131"/>
      <c r="N70" s="132"/>
      <c r="O70" s="132"/>
      <c r="P70" s="132"/>
      <c r="Q70" s="133"/>
      <c r="R70" s="16"/>
    </row>
    <row r="71" spans="2:18" hidden="1" outlineLevel="1" x14ac:dyDescent="0.25">
      <c r="B71" s="16"/>
      <c r="C71" s="123"/>
      <c r="D71" s="123"/>
      <c r="E71" s="123"/>
      <c r="F71" s="123"/>
      <c r="G71" s="123"/>
      <c r="H71" s="123"/>
      <c r="I71" s="123"/>
      <c r="J71" s="123"/>
      <c r="K71" s="123"/>
      <c r="L71" s="16"/>
      <c r="M71" s="131"/>
      <c r="N71" s="132"/>
      <c r="O71" s="132"/>
      <c r="P71" s="132"/>
      <c r="Q71" s="133"/>
      <c r="R71" s="16"/>
    </row>
    <row r="72" spans="2:18" hidden="1" outlineLevel="1" x14ac:dyDescent="0.25">
      <c r="B72" s="16"/>
      <c r="C72" s="123"/>
      <c r="D72" s="123"/>
      <c r="E72" s="123"/>
      <c r="F72" s="123"/>
      <c r="G72" s="123"/>
      <c r="H72" s="123"/>
      <c r="I72" s="123"/>
      <c r="J72" s="123"/>
      <c r="K72" s="123"/>
      <c r="L72" s="16"/>
      <c r="M72" s="131"/>
      <c r="N72" s="132"/>
      <c r="O72" s="132"/>
      <c r="P72" s="132"/>
      <c r="Q72" s="133"/>
      <c r="R72" s="16"/>
    </row>
    <row r="73" spans="2:18" hidden="1" outlineLevel="1" x14ac:dyDescent="0.25">
      <c r="B73" s="16"/>
      <c r="C73" s="123"/>
      <c r="D73" s="123"/>
      <c r="E73" s="123"/>
      <c r="F73" s="123"/>
      <c r="G73" s="123"/>
      <c r="H73" s="123"/>
      <c r="I73" s="123"/>
      <c r="J73" s="123"/>
      <c r="K73" s="123"/>
      <c r="L73" s="16"/>
      <c r="M73" s="134"/>
      <c r="N73" s="135"/>
      <c r="O73" s="135"/>
      <c r="P73" s="135"/>
      <c r="Q73" s="136"/>
      <c r="R73" s="16"/>
    </row>
    <row r="74" spans="2:18" hidden="1" outlineLevel="1" x14ac:dyDescent="0.25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 x14ac:dyDescent="0.25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 x14ac:dyDescent="0.25">
      <c r="B76" s="16"/>
      <c r="C76" s="54" t="s">
        <v>162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hidden="1" outlineLevel="1" x14ac:dyDescent="0.25">
      <c r="B77" s="16"/>
      <c r="C77" s="53" t="s">
        <v>163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hidden="1" outlineLevel="1" x14ac:dyDescent="0.25">
      <c r="B78" s="16"/>
      <c r="C78" s="53" t="s">
        <v>159</v>
      </c>
      <c r="D78" s="16"/>
      <c r="E78" s="16"/>
      <c r="F78" s="16"/>
      <c r="G78" s="16"/>
      <c r="H78" s="16"/>
      <c r="I78" s="16"/>
      <c r="J78" s="16"/>
      <c r="K78" s="16"/>
      <c r="L78" s="16"/>
      <c r="M78" s="53" t="s">
        <v>158</v>
      </c>
      <c r="N78" s="16"/>
      <c r="O78" s="16"/>
      <c r="P78" s="16"/>
      <c r="Q78" s="16"/>
      <c r="R78" s="16"/>
    </row>
    <row r="79" spans="2:18" hidden="1" outlineLevel="1" x14ac:dyDescent="0.25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19"/>
      <c r="N79" s="120"/>
      <c r="O79" s="120"/>
      <c r="P79" s="120"/>
      <c r="Q79" s="121"/>
      <c r="R79" s="16"/>
    </row>
    <row r="80" spans="2:18" hidden="1" outlineLevel="1" x14ac:dyDescent="0.25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22"/>
      <c r="N80" s="123"/>
      <c r="O80" s="123"/>
      <c r="P80" s="123"/>
      <c r="Q80" s="124"/>
      <c r="R80" s="16"/>
    </row>
    <row r="81" spans="2:18" hidden="1" outlineLevel="1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22"/>
      <c r="N81" s="123"/>
      <c r="O81" s="123"/>
      <c r="P81" s="123"/>
      <c r="Q81" s="124"/>
      <c r="R81" s="16"/>
    </row>
    <row r="82" spans="2:18" hidden="1" outlineLevel="1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22"/>
      <c r="N82" s="123"/>
      <c r="O82" s="123"/>
      <c r="P82" s="123"/>
      <c r="Q82" s="124"/>
      <c r="R82" s="16"/>
    </row>
    <row r="83" spans="2:18" hidden="1" outlineLevel="1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22"/>
      <c r="N83" s="123"/>
      <c r="O83" s="123"/>
      <c r="P83" s="123"/>
      <c r="Q83" s="124"/>
      <c r="R83" s="16"/>
    </row>
    <row r="84" spans="2:18" hidden="1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22"/>
      <c r="N84" s="123"/>
      <c r="O84" s="123"/>
      <c r="P84" s="123"/>
      <c r="Q84" s="124"/>
      <c r="R84" s="16"/>
    </row>
    <row r="85" spans="2:18" hidden="1" outlineLevel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22"/>
      <c r="N85" s="123"/>
      <c r="O85" s="123"/>
      <c r="P85" s="123"/>
      <c r="Q85" s="124"/>
      <c r="R85" s="16"/>
    </row>
    <row r="86" spans="2:18" hidden="1" outlineLevel="1" x14ac:dyDescent="0.25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22"/>
      <c r="N86" s="123"/>
      <c r="O86" s="123"/>
      <c r="P86" s="123"/>
      <c r="Q86" s="124"/>
      <c r="R86" s="16"/>
    </row>
    <row r="87" spans="2:18" hidden="1" outlineLevel="1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22"/>
      <c r="N87" s="123"/>
      <c r="O87" s="123"/>
      <c r="P87" s="123"/>
      <c r="Q87" s="124"/>
      <c r="R87" s="16"/>
    </row>
    <row r="88" spans="2:18" hidden="1" outlineLevel="1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22"/>
      <c r="N88" s="123"/>
      <c r="O88" s="123"/>
      <c r="P88" s="123"/>
      <c r="Q88" s="124"/>
      <c r="R88" s="16"/>
    </row>
    <row r="89" spans="2:18" hidden="1" outlineLevel="1" x14ac:dyDescent="0.25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22"/>
      <c r="N89" s="123"/>
      <c r="O89" s="123"/>
      <c r="P89" s="123"/>
      <c r="Q89" s="124"/>
      <c r="R89" s="16"/>
    </row>
    <row r="90" spans="2:18" hidden="1" outlineLevel="1" x14ac:dyDescent="0.25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22"/>
      <c r="N90" s="123"/>
      <c r="O90" s="123"/>
      <c r="P90" s="123"/>
      <c r="Q90" s="124"/>
      <c r="R90" s="16"/>
    </row>
    <row r="91" spans="2:18" hidden="1" outlineLevel="1" x14ac:dyDescent="0.25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22"/>
      <c r="N91" s="123"/>
      <c r="O91" s="123"/>
      <c r="P91" s="123"/>
      <c r="Q91" s="124"/>
      <c r="R91" s="16"/>
    </row>
    <row r="92" spans="2:18" hidden="1" outlineLevel="1" x14ac:dyDescent="0.25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22"/>
      <c r="N92" s="123"/>
      <c r="O92" s="123"/>
      <c r="P92" s="123"/>
      <c r="Q92" s="124"/>
      <c r="R92" s="16"/>
    </row>
    <row r="93" spans="2:18" hidden="1" outlineLevel="1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22"/>
      <c r="N93" s="123"/>
      <c r="O93" s="123"/>
      <c r="P93" s="123"/>
      <c r="Q93" s="124"/>
      <c r="R93" s="16"/>
    </row>
    <row r="94" spans="2:18" hidden="1" outlineLevel="1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22"/>
      <c r="N94" s="123"/>
      <c r="O94" s="123"/>
      <c r="P94" s="123"/>
      <c r="Q94" s="124"/>
      <c r="R94" s="16"/>
    </row>
    <row r="95" spans="2:18" hidden="1" outlineLevel="1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22"/>
      <c r="N95" s="123"/>
      <c r="O95" s="123"/>
      <c r="P95" s="123"/>
      <c r="Q95" s="124"/>
      <c r="R95" s="16"/>
    </row>
    <row r="96" spans="2:18" hidden="1" outlineLevel="1" x14ac:dyDescent="0.25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22"/>
      <c r="N96" s="123"/>
      <c r="O96" s="123"/>
      <c r="P96" s="123"/>
      <c r="Q96" s="124"/>
      <c r="R96" s="16"/>
    </row>
    <row r="97" spans="2:18" hidden="1" outlineLevel="1" x14ac:dyDescent="0.25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25"/>
      <c r="N97" s="126"/>
      <c r="O97" s="126"/>
      <c r="P97" s="126"/>
      <c r="Q97" s="127"/>
      <c r="R97" s="16"/>
    </row>
    <row r="98" spans="2:18" hidden="1" outlineLevel="1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hidden="1" outlineLevel="1" x14ac:dyDescent="0.25">
      <c r="B99" s="16"/>
      <c r="C99" s="53" t="s">
        <v>164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 x14ac:dyDescent="0.25">
      <c r="B100" s="16"/>
      <c r="C100" s="53" t="s">
        <v>159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3" t="s">
        <v>158</v>
      </c>
      <c r="N100" s="16"/>
      <c r="O100" s="16"/>
      <c r="P100" s="16"/>
      <c r="Q100" s="16"/>
      <c r="R100" s="16"/>
    </row>
    <row r="101" spans="2:18" hidden="1" outlineLevel="2" x14ac:dyDescent="0.2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19"/>
      <c r="N101" s="120"/>
      <c r="O101" s="120"/>
      <c r="P101" s="120"/>
      <c r="Q101" s="121"/>
      <c r="R101" s="16"/>
    </row>
    <row r="102" spans="2:18" hidden="1" outlineLevel="2" x14ac:dyDescent="0.2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22"/>
      <c r="N102" s="123"/>
      <c r="O102" s="123"/>
      <c r="P102" s="123"/>
      <c r="Q102" s="124"/>
      <c r="R102" s="16"/>
    </row>
    <row r="103" spans="2:18" hidden="1" outlineLevel="2" x14ac:dyDescent="0.25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22"/>
      <c r="N103" s="123"/>
      <c r="O103" s="123"/>
      <c r="P103" s="123"/>
      <c r="Q103" s="124"/>
      <c r="R103" s="16"/>
    </row>
    <row r="104" spans="2:18" hidden="1" outlineLevel="2" x14ac:dyDescent="0.25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22"/>
      <c r="N104" s="123"/>
      <c r="O104" s="123"/>
      <c r="P104" s="123"/>
      <c r="Q104" s="124"/>
      <c r="R104" s="16"/>
    </row>
    <row r="105" spans="2:18" hidden="1" outlineLevel="2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22"/>
      <c r="N105" s="123"/>
      <c r="O105" s="123"/>
      <c r="P105" s="123"/>
      <c r="Q105" s="124"/>
      <c r="R105" s="16"/>
    </row>
    <row r="106" spans="2:18" hidden="1" outlineLevel="2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22"/>
      <c r="N106" s="123"/>
      <c r="O106" s="123"/>
      <c r="P106" s="123"/>
      <c r="Q106" s="124"/>
      <c r="R106" s="16"/>
    </row>
    <row r="107" spans="2:18" hidden="1" outlineLevel="2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22"/>
      <c r="N107" s="123"/>
      <c r="O107" s="123"/>
      <c r="P107" s="123"/>
      <c r="Q107" s="124"/>
      <c r="R107" s="16"/>
    </row>
    <row r="108" spans="2:18" hidden="1" outlineLevel="2" x14ac:dyDescent="0.25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22"/>
      <c r="N108" s="123"/>
      <c r="O108" s="123"/>
      <c r="P108" s="123"/>
      <c r="Q108" s="124"/>
      <c r="R108" s="16"/>
    </row>
    <row r="109" spans="2:18" hidden="1" outlineLevel="2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22"/>
      <c r="N109" s="123"/>
      <c r="O109" s="123"/>
      <c r="P109" s="123"/>
      <c r="Q109" s="124"/>
      <c r="R109" s="16"/>
    </row>
    <row r="110" spans="2:18" hidden="1" outlineLevel="2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22"/>
      <c r="N110" s="123"/>
      <c r="O110" s="123"/>
      <c r="P110" s="123"/>
      <c r="Q110" s="124"/>
      <c r="R110" s="16"/>
    </row>
    <row r="111" spans="2:18" hidden="1" outlineLevel="2" x14ac:dyDescent="0.25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22"/>
      <c r="N111" s="123"/>
      <c r="O111" s="123"/>
      <c r="P111" s="123"/>
      <c r="Q111" s="124"/>
      <c r="R111" s="16"/>
    </row>
    <row r="112" spans="2:18" hidden="1" outlineLevel="2" x14ac:dyDescent="0.25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22"/>
      <c r="N112" s="123"/>
      <c r="O112" s="123"/>
      <c r="P112" s="123"/>
      <c r="Q112" s="124"/>
      <c r="R112" s="16"/>
    </row>
    <row r="113" spans="2:18" hidden="1" outlineLevel="2" x14ac:dyDescent="0.25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22"/>
      <c r="N113" s="123"/>
      <c r="O113" s="123"/>
      <c r="P113" s="123"/>
      <c r="Q113" s="124"/>
      <c r="R113" s="16"/>
    </row>
    <row r="114" spans="2:18" hidden="1" outlineLevel="2" x14ac:dyDescent="0.25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22"/>
      <c r="N114" s="123"/>
      <c r="O114" s="123"/>
      <c r="P114" s="123"/>
      <c r="Q114" s="124"/>
      <c r="R114" s="16"/>
    </row>
    <row r="115" spans="2:18" hidden="1" outlineLevel="2" x14ac:dyDescent="0.25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22"/>
      <c r="N115" s="123"/>
      <c r="O115" s="123"/>
      <c r="P115" s="123"/>
      <c r="Q115" s="124"/>
      <c r="R115" s="16"/>
    </row>
    <row r="116" spans="2:18" hidden="1" outlineLevel="2" x14ac:dyDescent="0.25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22"/>
      <c r="N116" s="123"/>
      <c r="O116" s="123"/>
      <c r="P116" s="123"/>
      <c r="Q116" s="124"/>
      <c r="R116" s="16"/>
    </row>
    <row r="117" spans="2:18" hidden="1" outlineLevel="2" x14ac:dyDescent="0.25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22"/>
      <c r="N117" s="123"/>
      <c r="O117" s="123"/>
      <c r="P117" s="123"/>
      <c r="Q117" s="124"/>
      <c r="R117" s="16"/>
    </row>
    <row r="118" spans="2:18" hidden="1" outlineLevel="2" x14ac:dyDescent="0.25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22"/>
      <c r="N118" s="123"/>
      <c r="O118" s="123"/>
      <c r="P118" s="123"/>
      <c r="Q118" s="124"/>
      <c r="R118" s="16"/>
    </row>
    <row r="119" spans="2:18" hidden="1" outlineLevel="2" x14ac:dyDescent="0.25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25"/>
      <c r="N119" s="126"/>
      <c r="O119" s="126"/>
      <c r="P119" s="126"/>
      <c r="Q119" s="127"/>
      <c r="R119" s="16"/>
    </row>
    <row r="120" spans="2:18" hidden="1" outlineLevel="2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 x14ac:dyDescent="0.25">
      <c r="B121" s="16"/>
      <c r="C121" s="53" t="s">
        <v>163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 x14ac:dyDescent="0.25">
      <c r="B122" s="16"/>
      <c r="C122" s="53" t="s">
        <v>159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3" t="s">
        <v>158</v>
      </c>
      <c r="N122" s="16"/>
      <c r="O122" s="16"/>
      <c r="P122" s="16"/>
      <c r="Q122" s="16"/>
      <c r="R122" s="16"/>
    </row>
    <row r="123" spans="2:18" hidden="1" outlineLevel="2" x14ac:dyDescent="0.25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19"/>
      <c r="N123" s="120"/>
      <c r="O123" s="120"/>
      <c r="P123" s="120"/>
      <c r="Q123" s="121"/>
      <c r="R123" s="16"/>
    </row>
    <row r="124" spans="2:18" hidden="1" outlineLevel="2" x14ac:dyDescent="0.25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22"/>
      <c r="N124" s="123"/>
      <c r="O124" s="123"/>
      <c r="P124" s="123"/>
      <c r="Q124" s="124"/>
      <c r="R124" s="16"/>
    </row>
    <row r="125" spans="2:18" hidden="1" outlineLevel="2" x14ac:dyDescent="0.25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22"/>
      <c r="N125" s="123"/>
      <c r="O125" s="123"/>
      <c r="P125" s="123"/>
      <c r="Q125" s="124"/>
      <c r="R125" s="16"/>
    </row>
    <row r="126" spans="2:18" hidden="1" outlineLevel="2" x14ac:dyDescent="0.25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22"/>
      <c r="N126" s="123"/>
      <c r="O126" s="123"/>
      <c r="P126" s="123"/>
      <c r="Q126" s="124"/>
      <c r="R126" s="16"/>
    </row>
    <row r="127" spans="2:18" hidden="1" outlineLevel="2" x14ac:dyDescent="0.25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22"/>
      <c r="N127" s="123"/>
      <c r="O127" s="123"/>
      <c r="P127" s="123"/>
      <c r="Q127" s="124"/>
      <c r="R127" s="16"/>
    </row>
    <row r="128" spans="2:18" hidden="1" outlineLevel="2" x14ac:dyDescent="0.25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22"/>
      <c r="N128" s="123"/>
      <c r="O128" s="123"/>
      <c r="P128" s="123"/>
      <c r="Q128" s="124"/>
      <c r="R128" s="16"/>
    </row>
    <row r="129" spans="2:18" hidden="1" outlineLevel="2" x14ac:dyDescent="0.25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22"/>
      <c r="N129" s="123"/>
      <c r="O129" s="123"/>
      <c r="P129" s="123"/>
      <c r="Q129" s="124"/>
      <c r="R129" s="16"/>
    </row>
    <row r="130" spans="2:18" hidden="1" outlineLevel="2" x14ac:dyDescent="0.25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22"/>
      <c r="N130" s="123"/>
      <c r="O130" s="123"/>
      <c r="P130" s="123"/>
      <c r="Q130" s="124"/>
      <c r="R130" s="16"/>
    </row>
    <row r="131" spans="2:18" hidden="1" outlineLevel="2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22"/>
      <c r="N131" s="123"/>
      <c r="O131" s="123"/>
      <c r="P131" s="123"/>
      <c r="Q131" s="124"/>
      <c r="R131" s="16"/>
    </row>
    <row r="132" spans="2:18" hidden="1" outlineLevel="2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22"/>
      <c r="N132" s="123"/>
      <c r="O132" s="123"/>
      <c r="P132" s="123"/>
      <c r="Q132" s="124"/>
      <c r="R132" s="16"/>
    </row>
    <row r="133" spans="2:18" hidden="1" outlineLevel="2" x14ac:dyDescent="0.25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22"/>
      <c r="N133" s="123"/>
      <c r="O133" s="123"/>
      <c r="P133" s="123"/>
      <c r="Q133" s="124"/>
      <c r="R133" s="16"/>
    </row>
    <row r="134" spans="2:18" hidden="1" outlineLevel="2" x14ac:dyDescent="0.25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22"/>
      <c r="N134" s="123"/>
      <c r="O134" s="123"/>
      <c r="P134" s="123"/>
      <c r="Q134" s="124"/>
      <c r="R134" s="16"/>
    </row>
    <row r="135" spans="2:18" hidden="1" outlineLevel="2" x14ac:dyDescent="0.25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22"/>
      <c r="N135" s="123"/>
      <c r="O135" s="123"/>
      <c r="P135" s="123"/>
      <c r="Q135" s="124"/>
      <c r="R135" s="16"/>
    </row>
    <row r="136" spans="2:18" hidden="1" outlineLevel="2" x14ac:dyDescent="0.25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22"/>
      <c r="N136" s="123"/>
      <c r="O136" s="123"/>
      <c r="P136" s="123"/>
      <c r="Q136" s="124"/>
      <c r="R136" s="16"/>
    </row>
    <row r="137" spans="2:18" hidden="1" outlineLevel="2" x14ac:dyDescent="0.25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22"/>
      <c r="N137" s="123"/>
      <c r="O137" s="123"/>
      <c r="P137" s="123"/>
      <c r="Q137" s="124"/>
      <c r="R137" s="16"/>
    </row>
    <row r="138" spans="2:18" hidden="1" outlineLevel="2" x14ac:dyDescent="0.25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22"/>
      <c r="N138" s="123"/>
      <c r="O138" s="123"/>
      <c r="P138" s="123"/>
      <c r="Q138" s="124"/>
      <c r="R138" s="16"/>
    </row>
    <row r="139" spans="2:18" hidden="1" outlineLevel="2" x14ac:dyDescent="0.25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22"/>
      <c r="N139" s="123"/>
      <c r="O139" s="123"/>
      <c r="P139" s="123"/>
      <c r="Q139" s="124"/>
      <c r="R139" s="16"/>
    </row>
    <row r="140" spans="2:18" hidden="1" outlineLevel="2" x14ac:dyDescent="0.25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22"/>
      <c r="N140" s="123"/>
      <c r="O140" s="123"/>
      <c r="P140" s="123"/>
      <c r="Q140" s="124"/>
      <c r="R140" s="16"/>
    </row>
    <row r="141" spans="2:18" hidden="1" outlineLevel="2" x14ac:dyDescent="0.25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25"/>
      <c r="N141" s="126"/>
      <c r="O141" s="126"/>
      <c r="P141" s="126"/>
      <c r="Q141" s="127"/>
      <c r="R141" s="16"/>
    </row>
    <row r="142" spans="2:18" hidden="1" outlineLevel="1" collapsed="1" x14ac:dyDescent="0.25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hidden="1" outlineLevel="1" x14ac:dyDescent="0.25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hidden="1" outlineLevel="1" x14ac:dyDescent="0.25">
      <c r="B144" s="16"/>
      <c r="C144" s="53" t="s">
        <v>162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hidden="1" outlineLevel="1" x14ac:dyDescent="0.25">
      <c r="B145" s="16"/>
      <c r="C145" s="53" t="s">
        <v>159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3" t="s">
        <v>158</v>
      </c>
      <c r="N145" s="16"/>
      <c r="O145" s="16"/>
      <c r="P145" s="16"/>
      <c r="Q145" s="16"/>
      <c r="R145" s="16"/>
    </row>
    <row r="146" spans="2:18" hidden="1" outlineLevel="1" x14ac:dyDescent="0.25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19"/>
      <c r="N146" s="120"/>
      <c r="O146" s="120"/>
      <c r="P146" s="120"/>
      <c r="Q146" s="121"/>
      <c r="R146" s="16"/>
    </row>
    <row r="147" spans="2:18" hidden="1" outlineLevel="1" x14ac:dyDescent="0.25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22"/>
      <c r="N147" s="123"/>
      <c r="O147" s="123"/>
      <c r="P147" s="123"/>
      <c r="Q147" s="124"/>
      <c r="R147" s="16"/>
    </row>
    <row r="148" spans="2:18" hidden="1" outlineLevel="1" x14ac:dyDescent="0.25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22"/>
      <c r="N148" s="123"/>
      <c r="O148" s="123"/>
      <c r="P148" s="123"/>
      <c r="Q148" s="124"/>
      <c r="R148" s="16"/>
    </row>
    <row r="149" spans="2:18" hidden="1" outlineLevel="1" x14ac:dyDescent="0.25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22"/>
      <c r="N149" s="123"/>
      <c r="O149" s="123"/>
      <c r="P149" s="123"/>
      <c r="Q149" s="124"/>
      <c r="R149" s="16"/>
    </row>
    <row r="150" spans="2:18" hidden="1" outlineLevel="1" x14ac:dyDescent="0.25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22"/>
      <c r="N150" s="123"/>
      <c r="O150" s="123"/>
      <c r="P150" s="123"/>
      <c r="Q150" s="124"/>
      <c r="R150" s="16"/>
    </row>
    <row r="151" spans="2:18" hidden="1" outlineLevel="1" x14ac:dyDescent="0.25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22"/>
      <c r="N151" s="123"/>
      <c r="O151" s="123"/>
      <c r="P151" s="123"/>
      <c r="Q151" s="124"/>
      <c r="R151" s="16"/>
    </row>
    <row r="152" spans="2:18" hidden="1" outlineLevel="1" x14ac:dyDescent="0.25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22"/>
      <c r="N152" s="123"/>
      <c r="O152" s="123"/>
      <c r="P152" s="123"/>
      <c r="Q152" s="124"/>
      <c r="R152" s="16"/>
    </row>
    <row r="153" spans="2:18" hidden="1" outlineLevel="1" x14ac:dyDescent="0.25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22"/>
      <c r="N153" s="123"/>
      <c r="O153" s="123"/>
      <c r="P153" s="123"/>
      <c r="Q153" s="124"/>
      <c r="R153" s="16"/>
    </row>
    <row r="154" spans="2:18" hidden="1" outlineLevel="1" x14ac:dyDescent="0.25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22"/>
      <c r="N154" s="123"/>
      <c r="O154" s="123"/>
      <c r="P154" s="123"/>
      <c r="Q154" s="124"/>
      <c r="R154" s="16"/>
    </row>
    <row r="155" spans="2:18" hidden="1" outlineLevel="1" x14ac:dyDescent="0.25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22"/>
      <c r="N155" s="123"/>
      <c r="O155" s="123"/>
      <c r="P155" s="123"/>
      <c r="Q155" s="124"/>
      <c r="R155" s="16"/>
    </row>
    <row r="156" spans="2:18" hidden="1" outlineLevel="1" x14ac:dyDescent="0.25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22"/>
      <c r="N156" s="123"/>
      <c r="O156" s="123"/>
      <c r="P156" s="123"/>
      <c r="Q156" s="124"/>
      <c r="R156" s="16"/>
    </row>
    <row r="157" spans="2:18" hidden="1" outlineLevel="1" x14ac:dyDescent="0.25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22"/>
      <c r="N157" s="123"/>
      <c r="O157" s="123"/>
      <c r="P157" s="123"/>
      <c r="Q157" s="124"/>
      <c r="R157" s="16"/>
    </row>
    <row r="158" spans="2:18" hidden="1" outlineLevel="1" x14ac:dyDescent="0.25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22"/>
      <c r="N158" s="123"/>
      <c r="O158" s="123"/>
      <c r="P158" s="123"/>
      <c r="Q158" s="124"/>
      <c r="R158" s="16"/>
    </row>
    <row r="159" spans="2:18" hidden="1" outlineLevel="1" x14ac:dyDescent="0.25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22"/>
      <c r="N159" s="123"/>
      <c r="O159" s="123"/>
      <c r="P159" s="123"/>
      <c r="Q159" s="124"/>
      <c r="R159" s="16"/>
    </row>
    <row r="160" spans="2:18" hidden="1" outlineLevel="1" x14ac:dyDescent="0.25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22"/>
      <c r="N160" s="123"/>
      <c r="O160" s="123"/>
      <c r="P160" s="123"/>
      <c r="Q160" s="124"/>
      <c r="R160" s="16"/>
    </row>
    <row r="161" spans="1:18" hidden="1" outlineLevel="1" x14ac:dyDescent="0.25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22"/>
      <c r="N161" s="123"/>
      <c r="O161" s="123"/>
      <c r="P161" s="123"/>
      <c r="Q161" s="124"/>
      <c r="R161" s="16"/>
    </row>
    <row r="162" spans="1:18" hidden="1" outlineLevel="1" x14ac:dyDescent="0.25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22"/>
      <c r="N162" s="123"/>
      <c r="O162" s="123"/>
      <c r="P162" s="123"/>
      <c r="Q162" s="124"/>
      <c r="R162" s="16"/>
    </row>
    <row r="163" spans="1:18" hidden="1" outlineLevel="1" x14ac:dyDescent="0.25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22"/>
      <c r="N163" s="123"/>
      <c r="O163" s="123"/>
      <c r="P163" s="123"/>
      <c r="Q163" s="124"/>
      <c r="R163" s="16"/>
    </row>
    <row r="164" spans="1:18" hidden="1" outlineLevel="1" x14ac:dyDescent="0.25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25"/>
      <c r="N164" s="126"/>
      <c r="O164" s="126"/>
      <c r="P164" s="126"/>
      <c r="Q164" s="127"/>
      <c r="R164" s="16"/>
    </row>
    <row r="165" spans="1:18" hidden="1" outlineLevel="1" x14ac:dyDescent="0.25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collapsed="1" x14ac:dyDescent="0.25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 x14ac:dyDescent="0.25">
      <c r="B167" s="16"/>
      <c r="C167" s="54" t="s">
        <v>165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idden="1" outlineLevel="1" x14ac:dyDescent="0.25">
      <c r="A168" s="9"/>
      <c r="B168" s="16"/>
      <c r="C168" s="53" t="s">
        <v>159</v>
      </c>
      <c r="D168" s="16"/>
      <c r="E168" s="16"/>
      <c r="F168" s="16"/>
      <c r="G168" s="16"/>
      <c r="H168" s="43"/>
      <c r="I168" s="43"/>
      <c r="J168" s="43"/>
      <c r="K168" s="43"/>
      <c r="L168" s="43"/>
      <c r="M168" s="52"/>
      <c r="N168" s="43"/>
      <c r="O168" s="43"/>
      <c r="P168" s="43"/>
      <c r="Q168" s="43"/>
      <c r="R168" s="16"/>
    </row>
    <row r="169" spans="1:18" hidden="1" outlineLevel="1" x14ac:dyDescent="0.25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idden="1" outlineLevel="1" x14ac:dyDescent="0.25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idden="1" outlineLevel="1" x14ac:dyDescent="0.25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idden="1" outlineLevel="1" x14ac:dyDescent="0.25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idden="1" outlineLevel="1" x14ac:dyDescent="0.25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idden="1" outlineLevel="1" x14ac:dyDescent="0.25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idden="1" outlineLevel="1" x14ac:dyDescent="0.25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idden="1" outlineLevel="1" x14ac:dyDescent="0.25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hidden="1" outlineLevel="1" x14ac:dyDescent="0.25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hidden="1" outlineLevel="1" x14ac:dyDescent="0.25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hidden="1" outlineLevel="1" x14ac:dyDescent="0.25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hidden="1" outlineLevel="1" x14ac:dyDescent="0.25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hidden="1" outlineLevel="1" x14ac:dyDescent="0.25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hidden="1" outlineLevel="1" x14ac:dyDescent="0.25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hidden="1" outlineLevel="1" x14ac:dyDescent="0.25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hidden="1" outlineLevel="1" x14ac:dyDescent="0.25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hidden="1" outlineLevel="1" x14ac:dyDescent="0.25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hidden="1" outlineLevel="1" x14ac:dyDescent="0.25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hidden="1" outlineLevel="1" x14ac:dyDescent="0.25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hidden="1" outlineLevel="1" x14ac:dyDescent="0.25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hidden="1" outlineLevel="1" x14ac:dyDescent="0.25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hidden="1" outlineLevel="1" x14ac:dyDescent="0.25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hidden="1" outlineLevel="1" x14ac:dyDescent="0.25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hidden="1" outlineLevel="1" x14ac:dyDescent="0.25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hidden="1" outlineLevel="1" x14ac:dyDescent="0.25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hidden="1" outlineLevel="1" x14ac:dyDescent="0.25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hidden="1" outlineLevel="1" x14ac:dyDescent="0.25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hidden="1" outlineLevel="1" x14ac:dyDescent="0.25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hidden="1" outlineLevel="1" x14ac:dyDescent="0.25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hidden="1" outlineLevel="1" x14ac:dyDescent="0.25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hidden="1" outlineLevel="1" x14ac:dyDescent="0.25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hidden="1" outlineLevel="1" x14ac:dyDescent="0.25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hidden="1" outlineLevel="1" x14ac:dyDescent="0.25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hidden="1" outlineLevel="1" x14ac:dyDescent="0.25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hidden="1" outlineLevel="1" x14ac:dyDescent="0.25">
      <c r="B203" s="16"/>
      <c r="C203" s="52" t="s">
        <v>158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hidden="1" outlineLevel="1" x14ac:dyDescent="0.25">
      <c r="B204" s="16"/>
      <c r="C204" s="119"/>
      <c r="D204" s="120"/>
      <c r="E204" s="120"/>
      <c r="F204" s="120"/>
      <c r="G204" s="120"/>
      <c r="H204" s="120"/>
      <c r="I204" s="120"/>
      <c r="J204" s="120"/>
      <c r="K204" s="120"/>
      <c r="L204" s="120"/>
      <c r="M204" s="120"/>
      <c r="N204" s="120"/>
      <c r="O204" s="120"/>
      <c r="P204" s="120"/>
      <c r="Q204" s="121"/>
      <c r="R204" s="16"/>
    </row>
    <row r="205" spans="2:18" hidden="1" outlineLevel="1" x14ac:dyDescent="0.25">
      <c r="B205" s="16"/>
      <c r="C205" s="122"/>
      <c r="D205" s="123"/>
      <c r="E205" s="123"/>
      <c r="F205" s="123"/>
      <c r="G205" s="123"/>
      <c r="H205" s="123"/>
      <c r="I205" s="123"/>
      <c r="J205" s="123"/>
      <c r="K205" s="123"/>
      <c r="L205" s="123"/>
      <c r="M205" s="123"/>
      <c r="N205" s="123"/>
      <c r="O205" s="123"/>
      <c r="P205" s="123"/>
      <c r="Q205" s="124"/>
      <c r="R205" s="16"/>
    </row>
    <row r="206" spans="2:18" hidden="1" outlineLevel="1" x14ac:dyDescent="0.25">
      <c r="B206" s="16"/>
      <c r="C206" s="122"/>
      <c r="D206" s="123"/>
      <c r="E206" s="123"/>
      <c r="F206" s="123"/>
      <c r="G206" s="123"/>
      <c r="H206" s="123"/>
      <c r="I206" s="123"/>
      <c r="J206" s="123"/>
      <c r="K206" s="123"/>
      <c r="L206" s="123"/>
      <c r="M206" s="123"/>
      <c r="N206" s="123"/>
      <c r="O206" s="123"/>
      <c r="P206" s="123"/>
      <c r="Q206" s="124"/>
      <c r="R206" s="16"/>
    </row>
    <row r="207" spans="2:18" hidden="1" outlineLevel="1" x14ac:dyDescent="0.25">
      <c r="B207" s="16"/>
      <c r="C207" s="122"/>
      <c r="D207" s="123"/>
      <c r="E207" s="123"/>
      <c r="F207" s="123"/>
      <c r="G207" s="123"/>
      <c r="H207" s="123"/>
      <c r="I207" s="123"/>
      <c r="J207" s="123"/>
      <c r="K207" s="123"/>
      <c r="L207" s="123"/>
      <c r="M207" s="123"/>
      <c r="N207" s="123"/>
      <c r="O207" s="123"/>
      <c r="P207" s="123"/>
      <c r="Q207" s="124"/>
      <c r="R207" s="16"/>
    </row>
    <row r="208" spans="2:18" hidden="1" outlineLevel="1" x14ac:dyDescent="0.25">
      <c r="B208" s="16"/>
      <c r="C208" s="122"/>
      <c r="D208" s="123"/>
      <c r="E208" s="123"/>
      <c r="F208" s="123"/>
      <c r="G208" s="123"/>
      <c r="H208" s="123"/>
      <c r="I208" s="123"/>
      <c r="J208" s="123"/>
      <c r="K208" s="123"/>
      <c r="L208" s="123"/>
      <c r="M208" s="123"/>
      <c r="N208" s="123"/>
      <c r="O208" s="123"/>
      <c r="P208" s="123"/>
      <c r="Q208" s="124"/>
      <c r="R208" s="16"/>
    </row>
    <row r="209" spans="2:18" hidden="1" outlineLevel="1" x14ac:dyDescent="0.25">
      <c r="B209" s="16"/>
      <c r="C209" s="122"/>
      <c r="D209" s="123"/>
      <c r="E209" s="123"/>
      <c r="F209" s="123"/>
      <c r="G209" s="123"/>
      <c r="H209" s="123"/>
      <c r="I209" s="123"/>
      <c r="J209" s="123"/>
      <c r="K209" s="123"/>
      <c r="L209" s="123"/>
      <c r="M209" s="123"/>
      <c r="N209" s="123"/>
      <c r="O209" s="123"/>
      <c r="P209" s="123"/>
      <c r="Q209" s="124"/>
      <c r="R209" s="16"/>
    </row>
    <row r="210" spans="2:18" hidden="1" outlineLevel="1" x14ac:dyDescent="0.25">
      <c r="B210" s="16"/>
      <c r="C210" s="122"/>
      <c r="D210" s="123"/>
      <c r="E210" s="123"/>
      <c r="F210" s="123"/>
      <c r="G210" s="123"/>
      <c r="H210" s="123"/>
      <c r="I210" s="123"/>
      <c r="J210" s="123"/>
      <c r="K210" s="123"/>
      <c r="L210" s="123"/>
      <c r="M210" s="123"/>
      <c r="N210" s="123"/>
      <c r="O210" s="123"/>
      <c r="P210" s="123"/>
      <c r="Q210" s="124"/>
      <c r="R210" s="16"/>
    </row>
    <row r="211" spans="2:18" hidden="1" outlineLevel="1" x14ac:dyDescent="0.25">
      <c r="B211" s="16"/>
      <c r="C211" s="125"/>
      <c r="D211" s="126"/>
      <c r="E211" s="126"/>
      <c r="F211" s="126"/>
      <c r="G211" s="126"/>
      <c r="H211" s="126"/>
      <c r="I211" s="126"/>
      <c r="J211" s="126"/>
      <c r="K211" s="126"/>
      <c r="L211" s="126"/>
      <c r="M211" s="126"/>
      <c r="N211" s="126"/>
      <c r="O211" s="126"/>
      <c r="P211" s="126"/>
      <c r="Q211" s="127"/>
      <c r="R211" s="16"/>
    </row>
    <row r="212" spans="2:18" collapsed="1" x14ac:dyDescent="0.25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 x14ac:dyDescent="0.25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79:Q97"/>
    <mergeCell ref="M101:Q119"/>
    <mergeCell ref="M123:Q141"/>
    <mergeCell ref="M146:Q164"/>
    <mergeCell ref="C204:Q211"/>
    <mergeCell ref="C15:K31"/>
    <mergeCell ref="M15:Q31"/>
    <mergeCell ref="C36:K52"/>
    <mergeCell ref="M36:Q52"/>
    <mergeCell ref="C57:K73"/>
    <mergeCell ref="M57:Q73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 enableFormatConditionsCalculation="0"/>
  <dimension ref="A11:Q44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127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 enableFormatConditionsCalculation="0"/>
  <dimension ref="A11:Q36"/>
  <sheetViews>
    <sheetView showGridLines="0" showRowColHeaders="0" workbookViewId="0">
      <selection activeCell="O25" sqref="O25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128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</row>
    <row r="22" spans="1:17" x14ac:dyDescent="0.25"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</row>
    <row r="23" spans="1:17" x14ac:dyDescent="0.25"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</row>
    <row r="24" spans="1:17" x14ac:dyDescent="0.25"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</row>
    <row r="25" spans="1:17" x14ac:dyDescent="0.25"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</row>
    <row r="26" spans="1:17" x14ac:dyDescent="0.25"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</row>
    <row r="27" spans="1:17" x14ac:dyDescent="0.25"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</row>
    <row r="28" spans="1:17" x14ac:dyDescent="0.25"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</row>
    <row r="29" spans="1:17" x14ac:dyDescent="0.25"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</row>
    <row r="30" spans="1:17" x14ac:dyDescent="0.25"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</row>
    <row r="31" spans="1:17" x14ac:dyDescent="0.25"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</row>
    <row r="32" spans="1:17" x14ac:dyDescent="0.25"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</row>
    <row r="33" spans="2:17" x14ac:dyDescent="0.25"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</row>
    <row r="34" spans="2:17" x14ac:dyDescent="0.25"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</row>
    <row r="35" spans="2:17" x14ac:dyDescent="0.25"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</row>
    <row r="36" spans="2:17" x14ac:dyDescent="0.25"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</row>
  </sheetData>
  <pageMargins left="0.511811024" right="0.511811024" top="0.78740157499999996" bottom="0.78740157499999996" header="0.31496062000000002" footer="0.31496062000000002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 enableFormatConditionsCalculation="0"/>
  <dimension ref="A1:Q82"/>
  <sheetViews>
    <sheetView showGridLines="0" showRowColHeaders="0" workbookViewId="0"/>
  </sheetViews>
  <sheetFormatPr defaultColWidth="8.875" defaultRowHeight="15" x14ac:dyDescent="0.25"/>
  <cols>
    <col min="1" max="1" width="2.875" style="10" customWidth="1"/>
    <col min="2" max="2" width="2.875" customWidth="1"/>
    <col min="17" max="17" width="2.875" customWidth="1"/>
  </cols>
  <sheetData>
    <row r="1" spans="1:17" x14ac:dyDescent="0.25">
      <c r="A1" s="10" t="s">
        <v>40</v>
      </c>
    </row>
    <row r="2" spans="1:17" x14ac:dyDescent="0.25">
      <c r="A2" s="10" t="s">
        <v>41</v>
      </c>
    </row>
    <row r="3" spans="1:17" x14ac:dyDescent="0.25">
      <c r="A3" s="10" t="s">
        <v>42</v>
      </c>
    </row>
    <row r="4" spans="1:17" x14ac:dyDescent="0.25">
      <c r="A4" s="10" t="s">
        <v>43</v>
      </c>
    </row>
    <row r="5" spans="1:17" x14ac:dyDescent="0.25">
      <c r="A5" s="10" t="s">
        <v>44</v>
      </c>
    </row>
    <row r="6" spans="1:17" x14ac:dyDescent="0.25">
      <c r="A6" s="10" t="s">
        <v>45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24" t="s">
        <v>84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15" t="s">
        <v>263</v>
      </c>
      <c r="I13" s="216"/>
      <c r="J13" s="216"/>
      <c r="K13" s="216"/>
      <c r="L13" s="216"/>
      <c r="M13" s="216"/>
      <c r="N13" s="216"/>
      <c r="O13" s="216"/>
      <c r="P13" s="217"/>
      <c r="Q13" s="16"/>
    </row>
    <row r="14" spans="1:17" x14ac:dyDescent="0.25">
      <c r="B14" s="16"/>
      <c r="C14" s="16"/>
      <c r="D14" s="16"/>
      <c r="E14" s="16"/>
      <c r="F14" s="16"/>
      <c r="G14" s="16"/>
      <c r="H14" s="218"/>
      <c r="I14" s="219"/>
      <c r="J14" s="219"/>
      <c r="K14" s="219"/>
      <c r="L14" s="219"/>
      <c r="M14" s="219"/>
      <c r="N14" s="219"/>
      <c r="O14" s="219"/>
      <c r="P14" s="220"/>
      <c r="Q14" s="16"/>
    </row>
    <row r="15" spans="1:17" x14ac:dyDescent="0.25">
      <c r="B15" s="16"/>
      <c r="C15" s="16"/>
      <c r="D15" s="16"/>
      <c r="E15" s="16"/>
      <c r="F15" s="16"/>
      <c r="G15" s="16"/>
      <c r="H15" s="218"/>
      <c r="I15" s="219"/>
      <c r="J15" s="219"/>
      <c r="K15" s="219"/>
      <c r="L15" s="219"/>
      <c r="M15" s="219"/>
      <c r="N15" s="219"/>
      <c r="O15" s="219"/>
      <c r="P15" s="220"/>
      <c r="Q15" s="16"/>
    </row>
    <row r="16" spans="1:17" x14ac:dyDescent="0.25">
      <c r="B16" s="16"/>
      <c r="C16" s="16"/>
      <c r="D16" s="16"/>
      <c r="E16" s="16"/>
      <c r="F16" s="16"/>
      <c r="G16" s="16"/>
      <c r="H16" s="218"/>
      <c r="I16" s="219"/>
      <c r="J16" s="219"/>
      <c r="K16" s="219"/>
      <c r="L16" s="219"/>
      <c r="M16" s="219"/>
      <c r="N16" s="219"/>
      <c r="O16" s="219"/>
      <c r="P16" s="220"/>
      <c r="Q16" s="16"/>
    </row>
    <row r="17" spans="2:17" x14ac:dyDescent="0.25">
      <c r="B17" s="16"/>
      <c r="C17" s="16"/>
      <c r="D17" s="16"/>
      <c r="E17" s="16"/>
      <c r="F17" s="16"/>
      <c r="G17" s="16"/>
      <c r="H17" s="218"/>
      <c r="I17" s="219"/>
      <c r="J17" s="219"/>
      <c r="K17" s="219"/>
      <c r="L17" s="219"/>
      <c r="M17" s="219"/>
      <c r="N17" s="219"/>
      <c r="O17" s="219"/>
      <c r="P17" s="220"/>
      <c r="Q17" s="16"/>
    </row>
    <row r="18" spans="2:17" x14ac:dyDescent="0.25">
      <c r="B18" s="16"/>
      <c r="C18" s="16"/>
      <c r="D18" s="16"/>
      <c r="E18" s="16"/>
      <c r="F18" s="16"/>
      <c r="G18" s="16"/>
      <c r="H18" s="218"/>
      <c r="I18" s="219"/>
      <c r="J18" s="219"/>
      <c r="K18" s="219"/>
      <c r="L18" s="219"/>
      <c r="M18" s="219"/>
      <c r="N18" s="219"/>
      <c r="O18" s="219"/>
      <c r="P18" s="220"/>
      <c r="Q18" s="16"/>
    </row>
    <row r="19" spans="2:17" x14ac:dyDescent="0.25">
      <c r="B19" s="16"/>
      <c r="C19" s="16"/>
      <c r="D19" s="16"/>
      <c r="E19" s="16"/>
      <c r="F19" s="16"/>
      <c r="G19" s="16"/>
      <c r="H19" s="218"/>
      <c r="I19" s="219"/>
      <c r="J19" s="219"/>
      <c r="K19" s="219"/>
      <c r="L19" s="219"/>
      <c r="M19" s="219"/>
      <c r="N19" s="219"/>
      <c r="O19" s="219"/>
      <c r="P19" s="220"/>
      <c r="Q19" s="16"/>
    </row>
    <row r="20" spans="2:17" x14ac:dyDescent="0.25">
      <c r="B20" s="16"/>
      <c r="C20" s="16"/>
      <c r="D20" s="16"/>
      <c r="E20" s="16"/>
      <c r="F20" s="16"/>
      <c r="G20" s="16"/>
      <c r="H20" s="221"/>
      <c r="I20" s="222"/>
      <c r="J20" s="222"/>
      <c r="K20" s="222"/>
      <c r="L20" s="222"/>
      <c r="M20" s="222"/>
      <c r="N20" s="222"/>
      <c r="O20" s="222"/>
      <c r="P20" s="223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24" t="s">
        <v>85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15" t="s">
        <v>264</v>
      </c>
      <c r="I25" s="216"/>
      <c r="J25" s="216"/>
      <c r="K25" s="216"/>
      <c r="L25" s="216"/>
      <c r="M25" s="216"/>
      <c r="N25" s="216"/>
      <c r="O25" s="216"/>
      <c r="P25" s="217"/>
      <c r="Q25" s="16"/>
    </row>
    <row r="26" spans="2:17" x14ac:dyDescent="0.25">
      <c r="B26" s="16"/>
      <c r="C26" s="16"/>
      <c r="D26" s="16"/>
      <c r="E26" s="16"/>
      <c r="F26" s="16"/>
      <c r="G26" s="16"/>
      <c r="H26" s="218"/>
      <c r="I26" s="219"/>
      <c r="J26" s="219"/>
      <c r="K26" s="219"/>
      <c r="L26" s="219"/>
      <c r="M26" s="219"/>
      <c r="N26" s="219"/>
      <c r="O26" s="219"/>
      <c r="P26" s="220"/>
      <c r="Q26" s="16"/>
    </row>
    <row r="27" spans="2:17" x14ac:dyDescent="0.25">
      <c r="B27" s="16"/>
      <c r="C27" s="16"/>
      <c r="D27" s="16"/>
      <c r="E27" s="16"/>
      <c r="F27" s="16"/>
      <c r="G27" s="16"/>
      <c r="H27" s="218"/>
      <c r="I27" s="219"/>
      <c r="J27" s="219"/>
      <c r="K27" s="219"/>
      <c r="L27" s="219"/>
      <c r="M27" s="219"/>
      <c r="N27" s="219"/>
      <c r="O27" s="219"/>
      <c r="P27" s="220"/>
      <c r="Q27" s="16"/>
    </row>
    <row r="28" spans="2:17" x14ac:dyDescent="0.25">
      <c r="B28" s="16"/>
      <c r="C28" s="16"/>
      <c r="D28" s="16"/>
      <c r="E28" s="16"/>
      <c r="F28" s="16"/>
      <c r="G28" s="16"/>
      <c r="H28" s="218"/>
      <c r="I28" s="219"/>
      <c r="J28" s="219"/>
      <c r="K28" s="219"/>
      <c r="L28" s="219"/>
      <c r="M28" s="219"/>
      <c r="N28" s="219"/>
      <c r="O28" s="219"/>
      <c r="P28" s="220"/>
      <c r="Q28" s="16"/>
    </row>
    <row r="29" spans="2:17" x14ac:dyDescent="0.25">
      <c r="B29" s="16"/>
      <c r="C29" s="16"/>
      <c r="D29" s="16"/>
      <c r="E29" s="16"/>
      <c r="F29" s="16"/>
      <c r="G29" s="16"/>
      <c r="H29" s="218"/>
      <c r="I29" s="219"/>
      <c r="J29" s="219"/>
      <c r="K29" s="219"/>
      <c r="L29" s="219"/>
      <c r="M29" s="219"/>
      <c r="N29" s="219"/>
      <c r="O29" s="219"/>
      <c r="P29" s="220"/>
      <c r="Q29" s="16"/>
    </row>
    <row r="30" spans="2:17" x14ac:dyDescent="0.25">
      <c r="B30" s="16"/>
      <c r="C30" s="16"/>
      <c r="D30" s="16"/>
      <c r="E30" s="16"/>
      <c r="F30" s="16"/>
      <c r="G30" s="16"/>
      <c r="H30" s="218"/>
      <c r="I30" s="219"/>
      <c r="J30" s="219"/>
      <c r="K30" s="219"/>
      <c r="L30" s="219"/>
      <c r="M30" s="219"/>
      <c r="N30" s="219"/>
      <c r="O30" s="219"/>
      <c r="P30" s="220"/>
      <c r="Q30" s="16"/>
    </row>
    <row r="31" spans="2:17" x14ac:dyDescent="0.25">
      <c r="B31" s="16"/>
      <c r="C31" s="16"/>
      <c r="D31" s="16"/>
      <c r="E31" s="16"/>
      <c r="F31" s="16"/>
      <c r="G31" s="16"/>
      <c r="H31" s="218"/>
      <c r="I31" s="219"/>
      <c r="J31" s="219"/>
      <c r="K31" s="219"/>
      <c r="L31" s="219"/>
      <c r="M31" s="219"/>
      <c r="N31" s="219"/>
      <c r="O31" s="219"/>
      <c r="P31" s="220"/>
      <c r="Q31" s="16"/>
    </row>
    <row r="32" spans="2:17" x14ac:dyDescent="0.25">
      <c r="B32" s="16"/>
      <c r="C32" s="16"/>
      <c r="D32" s="16"/>
      <c r="E32" s="16"/>
      <c r="F32" s="16"/>
      <c r="G32" s="16"/>
      <c r="H32" s="221"/>
      <c r="I32" s="222"/>
      <c r="J32" s="222"/>
      <c r="K32" s="222"/>
      <c r="L32" s="222"/>
      <c r="M32" s="222"/>
      <c r="N32" s="222"/>
      <c r="O32" s="222"/>
      <c r="P32" s="223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24" t="s">
        <v>86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15" t="s">
        <v>265</v>
      </c>
      <c r="I37" s="257"/>
      <c r="J37" s="257"/>
      <c r="K37" s="257"/>
      <c r="L37" s="257"/>
      <c r="M37" s="257"/>
      <c r="N37" s="257"/>
      <c r="O37" s="257"/>
      <c r="P37" s="258"/>
      <c r="Q37" s="16"/>
    </row>
    <row r="38" spans="2:17" x14ac:dyDescent="0.25">
      <c r="B38" s="16"/>
      <c r="C38" s="16"/>
      <c r="D38" s="16"/>
      <c r="E38" s="16"/>
      <c r="F38" s="16"/>
      <c r="G38" s="16"/>
      <c r="H38" s="259"/>
      <c r="I38" s="204"/>
      <c r="J38" s="204"/>
      <c r="K38" s="204"/>
      <c r="L38" s="204"/>
      <c r="M38" s="204"/>
      <c r="N38" s="204"/>
      <c r="O38" s="204"/>
      <c r="P38" s="260"/>
      <c r="Q38" s="16"/>
    </row>
    <row r="39" spans="2:17" x14ac:dyDescent="0.25">
      <c r="B39" s="16"/>
      <c r="C39" s="16"/>
      <c r="D39" s="16"/>
      <c r="E39" s="16"/>
      <c r="F39" s="16"/>
      <c r="G39" s="16"/>
      <c r="H39" s="259"/>
      <c r="I39" s="204"/>
      <c r="J39" s="204"/>
      <c r="K39" s="204"/>
      <c r="L39" s="204"/>
      <c r="M39" s="204"/>
      <c r="N39" s="204"/>
      <c r="O39" s="204"/>
      <c r="P39" s="260"/>
      <c r="Q39" s="16"/>
    </row>
    <row r="40" spans="2:17" x14ac:dyDescent="0.25">
      <c r="B40" s="16"/>
      <c r="C40" s="16"/>
      <c r="D40" s="16"/>
      <c r="E40" s="16"/>
      <c r="F40" s="16"/>
      <c r="G40" s="16"/>
      <c r="H40" s="259"/>
      <c r="I40" s="204"/>
      <c r="J40" s="204"/>
      <c r="K40" s="204"/>
      <c r="L40" s="204"/>
      <c r="M40" s="204"/>
      <c r="N40" s="204"/>
      <c r="O40" s="204"/>
      <c r="P40" s="260"/>
      <c r="Q40" s="16"/>
    </row>
    <row r="41" spans="2:17" x14ac:dyDescent="0.25">
      <c r="B41" s="16"/>
      <c r="C41" s="16"/>
      <c r="D41" s="16"/>
      <c r="E41" s="16"/>
      <c r="F41" s="16"/>
      <c r="G41" s="16"/>
      <c r="H41" s="259"/>
      <c r="I41" s="204"/>
      <c r="J41" s="204"/>
      <c r="K41" s="204"/>
      <c r="L41" s="204"/>
      <c r="M41" s="204"/>
      <c r="N41" s="204"/>
      <c r="O41" s="204"/>
      <c r="P41" s="260"/>
      <c r="Q41" s="16"/>
    </row>
    <row r="42" spans="2:17" x14ac:dyDescent="0.25">
      <c r="B42" s="16"/>
      <c r="C42" s="16"/>
      <c r="D42" s="16"/>
      <c r="E42" s="16"/>
      <c r="F42" s="16"/>
      <c r="G42" s="16"/>
      <c r="H42" s="259"/>
      <c r="I42" s="204"/>
      <c r="J42" s="204"/>
      <c r="K42" s="204"/>
      <c r="L42" s="204"/>
      <c r="M42" s="204"/>
      <c r="N42" s="204"/>
      <c r="O42" s="204"/>
      <c r="P42" s="260"/>
      <c r="Q42" s="16"/>
    </row>
    <row r="43" spans="2:17" x14ac:dyDescent="0.25">
      <c r="B43" s="16"/>
      <c r="C43" s="16"/>
      <c r="D43" s="16"/>
      <c r="E43" s="16"/>
      <c r="F43" s="16"/>
      <c r="G43" s="16"/>
      <c r="H43" s="259"/>
      <c r="I43" s="204"/>
      <c r="J43" s="204"/>
      <c r="K43" s="204"/>
      <c r="L43" s="204"/>
      <c r="M43" s="204"/>
      <c r="N43" s="204"/>
      <c r="O43" s="204"/>
      <c r="P43" s="260"/>
      <c r="Q43" s="16"/>
    </row>
    <row r="44" spans="2:17" x14ac:dyDescent="0.25">
      <c r="B44" s="16"/>
      <c r="C44" s="16"/>
      <c r="D44" s="16"/>
      <c r="E44" s="16"/>
      <c r="F44" s="16"/>
      <c r="G44" s="16"/>
      <c r="H44" s="261"/>
      <c r="I44" s="262"/>
      <c r="J44" s="262"/>
      <c r="K44" s="262"/>
      <c r="L44" s="262"/>
      <c r="M44" s="262"/>
      <c r="N44" s="262"/>
      <c r="O44" s="262"/>
      <c r="P44" s="263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24" t="s">
        <v>87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15" t="s">
        <v>266</v>
      </c>
      <c r="I49" s="257"/>
      <c r="J49" s="257"/>
      <c r="K49" s="257"/>
      <c r="L49" s="257"/>
      <c r="M49" s="257"/>
      <c r="N49" s="257"/>
      <c r="O49" s="257"/>
      <c r="P49" s="258"/>
      <c r="Q49" s="16"/>
    </row>
    <row r="50" spans="2:17" x14ac:dyDescent="0.25">
      <c r="B50" s="16"/>
      <c r="C50" s="16"/>
      <c r="D50" s="16"/>
      <c r="E50" s="16"/>
      <c r="F50" s="16"/>
      <c r="G50" s="16"/>
      <c r="H50" s="259"/>
      <c r="I50" s="204"/>
      <c r="J50" s="204"/>
      <c r="K50" s="204"/>
      <c r="L50" s="204"/>
      <c r="M50" s="204"/>
      <c r="N50" s="204"/>
      <c r="O50" s="204"/>
      <c r="P50" s="260"/>
      <c r="Q50" s="16"/>
    </row>
    <row r="51" spans="2:17" x14ac:dyDescent="0.25">
      <c r="B51" s="16"/>
      <c r="C51" s="16"/>
      <c r="D51" s="16"/>
      <c r="E51" s="16"/>
      <c r="F51" s="16"/>
      <c r="G51" s="16"/>
      <c r="H51" s="259"/>
      <c r="I51" s="204"/>
      <c r="J51" s="204"/>
      <c r="K51" s="204"/>
      <c r="L51" s="204"/>
      <c r="M51" s="204"/>
      <c r="N51" s="204"/>
      <c r="O51" s="204"/>
      <c r="P51" s="260"/>
      <c r="Q51" s="16"/>
    </row>
    <row r="52" spans="2:17" x14ac:dyDescent="0.25">
      <c r="B52" s="16"/>
      <c r="C52" s="16"/>
      <c r="D52" s="16"/>
      <c r="E52" s="16"/>
      <c r="F52" s="16"/>
      <c r="G52" s="16"/>
      <c r="H52" s="259"/>
      <c r="I52" s="204"/>
      <c r="J52" s="204"/>
      <c r="K52" s="204"/>
      <c r="L52" s="204"/>
      <c r="M52" s="204"/>
      <c r="N52" s="204"/>
      <c r="O52" s="204"/>
      <c r="P52" s="260"/>
      <c r="Q52" s="16"/>
    </row>
    <row r="53" spans="2:17" x14ac:dyDescent="0.25">
      <c r="B53" s="16"/>
      <c r="C53" s="16"/>
      <c r="D53" s="16"/>
      <c r="E53" s="16"/>
      <c r="F53" s="16"/>
      <c r="G53" s="16"/>
      <c r="H53" s="259"/>
      <c r="I53" s="204"/>
      <c r="J53" s="204"/>
      <c r="K53" s="204"/>
      <c r="L53" s="204"/>
      <c r="M53" s="204"/>
      <c r="N53" s="204"/>
      <c r="O53" s="204"/>
      <c r="P53" s="260"/>
      <c r="Q53" s="16"/>
    </row>
    <row r="54" spans="2:17" x14ac:dyDescent="0.25">
      <c r="B54" s="16"/>
      <c r="C54" s="16"/>
      <c r="D54" s="16"/>
      <c r="E54" s="16"/>
      <c r="F54" s="16"/>
      <c r="G54" s="16"/>
      <c r="H54" s="259"/>
      <c r="I54" s="204"/>
      <c r="J54" s="204"/>
      <c r="K54" s="204"/>
      <c r="L54" s="204"/>
      <c r="M54" s="204"/>
      <c r="N54" s="204"/>
      <c r="O54" s="204"/>
      <c r="P54" s="260"/>
      <c r="Q54" s="16"/>
    </row>
    <row r="55" spans="2:17" x14ac:dyDescent="0.25">
      <c r="B55" s="16"/>
      <c r="C55" s="16"/>
      <c r="D55" s="16"/>
      <c r="E55" s="16"/>
      <c r="F55" s="16"/>
      <c r="G55" s="16"/>
      <c r="H55" s="259"/>
      <c r="I55" s="204"/>
      <c r="J55" s="204"/>
      <c r="K55" s="204"/>
      <c r="L55" s="204"/>
      <c r="M55" s="204"/>
      <c r="N55" s="204"/>
      <c r="O55" s="204"/>
      <c r="P55" s="260"/>
      <c r="Q55" s="16"/>
    </row>
    <row r="56" spans="2:17" x14ac:dyDescent="0.25">
      <c r="B56" s="16"/>
      <c r="C56" s="16"/>
      <c r="D56" s="16"/>
      <c r="E56" s="16"/>
      <c r="F56" s="16"/>
      <c r="G56" s="16"/>
      <c r="H56" s="261"/>
      <c r="I56" s="262"/>
      <c r="J56" s="262"/>
      <c r="K56" s="262"/>
      <c r="L56" s="262"/>
      <c r="M56" s="262"/>
      <c r="N56" s="262"/>
      <c r="O56" s="262"/>
      <c r="P56" s="263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24" t="s">
        <v>88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15" t="s">
        <v>267</v>
      </c>
      <c r="I61" s="257"/>
      <c r="J61" s="257"/>
      <c r="K61" s="257"/>
      <c r="L61" s="257"/>
      <c r="M61" s="257"/>
      <c r="N61" s="257"/>
      <c r="O61" s="257"/>
      <c r="P61" s="258"/>
      <c r="Q61" s="16"/>
    </row>
    <row r="62" spans="2:17" x14ac:dyDescent="0.25">
      <c r="B62" s="16"/>
      <c r="C62" s="16"/>
      <c r="D62" s="16"/>
      <c r="E62" s="16"/>
      <c r="F62" s="16"/>
      <c r="G62" s="16"/>
      <c r="H62" s="259"/>
      <c r="I62" s="204"/>
      <c r="J62" s="204"/>
      <c r="K62" s="204"/>
      <c r="L62" s="204"/>
      <c r="M62" s="204"/>
      <c r="N62" s="204"/>
      <c r="O62" s="204"/>
      <c r="P62" s="260"/>
      <c r="Q62" s="16"/>
    </row>
    <row r="63" spans="2:17" x14ac:dyDescent="0.25">
      <c r="B63" s="16"/>
      <c r="C63" s="16"/>
      <c r="D63" s="16"/>
      <c r="E63" s="16"/>
      <c r="F63" s="16"/>
      <c r="G63" s="16"/>
      <c r="H63" s="259"/>
      <c r="I63" s="204"/>
      <c r="J63" s="204"/>
      <c r="K63" s="204"/>
      <c r="L63" s="204"/>
      <c r="M63" s="204"/>
      <c r="N63" s="204"/>
      <c r="O63" s="204"/>
      <c r="P63" s="260"/>
      <c r="Q63" s="16"/>
    </row>
    <row r="64" spans="2:17" x14ac:dyDescent="0.25">
      <c r="B64" s="16"/>
      <c r="C64" s="16"/>
      <c r="D64" s="16"/>
      <c r="E64" s="16"/>
      <c r="F64" s="16"/>
      <c r="G64" s="16"/>
      <c r="H64" s="259"/>
      <c r="I64" s="204"/>
      <c r="J64" s="204"/>
      <c r="K64" s="204"/>
      <c r="L64" s="204"/>
      <c r="M64" s="204"/>
      <c r="N64" s="204"/>
      <c r="O64" s="204"/>
      <c r="P64" s="260"/>
      <c r="Q64" s="16"/>
    </row>
    <row r="65" spans="2:17" x14ac:dyDescent="0.25">
      <c r="B65" s="16"/>
      <c r="C65" s="16"/>
      <c r="D65" s="16"/>
      <c r="E65" s="16"/>
      <c r="F65" s="16"/>
      <c r="G65" s="16"/>
      <c r="H65" s="259"/>
      <c r="I65" s="204"/>
      <c r="J65" s="204"/>
      <c r="K65" s="204"/>
      <c r="L65" s="204"/>
      <c r="M65" s="204"/>
      <c r="N65" s="204"/>
      <c r="O65" s="204"/>
      <c r="P65" s="260"/>
      <c r="Q65" s="16"/>
    </row>
    <row r="66" spans="2:17" x14ac:dyDescent="0.25">
      <c r="B66" s="16"/>
      <c r="C66" s="16"/>
      <c r="D66" s="16"/>
      <c r="E66" s="16"/>
      <c r="F66" s="16"/>
      <c r="G66" s="16"/>
      <c r="H66" s="259"/>
      <c r="I66" s="204"/>
      <c r="J66" s="204"/>
      <c r="K66" s="204"/>
      <c r="L66" s="204"/>
      <c r="M66" s="204"/>
      <c r="N66" s="204"/>
      <c r="O66" s="204"/>
      <c r="P66" s="260"/>
      <c r="Q66" s="16"/>
    </row>
    <row r="67" spans="2:17" x14ac:dyDescent="0.25">
      <c r="B67" s="16"/>
      <c r="C67" s="16"/>
      <c r="D67" s="16"/>
      <c r="E67" s="16"/>
      <c r="F67" s="16"/>
      <c r="G67" s="16"/>
      <c r="H67" s="259"/>
      <c r="I67" s="204"/>
      <c r="J67" s="204"/>
      <c r="K67" s="204"/>
      <c r="L67" s="204"/>
      <c r="M67" s="204"/>
      <c r="N67" s="204"/>
      <c r="O67" s="204"/>
      <c r="P67" s="260"/>
      <c r="Q67" s="16"/>
    </row>
    <row r="68" spans="2:17" x14ac:dyDescent="0.25">
      <c r="B68" s="16"/>
      <c r="C68" s="16"/>
      <c r="D68" s="16"/>
      <c r="E68" s="16"/>
      <c r="F68" s="16"/>
      <c r="G68" s="16"/>
      <c r="H68" s="261"/>
      <c r="I68" s="262"/>
      <c r="J68" s="262"/>
      <c r="K68" s="262"/>
      <c r="L68" s="262"/>
      <c r="M68" s="262"/>
      <c r="N68" s="262"/>
      <c r="O68" s="262"/>
      <c r="P68" s="263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24" t="s">
        <v>85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48" t="s">
        <v>268</v>
      </c>
      <c r="I73" s="249"/>
      <c r="J73" s="249"/>
      <c r="K73" s="249"/>
      <c r="L73" s="249"/>
      <c r="M73" s="249"/>
      <c r="N73" s="249"/>
      <c r="O73" s="249"/>
      <c r="P73" s="250"/>
      <c r="Q73" s="16"/>
    </row>
    <row r="74" spans="2:17" x14ac:dyDescent="0.25">
      <c r="B74" s="16"/>
      <c r="C74" s="16"/>
      <c r="D74" s="16"/>
      <c r="E74" s="16"/>
      <c r="F74" s="16"/>
      <c r="G74" s="16"/>
      <c r="H74" s="251"/>
      <c r="I74" s="252"/>
      <c r="J74" s="252"/>
      <c r="K74" s="252"/>
      <c r="L74" s="252"/>
      <c r="M74" s="252"/>
      <c r="N74" s="252"/>
      <c r="O74" s="252"/>
      <c r="P74" s="253"/>
      <c r="Q74" s="16"/>
    </row>
    <row r="75" spans="2:17" x14ac:dyDescent="0.25">
      <c r="B75" s="16"/>
      <c r="C75" s="16"/>
      <c r="D75" s="16"/>
      <c r="E75" s="16"/>
      <c r="F75" s="16"/>
      <c r="G75" s="16"/>
      <c r="H75" s="251"/>
      <c r="I75" s="252"/>
      <c r="J75" s="252"/>
      <c r="K75" s="252"/>
      <c r="L75" s="252"/>
      <c r="M75" s="252"/>
      <c r="N75" s="252"/>
      <c r="O75" s="252"/>
      <c r="P75" s="253"/>
      <c r="Q75" s="16"/>
    </row>
    <row r="76" spans="2:17" x14ac:dyDescent="0.25">
      <c r="B76" s="16"/>
      <c r="C76" s="16"/>
      <c r="D76" s="16"/>
      <c r="E76" s="16"/>
      <c r="F76" s="16"/>
      <c r="G76" s="16"/>
      <c r="H76" s="251"/>
      <c r="I76" s="252"/>
      <c r="J76" s="252"/>
      <c r="K76" s="252"/>
      <c r="L76" s="252"/>
      <c r="M76" s="252"/>
      <c r="N76" s="252"/>
      <c r="O76" s="252"/>
      <c r="P76" s="253"/>
      <c r="Q76" s="16"/>
    </row>
    <row r="77" spans="2:17" x14ac:dyDescent="0.25">
      <c r="B77" s="16"/>
      <c r="C77" s="16"/>
      <c r="D77" s="16"/>
      <c r="E77" s="16"/>
      <c r="F77" s="16"/>
      <c r="G77" s="16"/>
      <c r="H77" s="251"/>
      <c r="I77" s="252"/>
      <c r="J77" s="252"/>
      <c r="K77" s="252"/>
      <c r="L77" s="252"/>
      <c r="M77" s="252"/>
      <c r="N77" s="252"/>
      <c r="O77" s="252"/>
      <c r="P77" s="253"/>
      <c r="Q77" s="16"/>
    </row>
    <row r="78" spans="2:17" x14ac:dyDescent="0.25">
      <c r="B78" s="16"/>
      <c r="C78" s="16"/>
      <c r="D78" s="16"/>
      <c r="E78" s="16"/>
      <c r="F78" s="16"/>
      <c r="G78" s="16"/>
      <c r="H78" s="251"/>
      <c r="I78" s="252"/>
      <c r="J78" s="252"/>
      <c r="K78" s="252"/>
      <c r="L78" s="252"/>
      <c r="M78" s="252"/>
      <c r="N78" s="252"/>
      <c r="O78" s="252"/>
      <c r="P78" s="253"/>
      <c r="Q78" s="16"/>
    </row>
    <row r="79" spans="2:17" x14ac:dyDescent="0.25">
      <c r="B79" s="16"/>
      <c r="C79" s="16"/>
      <c r="D79" s="16"/>
      <c r="E79" s="16"/>
      <c r="F79" s="16"/>
      <c r="G79" s="16"/>
      <c r="H79" s="251"/>
      <c r="I79" s="252"/>
      <c r="J79" s="252"/>
      <c r="K79" s="252"/>
      <c r="L79" s="252"/>
      <c r="M79" s="252"/>
      <c r="N79" s="252"/>
      <c r="O79" s="252"/>
      <c r="P79" s="253"/>
      <c r="Q79" s="16"/>
    </row>
    <row r="80" spans="2:17" x14ac:dyDescent="0.25">
      <c r="B80" s="16"/>
      <c r="C80" s="16"/>
      <c r="D80" s="16"/>
      <c r="E80" s="16"/>
      <c r="F80" s="16"/>
      <c r="G80" s="16"/>
      <c r="H80" s="254"/>
      <c r="I80" s="255"/>
      <c r="J80" s="255"/>
      <c r="K80" s="255"/>
      <c r="L80" s="255"/>
      <c r="M80" s="255"/>
      <c r="N80" s="255"/>
      <c r="O80" s="255"/>
      <c r="P80" s="256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</sheetData>
  <mergeCells count="6">
    <mergeCell ref="H73:P80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104775</xdr:rowOff>
                  </from>
                  <to>
                    <xdr:col>5</xdr:col>
                    <xdr:colOff>523875</xdr:colOff>
                    <xdr:row>49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 enableFormatConditionsCalculation="0"/>
  <dimension ref="A11:Q21"/>
  <sheetViews>
    <sheetView showGridLines="0" showRowColHeaders="0" workbookViewId="0"/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129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 enableFormatConditionsCalculation="0"/>
  <dimension ref="A11:Q21"/>
  <sheetViews>
    <sheetView showGridLines="0" showRowColHeaders="0" workbookViewId="0"/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130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 enableFormatConditionsCalculation="0"/>
  <dimension ref="A11:Q21"/>
  <sheetViews>
    <sheetView showGridLines="0" showRowColHeaders="0" topLeftCell="A4" workbookViewId="0"/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 enableFormatConditionsCalculation="0"/>
  <dimension ref="A11:Q56"/>
  <sheetViews>
    <sheetView showGridLines="0" showRowColHeaders="0" workbookViewId="0">
      <selection activeCell="K34" sqref="K3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31"/>
      <c r="J13" s="16"/>
      <c r="K13" s="16"/>
      <c r="L13" s="16"/>
      <c r="M13" s="16"/>
      <c r="N13" s="16"/>
      <c r="O13" s="16"/>
      <c r="P13" s="16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31"/>
      <c r="J14" s="16"/>
      <c r="K14" s="16"/>
      <c r="L14" s="16"/>
      <c r="M14" s="16"/>
      <c r="N14" s="16"/>
      <c r="O14" s="16"/>
      <c r="P14" s="16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31"/>
      <c r="J15" s="16"/>
      <c r="K15" s="16"/>
      <c r="L15" s="16"/>
      <c r="M15" s="16"/>
      <c r="N15" s="16"/>
      <c r="O15" s="16"/>
      <c r="P15" s="16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31"/>
      <c r="J16" s="16"/>
      <c r="K16" s="16"/>
      <c r="L16" s="16"/>
      <c r="M16" s="16"/>
      <c r="N16" s="16"/>
      <c r="O16" s="16"/>
      <c r="P16" s="16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31"/>
      <c r="J17" s="16"/>
      <c r="K17" s="16"/>
      <c r="L17" s="16"/>
      <c r="M17" s="16"/>
      <c r="N17" s="16"/>
      <c r="O17" s="16"/>
      <c r="P17" s="16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31"/>
      <c r="J18" s="16"/>
      <c r="K18" s="16"/>
      <c r="L18" s="16"/>
      <c r="M18" s="16"/>
      <c r="N18" s="16"/>
      <c r="O18" s="16"/>
      <c r="P18" s="16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31"/>
      <c r="J19" s="16"/>
      <c r="K19" s="16"/>
      <c r="L19" s="16"/>
      <c r="M19" s="16"/>
      <c r="N19" s="16"/>
      <c r="O19" s="16"/>
      <c r="P19" s="16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31"/>
      <c r="J20" s="16"/>
      <c r="K20" s="16"/>
      <c r="L20" s="16"/>
      <c r="M20" s="16"/>
      <c r="N20" s="16"/>
      <c r="O20" s="16"/>
      <c r="P20" s="16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31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31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31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31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31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31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31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3"/>
      <c r="J33" s="43"/>
      <c r="K33" s="43"/>
      <c r="L33" s="43"/>
      <c r="M33" s="43"/>
      <c r="N33" s="43"/>
      <c r="O33" s="43"/>
      <c r="P33" s="43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3"/>
      <c r="J34" s="43"/>
      <c r="K34" s="43"/>
      <c r="L34" s="43"/>
      <c r="M34" s="43"/>
      <c r="N34" s="43"/>
      <c r="O34" s="43"/>
      <c r="P34" s="43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3"/>
      <c r="J35" s="43"/>
      <c r="K35" s="43"/>
      <c r="L35" s="43"/>
      <c r="M35" s="43"/>
      <c r="N35" s="43"/>
      <c r="O35" s="43"/>
      <c r="P35" s="43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ht="57.75" customHeight="1" x14ac:dyDescent="0.25">
      <c r="B38" s="16"/>
      <c r="C38" s="68" t="s">
        <v>206</v>
      </c>
      <c r="D38" s="68" t="s">
        <v>207</v>
      </c>
      <c r="E38" s="68" t="s">
        <v>208</v>
      </c>
      <c r="F38" s="68" t="s">
        <v>209</v>
      </c>
      <c r="G38" s="264" t="s">
        <v>187</v>
      </c>
      <c r="H38" s="264"/>
      <c r="I38" s="264"/>
      <c r="J38" s="264"/>
      <c r="K38" s="264"/>
      <c r="L38" s="264" t="s">
        <v>188</v>
      </c>
      <c r="M38" s="264"/>
      <c r="N38" s="264"/>
      <c r="O38" s="264"/>
      <c r="P38" s="264"/>
      <c r="Q38" s="16"/>
    </row>
    <row r="39" spans="1:17" x14ac:dyDescent="0.25">
      <c r="B39" s="16"/>
      <c r="C39" s="69"/>
      <c r="D39" s="69"/>
      <c r="E39" s="69"/>
      <c r="F39" s="70"/>
      <c r="G39" s="265" t="s">
        <v>189</v>
      </c>
      <c r="H39" s="265"/>
      <c r="I39" s="265"/>
      <c r="J39" s="265"/>
      <c r="K39" s="265"/>
      <c r="L39" s="265"/>
      <c r="M39" s="265"/>
      <c r="N39" s="265"/>
      <c r="O39" s="265"/>
      <c r="P39" s="265"/>
      <c r="Q39" s="16"/>
    </row>
    <row r="40" spans="1:17" x14ac:dyDescent="0.25">
      <c r="B40" s="16"/>
      <c r="C40" s="69"/>
      <c r="D40" s="69"/>
      <c r="E40" s="69"/>
      <c r="F40" s="70"/>
      <c r="G40" s="265" t="s">
        <v>190</v>
      </c>
      <c r="H40" s="265"/>
      <c r="I40" s="265"/>
      <c r="J40" s="265"/>
      <c r="K40" s="265"/>
      <c r="L40" s="265"/>
      <c r="M40" s="265"/>
      <c r="N40" s="265"/>
      <c r="O40" s="265"/>
      <c r="P40" s="265"/>
      <c r="Q40" s="16"/>
    </row>
    <row r="41" spans="1:17" x14ac:dyDescent="0.25">
      <c r="B41" s="16"/>
      <c r="C41" s="69"/>
      <c r="D41" s="69"/>
      <c r="E41" s="69"/>
      <c r="F41" s="70"/>
      <c r="G41" s="265" t="s">
        <v>191</v>
      </c>
      <c r="H41" s="265"/>
      <c r="I41" s="265"/>
      <c r="J41" s="265"/>
      <c r="K41" s="265"/>
      <c r="L41" s="265"/>
      <c r="M41" s="265"/>
      <c r="N41" s="265"/>
      <c r="O41" s="265"/>
      <c r="P41" s="265"/>
      <c r="Q41" s="16"/>
    </row>
    <row r="42" spans="1:17" x14ac:dyDescent="0.25">
      <c r="B42" s="16"/>
      <c r="C42" s="69"/>
      <c r="D42" s="69"/>
      <c r="E42" s="69"/>
      <c r="F42" s="70"/>
      <c r="G42" s="265" t="s">
        <v>192</v>
      </c>
      <c r="H42" s="265"/>
      <c r="I42" s="265"/>
      <c r="J42" s="265"/>
      <c r="K42" s="265"/>
      <c r="L42" s="265"/>
      <c r="M42" s="265"/>
      <c r="N42" s="265"/>
      <c r="O42" s="265"/>
      <c r="P42" s="265"/>
      <c r="Q42" s="16"/>
    </row>
    <row r="43" spans="1:17" x14ac:dyDescent="0.25">
      <c r="B43" s="16"/>
      <c r="C43" s="69"/>
      <c r="D43" s="69"/>
      <c r="E43" s="69"/>
      <c r="F43" s="70"/>
      <c r="G43" s="265" t="s">
        <v>193</v>
      </c>
      <c r="H43" s="265"/>
      <c r="I43" s="265"/>
      <c r="J43" s="265"/>
      <c r="K43" s="265"/>
      <c r="L43" s="265"/>
      <c r="M43" s="265"/>
      <c r="N43" s="265"/>
      <c r="O43" s="265"/>
      <c r="P43" s="265"/>
      <c r="Q43" s="16"/>
    </row>
    <row r="44" spans="1:17" x14ac:dyDescent="0.25">
      <c r="B44" s="16"/>
      <c r="C44" s="69"/>
      <c r="D44" s="69"/>
      <c r="E44" s="69"/>
      <c r="F44" s="70"/>
      <c r="G44" s="265" t="s">
        <v>194</v>
      </c>
      <c r="H44" s="265"/>
      <c r="I44" s="265"/>
      <c r="J44" s="265"/>
      <c r="K44" s="265"/>
      <c r="L44" s="266"/>
      <c r="M44" s="266"/>
      <c r="N44" s="266"/>
      <c r="O44" s="266"/>
      <c r="P44" s="266"/>
      <c r="Q44" s="16"/>
    </row>
    <row r="45" spans="1:17" x14ac:dyDescent="0.25">
      <c r="B45" s="16"/>
      <c r="C45" s="69"/>
      <c r="D45" s="69"/>
      <c r="E45" s="69"/>
      <c r="F45" s="70"/>
      <c r="G45" s="265" t="s">
        <v>195</v>
      </c>
      <c r="H45" s="265"/>
      <c r="I45" s="265"/>
      <c r="J45" s="265"/>
      <c r="K45" s="265"/>
      <c r="L45" s="266"/>
      <c r="M45" s="266"/>
      <c r="N45" s="266"/>
      <c r="O45" s="266"/>
      <c r="P45" s="266"/>
      <c r="Q45" s="16"/>
    </row>
    <row r="46" spans="1:17" x14ac:dyDescent="0.25">
      <c r="B46" s="16"/>
      <c r="C46" s="69"/>
      <c r="D46" s="69"/>
      <c r="E46" s="69"/>
      <c r="F46" s="70"/>
      <c r="G46" s="265" t="s">
        <v>196</v>
      </c>
      <c r="H46" s="265"/>
      <c r="I46" s="265"/>
      <c r="J46" s="265"/>
      <c r="K46" s="265"/>
      <c r="L46" s="266"/>
      <c r="M46" s="266"/>
      <c r="N46" s="266"/>
      <c r="O46" s="266"/>
      <c r="P46" s="266"/>
      <c r="Q46" s="16"/>
    </row>
    <row r="47" spans="1:17" x14ac:dyDescent="0.25">
      <c r="B47" s="16"/>
      <c r="C47" s="69"/>
      <c r="D47" s="69"/>
      <c r="E47" s="69"/>
      <c r="F47" s="70"/>
      <c r="G47" s="265" t="s">
        <v>197</v>
      </c>
      <c r="H47" s="265"/>
      <c r="I47" s="265"/>
      <c r="J47" s="265"/>
      <c r="K47" s="265"/>
      <c r="L47" s="266"/>
      <c r="M47" s="266"/>
      <c r="N47" s="266"/>
      <c r="O47" s="266"/>
      <c r="P47" s="266"/>
      <c r="Q47" s="16"/>
    </row>
    <row r="48" spans="1:17" x14ac:dyDescent="0.25">
      <c r="B48" s="16"/>
      <c r="C48" s="69"/>
      <c r="D48" s="69"/>
      <c r="E48" s="69"/>
      <c r="F48" s="70"/>
      <c r="G48" s="265" t="s">
        <v>198</v>
      </c>
      <c r="H48" s="265"/>
      <c r="I48" s="265"/>
      <c r="J48" s="265"/>
      <c r="K48" s="265"/>
      <c r="L48" s="266"/>
      <c r="M48" s="266"/>
      <c r="N48" s="266"/>
      <c r="O48" s="266"/>
      <c r="P48" s="266"/>
      <c r="Q48" s="16"/>
    </row>
    <row r="49" spans="2:17" x14ac:dyDescent="0.25">
      <c r="B49" s="16"/>
      <c r="C49" s="69"/>
      <c r="D49" s="69"/>
      <c r="E49" s="69"/>
      <c r="F49" s="70"/>
      <c r="G49" s="265" t="s">
        <v>199</v>
      </c>
      <c r="H49" s="265"/>
      <c r="I49" s="265"/>
      <c r="J49" s="265"/>
      <c r="K49" s="265"/>
      <c r="L49" s="266"/>
      <c r="M49" s="266"/>
      <c r="N49" s="266"/>
      <c r="O49" s="266"/>
      <c r="P49" s="266"/>
      <c r="Q49" s="16"/>
    </row>
    <row r="50" spans="2:17" x14ac:dyDescent="0.25">
      <c r="B50" s="16"/>
      <c r="C50" s="69"/>
      <c r="D50" s="69"/>
      <c r="E50" s="69"/>
      <c r="F50" s="70"/>
      <c r="G50" s="265" t="s">
        <v>200</v>
      </c>
      <c r="H50" s="265"/>
      <c r="I50" s="265"/>
      <c r="J50" s="265"/>
      <c r="K50" s="265"/>
      <c r="L50" s="266"/>
      <c r="M50" s="266"/>
      <c r="N50" s="266"/>
      <c r="O50" s="266"/>
      <c r="P50" s="266"/>
      <c r="Q50" s="16"/>
    </row>
    <row r="51" spans="2:17" x14ac:dyDescent="0.25">
      <c r="B51" s="16"/>
      <c r="C51" s="69"/>
      <c r="D51" s="69"/>
      <c r="E51" s="69"/>
      <c r="F51" s="70"/>
      <c r="G51" s="265" t="s">
        <v>201</v>
      </c>
      <c r="H51" s="265"/>
      <c r="I51" s="265"/>
      <c r="J51" s="265"/>
      <c r="K51" s="265"/>
      <c r="L51" s="266"/>
      <c r="M51" s="266"/>
      <c r="N51" s="266"/>
      <c r="O51" s="266"/>
      <c r="P51" s="266"/>
      <c r="Q51" s="16"/>
    </row>
    <row r="52" spans="2:17" x14ac:dyDescent="0.25">
      <c r="B52" s="16"/>
      <c r="C52" s="69"/>
      <c r="D52" s="69"/>
      <c r="E52" s="69"/>
      <c r="F52" s="70"/>
      <c r="G52" s="265" t="s">
        <v>202</v>
      </c>
      <c r="H52" s="265"/>
      <c r="I52" s="265"/>
      <c r="J52" s="265"/>
      <c r="K52" s="265"/>
      <c r="L52" s="266"/>
      <c r="M52" s="266"/>
      <c r="N52" s="266"/>
      <c r="O52" s="266"/>
      <c r="P52" s="266"/>
      <c r="Q52" s="16"/>
    </row>
    <row r="53" spans="2:17" x14ac:dyDescent="0.25">
      <c r="B53" s="16"/>
      <c r="C53" s="69"/>
      <c r="D53" s="69"/>
      <c r="E53" s="69"/>
      <c r="F53" s="70"/>
      <c r="G53" s="265" t="s">
        <v>203</v>
      </c>
      <c r="H53" s="265"/>
      <c r="I53" s="265"/>
      <c r="J53" s="265"/>
      <c r="K53" s="265"/>
      <c r="L53" s="266"/>
      <c r="M53" s="266"/>
      <c r="N53" s="266"/>
      <c r="O53" s="266"/>
      <c r="P53" s="266"/>
      <c r="Q53" s="16"/>
    </row>
    <row r="54" spans="2:17" x14ac:dyDescent="0.25">
      <c r="B54" s="16"/>
      <c r="C54" s="69"/>
      <c r="D54" s="69"/>
      <c r="E54" s="69"/>
      <c r="F54" s="70"/>
      <c r="G54" s="265" t="s">
        <v>204</v>
      </c>
      <c r="H54" s="265"/>
      <c r="I54" s="265"/>
      <c r="J54" s="265"/>
      <c r="K54" s="265"/>
      <c r="L54" s="266"/>
      <c r="M54" s="266"/>
      <c r="N54" s="266"/>
      <c r="O54" s="266"/>
      <c r="P54" s="266"/>
      <c r="Q54" s="16"/>
    </row>
    <row r="55" spans="2:17" x14ac:dyDescent="0.25">
      <c r="B55" s="16"/>
      <c r="C55" s="69"/>
      <c r="D55" s="69"/>
      <c r="E55" s="69"/>
      <c r="F55" s="70"/>
      <c r="G55" s="265" t="s">
        <v>205</v>
      </c>
      <c r="H55" s="265"/>
      <c r="I55" s="265"/>
      <c r="J55" s="265"/>
      <c r="K55" s="265"/>
      <c r="L55" s="266"/>
      <c r="M55" s="266"/>
      <c r="N55" s="266"/>
      <c r="O55" s="266"/>
      <c r="P55" s="266"/>
      <c r="Q55" s="16"/>
    </row>
    <row r="56" spans="2:17" x14ac:dyDescent="0.25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</row>
  </sheetData>
  <mergeCells count="36">
    <mergeCell ref="G53:K53"/>
    <mergeCell ref="L53:P53"/>
    <mergeCell ref="G54:K54"/>
    <mergeCell ref="L54:P54"/>
    <mergeCell ref="G55:K55"/>
    <mergeCell ref="L55:P55"/>
    <mergeCell ref="G50:K50"/>
    <mergeCell ref="L50:P50"/>
    <mergeCell ref="G51:K51"/>
    <mergeCell ref="L51:P51"/>
    <mergeCell ref="G52:K52"/>
    <mergeCell ref="L52:P52"/>
    <mergeCell ref="G47:K47"/>
    <mergeCell ref="L47:P47"/>
    <mergeCell ref="G48:K48"/>
    <mergeCell ref="L48:P48"/>
    <mergeCell ref="G49:K49"/>
    <mergeCell ref="L49:P49"/>
    <mergeCell ref="G44:K44"/>
    <mergeCell ref="L44:P44"/>
    <mergeCell ref="G45:K45"/>
    <mergeCell ref="L45:P45"/>
    <mergeCell ref="G46:K46"/>
    <mergeCell ref="L46:P46"/>
    <mergeCell ref="G41:K41"/>
    <mergeCell ref="L41:P41"/>
    <mergeCell ref="G42:K42"/>
    <mergeCell ref="L42:P42"/>
    <mergeCell ref="G43:K43"/>
    <mergeCell ref="L43:P43"/>
    <mergeCell ref="G38:K38"/>
    <mergeCell ref="L38:P38"/>
    <mergeCell ref="G39:K39"/>
    <mergeCell ref="L39:P39"/>
    <mergeCell ref="G40:K40"/>
    <mergeCell ref="L40:P40"/>
  </mergeCells>
  <dataValidations count="1">
    <dataValidation type="textLength" allowBlank="1" showInputMessage="1" showErrorMessage="1" sqref="C39:F55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 enableFormatConditionsCalculation="0"/>
  <dimension ref="A11:Q25"/>
  <sheetViews>
    <sheetView showGridLines="0" showRowColHeaders="0" workbookViewId="0">
      <selection activeCell="A12" sqref="A12"/>
    </sheetView>
  </sheetViews>
  <sheetFormatPr defaultColWidth="8.875" defaultRowHeight="15" x14ac:dyDescent="0.25"/>
  <cols>
    <col min="1" max="2" width="2.875" customWidth="1"/>
    <col min="7" max="10" width="13.5" customWidth="1"/>
    <col min="11" max="14" width="14.375" customWidth="1"/>
    <col min="15" max="16" width="11" customWidth="1"/>
    <col min="17" max="17" width="2.875" customWidth="1"/>
  </cols>
  <sheetData>
    <row r="11" spans="1:17" x14ac:dyDescent="0.25">
      <c r="A11" s="9"/>
      <c r="B11" s="16"/>
      <c r="C11" s="39" t="s">
        <v>133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03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99" customHeight="1" x14ac:dyDescent="0.25">
      <c r="A14" s="9"/>
      <c r="B14" s="16"/>
      <c r="C14" s="72" t="s">
        <v>206</v>
      </c>
      <c r="D14" s="72" t="s">
        <v>207</v>
      </c>
      <c r="E14" s="72" t="s">
        <v>208</v>
      </c>
      <c r="F14" s="72" t="s">
        <v>209</v>
      </c>
      <c r="G14" s="270" t="s">
        <v>187</v>
      </c>
      <c r="H14" s="271"/>
      <c r="I14" s="270" t="s">
        <v>188</v>
      </c>
      <c r="J14" s="271"/>
      <c r="K14" s="270" t="s">
        <v>210</v>
      </c>
      <c r="L14" s="271"/>
      <c r="M14" s="270" t="s">
        <v>216</v>
      </c>
      <c r="N14" s="271"/>
      <c r="O14" s="268" t="s">
        <v>217</v>
      </c>
      <c r="P14" s="269"/>
      <c r="Q14" s="16"/>
    </row>
    <row r="15" spans="1:17" ht="40.5" customHeight="1" x14ac:dyDescent="0.25">
      <c r="A15" s="9"/>
      <c r="B15" s="16"/>
      <c r="C15" s="69" t="s">
        <v>211</v>
      </c>
      <c r="D15" s="69" t="s">
        <v>211</v>
      </c>
      <c r="E15" s="69" t="s">
        <v>211</v>
      </c>
      <c r="F15" s="70" t="s">
        <v>211</v>
      </c>
      <c r="G15" s="265" t="s">
        <v>212</v>
      </c>
      <c r="H15" s="265"/>
      <c r="I15" s="265" t="s">
        <v>213</v>
      </c>
      <c r="J15" s="265"/>
      <c r="K15" s="265"/>
      <c r="L15" s="265"/>
      <c r="M15" s="272" t="s">
        <v>219</v>
      </c>
      <c r="N15" s="272"/>
      <c r="O15" s="265" t="s">
        <v>214</v>
      </c>
      <c r="P15" s="265"/>
      <c r="Q15" s="16"/>
    </row>
    <row r="16" spans="1:17" x14ac:dyDescent="0.25">
      <c r="A16" s="9"/>
      <c r="B16" s="16"/>
      <c r="C16" s="69"/>
      <c r="D16" s="69" t="s">
        <v>211</v>
      </c>
      <c r="E16" s="69"/>
      <c r="F16" s="70" t="s">
        <v>211</v>
      </c>
      <c r="G16" s="265"/>
      <c r="H16" s="265"/>
      <c r="I16" s="265"/>
      <c r="J16" s="265"/>
      <c r="K16" s="265"/>
      <c r="L16" s="265"/>
      <c r="M16" s="265"/>
      <c r="N16" s="265"/>
      <c r="O16" s="265" t="s">
        <v>215</v>
      </c>
      <c r="P16" s="265"/>
      <c r="Q16" s="16"/>
    </row>
    <row r="17" spans="1:17" x14ac:dyDescent="0.25">
      <c r="A17" s="9"/>
      <c r="B17" s="16"/>
      <c r="C17" s="69"/>
      <c r="D17" s="69"/>
      <c r="E17" s="69"/>
      <c r="F17" s="70"/>
      <c r="G17" s="265"/>
      <c r="H17" s="265"/>
      <c r="I17" s="265"/>
      <c r="J17" s="265"/>
      <c r="K17" s="265"/>
      <c r="L17" s="265"/>
      <c r="M17" s="265"/>
      <c r="N17" s="265"/>
      <c r="O17" s="265"/>
      <c r="P17" s="265"/>
      <c r="Q17" s="16"/>
    </row>
    <row r="18" spans="1:17" x14ac:dyDescent="0.25">
      <c r="A18" s="9"/>
      <c r="B18" s="16"/>
      <c r="C18" s="69"/>
      <c r="D18" s="69"/>
      <c r="E18" s="69"/>
      <c r="F18" s="70"/>
      <c r="G18" s="265"/>
      <c r="H18" s="265"/>
      <c r="I18" s="265"/>
      <c r="J18" s="265"/>
      <c r="K18" s="265"/>
      <c r="L18" s="265"/>
      <c r="M18" s="265"/>
      <c r="N18" s="265"/>
      <c r="O18" s="265"/>
      <c r="P18" s="265"/>
      <c r="Q18" s="16"/>
    </row>
    <row r="19" spans="1:17" x14ac:dyDescent="0.25">
      <c r="A19" s="9"/>
      <c r="B19" s="16"/>
      <c r="C19" s="69"/>
      <c r="D19" s="69"/>
      <c r="E19" s="69"/>
      <c r="F19" s="70"/>
      <c r="G19" s="265"/>
      <c r="H19" s="265"/>
      <c r="I19" s="265"/>
      <c r="J19" s="265"/>
      <c r="K19" s="265"/>
      <c r="L19" s="265"/>
      <c r="M19" s="265"/>
      <c r="N19" s="265"/>
      <c r="O19" s="265"/>
      <c r="P19" s="265"/>
      <c r="Q19" s="16"/>
    </row>
    <row r="20" spans="1:17" x14ac:dyDescent="0.25">
      <c r="A20" s="9"/>
      <c r="B20" s="16"/>
      <c r="C20" s="69"/>
      <c r="D20" s="69"/>
      <c r="E20" s="69"/>
      <c r="F20" s="70"/>
      <c r="G20" s="265"/>
      <c r="H20" s="265"/>
      <c r="I20" s="265"/>
      <c r="J20" s="265"/>
      <c r="K20" s="265"/>
      <c r="L20" s="265"/>
      <c r="M20" s="265"/>
      <c r="N20" s="265"/>
      <c r="O20" s="265"/>
      <c r="P20" s="265"/>
      <c r="Q20" s="16"/>
    </row>
    <row r="21" spans="1:17" x14ac:dyDescent="0.25">
      <c r="A21" s="9"/>
      <c r="B21" s="16"/>
      <c r="C21" s="69"/>
      <c r="D21" s="69"/>
      <c r="E21" s="69"/>
      <c r="F21" s="70"/>
      <c r="G21" s="265"/>
      <c r="H21" s="265"/>
      <c r="I21" s="265"/>
      <c r="J21" s="265"/>
      <c r="K21" s="265"/>
      <c r="L21" s="265"/>
      <c r="M21" s="265"/>
      <c r="N21" s="265"/>
      <c r="O21" s="267"/>
      <c r="P21" s="267"/>
      <c r="Q21" s="16"/>
    </row>
    <row r="22" spans="1:17" x14ac:dyDescent="0.25">
      <c r="B22" s="16"/>
      <c r="C22" s="69"/>
      <c r="D22" s="69"/>
      <c r="E22" s="69"/>
      <c r="F22" s="70"/>
      <c r="G22" s="265"/>
      <c r="H22" s="265"/>
      <c r="I22" s="265"/>
      <c r="J22" s="265"/>
      <c r="K22" s="265"/>
      <c r="L22" s="265"/>
      <c r="M22" s="265"/>
      <c r="N22" s="265"/>
      <c r="O22" s="267"/>
      <c r="P22" s="267"/>
      <c r="Q22" s="16"/>
    </row>
    <row r="23" spans="1:17" x14ac:dyDescent="0.25">
      <c r="B23" s="16"/>
      <c r="C23" s="69"/>
      <c r="D23" s="69"/>
      <c r="E23" s="69"/>
      <c r="F23" s="70"/>
      <c r="G23" s="265"/>
      <c r="H23" s="265"/>
      <c r="I23" s="265"/>
      <c r="J23" s="265"/>
      <c r="K23" s="265"/>
      <c r="L23" s="265"/>
      <c r="M23" s="265"/>
      <c r="N23" s="265"/>
      <c r="O23" s="267"/>
      <c r="P23" s="267"/>
      <c r="Q23" s="16"/>
    </row>
    <row r="24" spans="1:17" x14ac:dyDescent="0.25">
      <c r="B24" s="16"/>
      <c r="C24" s="69"/>
      <c r="D24" s="69"/>
      <c r="E24" s="69"/>
      <c r="F24" s="70"/>
      <c r="G24" s="265"/>
      <c r="H24" s="265"/>
      <c r="I24" s="265"/>
      <c r="J24" s="265"/>
      <c r="K24" s="265"/>
      <c r="L24" s="265"/>
      <c r="M24" s="265"/>
      <c r="N24" s="265"/>
      <c r="O24" s="267"/>
      <c r="P24" s="267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</sheetData>
  <mergeCells count="55">
    <mergeCell ref="G15:H15"/>
    <mergeCell ref="O14:P14"/>
    <mergeCell ref="M14:N14"/>
    <mergeCell ref="K14:L14"/>
    <mergeCell ref="I14:J14"/>
    <mergeCell ref="G14:H14"/>
    <mergeCell ref="M15:N15"/>
    <mergeCell ref="O15:P15"/>
    <mergeCell ref="G22:H22"/>
    <mergeCell ref="G23:H23"/>
    <mergeCell ref="G24:H24"/>
    <mergeCell ref="I15:J15"/>
    <mergeCell ref="I16:J16"/>
    <mergeCell ref="I17:J17"/>
    <mergeCell ref="I18:J18"/>
    <mergeCell ref="I19:J19"/>
    <mergeCell ref="I20:J20"/>
    <mergeCell ref="I21:J21"/>
    <mergeCell ref="G16:H16"/>
    <mergeCell ref="G17:H17"/>
    <mergeCell ref="G18:H18"/>
    <mergeCell ref="G19:H19"/>
    <mergeCell ref="G20:H20"/>
    <mergeCell ref="G21:H21"/>
    <mergeCell ref="I22:J22"/>
    <mergeCell ref="I23:J23"/>
    <mergeCell ref="I24:J24"/>
    <mergeCell ref="K15:L15"/>
    <mergeCell ref="K16:L16"/>
    <mergeCell ref="K17:L17"/>
    <mergeCell ref="K18:L18"/>
    <mergeCell ref="K19:L19"/>
    <mergeCell ref="K20:L20"/>
    <mergeCell ref="K21:L21"/>
    <mergeCell ref="M16:N16"/>
    <mergeCell ref="M17:N17"/>
    <mergeCell ref="M18:N18"/>
    <mergeCell ref="M19:N19"/>
    <mergeCell ref="O20:P20"/>
    <mergeCell ref="O16:P16"/>
    <mergeCell ref="O17:P17"/>
    <mergeCell ref="O18:P18"/>
    <mergeCell ref="O19:P19"/>
    <mergeCell ref="O21:P21"/>
    <mergeCell ref="K22:L22"/>
    <mergeCell ref="K23:L23"/>
    <mergeCell ref="K24:L24"/>
    <mergeCell ref="M20:N20"/>
    <mergeCell ref="M21:N21"/>
    <mergeCell ref="O22:P22"/>
    <mergeCell ref="O23:P23"/>
    <mergeCell ref="O24:P24"/>
    <mergeCell ref="M22:N22"/>
    <mergeCell ref="M23:N23"/>
    <mergeCell ref="M24:N24"/>
  </mergeCells>
  <dataValidations count="1">
    <dataValidation type="textLength" allowBlank="1" showInputMessage="1" showErrorMessage="1" sqref="C15:F24">
      <formula1>1</formula1>
      <formula2>1</formula2>
    </dataValidation>
  </dataValidations>
  <hyperlinks>
    <hyperlink ref="M15:N15" location="ANALYZE_anexo!A1" display="exemplo"/>
  </hyperlink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2" enableFormatConditionsCalculation="0"/>
  <dimension ref="A11:Q26"/>
  <sheetViews>
    <sheetView showGridLines="0" showRowColHeaders="0" workbookViewId="0"/>
  </sheetViews>
  <sheetFormatPr defaultColWidth="8.875" defaultRowHeight="15" x14ac:dyDescent="0.25"/>
  <cols>
    <col min="1" max="2" width="2.875" customWidth="1"/>
    <col min="6" max="16" width="9.125" customWidth="1"/>
    <col min="17" max="17" width="2.875" customWidth="1"/>
  </cols>
  <sheetData>
    <row r="11" spans="1:17" x14ac:dyDescent="0.25">
      <c r="A11" s="9"/>
      <c r="B11" s="16"/>
      <c r="C11" s="39" t="s">
        <v>218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 enableFormatConditionsCalculation="0"/>
  <dimension ref="A11:Q31"/>
  <sheetViews>
    <sheetView showGridLines="0" showRowColHeaders="0" workbookViewId="0">
      <selection activeCell="C13" sqref="C13:P30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134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ht="57.75" customHeight="1" x14ac:dyDescent="0.25">
      <c r="A13" s="9"/>
      <c r="B13" s="16"/>
      <c r="C13" s="68" t="s">
        <v>206</v>
      </c>
      <c r="D13" s="68" t="s">
        <v>207</v>
      </c>
      <c r="E13" s="68" t="s">
        <v>208</v>
      </c>
      <c r="F13" s="68" t="s">
        <v>209</v>
      </c>
      <c r="G13" s="264" t="s">
        <v>220</v>
      </c>
      <c r="H13" s="264"/>
      <c r="I13" s="264"/>
      <c r="J13" s="264"/>
      <c r="K13" s="264"/>
      <c r="L13" s="264" t="s">
        <v>188</v>
      </c>
      <c r="M13" s="264"/>
      <c r="N13" s="264"/>
      <c r="O13" s="264"/>
      <c r="P13" s="264"/>
      <c r="Q13" s="16"/>
    </row>
    <row r="14" spans="1:17" x14ac:dyDescent="0.25">
      <c r="A14" s="9"/>
      <c r="B14" s="16"/>
      <c r="C14" s="69"/>
      <c r="D14" s="69"/>
      <c r="E14" s="69"/>
      <c r="F14" s="70"/>
      <c r="G14" s="265" t="s">
        <v>189</v>
      </c>
      <c r="H14" s="265"/>
      <c r="I14" s="265"/>
      <c r="J14" s="265"/>
      <c r="K14" s="265"/>
      <c r="L14" s="265"/>
      <c r="M14" s="265"/>
      <c r="N14" s="265"/>
      <c r="O14" s="265"/>
      <c r="P14" s="265"/>
      <c r="Q14" s="16"/>
    </row>
    <row r="15" spans="1:17" x14ac:dyDescent="0.25">
      <c r="A15" s="9"/>
      <c r="B15" s="16"/>
      <c r="C15" s="69"/>
      <c r="D15" s="69"/>
      <c r="E15" s="69"/>
      <c r="F15" s="70"/>
      <c r="G15" s="265" t="s">
        <v>190</v>
      </c>
      <c r="H15" s="265"/>
      <c r="I15" s="265"/>
      <c r="J15" s="265"/>
      <c r="K15" s="265"/>
      <c r="L15" s="265"/>
      <c r="M15" s="265"/>
      <c r="N15" s="265"/>
      <c r="O15" s="265"/>
      <c r="P15" s="265"/>
      <c r="Q15" s="16"/>
    </row>
    <row r="16" spans="1:17" x14ac:dyDescent="0.25">
      <c r="A16" s="9"/>
      <c r="B16" s="16"/>
      <c r="C16" s="69"/>
      <c r="D16" s="69"/>
      <c r="E16" s="69"/>
      <c r="F16" s="70"/>
      <c r="G16" s="265" t="s">
        <v>191</v>
      </c>
      <c r="H16" s="265"/>
      <c r="I16" s="265"/>
      <c r="J16" s="265"/>
      <c r="K16" s="265"/>
      <c r="L16" s="265"/>
      <c r="M16" s="265"/>
      <c r="N16" s="265"/>
      <c r="O16" s="265"/>
      <c r="P16" s="265"/>
      <c r="Q16" s="16"/>
    </row>
    <row r="17" spans="1:17" x14ac:dyDescent="0.25">
      <c r="A17" s="9"/>
      <c r="B17" s="16"/>
      <c r="C17" s="69"/>
      <c r="D17" s="69"/>
      <c r="E17" s="69"/>
      <c r="F17" s="70"/>
      <c r="G17" s="265" t="s">
        <v>192</v>
      </c>
      <c r="H17" s="265"/>
      <c r="I17" s="265"/>
      <c r="J17" s="265"/>
      <c r="K17" s="265"/>
      <c r="L17" s="265"/>
      <c r="M17" s="265"/>
      <c r="N17" s="265"/>
      <c r="O17" s="265"/>
      <c r="P17" s="265"/>
      <c r="Q17" s="16"/>
    </row>
    <row r="18" spans="1:17" x14ac:dyDescent="0.25">
      <c r="A18" s="9"/>
      <c r="B18" s="16"/>
      <c r="C18" s="69"/>
      <c r="D18" s="69"/>
      <c r="E18" s="69"/>
      <c r="F18" s="70"/>
      <c r="G18" s="265" t="s">
        <v>193</v>
      </c>
      <c r="H18" s="265"/>
      <c r="I18" s="265"/>
      <c r="J18" s="265"/>
      <c r="K18" s="265"/>
      <c r="L18" s="265"/>
      <c r="M18" s="265"/>
      <c r="N18" s="265"/>
      <c r="O18" s="265"/>
      <c r="P18" s="265"/>
      <c r="Q18" s="16"/>
    </row>
    <row r="19" spans="1:17" x14ac:dyDescent="0.25">
      <c r="A19" s="9"/>
      <c r="B19" s="16"/>
      <c r="C19" s="69"/>
      <c r="D19" s="69"/>
      <c r="E19" s="69"/>
      <c r="F19" s="70"/>
      <c r="G19" s="265" t="s">
        <v>194</v>
      </c>
      <c r="H19" s="265"/>
      <c r="I19" s="265"/>
      <c r="J19" s="265"/>
      <c r="K19" s="265"/>
      <c r="L19" s="266"/>
      <c r="M19" s="266"/>
      <c r="N19" s="266"/>
      <c r="O19" s="266"/>
      <c r="P19" s="266"/>
      <c r="Q19" s="16"/>
    </row>
    <row r="20" spans="1:17" x14ac:dyDescent="0.25">
      <c r="A20" s="9"/>
      <c r="B20" s="16"/>
      <c r="C20" s="69"/>
      <c r="D20" s="69"/>
      <c r="E20" s="69"/>
      <c r="F20" s="70"/>
      <c r="G20" s="265" t="s">
        <v>195</v>
      </c>
      <c r="H20" s="265"/>
      <c r="I20" s="265"/>
      <c r="J20" s="265"/>
      <c r="K20" s="265"/>
      <c r="L20" s="266"/>
      <c r="M20" s="266"/>
      <c r="N20" s="266"/>
      <c r="O20" s="266"/>
      <c r="P20" s="266"/>
      <c r="Q20" s="16"/>
    </row>
    <row r="21" spans="1:17" x14ac:dyDescent="0.25">
      <c r="A21" s="9"/>
      <c r="B21" s="16"/>
      <c r="C21" s="69"/>
      <c r="D21" s="69"/>
      <c r="E21" s="69"/>
      <c r="F21" s="70"/>
      <c r="G21" s="265" t="s">
        <v>196</v>
      </c>
      <c r="H21" s="265"/>
      <c r="I21" s="265"/>
      <c r="J21" s="265"/>
      <c r="K21" s="265"/>
      <c r="L21" s="266"/>
      <c r="M21" s="266"/>
      <c r="N21" s="266"/>
      <c r="O21" s="266"/>
      <c r="P21" s="266"/>
      <c r="Q21" s="16"/>
    </row>
    <row r="22" spans="1:17" x14ac:dyDescent="0.25">
      <c r="B22" s="16"/>
      <c r="C22" s="69"/>
      <c r="D22" s="69"/>
      <c r="E22" s="69"/>
      <c r="F22" s="70"/>
      <c r="G22" s="265" t="s">
        <v>197</v>
      </c>
      <c r="H22" s="265"/>
      <c r="I22" s="265"/>
      <c r="J22" s="265"/>
      <c r="K22" s="265"/>
      <c r="L22" s="266"/>
      <c r="M22" s="266"/>
      <c r="N22" s="266"/>
      <c r="O22" s="266"/>
      <c r="P22" s="266"/>
      <c r="Q22" s="16"/>
    </row>
    <row r="23" spans="1:17" x14ac:dyDescent="0.25">
      <c r="B23" s="16"/>
      <c r="C23" s="69"/>
      <c r="D23" s="69"/>
      <c r="E23" s="69"/>
      <c r="F23" s="70"/>
      <c r="G23" s="265" t="s">
        <v>198</v>
      </c>
      <c r="H23" s="265"/>
      <c r="I23" s="265"/>
      <c r="J23" s="265"/>
      <c r="K23" s="265"/>
      <c r="L23" s="266"/>
      <c r="M23" s="266"/>
      <c r="N23" s="266"/>
      <c r="O23" s="266"/>
      <c r="P23" s="266"/>
      <c r="Q23" s="16"/>
    </row>
    <row r="24" spans="1:17" x14ac:dyDescent="0.25">
      <c r="B24" s="16"/>
      <c r="C24" s="69"/>
      <c r="D24" s="69"/>
      <c r="E24" s="69"/>
      <c r="F24" s="70"/>
      <c r="G24" s="265" t="s">
        <v>199</v>
      </c>
      <c r="H24" s="265"/>
      <c r="I24" s="265"/>
      <c r="J24" s="265"/>
      <c r="K24" s="265"/>
      <c r="L24" s="266"/>
      <c r="M24" s="266"/>
      <c r="N24" s="266"/>
      <c r="O24" s="266"/>
      <c r="P24" s="266"/>
      <c r="Q24" s="16"/>
    </row>
    <row r="25" spans="1:17" x14ac:dyDescent="0.25">
      <c r="B25" s="16"/>
      <c r="C25" s="69"/>
      <c r="D25" s="69"/>
      <c r="E25" s="69"/>
      <c r="F25" s="70"/>
      <c r="G25" s="265" t="s">
        <v>200</v>
      </c>
      <c r="H25" s="265"/>
      <c r="I25" s="265"/>
      <c r="J25" s="265"/>
      <c r="K25" s="265"/>
      <c r="L25" s="266"/>
      <c r="M25" s="266"/>
      <c r="N25" s="266"/>
      <c r="O25" s="266"/>
      <c r="P25" s="266"/>
      <c r="Q25" s="16"/>
    </row>
    <row r="26" spans="1:17" x14ac:dyDescent="0.25">
      <c r="B26" s="16"/>
      <c r="C26" s="69"/>
      <c r="D26" s="69"/>
      <c r="E26" s="69"/>
      <c r="F26" s="70"/>
      <c r="G26" s="265" t="s">
        <v>201</v>
      </c>
      <c r="H26" s="265"/>
      <c r="I26" s="265"/>
      <c r="J26" s="265"/>
      <c r="K26" s="265"/>
      <c r="L26" s="266"/>
      <c r="M26" s="266"/>
      <c r="N26" s="266"/>
      <c r="O26" s="266"/>
      <c r="P26" s="266"/>
      <c r="Q26" s="16"/>
    </row>
    <row r="27" spans="1:17" x14ac:dyDescent="0.25">
      <c r="B27" s="16"/>
      <c r="C27" s="69"/>
      <c r="D27" s="69"/>
      <c r="E27" s="69"/>
      <c r="F27" s="70"/>
      <c r="G27" s="265" t="s">
        <v>202</v>
      </c>
      <c r="H27" s="265"/>
      <c r="I27" s="265"/>
      <c r="J27" s="265"/>
      <c r="K27" s="265"/>
      <c r="L27" s="266"/>
      <c r="M27" s="266"/>
      <c r="N27" s="266"/>
      <c r="O27" s="266"/>
      <c r="P27" s="266"/>
      <c r="Q27" s="16"/>
    </row>
    <row r="28" spans="1:17" x14ac:dyDescent="0.25">
      <c r="B28" s="16"/>
      <c r="C28" s="69"/>
      <c r="D28" s="69"/>
      <c r="E28" s="69"/>
      <c r="F28" s="70"/>
      <c r="G28" s="265" t="s">
        <v>203</v>
      </c>
      <c r="H28" s="265"/>
      <c r="I28" s="265"/>
      <c r="J28" s="265"/>
      <c r="K28" s="265"/>
      <c r="L28" s="266"/>
      <c r="M28" s="266"/>
      <c r="N28" s="266"/>
      <c r="O28" s="266"/>
      <c r="P28" s="266"/>
      <c r="Q28" s="16"/>
    </row>
    <row r="29" spans="1:17" x14ac:dyDescent="0.25">
      <c r="B29" s="16"/>
      <c r="C29" s="69"/>
      <c r="D29" s="69"/>
      <c r="E29" s="69"/>
      <c r="F29" s="70"/>
      <c r="G29" s="265" t="s">
        <v>204</v>
      </c>
      <c r="H29" s="265"/>
      <c r="I29" s="265"/>
      <c r="J29" s="265"/>
      <c r="K29" s="265"/>
      <c r="L29" s="266"/>
      <c r="M29" s="266"/>
      <c r="N29" s="266"/>
      <c r="O29" s="266"/>
      <c r="P29" s="266"/>
      <c r="Q29" s="16"/>
    </row>
    <row r="30" spans="1:17" x14ac:dyDescent="0.25">
      <c r="B30" s="16"/>
      <c r="C30" s="69"/>
      <c r="D30" s="69"/>
      <c r="E30" s="69"/>
      <c r="F30" s="70"/>
      <c r="G30" s="265" t="s">
        <v>205</v>
      </c>
      <c r="H30" s="265"/>
      <c r="I30" s="265"/>
      <c r="J30" s="265"/>
      <c r="K30" s="265"/>
      <c r="L30" s="266"/>
      <c r="M30" s="266"/>
      <c r="N30" s="266"/>
      <c r="O30" s="266"/>
      <c r="P30" s="26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</sheetData>
  <mergeCells count="36">
    <mergeCell ref="L30:P30"/>
    <mergeCell ref="L25:P25"/>
    <mergeCell ref="L26:P26"/>
    <mergeCell ref="L27:P27"/>
    <mergeCell ref="L28:P28"/>
    <mergeCell ref="L29:P29"/>
    <mergeCell ref="G27:K27"/>
    <mergeCell ref="G28:K28"/>
    <mergeCell ref="G29:K29"/>
    <mergeCell ref="G30:K30"/>
    <mergeCell ref="L14:P14"/>
    <mergeCell ref="L15:P15"/>
    <mergeCell ref="L16:P16"/>
    <mergeCell ref="L17:P17"/>
    <mergeCell ref="L18:P18"/>
    <mergeCell ref="G21:K21"/>
    <mergeCell ref="L19:P19"/>
    <mergeCell ref="L20:P20"/>
    <mergeCell ref="L21:P21"/>
    <mergeCell ref="L22:P22"/>
    <mergeCell ref="L23:P23"/>
    <mergeCell ref="L24:P24"/>
    <mergeCell ref="G24:K24"/>
    <mergeCell ref="G25:K25"/>
    <mergeCell ref="G26:K26"/>
    <mergeCell ref="G15:K15"/>
    <mergeCell ref="G16:K16"/>
    <mergeCell ref="G17:K17"/>
    <mergeCell ref="G18:K18"/>
    <mergeCell ref="G19:K19"/>
    <mergeCell ref="G20:K20"/>
    <mergeCell ref="L13:P13"/>
    <mergeCell ref="G13:K13"/>
    <mergeCell ref="G14:K14"/>
    <mergeCell ref="G22:K22"/>
    <mergeCell ref="G23:K23"/>
  </mergeCells>
  <dataValidations count="1">
    <dataValidation type="textLength" allowBlank="1" showInputMessage="1" showErrorMessage="1" sqref="C14:F30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 enableFormatConditionsCalculation="0"/>
  <dimension ref="A1:Q106"/>
  <sheetViews>
    <sheetView showGridLines="0" showRowColHeaders="0" workbookViewId="0"/>
  </sheetViews>
  <sheetFormatPr defaultColWidth="8.875" defaultRowHeight="15" x14ac:dyDescent="0.25"/>
  <cols>
    <col min="1" max="1" width="2.875" style="10" customWidth="1"/>
    <col min="2" max="2" width="2.875" customWidth="1"/>
    <col min="17" max="17" width="2.875" customWidth="1"/>
  </cols>
  <sheetData>
    <row r="1" spans="1:17" x14ac:dyDescent="0.25">
      <c r="A1" s="10" t="s">
        <v>46</v>
      </c>
    </row>
    <row r="2" spans="1:17" x14ac:dyDescent="0.25">
      <c r="A2" s="10" t="s">
        <v>47</v>
      </c>
    </row>
    <row r="3" spans="1:17" x14ac:dyDescent="0.25">
      <c r="A3" s="10" t="s">
        <v>48</v>
      </c>
    </row>
    <row r="4" spans="1:17" x14ac:dyDescent="0.25">
      <c r="A4" s="10" t="s">
        <v>49</v>
      </c>
    </row>
    <row r="5" spans="1:17" x14ac:dyDescent="0.25">
      <c r="A5" s="10" t="s">
        <v>50</v>
      </c>
    </row>
    <row r="6" spans="1:17" x14ac:dyDescent="0.25">
      <c r="A6" s="10" t="s">
        <v>51</v>
      </c>
    </row>
    <row r="7" spans="1:17" x14ac:dyDescent="0.25">
      <c r="A7" s="10" t="s">
        <v>52</v>
      </c>
    </row>
    <row r="8" spans="1:17" x14ac:dyDescent="0.25">
      <c r="A8" s="10" t="s">
        <v>53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25" t="s">
        <v>89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15" t="s">
        <v>269</v>
      </c>
      <c r="I13" s="216"/>
      <c r="J13" s="216"/>
      <c r="K13" s="216"/>
      <c r="L13" s="216"/>
      <c r="M13" s="216"/>
      <c r="N13" s="216"/>
      <c r="O13" s="216"/>
      <c r="P13" s="217"/>
      <c r="Q13" s="16"/>
    </row>
    <row r="14" spans="1:17" x14ac:dyDescent="0.25">
      <c r="B14" s="16"/>
      <c r="C14" s="16"/>
      <c r="D14" s="16"/>
      <c r="E14" s="16"/>
      <c r="F14" s="16"/>
      <c r="G14" s="16"/>
      <c r="H14" s="218"/>
      <c r="I14" s="219"/>
      <c r="J14" s="219"/>
      <c r="K14" s="219"/>
      <c r="L14" s="219"/>
      <c r="M14" s="219"/>
      <c r="N14" s="219"/>
      <c r="O14" s="219"/>
      <c r="P14" s="220"/>
      <c r="Q14" s="16"/>
    </row>
    <row r="15" spans="1:17" x14ac:dyDescent="0.25">
      <c r="B15" s="16"/>
      <c r="C15" s="16"/>
      <c r="D15" s="16"/>
      <c r="E15" s="16"/>
      <c r="F15" s="16"/>
      <c r="G15" s="16"/>
      <c r="H15" s="218"/>
      <c r="I15" s="219"/>
      <c r="J15" s="219"/>
      <c r="K15" s="219"/>
      <c r="L15" s="219"/>
      <c r="M15" s="219"/>
      <c r="N15" s="219"/>
      <c r="O15" s="219"/>
      <c r="P15" s="220"/>
      <c r="Q15" s="16"/>
    </row>
    <row r="16" spans="1:17" x14ac:dyDescent="0.25">
      <c r="B16" s="16"/>
      <c r="C16" s="16"/>
      <c r="D16" s="16"/>
      <c r="E16" s="16"/>
      <c r="F16" s="16"/>
      <c r="G16" s="16"/>
      <c r="H16" s="218"/>
      <c r="I16" s="219"/>
      <c r="J16" s="219"/>
      <c r="K16" s="219"/>
      <c r="L16" s="219"/>
      <c r="M16" s="219"/>
      <c r="N16" s="219"/>
      <c r="O16" s="219"/>
      <c r="P16" s="220"/>
      <c r="Q16" s="16"/>
    </row>
    <row r="17" spans="2:17" x14ac:dyDescent="0.25">
      <c r="B17" s="16"/>
      <c r="C17" s="16"/>
      <c r="D17" s="16"/>
      <c r="E17" s="16"/>
      <c r="F17" s="16"/>
      <c r="G17" s="16"/>
      <c r="H17" s="218"/>
      <c r="I17" s="219"/>
      <c r="J17" s="219"/>
      <c r="K17" s="219"/>
      <c r="L17" s="219"/>
      <c r="M17" s="219"/>
      <c r="N17" s="219"/>
      <c r="O17" s="219"/>
      <c r="P17" s="220"/>
      <c r="Q17" s="16"/>
    </row>
    <row r="18" spans="2:17" x14ac:dyDescent="0.25">
      <c r="B18" s="16"/>
      <c r="C18" s="16"/>
      <c r="D18" s="16"/>
      <c r="E18" s="16"/>
      <c r="F18" s="16"/>
      <c r="G18" s="16"/>
      <c r="H18" s="218"/>
      <c r="I18" s="219"/>
      <c r="J18" s="219"/>
      <c r="K18" s="219"/>
      <c r="L18" s="219"/>
      <c r="M18" s="219"/>
      <c r="N18" s="219"/>
      <c r="O18" s="219"/>
      <c r="P18" s="220"/>
      <c r="Q18" s="16"/>
    </row>
    <row r="19" spans="2:17" x14ac:dyDescent="0.25">
      <c r="B19" s="16"/>
      <c r="C19" s="16"/>
      <c r="D19" s="16"/>
      <c r="E19" s="16"/>
      <c r="F19" s="16"/>
      <c r="G19" s="16"/>
      <c r="H19" s="218"/>
      <c r="I19" s="219"/>
      <c r="J19" s="219"/>
      <c r="K19" s="219"/>
      <c r="L19" s="219"/>
      <c r="M19" s="219"/>
      <c r="N19" s="219"/>
      <c r="O19" s="219"/>
      <c r="P19" s="220"/>
      <c r="Q19" s="16"/>
    </row>
    <row r="20" spans="2:17" x14ac:dyDescent="0.25">
      <c r="B20" s="16"/>
      <c r="C20" s="16"/>
      <c r="D20" s="16"/>
      <c r="E20" s="16"/>
      <c r="F20" s="16"/>
      <c r="G20" s="16"/>
      <c r="H20" s="221"/>
      <c r="I20" s="222"/>
      <c r="J20" s="222"/>
      <c r="K20" s="222"/>
      <c r="L20" s="222"/>
      <c r="M20" s="222"/>
      <c r="N20" s="222"/>
      <c r="O20" s="222"/>
      <c r="P20" s="223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25" t="s">
        <v>87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15" t="s">
        <v>270</v>
      </c>
      <c r="I25" s="216"/>
      <c r="J25" s="216"/>
      <c r="K25" s="216"/>
      <c r="L25" s="216"/>
      <c r="M25" s="216"/>
      <c r="N25" s="216"/>
      <c r="O25" s="216"/>
      <c r="P25" s="217"/>
      <c r="Q25" s="16"/>
    </row>
    <row r="26" spans="2:17" x14ac:dyDescent="0.25">
      <c r="B26" s="16"/>
      <c r="C26" s="16"/>
      <c r="D26" s="16"/>
      <c r="E26" s="16"/>
      <c r="F26" s="16"/>
      <c r="G26" s="16"/>
      <c r="H26" s="218"/>
      <c r="I26" s="219"/>
      <c r="J26" s="219"/>
      <c r="K26" s="219"/>
      <c r="L26" s="219"/>
      <c r="M26" s="219"/>
      <c r="N26" s="219"/>
      <c r="O26" s="219"/>
      <c r="P26" s="220"/>
      <c r="Q26" s="16"/>
    </row>
    <row r="27" spans="2:17" x14ac:dyDescent="0.25">
      <c r="B27" s="16"/>
      <c r="C27" s="16"/>
      <c r="D27" s="16"/>
      <c r="E27" s="16"/>
      <c r="F27" s="16"/>
      <c r="G27" s="16"/>
      <c r="H27" s="218"/>
      <c r="I27" s="219"/>
      <c r="J27" s="219"/>
      <c r="K27" s="219"/>
      <c r="L27" s="219"/>
      <c r="M27" s="219"/>
      <c r="N27" s="219"/>
      <c r="O27" s="219"/>
      <c r="P27" s="220"/>
      <c r="Q27" s="16"/>
    </row>
    <row r="28" spans="2:17" x14ac:dyDescent="0.25">
      <c r="B28" s="16"/>
      <c r="C28" s="16"/>
      <c r="D28" s="16"/>
      <c r="E28" s="16"/>
      <c r="F28" s="16"/>
      <c r="G28" s="16"/>
      <c r="H28" s="218"/>
      <c r="I28" s="219"/>
      <c r="J28" s="219"/>
      <c r="K28" s="219"/>
      <c r="L28" s="219"/>
      <c r="M28" s="219"/>
      <c r="N28" s="219"/>
      <c r="O28" s="219"/>
      <c r="P28" s="220"/>
      <c r="Q28" s="16"/>
    </row>
    <row r="29" spans="2:17" x14ac:dyDescent="0.25">
      <c r="B29" s="16"/>
      <c r="C29" s="16"/>
      <c r="D29" s="16"/>
      <c r="E29" s="16"/>
      <c r="F29" s="16"/>
      <c r="G29" s="16"/>
      <c r="H29" s="218"/>
      <c r="I29" s="219"/>
      <c r="J29" s="219"/>
      <c r="K29" s="219"/>
      <c r="L29" s="219"/>
      <c r="M29" s="219"/>
      <c r="N29" s="219"/>
      <c r="O29" s="219"/>
      <c r="P29" s="220"/>
      <c r="Q29" s="16"/>
    </row>
    <row r="30" spans="2:17" x14ac:dyDescent="0.25">
      <c r="B30" s="16"/>
      <c r="C30" s="16"/>
      <c r="D30" s="16"/>
      <c r="E30" s="16"/>
      <c r="F30" s="16"/>
      <c r="G30" s="16"/>
      <c r="H30" s="218"/>
      <c r="I30" s="219"/>
      <c r="J30" s="219"/>
      <c r="K30" s="219"/>
      <c r="L30" s="219"/>
      <c r="M30" s="219"/>
      <c r="N30" s="219"/>
      <c r="O30" s="219"/>
      <c r="P30" s="220"/>
      <c r="Q30" s="16"/>
    </row>
    <row r="31" spans="2:17" x14ac:dyDescent="0.25">
      <c r="B31" s="16"/>
      <c r="C31" s="16"/>
      <c r="D31" s="16"/>
      <c r="E31" s="16"/>
      <c r="F31" s="16"/>
      <c r="G31" s="16"/>
      <c r="H31" s="218"/>
      <c r="I31" s="219"/>
      <c r="J31" s="219"/>
      <c r="K31" s="219"/>
      <c r="L31" s="219"/>
      <c r="M31" s="219"/>
      <c r="N31" s="219"/>
      <c r="O31" s="219"/>
      <c r="P31" s="220"/>
      <c r="Q31" s="16"/>
    </row>
    <row r="32" spans="2:17" x14ac:dyDescent="0.25">
      <c r="B32" s="16"/>
      <c r="C32" s="16"/>
      <c r="D32" s="16"/>
      <c r="E32" s="16"/>
      <c r="F32" s="16"/>
      <c r="G32" s="16"/>
      <c r="H32" s="221"/>
      <c r="I32" s="222"/>
      <c r="J32" s="222"/>
      <c r="K32" s="222"/>
      <c r="L32" s="222"/>
      <c r="M32" s="222"/>
      <c r="N32" s="222"/>
      <c r="O32" s="222"/>
      <c r="P32" s="223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25" t="s">
        <v>90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15" t="s">
        <v>274</v>
      </c>
      <c r="I37" s="257"/>
      <c r="J37" s="257"/>
      <c r="K37" s="257"/>
      <c r="L37" s="257"/>
      <c r="M37" s="257"/>
      <c r="N37" s="257"/>
      <c r="O37" s="257"/>
      <c r="P37" s="258"/>
      <c r="Q37" s="16"/>
    </row>
    <row r="38" spans="2:17" x14ac:dyDescent="0.25">
      <c r="B38" s="16"/>
      <c r="C38" s="16"/>
      <c r="D38" s="16"/>
      <c r="E38" s="16"/>
      <c r="F38" s="16"/>
      <c r="G38" s="16"/>
      <c r="H38" s="259"/>
      <c r="I38" s="204"/>
      <c r="J38" s="204"/>
      <c r="K38" s="204"/>
      <c r="L38" s="204"/>
      <c r="M38" s="204"/>
      <c r="N38" s="204"/>
      <c r="O38" s="204"/>
      <c r="P38" s="260"/>
      <c r="Q38" s="16"/>
    </row>
    <row r="39" spans="2:17" x14ac:dyDescent="0.25">
      <c r="B39" s="16"/>
      <c r="C39" s="16"/>
      <c r="D39" s="16"/>
      <c r="E39" s="16"/>
      <c r="F39" s="16"/>
      <c r="G39" s="16"/>
      <c r="H39" s="259"/>
      <c r="I39" s="204"/>
      <c r="J39" s="204"/>
      <c r="K39" s="204"/>
      <c r="L39" s="204"/>
      <c r="M39" s="204"/>
      <c r="N39" s="204"/>
      <c r="O39" s="204"/>
      <c r="P39" s="260"/>
      <c r="Q39" s="16"/>
    </row>
    <row r="40" spans="2:17" x14ac:dyDescent="0.25">
      <c r="B40" s="16"/>
      <c r="C40" s="16"/>
      <c r="D40" s="16"/>
      <c r="E40" s="16"/>
      <c r="F40" s="16"/>
      <c r="G40" s="16"/>
      <c r="H40" s="259"/>
      <c r="I40" s="204"/>
      <c r="J40" s="204"/>
      <c r="K40" s="204"/>
      <c r="L40" s="204"/>
      <c r="M40" s="204"/>
      <c r="N40" s="204"/>
      <c r="O40" s="204"/>
      <c r="P40" s="260"/>
      <c r="Q40" s="16"/>
    </row>
    <row r="41" spans="2:17" x14ac:dyDescent="0.25">
      <c r="B41" s="16"/>
      <c r="C41" s="16"/>
      <c r="D41" s="16"/>
      <c r="E41" s="16"/>
      <c r="F41" s="16"/>
      <c r="G41" s="16"/>
      <c r="H41" s="259"/>
      <c r="I41" s="204"/>
      <c r="J41" s="204"/>
      <c r="K41" s="204"/>
      <c r="L41" s="204"/>
      <c r="M41" s="204"/>
      <c r="N41" s="204"/>
      <c r="O41" s="204"/>
      <c r="P41" s="260"/>
      <c r="Q41" s="16"/>
    </row>
    <row r="42" spans="2:17" x14ac:dyDescent="0.25">
      <c r="B42" s="16"/>
      <c r="C42" s="16"/>
      <c r="D42" s="16"/>
      <c r="E42" s="16"/>
      <c r="F42" s="16"/>
      <c r="G42" s="16"/>
      <c r="H42" s="259"/>
      <c r="I42" s="204"/>
      <c r="J42" s="204"/>
      <c r="K42" s="204"/>
      <c r="L42" s="204"/>
      <c r="M42" s="204"/>
      <c r="N42" s="204"/>
      <c r="O42" s="204"/>
      <c r="P42" s="260"/>
      <c r="Q42" s="16"/>
    </row>
    <row r="43" spans="2:17" x14ac:dyDescent="0.25">
      <c r="B43" s="16"/>
      <c r="C43" s="16"/>
      <c r="D43" s="16"/>
      <c r="E43" s="16"/>
      <c r="F43" s="16"/>
      <c r="G43" s="16"/>
      <c r="H43" s="259"/>
      <c r="I43" s="204"/>
      <c r="J43" s="204"/>
      <c r="K43" s="204"/>
      <c r="L43" s="204"/>
      <c r="M43" s="204"/>
      <c r="N43" s="204"/>
      <c r="O43" s="204"/>
      <c r="P43" s="260"/>
      <c r="Q43" s="16"/>
    </row>
    <row r="44" spans="2:17" x14ac:dyDescent="0.25">
      <c r="B44" s="16"/>
      <c r="C44" s="16"/>
      <c r="D44" s="16"/>
      <c r="E44" s="16"/>
      <c r="F44" s="16"/>
      <c r="G44" s="16"/>
      <c r="H44" s="261"/>
      <c r="I44" s="262"/>
      <c r="J44" s="262"/>
      <c r="K44" s="262"/>
      <c r="L44" s="262"/>
      <c r="M44" s="262"/>
      <c r="N44" s="262"/>
      <c r="O44" s="262"/>
      <c r="P44" s="263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25" t="s">
        <v>91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15" t="s">
        <v>275</v>
      </c>
      <c r="I49" s="257"/>
      <c r="J49" s="257"/>
      <c r="K49" s="257"/>
      <c r="L49" s="257"/>
      <c r="M49" s="257"/>
      <c r="N49" s="257"/>
      <c r="O49" s="257"/>
      <c r="P49" s="258"/>
      <c r="Q49" s="16"/>
    </row>
    <row r="50" spans="2:17" x14ac:dyDescent="0.25">
      <c r="B50" s="16"/>
      <c r="C50" s="16"/>
      <c r="D50" s="16"/>
      <c r="E50" s="16"/>
      <c r="F50" s="16"/>
      <c r="G50" s="16"/>
      <c r="H50" s="259"/>
      <c r="I50" s="204"/>
      <c r="J50" s="204"/>
      <c r="K50" s="204"/>
      <c r="L50" s="204"/>
      <c r="M50" s="204"/>
      <c r="N50" s="204"/>
      <c r="O50" s="204"/>
      <c r="P50" s="260"/>
      <c r="Q50" s="16"/>
    </row>
    <row r="51" spans="2:17" x14ac:dyDescent="0.25">
      <c r="B51" s="16"/>
      <c r="C51" s="16"/>
      <c r="D51" s="16"/>
      <c r="E51" s="16"/>
      <c r="F51" s="16"/>
      <c r="G51" s="16"/>
      <c r="H51" s="259"/>
      <c r="I51" s="204"/>
      <c r="J51" s="204"/>
      <c r="K51" s="204"/>
      <c r="L51" s="204"/>
      <c r="M51" s="204"/>
      <c r="N51" s="204"/>
      <c r="O51" s="204"/>
      <c r="P51" s="260"/>
      <c r="Q51" s="16"/>
    </row>
    <row r="52" spans="2:17" x14ac:dyDescent="0.25">
      <c r="B52" s="16"/>
      <c r="C52" s="16"/>
      <c r="D52" s="16"/>
      <c r="E52" s="16"/>
      <c r="F52" s="16"/>
      <c r="G52" s="16"/>
      <c r="H52" s="259"/>
      <c r="I52" s="204"/>
      <c r="J52" s="204"/>
      <c r="K52" s="204"/>
      <c r="L52" s="204"/>
      <c r="M52" s="204"/>
      <c r="N52" s="204"/>
      <c r="O52" s="204"/>
      <c r="P52" s="260"/>
      <c r="Q52" s="16"/>
    </row>
    <row r="53" spans="2:17" x14ac:dyDescent="0.25">
      <c r="B53" s="16"/>
      <c r="C53" s="16"/>
      <c r="D53" s="16"/>
      <c r="E53" s="16"/>
      <c r="F53" s="16"/>
      <c r="G53" s="16"/>
      <c r="H53" s="259"/>
      <c r="I53" s="204"/>
      <c r="J53" s="204"/>
      <c r="K53" s="204"/>
      <c r="L53" s="204"/>
      <c r="M53" s="204"/>
      <c r="N53" s="204"/>
      <c r="O53" s="204"/>
      <c r="P53" s="260"/>
      <c r="Q53" s="16"/>
    </row>
    <row r="54" spans="2:17" x14ac:dyDescent="0.25">
      <c r="B54" s="16"/>
      <c r="C54" s="16"/>
      <c r="D54" s="16"/>
      <c r="E54" s="16"/>
      <c r="F54" s="16"/>
      <c r="G54" s="16"/>
      <c r="H54" s="259"/>
      <c r="I54" s="204"/>
      <c r="J54" s="204"/>
      <c r="K54" s="204"/>
      <c r="L54" s="204"/>
      <c r="M54" s="204"/>
      <c r="N54" s="204"/>
      <c r="O54" s="204"/>
      <c r="P54" s="260"/>
      <c r="Q54" s="16"/>
    </row>
    <row r="55" spans="2:17" x14ac:dyDescent="0.25">
      <c r="B55" s="16"/>
      <c r="C55" s="16"/>
      <c r="D55" s="16"/>
      <c r="E55" s="16"/>
      <c r="F55" s="16"/>
      <c r="G55" s="16"/>
      <c r="H55" s="259"/>
      <c r="I55" s="204"/>
      <c r="J55" s="204"/>
      <c r="K55" s="204"/>
      <c r="L55" s="204"/>
      <c r="M55" s="204"/>
      <c r="N55" s="204"/>
      <c r="O55" s="204"/>
      <c r="P55" s="260"/>
      <c r="Q55" s="16"/>
    </row>
    <row r="56" spans="2:17" x14ac:dyDescent="0.25">
      <c r="B56" s="16"/>
      <c r="C56" s="16"/>
      <c r="D56" s="16"/>
      <c r="E56" s="16"/>
      <c r="F56" s="16"/>
      <c r="G56" s="16"/>
      <c r="H56" s="261"/>
      <c r="I56" s="262"/>
      <c r="J56" s="262"/>
      <c r="K56" s="262"/>
      <c r="L56" s="262"/>
      <c r="M56" s="262"/>
      <c r="N56" s="262"/>
      <c r="O56" s="262"/>
      <c r="P56" s="263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25" t="s">
        <v>92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15" t="s">
        <v>276</v>
      </c>
      <c r="I61" s="257"/>
      <c r="J61" s="257"/>
      <c r="K61" s="257"/>
      <c r="L61" s="257"/>
      <c r="M61" s="257"/>
      <c r="N61" s="257"/>
      <c r="O61" s="257"/>
      <c r="P61" s="258"/>
      <c r="Q61" s="16"/>
    </row>
    <row r="62" spans="2:17" x14ac:dyDescent="0.25">
      <c r="B62" s="16"/>
      <c r="C62" s="16"/>
      <c r="D62" s="16"/>
      <c r="E62" s="16"/>
      <c r="F62" s="16"/>
      <c r="G62" s="16"/>
      <c r="H62" s="259"/>
      <c r="I62" s="204"/>
      <c r="J62" s="204"/>
      <c r="K62" s="204"/>
      <c r="L62" s="204"/>
      <c r="M62" s="204"/>
      <c r="N62" s="204"/>
      <c r="O62" s="204"/>
      <c r="P62" s="260"/>
      <c r="Q62" s="16"/>
    </row>
    <row r="63" spans="2:17" x14ac:dyDescent="0.25">
      <c r="B63" s="16"/>
      <c r="C63" s="16"/>
      <c r="D63" s="16"/>
      <c r="E63" s="16"/>
      <c r="F63" s="16"/>
      <c r="G63" s="16"/>
      <c r="H63" s="259"/>
      <c r="I63" s="204"/>
      <c r="J63" s="204"/>
      <c r="K63" s="204"/>
      <c r="L63" s="204"/>
      <c r="M63" s="204"/>
      <c r="N63" s="204"/>
      <c r="O63" s="204"/>
      <c r="P63" s="260"/>
      <c r="Q63" s="16"/>
    </row>
    <row r="64" spans="2:17" x14ac:dyDescent="0.25">
      <c r="B64" s="16"/>
      <c r="C64" s="16"/>
      <c r="D64" s="16"/>
      <c r="E64" s="16"/>
      <c r="F64" s="16"/>
      <c r="G64" s="16"/>
      <c r="H64" s="259"/>
      <c r="I64" s="204"/>
      <c r="J64" s="204"/>
      <c r="K64" s="204"/>
      <c r="L64" s="204"/>
      <c r="M64" s="204"/>
      <c r="N64" s="204"/>
      <c r="O64" s="204"/>
      <c r="P64" s="260"/>
      <c r="Q64" s="16"/>
    </row>
    <row r="65" spans="2:17" x14ac:dyDescent="0.25">
      <c r="B65" s="16"/>
      <c r="C65" s="16"/>
      <c r="D65" s="16"/>
      <c r="E65" s="16"/>
      <c r="F65" s="16"/>
      <c r="G65" s="16"/>
      <c r="H65" s="259"/>
      <c r="I65" s="204"/>
      <c r="J65" s="204"/>
      <c r="K65" s="204"/>
      <c r="L65" s="204"/>
      <c r="M65" s="204"/>
      <c r="N65" s="204"/>
      <c r="O65" s="204"/>
      <c r="P65" s="260"/>
      <c r="Q65" s="16"/>
    </row>
    <row r="66" spans="2:17" x14ac:dyDescent="0.25">
      <c r="B66" s="16"/>
      <c r="C66" s="16"/>
      <c r="D66" s="16"/>
      <c r="E66" s="16"/>
      <c r="F66" s="16"/>
      <c r="G66" s="16"/>
      <c r="H66" s="259"/>
      <c r="I66" s="204"/>
      <c r="J66" s="204"/>
      <c r="K66" s="204"/>
      <c r="L66" s="204"/>
      <c r="M66" s="204"/>
      <c r="N66" s="204"/>
      <c r="O66" s="204"/>
      <c r="P66" s="260"/>
      <c r="Q66" s="16"/>
    </row>
    <row r="67" spans="2:17" x14ac:dyDescent="0.25">
      <c r="B67" s="16"/>
      <c r="C67" s="16"/>
      <c r="D67" s="16"/>
      <c r="E67" s="16"/>
      <c r="F67" s="16"/>
      <c r="G67" s="16"/>
      <c r="H67" s="259"/>
      <c r="I67" s="204"/>
      <c r="J67" s="204"/>
      <c r="K67" s="204"/>
      <c r="L67" s="204"/>
      <c r="M67" s="204"/>
      <c r="N67" s="204"/>
      <c r="O67" s="204"/>
      <c r="P67" s="260"/>
      <c r="Q67" s="16"/>
    </row>
    <row r="68" spans="2:17" x14ac:dyDescent="0.25">
      <c r="B68" s="16"/>
      <c r="C68" s="16"/>
      <c r="D68" s="16"/>
      <c r="E68" s="16"/>
      <c r="F68" s="16"/>
      <c r="G68" s="16"/>
      <c r="H68" s="261"/>
      <c r="I68" s="262"/>
      <c r="J68" s="262"/>
      <c r="K68" s="262"/>
      <c r="L68" s="262"/>
      <c r="M68" s="262"/>
      <c r="N68" s="262"/>
      <c r="O68" s="262"/>
      <c r="P68" s="263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25" t="s">
        <v>93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48" t="s">
        <v>277</v>
      </c>
      <c r="I73" s="273"/>
      <c r="J73" s="273"/>
      <c r="K73" s="273"/>
      <c r="L73" s="273"/>
      <c r="M73" s="273"/>
      <c r="N73" s="273"/>
      <c r="O73" s="273"/>
      <c r="P73" s="274"/>
      <c r="Q73" s="16"/>
    </row>
    <row r="74" spans="2:17" x14ac:dyDescent="0.25">
      <c r="B74" s="16"/>
      <c r="C74" s="16"/>
      <c r="D74" s="16"/>
      <c r="E74" s="16"/>
      <c r="F74" s="16"/>
      <c r="G74" s="16"/>
      <c r="H74" s="275"/>
      <c r="I74" s="276"/>
      <c r="J74" s="276"/>
      <c r="K74" s="276"/>
      <c r="L74" s="276"/>
      <c r="M74" s="276"/>
      <c r="N74" s="276"/>
      <c r="O74" s="276"/>
      <c r="P74" s="277"/>
      <c r="Q74" s="16"/>
    </row>
    <row r="75" spans="2:17" x14ac:dyDescent="0.25">
      <c r="B75" s="16"/>
      <c r="C75" s="16"/>
      <c r="D75" s="16"/>
      <c r="E75" s="16"/>
      <c r="F75" s="16"/>
      <c r="G75" s="16"/>
      <c r="H75" s="275"/>
      <c r="I75" s="276"/>
      <c r="J75" s="276"/>
      <c r="K75" s="276"/>
      <c r="L75" s="276"/>
      <c r="M75" s="276"/>
      <c r="N75" s="276"/>
      <c r="O75" s="276"/>
      <c r="P75" s="277"/>
      <c r="Q75" s="16"/>
    </row>
    <row r="76" spans="2:17" x14ac:dyDescent="0.25">
      <c r="B76" s="16"/>
      <c r="C76" s="16"/>
      <c r="D76" s="16"/>
      <c r="E76" s="16"/>
      <c r="F76" s="16"/>
      <c r="G76" s="16"/>
      <c r="H76" s="275"/>
      <c r="I76" s="276"/>
      <c r="J76" s="276"/>
      <c r="K76" s="276"/>
      <c r="L76" s="276"/>
      <c r="M76" s="276"/>
      <c r="N76" s="276"/>
      <c r="O76" s="276"/>
      <c r="P76" s="277"/>
      <c r="Q76" s="16"/>
    </row>
    <row r="77" spans="2:17" x14ac:dyDescent="0.25">
      <c r="B77" s="16"/>
      <c r="C77" s="16"/>
      <c r="D77" s="16"/>
      <c r="E77" s="16"/>
      <c r="F77" s="16"/>
      <c r="G77" s="16"/>
      <c r="H77" s="275"/>
      <c r="I77" s="276"/>
      <c r="J77" s="276"/>
      <c r="K77" s="276"/>
      <c r="L77" s="276"/>
      <c r="M77" s="276"/>
      <c r="N77" s="276"/>
      <c r="O77" s="276"/>
      <c r="P77" s="277"/>
      <c r="Q77" s="16"/>
    </row>
    <row r="78" spans="2:17" x14ac:dyDescent="0.25">
      <c r="B78" s="16"/>
      <c r="C78" s="16"/>
      <c r="D78" s="16"/>
      <c r="E78" s="16"/>
      <c r="F78" s="16"/>
      <c r="G78" s="16"/>
      <c r="H78" s="275"/>
      <c r="I78" s="276"/>
      <c r="J78" s="276"/>
      <c r="K78" s="276"/>
      <c r="L78" s="276"/>
      <c r="M78" s="276"/>
      <c r="N78" s="276"/>
      <c r="O78" s="276"/>
      <c r="P78" s="277"/>
      <c r="Q78" s="16"/>
    </row>
    <row r="79" spans="2:17" x14ac:dyDescent="0.25">
      <c r="B79" s="16"/>
      <c r="C79" s="16"/>
      <c r="D79" s="16"/>
      <c r="E79" s="16"/>
      <c r="F79" s="16"/>
      <c r="G79" s="16"/>
      <c r="H79" s="275"/>
      <c r="I79" s="276"/>
      <c r="J79" s="276"/>
      <c r="K79" s="276"/>
      <c r="L79" s="276"/>
      <c r="M79" s="276"/>
      <c r="N79" s="276"/>
      <c r="O79" s="276"/>
      <c r="P79" s="277"/>
      <c r="Q79" s="16"/>
    </row>
    <row r="80" spans="2:17" x14ac:dyDescent="0.25">
      <c r="B80" s="16"/>
      <c r="C80" s="16"/>
      <c r="D80" s="16"/>
      <c r="E80" s="16"/>
      <c r="F80" s="16"/>
      <c r="G80" s="16"/>
      <c r="H80" s="278"/>
      <c r="I80" s="279"/>
      <c r="J80" s="279"/>
      <c r="K80" s="279"/>
      <c r="L80" s="279"/>
      <c r="M80" s="279"/>
      <c r="N80" s="279"/>
      <c r="O80" s="279"/>
      <c r="P80" s="280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25" t="s">
        <v>94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48" t="s">
        <v>278</v>
      </c>
      <c r="I85" s="273"/>
      <c r="J85" s="273"/>
      <c r="K85" s="273"/>
      <c r="L85" s="273"/>
      <c r="M85" s="273"/>
      <c r="N85" s="273"/>
      <c r="O85" s="273"/>
      <c r="P85" s="274"/>
      <c r="Q85" s="16"/>
    </row>
    <row r="86" spans="2:17" x14ac:dyDescent="0.25">
      <c r="B86" s="16"/>
      <c r="C86" s="16"/>
      <c r="D86" s="16"/>
      <c r="E86" s="16"/>
      <c r="F86" s="16"/>
      <c r="G86" s="16"/>
      <c r="H86" s="275"/>
      <c r="I86" s="276"/>
      <c r="J86" s="276"/>
      <c r="K86" s="276"/>
      <c r="L86" s="276"/>
      <c r="M86" s="276"/>
      <c r="N86" s="276"/>
      <c r="O86" s="276"/>
      <c r="P86" s="277"/>
      <c r="Q86" s="16"/>
    </row>
    <row r="87" spans="2:17" x14ac:dyDescent="0.25">
      <c r="B87" s="16"/>
      <c r="C87" s="16"/>
      <c r="D87" s="16"/>
      <c r="E87" s="16"/>
      <c r="F87" s="16"/>
      <c r="G87" s="16"/>
      <c r="H87" s="275"/>
      <c r="I87" s="276"/>
      <c r="J87" s="276"/>
      <c r="K87" s="276"/>
      <c r="L87" s="276"/>
      <c r="M87" s="276"/>
      <c r="N87" s="276"/>
      <c r="O87" s="276"/>
      <c r="P87" s="277"/>
      <c r="Q87" s="16"/>
    </row>
    <row r="88" spans="2:17" x14ac:dyDescent="0.25">
      <c r="B88" s="16"/>
      <c r="C88" s="16"/>
      <c r="D88" s="16"/>
      <c r="E88" s="16"/>
      <c r="F88" s="16"/>
      <c r="G88" s="16"/>
      <c r="H88" s="275"/>
      <c r="I88" s="276"/>
      <c r="J88" s="276"/>
      <c r="K88" s="276"/>
      <c r="L88" s="276"/>
      <c r="M88" s="276"/>
      <c r="N88" s="276"/>
      <c r="O88" s="276"/>
      <c r="P88" s="277"/>
      <c r="Q88" s="16"/>
    </row>
    <row r="89" spans="2:17" x14ac:dyDescent="0.25">
      <c r="B89" s="16"/>
      <c r="C89" s="16"/>
      <c r="D89" s="16"/>
      <c r="E89" s="16"/>
      <c r="F89" s="16"/>
      <c r="G89" s="16"/>
      <c r="H89" s="275"/>
      <c r="I89" s="276"/>
      <c r="J89" s="276"/>
      <c r="K89" s="276"/>
      <c r="L89" s="276"/>
      <c r="M89" s="276"/>
      <c r="N89" s="276"/>
      <c r="O89" s="276"/>
      <c r="P89" s="277"/>
      <c r="Q89" s="16"/>
    </row>
    <row r="90" spans="2:17" x14ac:dyDescent="0.25">
      <c r="B90" s="16"/>
      <c r="C90" s="16"/>
      <c r="D90" s="16"/>
      <c r="E90" s="16"/>
      <c r="F90" s="16"/>
      <c r="G90" s="16"/>
      <c r="H90" s="275"/>
      <c r="I90" s="276"/>
      <c r="J90" s="276"/>
      <c r="K90" s="276"/>
      <c r="L90" s="276"/>
      <c r="M90" s="276"/>
      <c r="N90" s="276"/>
      <c r="O90" s="276"/>
      <c r="P90" s="277"/>
      <c r="Q90" s="16"/>
    </row>
    <row r="91" spans="2:17" x14ac:dyDescent="0.25">
      <c r="B91" s="16"/>
      <c r="C91" s="16"/>
      <c r="D91" s="16"/>
      <c r="E91" s="16"/>
      <c r="F91" s="16"/>
      <c r="G91" s="16"/>
      <c r="H91" s="275"/>
      <c r="I91" s="276"/>
      <c r="J91" s="276"/>
      <c r="K91" s="276"/>
      <c r="L91" s="276"/>
      <c r="M91" s="276"/>
      <c r="N91" s="276"/>
      <c r="O91" s="276"/>
      <c r="P91" s="277"/>
      <c r="Q91" s="16"/>
    </row>
    <row r="92" spans="2:17" x14ac:dyDescent="0.25">
      <c r="B92" s="16"/>
      <c r="C92" s="16"/>
      <c r="D92" s="16"/>
      <c r="E92" s="16"/>
      <c r="F92" s="16"/>
      <c r="G92" s="16"/>
      <c r="H92" s="278"/>
      <c r="I92" s="279"/>
      <c r="J92" s="279"/>
      <c r="K92" s="279"/>
      <c r="L92" s="279"/>
      <c r="M92" s="279"/>
      <c r="N92" s="279"/>
      <c r="O92" s="279"/>
      <c r="P92" s="280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7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7" ht="15.75" x14ac:dyDescent="0.25">
      <c r="B96" s="16"/>
      <c r="C96" s="16"/>
      <c r="D96" s="16"/>
      <c r="E96" s="16"/>
      <c r="F96" s="16"/>
      <c r="G96" s="16"/>
      <c r="H96" s="25" t="s">
        <v>95</v>
      </c>
      <c r="I96" s="18"/>
      <c r="J96" s="16"/>
      <c r="K96" s="16"/>
      <c r="L96" s="16"/>
      <c r="M96" s="16"/>
      <c r="N96" s="16"/>
      <c r="O96" s="16"/>
      <c r="P96" s="16"/>
      <c r="Q96" s="16"/>
    </row>
    <row r="97" spans="2:17" ht="15" customHeight="1" x14ac:dyDescent="0.25">
      <c r="B97" s="16"/>
      <c r="C97" s="16"/>
      <c r="D97" s="16"/>
      <c r="E97" s="16"/>
      <c r="F97" s="16"/>
      <c r="G97" s="16"/>
      <c r="H97" s="248" t="s">
        <v>279</v>
      </c>
      <c r="I97" s="273"/>
      <c r="J97" s="273"/>
      <c r="K97" s="273"/>
      <c r="L97" s="273"/>
      <c r="M97" s="273"/>
      <c r="N97" s="273"/>
      <c r="O97" s="273"/>
      <c r="P97" s="274"/>
      <c r="Q97" s="16"/>
    </row>
    <row r="98" spans="2:17" x14ac:dyDescent="0.25">
      <c r="B98" s="16"/>
      <c r="C98" s="16"/>
      <c r="D98" s="16"/>
      <c r="E98" s="16"/>
      <c r="F98" s="16"/>
      <c r="G98" s="16"/>
      <c r="H98" s="275"/>
      <c r="I98" s="276"/>
      <c r="J98" s="276"/>
      <c r="K98" s="276"/>
      <c r="L98" s="276"/>
      <c r="M98" s="276"/>
      <c r="N98" s="276"/>
      <c r="O98" s="276"/>
      <c r="P98" s="277"/>
      <c r="Q98" s="16"/>
    </row>
    <row r="99" spans="2:17" x14ac:dyDescent="0.25">
      <c r="B99" s="16"/>
      <c r="C99" s="16"/>
      <c r="D99" s="16"/>
      <c r="E99" s="16"/>
      <c r="F99" s="16"/>
      <c r="G99" s="16"/>
      <c r="H99" s="275"/>
      <c r="I99" s="276"/>
      <c r="J99" s="276"/>
      <c r="K99" s="276"/>
      <c r="L99" s="276"/>
      <c r="M99" s="276"/>
      <c r="N99" s="276"/>
      <c r="O99" s="276"/>
      <c r="P99" s="277"/>
      <c r="Q99" s="16"/>
    </row>
    <row r="100" spans="2:17" x14ac:dyDescent="0.25">
      <c r="B100" s="16"/>
      <c r="C100" s="16"/>
      <c r="D100" s="16"/>
      <c r="E100" s="16"/>
      <c r="F100" s="16"/>
      <c r="G100" s="16"/>
      <c r="H100" s="275"/>
      <c r="I100" s="276"/>
      <c r="J100" s="276"/>
      <c r="K100" s="276"/>
      <c r="L100" s="276"/>
      <c r="M100" s="276"/>
      <c r="N100" s="276"/>
      <c r="O100" s="276"/>
      <c r="P100" s="277"/>
      <c r="Q100" s="16"/>
    </row>
    <row r="101" spans="2:17" x14ac:dyDescent="0.25">
      <c r="B101" s="16"/>
      <c r="C101" s="16"/>
      <c r="D101" s="16"/>
      <c r="E101" s="16"/>
      <c r="F101" s="16"/>
      <c r="G101" s="16"/>
      <c r="H101" s="275"/>
      <c r="I101" s="276"/>
      <c r="J101" s="276"/>
      <c r="K101" s="276"/>
      <c r="L101" s="276"/>
      <c r="M101" s="276"/>
      <c r="N101" s="276"/>
      <c r="O101" s="276"/>
      <c r="P101" s="277"/>
      <c r="Q101" s="16"/>
    </row>
    <row r="102" spans="2:17" x14ac:dyDescent="0.25">
      <c r="B102" s="16"/>
      <c r="C102" s="16"/>
      <c r="D102" s="16"/>
      <c r="E102" s="16"/>
      <c r="F102" s="16"/>
      <c r="G102" s="16"/>
      <c r="H102" s="275"/>
      <c r="I102" s="276"/>
      <c r="J102" s="276"/>
      <c r="K102" s="276"/>
      <c r="L102" s="276"/>
      <c r="M102" s="276"/>
      <c r="N102" s="276"/>
      <c r="O102" s="276"/>
      <c r="P102" s="277"/>
      <c r="Q102" s="16"/>
    </row>
    <row r="103" spans="2:17" x14ac:dyDescent="0.25">
      <c r="B103" s="16"/>
      <c r="C103" s="16"/>
      <c r="D103" s="16"/>
      <c r="E103" s="16"/>
      <c r="F103" s="16"/>
      <c r="G103" s="16"/>
      <c r="H103" s="275"/>
      <c r="I103" s="276"/>
      <c r="J103" s="276"/>
      <c r="K103" s="276"/>
      <c r="L103" s="276"/>
      <c r="M103" s="276"/>
      <c r="N103" s="276"/>
      <c r="O103" s="276"/>
      <c r="P103" s="277"/>
      <c r="Q103" s="16"/>
    </row>
    <row r="104" spans="2:17" x14ac:dyDescent="0.25">
      <c r="B104" s="16"/>
      <c r="C104" s="16"/>
      <c r="D104" s="16"/>
      <c r="E104" s="16"/>
      <c r="F104" s="16"/>
      <c r="G104" s="16"/>
      <c r="H104" s="278"/>
      <c r="I104" s="279"/>
      <c r="J104" s="279"/>
      <c r="K104" s="279"/>
      <c r="L104" s="279"/>
      <c r="M104" s="279"/>
      <c r="N104" s="279"/>
      <c r="O104" s="279"/>
      <c r="P104" s="280"/>
      <c r="Q104" s="16"/>
    </row>
    <row r="105" spans="2:17" x14ac:dyDescent="0.25">
      <c r="B105" s="16"/>
      <c r="C105" s="16"/>
      <c r="D105" s="16"/>
      <c r="E105" s="16"/>
      <c r="F105" s="16"/>
      <c r="G105" s="16"/>
      <c r="H105" s="26"/>
      <c r="I105" s="26"/>
      <c r="J105" s="26"/>
      <c r="K105" s="26"/>
      <c r="L105" s="26"/>
      <c r="M105" s="26"/>
      <c r="N105" s="26"/>
      <c r="O105" s="26"/>
      <c r="P105" s="26"/>
      <c r="Q105" s="16"/>
    </row>
    <row r="106" spans="2:17" x14ac:dyDescent="0.25">
      <c r="B106" s="16"/>
      <c r="C106" s="16"/>
      <c r="D106" s="16"/>
      <c r="E106" s="16"/>
      <c r="F106" s="16"/>
      <c r="G106" s="16"/>
      <c r="H106" s="26"/>
      <c r="I106" s="26"/>
      <c r="J106" s="26"/>
      <c r="K106" s="26"/>
      <c r="L106" s="26"/>
      <c r="M106" s="26"/>
      <c r="N106" s="26"/>
      <c r="O106" s="26"/>
      <c r="P106" s="26"/>
      <c r="Q106" s="16"/>
    </row>
  </sheetData>
  <mergeCells count="8">
    <mergeCell ref="H85:P92"/>
    <mergeCell ref="H97:P104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48</xdr:row>
                    <xdr:rowOff>161925</xdr:rowOff>
                  </from>
                  <to>
                    <xdr:col>5</xdr:col>
                    <xdr:colOff>523875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0" name="Check Box 15">
              <controlPr defaultSize="0" autoFill="0" autoLine="0" autoPict="0" macro="[0]!Altera_cor_008" altText="Concuído">
                <anchor moveWithCells="1">
                  <from>
                    <xdr:col>5</xdr:col>
                    <xdr:colOff>333375</xdr:colOff>
                    <xdr:row>96</xdr:row>
                    <xdr:rowOff>180975</xdr:rowOff>
                  </from>
                  <to>
                    <xdr:col>5</xdr:col>
                    <xdr:colOff>523875</xdr:colOff>
                    <xdr:row>97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 enableFormatConditionsCalculation="0"/>
  <dimension ref="A11:Q21"/>
  <sheetViews>
    <sheetView showGridLines="0" showRowColHeaders="0" workbookViewId="0"/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289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 enableFormatConditionsCalculation="0"/>
  <dimension ref="A11:Q62"/>
  <sheetViews>
    <sheetView showGridLines="0" showRowColHeaders="0" workbookViewId="0"/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290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3"/>
      <c r="J33" s="43"/>
      <c r="K33" s="43"/>
      <c r="L33" s="43"/>
      <c r="M33" s="43"/>
      <c r="N33" s="43"/>
      <c r="O33" s="43"/>
      <c r="P33" s="43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3"/>
      <c r="J34" s="43"/>
      <c r="K34" s="43"/>
      <c r="L34" s="43"/>
      <c r="M34" s="43"/>
      <c r="N34" s="43"/>
      <c r="O34" s="43"/>
      <c r="P34" s="43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3"/>
      <c r="J35" s="43"/>
      <c r="K35" s="43"/>
      <c r="L35" s="43"/>
      <c r="M35" s="43"/>
      <c r="N35" s="43"/>
      <c r="O35" s="43"/>
      <c r="P35" s="43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3"/>
      <c r="J36" s="43"/>
      <c r="K36" s="43"/>
      <c r="L36" s="43"/>
      <c r="M36" s="43"/>
      <c r="N36" s="43"/>
      <c r="O36" s="43"/>
      <c r="P36" s="43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3"/>
      <c r="J37" s="43"/>
      <c r="K37" s="43"/>
      <c r="L37" s="43"/>
      <c r="M37" s="43"/>
      <c r="N37" s="43"/>
      <c r="O37" s="43"/>
      <c r="P37" s="43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3"/>
      <c r="J38" s="43"/>
      <c r="K38" s="43"/>
      <c r="L38" s="43"/>
      <c r="M38" s="43"/>
      <c r="N38" s="43"/>
      <c r="O38" s="43"/>
      <c r="P38" s="43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3" t="s">
        <v>206</v>
      </c>
      <c r="D43" s="73" t="s">
        <v>207</v>
      </c>
      <c r="E43" s="73" t="s">
        <v>208</v>
      </c>
      <c r="F43" s="73" t="s">
        <v>209</v>
      </c>
      <c r="G43" s="282" t="s">
        <v>221</v>
      </c>
      <c r="H43" s="282"/>
      <c r="I43" s="282"/>
      <c r="J43" s="282"/>
      <c r="K43" s="282"/>
      <c r="L43" s="282" t="s">
        <v>222</v>
      </c>
      <c r="M43" s="282"/>
      <c r="N43" s="282"/>
      <c r="O43" s="282"/>
      <c r="P43" s="282"/>
      <c r="Q43" s="16"/>
    </row>
    <row r="44" spans="1:17" ht="15" customHeight="1" x14ac:dyDescent="0.25">
      <c r="B44" s="16"/>
      <c r="C44" s="69"/>
      <c r="D44" s="69"/>
      <c r="E44" s="69"/>
      <c r="F44" s="70"/>
      <c r="G44" s="265" t="s">
        <v>189</v>
      </c>
      <c r="H44" s="265"/>
      <c r="I44" s="265"/>
      <c r="J44" s="265"/>
      <c r="K44" s="265"/>
      <c r="L44" s="265"/>
      <c r="M44" s="265"/>
      <c r="N44" s="265"/>
      <c r="O44" s="265"/>
      <c r="P44" s="265"/>
      <c r="Q44" s="16"/>
    </row>
    <row r="45" spans="1:17" x14ac:dyDescent="0.25">
      <c r="B45" s="16"/>
      <c r="C45" s="69"/>
      <c r="D45" s="69"/>
      <c r="E45" s="69"/>
      <c r="F45" s="70"/>
      <c r="G45" s="265"/>
      <c r="H45" s="265"/>
      <c r="I45" s="265"/>
      <c r="J45" s="265"/>
      <c r="K45" s="265"/>
      <c r="L45" s="265"/>
      <c r="M45" s="265"/>
      <c r="N45" s="265"/>
      <c r="O45" s="265"/>
      <c r="P45" s="265"/>
      <c r="Q45" s="16"/>
    </row>
    <row r="46" spans="1:17" x14ac:dyDescent="0.25">
      <c r="B46" s="16"/>
      <c r="C46" s="69"/>
      <c r="D46" s="69"/>
      <c r="E46" s="69"/>
      <c r="F46" s="70"/>
      <c r="G46" s="265"/>
      <c r="H46" s="265"/>
      <c r="I46" s="265"/>
      <c r="J46" s="265"/>
      <c r="K46" s="265"/>
      <c r="L46" s="265"/>
      <c r="M46" s="265"/>
      <c r="N46" s="265"/>
      <c r="O46" s="265"/>
      <c r="P46" s="265"/>
      <c r="Q46" s="16"/>
    </row>
    <row r="47" spans="1:17" ht="15" customHeight="1" x14ac:dyDescent="0.25">
      <c r="B47" s="16"/>
      <c r="C47" s="69"/>
      <c r="D47" s="69"/>
      <c r="E47" s="69"/>
      <c r="F47" s="70"/>
      <c r="G47" s="265" t="s">
        <v>190</v>
      </c>
      <c r="H47" s="265"/>
      <c r="I47" s="265"/>
      <c r="J47" s="265"/>
      <c r="K47" s="265"/>
      <c r="L47" s="265"/>
      <c r="M47" s="265"/>
      <c r="N47" s="265"/>
      <c r="O47" s="265"/>
      <c r="P47" s="265"/>
      <c r="Q47" s="16"/>
    </row>
    <row r="48" spans="1:17" x14ac:dyDescent="0.25">
      <c r="B48" s="16"/>
      <c r="C48" s="69"/>
      <c r="D48" s="69"/>
      <c r="E48" s="69"/>
      <c r="F48" s="70"/>
      <c r="G48" s="265"/>
      <c r="H48" s="265"/>
      <c r="I48" s="265"/>
      <c r="J48" s="265"/>
      <c r="K48" s="265"/>
      <c r="L48" s="265"/>
      <c r="M48" s="265"/>
      <c r="N48" s="265"/>
      <c r="O48" s="265"/>
      <c r="P48" s="265"/>
      <c r="Q48" s="16"/>
    </row>
    <row r="49" spans="2:17" x14ac:dyDescent="0.25">
      <c r="B49" s="16"/>
      <c r="C49" s="69"/>
      <c r="D49" s="69"/>
      <c r="E49" s="69"/>
      <c r="F49" s="70"/>
      <c r="G49" s="265"/>
      <c r="H49" s="265"/>
      <c r="I49" s="265"/>
      <c r="J49" s="265"/>
      <c r="K49" s="265"/>
      <c r="L49" s="265"/>
      <c r="M49" s="265"/>
      <c r="N49" s="265"/>
      <c r="O49" s="265"/>
      <c r="P49" s="265"/>
      <c r="Q49" s="16"/>
    </row>
    <row r="50" spans="2:17" ht="15" customHeight="1" x14ac:dyDescent="0.25">
      <c r="B50" s="16"/>
      <c r="C50" s="69"/>
      <c r="D50" s="69"/>
      <c r="E50" s="69"/>
      <c r="F50" s="70"/>
      <c r="G50" s="265" t="s">
        <v>191</v>
      </c>
      <c r="H50" s="265"/>
      <c r="I50" s="265"/>
      <c r="J50" s="265"/>
      <c r="K50" s="265"/>
      <c r="L50" s="265"/>
      <c r="M50" s="265"/>
      <c r="N50" s="265"/>
      <c r="O50" s="265"/>
      <c r="P50" s="265"/>
      <c r="Q50" s="16"/>
    </row>
    <row r="51" spans="2:17" x14ac:dyDescent="0.25">
      <c r="B51" s="16"/>
      <c r="C51" s="69"/>
      <c r="D51" s="69"/>
      <c r="E51" s="69"/>
      <c r="F51" s="70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16"/>
    </row>
    <row r="52" spans="2:17" x14ac:dyDescent="0.25">
      <c r="B52" s="16"/>
      <c r="C52" s="69"/>
      <c r="D52" s="69"/>
      <c r="E52" s="69"/>
      <c r="F52" s="70"/>
      <c r="G52" s="265"/>
      <c r="H52" s="265"/>
      <c r="I52" s="265"/>
      <c r="J52" s="265"/>
      <c r="K52" s="265"/>
      <c r="L52" s="265"/>
      <c r="M52" s="265"/>
      <c r="N52" s="265"/>
      <c r="O52" s="265"/>
      <c r="P52" s="265"/>
      <c r="Q52" s="16"/>
    </row>
    <row r="53" spans="2:17" ht="15" customHeight="1" x14ac:dyDescent="0.25">
      <c r="B53" s="16"/>
      <c r="C53" s="69"/>
      <c r="D53" s="69"/>
      <c r="E53" s="69"/>
      <c r="F53" s="70"/>
      <c r="G53" s="265" t="s">
        <v>192</v>
      </c>
      <c r="H53" s="265"/>
      <c r="I53" s="265"/>
      <c r="J53" s="265"/>
      <c r="K53" s="265"/>
      <c r="L53" s="265"/>
      <c r="M53" s="265"/>
      <c r="N53" s="265"/>
      <c r="O53" s="265"/>
      <c r="P53" s="265"/>
      <c r="Q53" s="16"/>
    </row>
    <row r="54" spans="2:17" x14ac:dyDescent="0.25">
      <c r="B54" s="16"/>
      <c r="C54" s="69"/>
      <c r="D54" s="69"/>
      <c r="E54" s="69"/>
      <c r="F54" s="70"/>
      <c r="G54" s="265"/>
      <c r="H54" s="265"/>
      <c r="I54" s="265"/>
      <c r="J54" s="265"/>
      <c r="K54" s="265"/>
      <c r="L54" s="265"/>
      <c r="M54" s="265"/>
      <c r="N54" s="265"/>
      <c r="O54" s="265"/>
      <c r="P54" s="265"/>
      <c r="Q54" s="16"/>
    </row>
    <row r="55" spans="2:17" x14ac:dyDescent="0.25">
      <c r="B55" s="16"/>
      <c r="C55" s="69"/>
      <c r="D55" s="69"/>
      <c r="E55" s="69"/>
      <c r="F55" s="70"/>
      <c r="G55" s="265"/>
      <c r="H55" s="265"/>
      <c r="I55" s="265"/>
      <c r="J55" s="265"/>
      <c r="K55" s="265"/>
      <c r="L55" s="265"/>
      <c r="M55" s="265"/>
      <c r="N55" s="265"/>
      <c r="O55" s="265"/>
      <c r="P55" s="265"/>
      <c r="Q55" s="16"/>
    </row>
    <row r="56" spans="2:17" ht="15" customHeight="1" x14ac:dyDescent="0.25">
      <c r="B56" s="16"/>
      <c r="C56" s="69"/>
      <c r="D56" s="69"/>
      <c r="E56" s="69"/>
      <c r="F56" s="70"/>
      <c r="G56" s="265" t="s">
        <v>193</v>
      </c>
      <c r="H56" s="265"/>
      <c r="I56" s="265"/>
      <c r="J56" s="265"/>
      <c r="K56" s="265"/>
      <c r="L56" s="265"/>
      <c r="M56" s="265"/>
      <c r="N56" s="265"/>
      <c r="O56" s="265"/>
      <c r="P56" s="265"/>
      <c r="Q56" s="16"/>
    </row>
    <row r="57" spans="2:17" x14ac:dyDescent="0.25">
      <c r="B57" s="16"/>
      <c r="C57" s="69"/>
      <c r="D57" s="69"/>
      <c r="E57" s="69"/>
      <c r="F57" s="70"/>
      <c r="G57" s="265"/>
      <c r="H57" s="265"/>
      <c r="I57" s="265"/>
      <c r="J57" s="265"/>
      <c r="K57" s="265"/>
      <c r="L57" s="265"/>
      <c r="M57" s="265"/>
      <c r="N57" s="265"/>
      <c r="O57" s="265"/>
      <c r="P57" s="265"/>
      <c r="Q57" s="16"/>
    </row>
    <row r="58" spans="2:17" x14ac:dyDescent="0.25">
      <c r="B58" s="16"/>
      <c r="C58" s="69"/>
      <c r="D58" s="69"/>
      <c r="E58" s="69"/>
      <c r="F58" s="70"/>
      <c r="G58" s="265"/>
      <c r="H58" s="265"/>
      <c r="I58" s="265"/>
      <c r="J58" s="265"/>
      <c r="K58" s="265"/>
      <c r="L58" s="265"/>
      <c r="M58" s="265"/>
      <c r="N58" s="265"/>
      <c r="O58" s="265"/>
      <c r="P58" s="265"/>
      <c r="Q58" s="16"/>
    </row>
    <row r="59" spans="2:17" ht="15" customHeight="1" x14ac:dyDescent="0.25">
      <c r="B59" s="16"/>
      <c r="C59" s="69"/>
      <c r="D59" s="69"/>
      <c r="E59" s="69"/>
      <c r="F59" s="70"/>
      <c r="G59" s="265" t="s">
        <v>194</v>
      </c>
      <c r="H59" s="265"/>
      <c r="I59" s="265"/>
      <c r="J59" s="265"/>
      <c r="K59" s="265"/>
      <c r="L59" s="266"/>
      <c r="M59" s="266"/>
      <c r="N59" s="266"/>
      <c r="O59" s="266"/>
      <c r="P59" s="266"/>
      <c r="Q59" s="16"/>
    </row>
    <row r="60" spans="2:17" x14ac:dyDescent="0.25">
      <c r="B60" s="16"/>
      <c r="C60" s="74"/>
      <c r="D60" s="74"/>
      <c r="E60" s="74"/>
      <c r="F60" s="74"/>
      <c r="G60" s="265"/>
      <c r="H60" s="265"/>
      <c r="I60" s="265"/>
      <c r="J60" s="265"/>
      <c r="K60" s="265"/>
      <c r="L60" s="281"/>
      <c r="M60" s="281"/>
      <c r="N60" s="281"/>
      <c r="O60" s="281"/>
      <c r="P60" s="281"/>
      <c r="Q60" s="16"/>
    </row>
    <row r="61" spans="2:17" x14ac:dyDescent="0.25">
      <c r="B61" s="16"/>
      <c r="C61" s="74"/>
      <c r="D61" s="74"/>
      <c r="E61" s="74"/>
      <c r="F61" s="74"/>
      <c r="G61" s="265"/>
      <c r="H61" s="265"/>
      <c r="I61" s="265"/>
      <c r="J61" s="265"/>
      <c r="K61" s="265"/>
      <c r="L61" s="281"/>
      <c r="M61" s="281"/>
      <c r="N61" s="281"/>
      <c r="O61" s="281"/>
      <c r="P61" s="281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L44:P44"/>
    <mergeCell ref="L47:P47"/>
    <mergeCell ref="L59:P59"/>
    <mergeCell ref="G44:K46"/>
    <mergeCell ref="G47:K49"/>
    <mergeCell ref="L45:P45"/>
    <mergeCell ref="L46:P46"/>
    <mergeCell ref="L48:P48"/>
    <mergeCell ref="L49:P49"/>
    <mergeCell ref="L60:P60"/>
    <mergeCell ref="L61:P61"/>
    <mergeCell ref="G59:K61"/>
    <mergeCell ref="L50:P50"/>
    <mergeCell ref="L53:P53"/>
    <mergeCell ref="L56:P56"/>
    <mergeCell ref="L52:P52"/>
    <mergeCell ref="G56:K58"/>
    <mergeCell ref="G53:K55"/>
    <mergeCell ref="L54:P54"/>
    <mergeCell ref="L55:P55"/>
    <mergeCell ref="L57:P57"/>
    <mergeCell ref="L58:P58"/>
    <mergeCell ref="G50:K52"/>
    <mergeCell ref="L51:P51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 enableFormatConditionsCalculation="0"/>
  <dimension ref="A11:Y40"/>
  <sheetViews>
    <sheetView showGridLines="0" showRowColHeaders="0" workbookViewId="0"/>
  </sheetViews>
  <sheetFormatPr defaultColWidth="8.875" defaultRowHeight="15" x14ac:dyDescent="0.25"/>
  <cols>
    <col min="1" max="2" width="2.875" customWidth="1"/>
    <col min="7" max="7" width="28.625" customWidth="1"/>
    <col min="8" max="11" width="21.5" customWidth="1"/>
    <col min="12" max="14" width="14.5" style="2" customWidth="1"/>
    <col min="15" max="15" width="32.5" customWidth="1"/>
    <col min="16" max="16" width="2.875" customWidth="1"/>
  </cols>
  <sheetData>
    <row r="11" spans="1:25" x14ac:dyDescent="0.25">
      <c r="A11" s="9"/>
      <c r="B11" s="16"/>
      <c r="C11" s="39" t="s">
        <v>291</v>
      </c>
      <c r="D11" s="16"/>
      <c r="E11" s="16"/>
      <c r="F11" s="16"/>
      <c r="G11" s="16"/>
      <c r="H11" s="16"/>
      <c r="I11" s="16"/>
      <c r="J11" s="16"/>
      <c r="K11" s="16"/>
      <c r="L11" s="76"/>
      <c r="M11" s="76"/>
      <c r="N11" s="76"/>
      <c r="O11" s="16"/>
      <c r="P11" s="16"/>
    </row>
    <row r="12" spans="1:25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76"/>
      <c r="M12" s="76"/>
      <c r="N12" s="76"/>
      <c r="O12" s="16"/>
      <c r="P12" s="16"/>
    </row>
    <row r="13" spans="1:25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77"/>
      <c r="M13" s="77"/>
      <c r="N13" s="77"/>
      <c r="O13" s="43"/>
      <c r="P13" s="16"/>
    </row>
    <row r="14" spans="1:25" ht="27" customHeight="1" x14ac:dyDescent="0.25">
      <c r="A14" s="9"/>
      <c r="B14" s="16"/>
      <c r="C14" s="285" t="s">
        <v>223</v>
      </c>
      <c r="D14" s="285" t="s">
        <v>224</v>
      </c>
      <c r="E14" s="285" t="s">
        <v>225</v>
      </c>
      <c r="F14" s="285" t="s">
        <v>226</v>
      </c>
      <c r="G14" s="284" t="s">
        <v>227</v>
      </c>
      <c r="H14" s="284" t="s">
        <v>228</v>
      </c>
      <c r="I14" s="284"/>
      <c r="J14" s="284" t="s">
        <v>230</v>
      </c>
      <c r="K14" s="284"/>
      <c r="L14" s="288" t="s">
        <v>229</v>
      </c>
      <c r="M14" s="288"/>
      <c r="N14" s="288"/>
      <c r="O14" s="284" t="s">
        <v>231</v>
      </c>
      <c r="P14" s="16"/>
      <c r="Y14" s="99"/>
    </row>
    <row r="15" spans="1:25" ht="30" customHeight="1" x14ac:dyDescent="0.25">
      <c r="A15" s="9"/>
      <c r="B15" s="16"/>
      <c r="C15" s="285"/>
      <c r="D15" s="285"/>
      <c r="E15" s="285"/>
      <c r="F15" s="285"/>
      <c r="G15" s="284"/>
      <c r="H15" s="284"/>
      <c r="I15" s="284"/>
      <c r="J15" s="284"/>
      <c r="K15" s="284"/>
      <c r="L15" s="101" t="s">
        <v>271</v>
      </c>
      <c r="M15" s="101" t="s">
        <v>272</v>
      </c>
      <c r="N15" s="101" t="s">
        <v>273</v>
      </c>
      <c r="O15" s="284"/>
      <c r="P15" s="16"/>
      <c r="Y15" s="99"/>
    </row>
    <row r="16" spans="1:25" x14ac:dyDescent="0.25">
      <c r="A16" s="9"/>
      <c r="B16" s="16"/>
      <c r="C16" s="286"/>
      <c r="D16" s="286"/>
      <c r="E16" s="286" t="s">
        <v>211</v>
      </c>
      <c r="F16" s="286" t="s">
        <v>211</v>
      </c>
      <c r="G16" s="287"/>
      <c r="H16" s="283"/>
      <c r="I16" s="283"/>
      <c r="J16" s="283"/>
      <c r="K16" s="283"/>
      <c r="L16" s="100"/>
      <c r="M16" s="71"/>
      <c r="N16" s="71" t="str">
        <f>IF(OR(M16="",L16=""),"",IF(L16*M16&lt;2,"Baixo",IF(AND(L16*M16&gt;=2,L16*M16&lt;5),"Médio",IF(AND(L16*M16&gt;=5,L16*M16&lt;7),"Alto","Altíssimo"))))</f>
        <v/>
      </c>
      <c r="O16" s="75"/>
      <c r="P16" s="16"/>
      <c r="Y16" s="99"/>
    </row>
    <row r="17" spans="2:25" x14ac:dyDescent="0.25">
      <c r="B17" s="16"/>
      <c r="C17" s="286"/>
      <c r="D17" s="286"/>
      <c r="E17" s="286"/>
      <c r="F17" s="286"/>
      <c r="G17" s="287"/>
      <c r="H17" s="283"/>
      <c r="I17" s="283"/>
      <c r="J17" s="283"/>
      <c r="K17" s="283"/>
      <c r="L17" s="100"/>
      <c r="M17" s="71"/>
      <c r="N17" s="71" t="str">
        <f t="shared" ref="N17:N39" si="0">IF(OR(M17="",L17=""),"",IF(L17*M17&lt;2,"Baixo",IF(AND(L17*M17&gt;=2,L17*M17&lt;5),"Médio",IF(AND(L17*M17&gt;=5,L17*M17&lt;7),"Alto","Altíssimo"))))</f>
        <v/>
      </c>
      <c r="O17" s="75"/>
      <c r="P17" s="16"/>
      <c r="Y17" s="99"/>
    </row>
    <row r="18" spans="2:25" x14ac:dyDescent="0.25">
      <c r="B18" s="16"/>
      <c r="C18" s="286"/>
      <c r="D18" s="286"/>
      <c r="E18" s="286"/>
      <c r="F18" s="286"/>
      <c r="G18" s="287"/>
      <c r="H18" s="283"/>
      <c r="I18" s="283"/>
      <c r="J18" s="283"/>
      <c r="K18" s="283"/>
      <c r="L18" s="100"/>
      <c r="M18" s="71"/>
      <c r="N18" s="71" t="str">
        <f t="shared" si="0"/>
        <v/>
      </c>
      <c r="O18" s="75"/>
      <c r="P18" s="16"/>
      <c r="Y18" s="99"/>
    </row>
    <row r="19" spans="2:25" x14ac:dyDescent="0.25">
      <c r="B19" s="16"/>
      <c r="C19" s="286"/>
      <c r="D19" s="286"/>
      <c r="E19" s="286"/>
      <c r="F19" s="286"/>
      <c r="G19" s="287"/>
      <c r="H19" s="283"/>
      <c r="I19" s="283"/>
      <c r="J19" s="283"/>
      <c r="K19" s="283"/>
      <c r="L19" s="100"/>
      <c r="M19" s="71"/>
      <c r="N19" s="71" t="str">
        <f t="shared" si="0"/>
        <v/>
      </c>
      <c r="O19" s="75"/>
      <c r="P19" s="16"/>
      <c r="Y19" s="99"/>
    </row>
    <row r="20" spans="2:25" x14ac:dyDescent="0.25">
      <c r="B20" s="16"/>
      <c r="C20" s="286"/>
      <c r="D20" s="286"/>
      <c r="E20" s="286"/>
      <c r="F20" s="286"/>
      <c r="G20" s="287"/>
      <c r="H20" s="283"/>
      <c r="I20" s="283"/>
      <c r="J20" s="283"/>
      <c r="K20" s="283"/>
      <c r="L20" s="100"/>
      <c r="M20" s="71"/>
      <c r="N20" s="71" t="str">
        <f t="shared" si="0"/>
        <v/>
      </c>
      <c r="O20" s="75"/>
      <c r="P20" s="16"/>
      <c r="Y20" s="99"/>
    </row>
    <row r="21" spans="2:25" x14ac:dyDescent="0.25">
      <c r="B21" s="16"/>
      <c r="C21" s="286"/>
      <c r="D21" s="286"/>
      <c r="E21" s="286"/>
      <c r="F21" s="286"/>
      <c r="G21" s="287"/>
      <c r="H21" s="283"/>
      <c r="I21" s="283"/>
      <c r="J21" s="283"/>
      <c r="K21" s="283"/>
      <c r="L21" s="100"/>
      <c r="M21" s="71"/>
      <c r="N21" s="71" t="str">
        <f t="shared" si="0"/>
        <v/>
      </c>
      <c r="O21" s="75"/>
      <c r="P21" s="16"/>
      <c r="Y21" s="99"/>
    </row>
    <row r="22" spans="2:25" x14ac:dyDescent="0.25">
      <c r="B22" s="16"/>
      <c r="C22" s="286"/>
      <c r="D22" s="286"/>
      <c r="E22" s="286"/>
      <c r="F22" s="286"/>
      <c r="G22" s="287"/>
      <c r="H22" s="283"/>
      <c r="I22" s="283"/>
      <c r="J22" s="283"/>
      <c r="K22" s="283"/>
      <c r="L22" s="100"/>
      <c r="M22" s="71"/>
      <c r="N22" s="71" t="str">
        <f t="shared" si="0"/>
        <v/>
      </c>
      <c r="O22" s="75"/>
      <c r="P22" s="16"/>
      <c r="Y22" s="99"/>
    </row>
    <row r="23" spans="2:25" x14ac:dyDescent="0.25">
      <c r="B23" s="16"/>
      <c r="C23" s="286"/>
      <c r="D23" s="286"/>
      <c r="E23" s="286"/>
      <c r="F23" s="286"/>
      <c r="G23" s="287"/>
      <c r="H23" s="283"/>
      <c r="I23" s="283"/>
      <c r="J23" s="283"/>
      <c r="K23" s="283"/>
      <c r="L23" s="100"/>
      <c r="M23" s="71"/>
      <c r="N23" s="71" t="str">
        <f t="shared" si="0"/>
        <v/>
      </c>
      <c r="O23" s="75"/>
      <c r="P23" s="16"/>
      <c r="Y23" s="99"/>
    </row>
    <row r="24" spans="2:25" x14ac:dyDescent="0.25">
      <c r="B24" s="16"/>
      <c r="C24" s="286"/>
      <c r="D24" s="286"/>
      <c r="E24" s="286"/>
      <c r="F24" s="286"/>
      <c r="G24" s="287"/>
      <c r="H24" s="283"/>
      <c r="I24" s="283"/>
      <c r="J24" s="283"/>
      <c r="K24" s="283"/>
      <c r="L24" s="100"/>
      <c r="M24" s="71"/>
      <c r="N24" s="71" t="str">
        <f t="shared" si="0"/>
        <v/>
      </c>
      <c r="O24" s="75"/>
      <c r="P24" s="16"/>
      <c r="Y24" s="99"/>
    </row>
    <row r="25" spans="2:25" x14ac:dyDescent="0.25">
      <c r="B25" s="16"/>
      <c r="C25" s="286"/>
      <c r="D25" s="286"/>
      <c r="E25" s="286"/>
      <c r="F25" s="286"/>
      <c r="G25" s="287"/>
      <c r="H25" s="283"/>
      <c r="I25" s="283"/>
      <c r="J25" s="283"/>
      <c r="K25" s="283"/>
      <c r="L25" s="100"/>
      <c r="M25" s="71"/>
      <c r="N25" s="71" t="str">
        <f t="shared" si="0"/>
        <v/>
      </c>
      <c r="O25" s="75"/>
      <c r="P25" s="16"/>
      <c r="Y25" s="99"/>
    </row>
    <row r="26" spans="2:25" x14ac:dyDescent="0.25">
      <c r="B26" s="16"/>
      <c r="C26" s="286"/>
      <c r="D26" s="286"/>
      <c r="E26" s="286"/>
      <c r="F26" s="286"/>
      <c r="G26" s="287"/>
      <c r="H26" s="283"/>
      <c r="I26" s="283"/>
      <c r="J26" s="283"/>
      <c r="K26" s="283"/>
      <c r="L26" s="100"/>
      <c r="M26" s="71"/>
      <c r="N26" s="71" t="str">
        <f t="shared" si="0"/>
        <v/>
      </c>
      <c r="O26" s="75"/>
      <c r="P26" s="16"/>
      <c r="Y26" s="99"/>
    </row>
    <row r="27" spans="2:25" x14ac:dyDescent="0.25">
      <c r="B27" s="16"/>
      <c r="C27" s="286"/>
      <c r="D27" s="286"/>
      <c r="E27" s="286"/>
      <c r="F27" s="286"/>
      <c r="G27" s="287"/>
      <c r="H27" s="283"/>
      <c r="I27" s="283"/>
      <c r="J27" s="283"/>
      <c r="K27" s="283"/>
      <c r="L27" s="100"/>
      <c r="M27" s="71"/>
      <c r="N27" s="71" t="str">
        <f t="shared" si="0"/>
        <v/>
      </c>
      <c r="O27" s="75"/>
      <c r="P27" s="16"/>
      <c r="Y27" s="99"/>
    </row>
    <row r="28" spans="2:25" x14ac:dyDescent="0.25">
      <c r="B28" s="16"/>
      <c r="C28" s="286"/>
      <c r="D28" s="286"/>
      <c r="E28" s="286"/>
      <c r="F28" s="286"/>
      <c r="G28" s="287"/>
      <c r="H28" s="283"/>
      <c r="I28" s="283"/>
      <c r="J28" s="283"/>
      <c r="K28" s="283"/>
      <c r="L28" s="100"/>
      <c r="M28" s="71"/>
      <c r="N28" s="71" t="str">
        <f t="shared" si="0"/>
        <v/>
      </c>
      <c r="O28" s="75"/>
      <c r="P28" s="16"/>
      <c r="Y28" s="99"/>
    </row>
    <row r="29" spans="2:25" x14ac:dyDescent="0.25">
      <c r="B29" s="16"/>
      <c r="C29" s="286"/>
      <c r="D29" s="286"/>
      <c r="E29" s="286"/>
      <c r="F29" s="286"/>
      <c r="G29" s="287"/>
      <c r="H29" s="283"/>
      <c r="I29" s="283"/>
      <c r="J29" s="283"/>
      <c r="K29" s="283"/>
      <c r="L29" s="100"/>
      <c r="M29" s="71"/>
      <c r="N29" s="71" t="str">
        <f t="shared" si="0"/>
        <v/>
      </c>
      <c r="O29" s="75"/>
      <c r="P29" s="16"/>
      <c r="Y29" s="99"/>
    </row>
    <row r="30" spans="2:25" x14ac:dyDescent="0.25">
      <c r="B30" s="16"/>
      <c r="C30" s="286"/>
      <c r="D30" s="286"/>
      <c r="E30" s="286"/>
      <c r="F30" s="286"/>
      <c r="G30" s="287"/>
      <c r="H30" s="283"/>
      <c r="I30" s="283"/>
      <c r="J30" s="283"/>
      <c r="K30" s="283"/>
      <c r="L30" s="100"/>
      <c r="M30" s="71"/>
      <c r="N30" s="71" t="str">
        <f t="shared" si="0"/>
        <v/>
      </c>
      <c r="O30" s="75"/>
      <c r="P30" s="16"/>
      <c r="Y30" s="99"/>
    </row>
    <row r="31" spans="2:25" x14ac:dyDescent="0.25">
      <c r="B31" s="16"/>
      <c r="C31" s="286"/>
      <c r="D31" s="286"/>
      <c r="E31" s="286"/>
      <c r="F31" s="286"/>
      <c r="G31" s="287"/>
      <c r="H31" s="283"/>
      <c r="I31" s="283"/>
      <c r="J31" s="283"/>
      <c r="K31" s="283"/>
      <c r="L31" s="100"/>
      <c r="M31" s="71"/>
      <c r="N31" s="71" t="str">
        <f t="shared" si="0"/>
        <v/>
      </c>
      <c r="O31" s="75"/>
      <c r="P31" s="16"/>
      <c r="Y31" s="99"/>
    </row>
    <row r="32" spans="2:25" x14ac:dyDescent="0.25">
      <c r="B32" s="16"/>
      <c r="C32" s="286"/>
      <c r="D32" s="286"/>
      <c r="E32" s="286"/>
      <c r="F32" s="286"/>
      <c r="G32" s="287"/>
      <c r="H32" s="283"/>
      <c r="I32" s="283"/>
      <c r="J32" s="283"/>
      <c r="K32" s="283"/>
      <c r="L32" s="100"/>
      <c r="M32" s="71"/>
      <c r="N32" s="71" t="str">
        <f t="shared" si="0"/>
        <v/>
      </c>
      <c r="O32" s="75"/>
      <c r="P32" s="16"/>
      <c r="Y32" s="99"/>
    </row>
    <row r="33" spans="2:25" x14ac:dyDescent="0.25">
      <c r="B33" s="16"/>
      <c r="C33" s="286"/>
      <c r="D33" s="286"/>
      <c r="E33" s="286"/>
      <c r="F33" s="286"/>
      <c r="G33" s="287"/>
      <c r="H33" s="283"/>
      <c r="I33" s="283"/>
      <c r="J33" s="283"/>
      <c r="K33" s="283"/>
      <c r="L33" s="100"/>
      <c r="M33" s="71"/>
      <c r="N33" s="71" t="str">
        <f t="shared" si="0"/>
        <v/>
      </c>
      <c r="O33" s="75"/>
      <c r="P33" s="16"/>
      <c r="Y33" s="99"/>
    </row>
    <row r="34" spans="2:25" x14ac:dyDescent="0.25">
      <c r="B34" s="16"/>
      <c r="C34" s="286"/>
      <c r="D34" s="286"/>
      <c r="E34" s="286"/>
      <c r="F34" s="286"/>
      <c r="G34" s="287"/>
      <c r="H34" s="283"/>
      <c r="I34" s="283"/>
      <c r="J34" s="283"/>
      <c r="K34" s="283"/>
      <c r="L34" s="100"/>
      <c r="M34" s="71"/>
      <c r="N34" s="71" t="str">
        <f t="shared" si="0"/>
        <v/>
      </c>
      <c r="O34" s="75"/>
      <c r="P34" s="16"/>
    </row>
    <row r="35" spans="2:25" x14ac:dyDescent="0.25">
      <c r="B35" s="16"/>
      <c r="C35" s="286"/>
      <c r="D35" s="286"/>
      <c r="E35" s="286"/>
      <c r="F35" s="286"/>
      <c r="G35" s="287"/>
      <c r="H35" s="283"/>
      <c r="I35" s="283"/>
      <c r="J35" s="283"/>
      <c r="K35" s="283"/>
      <c r="L35" s="100"/>
      <c r="M35" s="71"/>
      <c r="N35" s="71" t="str">
        <f t="shared" si="0"/>
        <v/>
      </c>
      <c r="O35" s="75"/>
      <c r="P35" s="16"/>
    </row>
    <row r="36" spans="2:25" x14ac:dyDescent="0.25">
      <c r="B36" s="16"/>
      <c r="C36" s="286"/>
      <c r="D36" s="286"/>
      <c r="E36" s="286"/>
      <c r="F36" s="286"/>
      <c r="G36" s="287"/>
      <c r="H36" s="283"/>
      <c r="I36" s="283"/>
      <c r="J36" s="283"/>
      <c r="K36" s="283"/>
      <c r="L36" s="100"/>
      <c r="M36" s="71"/>
      <c r="N36" s="71" t="str">
        <f t="shared" si="0"/>
        <v/>
      </c>
      <c r="O36" s="75"/>
      <c r="P36" s="16"/>
    </row>
    <row r="37" spans="2:25" x14ac:dyDescent="0.25">
      <c r="B37" s="16"/>
      <c r="C37" s="286"/>
      <c r="D37" s="286"/>
      <c r="E37" s="286"/>
      <c r="F37" s="286"/>
      <c r="G37" s="287"/>
      <c r="H37" s="283"/>
      <c r="I37" s="283"/>
      <c r="J37" s="283"/>
      <c r="K37" s="283"/>
      <c r="L37" s="100"/>
      <c r="M37" s="71"/>
      <c r="N37" s="71" t="str">
        <f t="shared" si="0"/>
        <v/>
      </c>
      <c r="O37" s="75"/>
      <c r="P37" s="16"/>
    </row>
    <row r="38" spans="2:25" x14ac:dyDescent="0.25">
      <c r="B38" s="16"/>
      <c r="C38" s="286"/>
      <c r="D38" s="286"/>
      <c r="E38" s="286"/>
      <c r="F38" s="286"/>
      <c r="G38" s="287"/>
      <c r="H38" s="283"/>
      <c r="I38" s="283"/>
      <c r="J38" s="283"/>
      <c r="K38" s="283"/>
      <c r="L38" s="100"/>
      <c r="M38" s="71"/>
      <c r="N38" s="71" t="str">
        <f t="shared" si="0"/>
        <v/>
      </c>
      <c r="O38" s="75"/>
      <c r="P38" s="16"/>
    </row>
    <row r="39" spans="2:25" x14ac:dyDescent="0.25">
      <c r="B39" s="16"/>
      <c r="C39" s="286"/>
      <c r="D39" s="286"/>
      <c r="E39" s="286"/>
      <c r="F39" s="286"/>
      <c r="G39" s="287"/>
      <c r="H39" s="283"/>
      <c r="I39" s="283"/>
      <c r="J39" s="283"/>
      <c r="K39" s="283"/>
      <c r="L39" s="100"/>
      <c r="M39" s="71"/>
      <c r="N39" s="71" t="str">
        <f t="shared" si="0"/>
        <v/>
      </c>
      <c r="O39" s="75"/>
      <c r="P39" s="16"/>
    </row>
    <row r="40" spans="2:25" x14ac:dyDescent="0.25">
      <c r="B40" s="16"/>
      <c r="C40" s="78"/>
      <c r="D40" s="78"/>
      <c r="E40" s="78"/>
      <c r="F40" s="78"/>
      <c r="G40" s="79"/>
      <c r="H40" s="79"/>
      <c r="I40" s="79"/>
      <c r="J40" s="79"/>
      <c r="K40" s="79"/>
      <c r="L40" s="80"/>
      <c r="M40" s="76"/>
      <c r="N40" s="76"/>
      <c r="O40" s="16"/>
      <c r="P40" s="16"/>
    </row>
  </sheetData>
  <mergeCells count="117">
    <mergeCell ref="C16:C17"/>
    <mergeCell ref="D16:D17"/>
    <mergeCell ref="E16:E17"/>
    <mergeCell ref="F16:F17"/>
    <mergeCell ref="G16:G17"/>
    <mergeCell ref="C18:C19"/>
    <mergeCell ref="D18:D19"/>
    <mergeCell ref="E18:E19"/>
    <mergeCell ref="F18:F19"/>
    <mergeCell ref="G18:G19"/>
    <mergeCell ref="C20:C21"/>
    <mergeCell ref="D20:D21"/>
    <mergeCell ref="E20:E21"/>
    <mergeCell ref="F20:F21"/>
    <mergeCell ref="G20:G21"/>
    <mergeCell ref="C22:C23"/>
    <mergeCell ref="D22:D23"/>
    <mergeCell ref="E22:E23"/>
    <mergeCell ref="F22:F23"/>
    <mergeCell ref="G22:G23"/>
    <mergeCell ref="F32:F33"/>
    <mergeCell ref="G32:G33"/>
    <mergeCell ref="C26:C27"/>
    <mergeCell ref="D26:D27"/>
    <mergeCell ref="E26:E27"/>
    <mergeCell ref="F26:F27"/>
    <mergeCell ref="G26:G27"/>
    <mergeCell ref="C28:C29"/>
    <mergeCell ref="D28:D29"/>
    <mergeCell ref="E28:E29"/>
    <mergeCell ref="F28:F29"/>
    <mergeCell ref="G28:G29"/>
    <mergeCell ref="C38:C39"/>
    <mergeCell ref="D38:D39"/>
    <mergeCell ref="E38:E39"/>
    <mergeCell ref="F38:F39"/>
    <mergeCell ref="G38:G39"/>
    <mergeCell ref="O14:O15"/>
    <mergeCell ref="C34:C35"/>
    <mergeCell ref="D34:D35"/>
    <mergeCell ref="E34:E35"/>
    <mergeCell ref="F34:F35"/>
    <mergeCell ref="G34:G35"/>
    <mergeCell ref="C36:C37"/>
    <mergeCell ref="D36:D37"/>
    <mergeCell ref="E36:E37"/>
    <mergeCell ref="F36:F37"/>
    <mergeCell ref="G36:G37"/>
    <mergeCell ref="C30:C31"/>
    <mergeCell ref="D30:D31"/>
    <mergeCell ref="E30:E31"/>
    <mergeCell ref="F30:F31"/>
    <mergeCell ref="J21:K21"/>
    <mergeCell ref="J22:K22"/>
    <mergeCell ref="J23:K23"/>
    <mergeCell ref="J24:K24"/>
    <mergeCell ref="L14:N14"/>
    <mergeCell ref="J16:K16"/>
    <mergeCell ref="J17:K17"/>
    <mergeCell ref="J18:K18"/>
    <mergeCell ref="H25:I25"/>
    <mergeCell ref="H26:I26"/>
    <mergeCell ref="J37:K37"/>
    <mergeCell ref="J38:K38"/>
    <mergeCell ref="J39:K39"/>
    <mergeCell ref="H16:I16"/>
    <mergeCell ref="H17:I17"/>
    <mergeCell ref="H18:I18"/>
    <mergeCell ref="H19:I19"/>
    <mergeCell ref="H20:I20"/>
    <mergeCell ref="J31:K31"/>
    <mergeCell ref="J32:K32"/>
    <mergeCell ref="J33:K33"/>
    <mergeCell ref="J34:K34"/>
    <mergeCell ref="J35:K35"/>
    <mergeCell ref="J36:K36"/>
    <mergeCell ref="J25:K25"/>
    <mergeCell ref="J26:K26"/>
    <mergeCell ref="J27:K27"/>
    <mergeCell ref="J28:K28"/>
    <mergeCell ref="H14:I15"/>
    <mergeCell ref="J14:K15"/>
    <mergeCell ref="G14:G15"/>
    <mergeCell ref="C14:C15"/>
    <mergeCell ref="D14:D15"/>
    <mergeCell ref="E14:E15"/>
    <mergeCell ref="F14:F15"/>
    <mergeCell ref="H33:I33"/>
    <mergeCell ref="H34:I34"/>
    <mergeCell ref="H27:I27"/>
    <mergeCell ref="H28:I28"/>
    <mergeCell ref="H29:I29"/>
    <mergeCell ref="H30:I30"/>
    <mergeCell ref="H31:I31"/>
    <mergeCell ref="H32:I32"/>
    <mergeCell ref="C24:C25"/>
    <mergeCell ref="D24:D25"/>
    <mergeCell ref="E24:E25"/>
    <mergeCell ref="F24:F25"/>
    <mergeCell ref="G24:G25"/>
    <mergeCell ref="G30:G31"/>
    <mergeCell ref="C32:C33"/>
    <mergeCell ref="D32:D33"/>
    <mergeCell ref="E32:E33"/>
    <mergeCell ref="H21:I21"/>
    <mergeCell ref="H22:I22"/>
    <mergeCell ref="H23:I23"/>
    <mergeCell ref="H24:I24"/>
    <mergeCell ref="J29:K29"/>
    <mergeCell ref="J30:K30"/>
    <mergeCell ref="J19:K19"/>
    <mergeCell ref="J20:K20"/>
    <mergeCell ref="H39:I39"/>
    <mergeCell ref="H35:I35"/>
    <mergeCell ref="H36:I36"/>
    <mergeCell ref="H37:I37"/>
    <mergeCell ref="H38:I38"/>
  </mergeCells>
  <dataValidations count="3">
    <dataValidation type="textLength" allowBlank="1" showInputMessage="1" showErrorMessage="1" sqref="C16:F39">
      <formula1>1</formula1>
      <formula2>1</formula2>
    </dataValidation>
    <dataValidation type="list" allowBlank="1" showInputMessage="1" showErrorMessage="1" sqref="M16:M39">
      <formula1>"1, 2, 3, 4, 5, 6, 7, 8, 9, 10"</formula1>
    </dataValidation>
    <dataValidation type="list" allowBlank="1" showInputMessage="1" showErrorMessage="1" sqref="L16:L39">
      <formula1>"05%, 10%, 15%, 20%, 25%, 30%, 35%, 40%, 45%, 50%, 55%, 60%, 65%, 70%, 75%, 80%, 85%, 90%, 95%, 100%"</formula1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 enableFormatConditionsCalculation="0"/>
  <dimension ref="A11:Q43"/>
  <sheetViews>
    <sheetView showGridLines="0" showRowColHeaders="0" workbookViewId="0"/>
  </sheetViews>
  <sheetFormatPr defaultColWidth="8.875" defaultRowHeight="15" x14ac:dyDescent="0.25"/>
  <cols>
    <col min="1" max="2" width="2.875" customWidth="1"/>
    <col min="3" max="6" width="6.5" customWidth="1"/>
    <col min="7" max="7" width="29.125" customWidth="1"/>
    <col min="8" max="8" width="31.5" customWidth="1"/>
    <col min="9" max="9" width="37.375" customWidth="1"/>
    <col min="10" max="16" width="29.375" customWidth="1"/>
    <col min="17" max="17" width="2.875" customWidth="1"/>
  </cols>
  <sheetData>
    <row r="11" spans="1:17" x14ac:dyDescent="0.25">
      <c r="A11" s="9"/>
      <c r="B11" s="16"/>
      <c r="C11" s="39" t="s">
        <v>292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34.5" customHeight="1" x14ac:dyDescent="0.25">
      <c r="A14" s="9"/>
      <c r="B14" s="16"/>
      <c r="C14" s="285" t="s">
        <v>223</v>
      </c>
      <c r="D14" s="285" t="s">
        <v>224</v>
      </c>
      <c r="E14" s="285" t="s">
        <v>225</v>
      </c>
      <c r="F14" s="285" t="s">
        <v>226</v>
      </c>
      <c r="G14" s="284" t="s">
        <v>246</v>
      </c>
      <c r="H14" s="284" t="s">
        <v>245</v>
      </c>
      <c r="I14" s="302" t="s">
        <v>244</v>
      </c>
      <c r="J14" s="302"/>
      <c r="K14" s="302"/>
      <c r="L14" s="302"/>
      <c r="M14" s="302"/>
      <c r="N14" s="302"/>
      <c r="O14" s="302"/>
      <c r="P14" s="302"/>
      <c r="Q14" s="16"/>
    </row>
    <row r="15" spans="1:17" ht="34.5" customHeight="1" thickBot="1" x14ac:dyDescent="0.3">
      <c r="A15" s="9"/>
      <c r="B15" s="16"/>
      <c r="C15" s="298"/>
      <c r="D15" s="298"/>
      <c r="E15" s="298"/>
      <c r="F15" s="298"/>
      <c r="G15" s="306"/>
      <c r="H15" s="306"/>
      <c r="I15" s="84" t="s">
        <v>248</v>
      </c>
      <c r="J15" s="84" t="s">
        <v>243</v>
      </c>
      <c r="K15" s="84" t="s">
        <v>242</v>
      </c>
      <c r="L15" s="84" t="s">
        <v>241</v>
      </c>
      <c r="M15" s="84" t="s">
        <v>240</v>
      </c>
      <c r="N15" s="84" t="s">
        <v>239</v>
      </c>
      <c r="O15" s="84" t="s">
        <v>238</v>
      </c>
      <c r="P15" s="84" t="s">
        <v>247</v>
      </c>
      <c r="Q15" s="16"/>
    </row>
    <row r="16" spans="1:17" x14ac:dyDescent="0.25">
      <c r="A16" s="9"/>
      <c r="B16" s="16"/>
      <c r="C16" s="295"/>
      <c r="D16" s="292"/>
      <c r="E16" s="292" t="s">
        <v>211</v>
      </c>
      <c r="F16" s="292" t="s">
        <v>211</v>
      </c>
      <c r="G16" s="303"/>
      <c r="H16" s="301" t="s">
        <v>237</v>
      </c>
      <c r="I16" s="85" t="s">
        <v>234</v>
      </c>
      <c r="J16" s="85"/>
      <c r="K16" s="85"/>
      <c r="L16" s="85"/>
      <c r="M16" s="85"/>
      <c r="N16" s="85"/>
      <c r="O16" s="85"/>
      <c r="P16" s="86"/>
      <c r="Q16" s="16"/>
    </row>
    <row r="17" spans="1:17" x14ac:dyDescent="0.25">
      <c r="A17" s="9"/>
      <c r="B17" s="16"/>
      <c r="C17" s="296"/>
      <c r="D17" s="293"/>
      <c r="E17" s="293"/>
      <c r="F17" s="293"/>
      <c r="G17" s="304"/>
      <c r="H17" s="299"/>
      <c r="I17" s="81" t="s">
        <v>233</v>
      </c>
      <c r="J17" s="81"/>
      <c r="K17" s="81"/>
      <c r="L17" s="81"/>
      <c r="M17" s="81"/>
      <c r="N17" s="81"/>
      <c r="O17" s="81"/>
      <c r="P17" s="87"/>
      <c r="Q17" s="16"/>
    </row>
    <row r="18" spans="1:17" x14ac:dyDescent="0.25">
      <c r="B18" s="16"/>
      <c r="C18" s="296"/>
      <c r="D18" s="293"/>
      <c r="E18" s="293"/>
      <c r="F18" s="293"/>
      <c r="G18" s="304"/>
      <c r="H18" s="299"/>
      <c r="I18" s="81" t="s">
        <v>232</v>
      </c>
      <c r="J18" s="81"/>
      <c r="K18" s="81"/>
      <c r="L18" s="81"/>
      <c r="M18" s="81"/>
      <c r="N18" s="81"/>
      <c r="O18" s="81"/>
      <c r="P18" s="87"/>
      <c r="Q18" s="16"/>
    </row>
    <row r="19" spans="1:17" x14ac:dyDescent="0.25">
      <c r="B19" s="16"/>
      <c r="C19" s="296"/>
      <c r="D19" s="293"/>
      <c r="E19" s="293"/>
      <c r="F19" s="293"/>
      <c r="G19" s="304"/>
      <c r="H19" s="299"/>
      <c r="I19" s="81" t="s">
        <v>236</v>
      </c>
      <c r="J19" s="81"/>
      <c r="K19" s="81"/>
      <c r="L19" s="81"/>
      <c r="M19" s="81"/>
      <c r="N19" s="81"/>
      <c r="O19" s="81"/>
      <c r="P19" s="87"/>
      <c r="Q19" s="16"/>
    </row>
    <row r="20" spans="1:17" x14ac:dyDescent="0.25">
      <c r="B20" s="16"/>
      <c r="C20" s="296"/>
      <c r="D20" s="293"/>
      <c r="E20" s="293"/>
      <c r="F20" s="293"/>
      <c r="G20" s="304"/>
      <c r="H20" s="299" t="s">
        <v>235</v>
      </c>
      <c r="I20" s="81" t="s">
        <v>234</v>
      </c>
      <c r="J20" s="81"/>
      <c r="K20" s="81"/>
      <c r="L20" s="81"/>
      <c r="M20" s="81"/>
      <c r="N20" s="81"/>
      <c r="O20" s="81"/>
      <c r="P20" s="87"/>
      <c r="Q20" s="16"/>
    </row>
    <row r="21" spans="1:17" x14ac:dyDescent="0.25">
      <c r="B21" s="16"/>
      <c r="C21" s="296"/>
      <c r="D21" s="293"/>
      <c r="E21" s="293"/>
      <c r="F21" s="293"/>
      <c r="G21" s="304"/>
      <c r="H21" s="299"/>
      <c r="I21" s="81" t="s">
        <v>233</v>
      </c>
      <c r="J21" s="81"/>
      <c r="K21" s="81"/>
      <c r="L21" s="81"/>
      <c r="M21" s="81"/>
      <c r="N21" s="81"/>
      <c r="O21" s="81"/>
      <c r="P21" s="87"/>
      <c r="Q21" s="16"/>
    </row>
    <row r="22" spans="1:17" ht="15.75" thickBot="1" x14ac:dyDescent="0.3">
      <c r="B22" s="16"/>
      <c r="C22" s="297"/>
      <c r="D22" s="294"/>
      <c r="E22" s="294"/>
      <c r="F22" s="294"/>
      <c r="G22" s="305"/>
      <c r="H22" s="300"/>
      <c r="I22" s="88" t="s">
        <v>232</v>
      </c>
      <c r="J22" s="89"/>
      <c r="K22" s="88"/>
      <c r="L22" s="88"/>
      <c r="M22" s="88"/>
      <c r="N22" s="88"/>
      <c r="O22" s="88"/>
      <c r="P22" s="90"/>
      <c r="Q22" s="16"/>
    </row>
    <row r="23" spans="1:17" x14ac:dyDescent="0.25">
      <c r="B23" s="16"/>
      <c r="C23" s="295"/>
      <c r="D23" s="292"/>
      <c r="E23" s="292" t="s">
        <v>211</v>
      </c>
      <c r="F23" s="292" t="s">
        <v>211</v>
      </c>
      <c r="G23" s="91"/>
      <c r="H23" s="301"/>
      <c r="I23" s="85"/>
      <c r="J23" s="85"/>
      <c r="K23" s="85"/>
      <c r="L23" s="85"/>
      <c r="M23" s="85"/>
      <c r="N23" s="85"/>
      <c r="O23" s="85"/>
      <c r="P23" s="86"/>
      <c r="Q23" s="16"/>
    </row>
    <row r="24" spans="1:17" x14ac:dyDescent="0.25">
      <c r="B24" s="16"/>
      <c r="C24" s="296"/>
      <c r="D24" s="293"/>
      <c r="E24" s="293"/>
      <c r="F24" s="293"/>
      <c r="G24" s="82"/>
      <c r="H24" s="299"/>
      <c r="I24" s="81"/>
      <c r="J24" s="81"/>
      <c r="K24" s="81"/>
      <c r="L24" s="81"/>
      <c r="M24" s="81"/>
      <c r="N24" s="81"/>
      <c r="O24" s="81"/>
      <c r="P24" s="87"/>
      <c r="Q24" s="16"/>
    </row>
    <row r="25" spans="1:17" x14ac:dyDescent="0.25">
      <c r="B25" s="16"/>
      <c r="C25" s="296"/>
      <c r="D25" s="293"/>
      <c r="E25" s="293"/>
      <c r="F25" s="293"/>
      <c r="G25" s="82"/>
      <c r="H25" s="299"/>
      <c r="I25" s="81"/>
      <c r="J25" s="81"/>
      <c r="K25" s="81"/>
      <c r="L25" s="81"/>
      <c r="M25" s="81"/>
      <c r="N25" s="81"/>
      <c r="O25" s="81"/>
      <c r="P25" s="87"/>
      <c r="Q25" s="16"/>
    </row>
    <row r="26" spans="1:17" x14ac:dyDescent="0.25">
      <c r="B26" s="16"/>
      <c r="C26" s="296"/>
      <c r="D26" s="293"/>
      <c r="E26" s="293"/>
      <c r="F26" s="293"/>
      <c r="G26" s="82"/>
      <c r="H26" s="299"/>
      <c r="I26" s="81"/>
      <c r="J26" s="81"/>
      <c r="K26" s="81"/>
      <c r="L26" s="81"/>
      <c r="M26" s="81"/>
      <c r="N26" s="81"/>
      <c r="O26" s="81"/>
      <c r="P26" s="87"/>
      <c r="Q26" s="16"/>
    </row>
    <row r="27" spans="1:17" x14ac:dyDescent="0.25">
      <c r="B27" s="16"/>
      <c r="C27" s="296"/>
      <c r="D27" s="293"/>
      <c r="E27" s="293"/>
      <c r="F27" s="293"/>
      <c r="G27" s="82"/>
      <c r="H27" s="299"/>
      <c r="I27" s="81"/>
      <c r="J27" s="81"/>
      <c r="K27" s="81"/>
      <c r="L27" s="81"/>
      <c r="M27" s="81"/>
      <c r="N27" s="81"/>
      <c r="O27" s="81"/>
      <c r="P27" s="87"/>
      <c r="Q27" s="16"/>
    </row>
    <row r="28" spans="1:17" ht="15.75" thickBot="1" x14ac:dyDescent="0.3">
      <c r="B28" s="16"/>
      <c r="C28" s="297"/>
      <c r="D28" s="294"/>
      <c r="E28" s="294"/>
      <c r="F28" s="294"/>
      <c r="G28" s="92"/>
      <c r="H28" s="300"/>
      <c r="I28" s="89"/>
      <c r="J28" s="89"/>
      <c r="K28" s="88"/>
      <c r="L28" s="88"/>
      <c r="M28" s="88"/>
      <c r="N28" s="88"/>
      <c r="O28" s="88"/>
      <c r="P28" s="90"/>
      <c r="Q28" s="16"/>
    </row>
    <row r="29" spans="1:17" x14ac:dyDescent="0.25">
      <c r="B29" s="16"/>
      <c r="C29" s="295"/>
      <c r="D29" s="292"/>
      <c r="E29" s="292"/>
      <c r="F29" s="292"/>
      <c r="G29" s="93"/>
      <c r="H29" s="301"/>
      <c r="I29" s="85"/>
      <c r="J29" s="85"/>
      <c r="K29" s="85"/>
      <c r="L29" s="85"/>
      <c r="M29" s="85"/>
      <c r="N29" s="85"/>
      <c r="O29" s="85"/>
      <c r="P29" s="86"/>
      <c r="Q29" s="16"/>
    </row>
    <row r="30" spans="1:17" x14ac:dyDescent="0.25">
      <c r="B30" s="16"/>
      <c r="C30" s="296"/>
      <c r="D30" s="293"/>
      <c r="E30" s="293"/>
      <c r="F30" s="293"/>
      <c r="G30" s="83"/>
      <c r="H30" s="299"/>
      <c r="I30" s="81"/>
      <c r="J30" s="81"/>
      <c r="K30" s="81"/>
      <c r="L30" s="81"/>
      <c r="M30" s="81"/>
      <c r="N30" s="81"/>
      <c r="O30" s="81"/>
      <c r="P30" s="87"/>
      <c r="Q30" s="16"/>
    </row>
    <row r="31" spans="1:17" x14ac:dyDescent="0.25">
      <c r="B31" s="16"/>
      <c r="C31" s="296"/>
      <c r="D31" s="293"/>
      <c r="E31" s="293"/>
      <c r="F31" s="293"/>
      <c r="G31" s="83"/>
      <c r="H31" s="299"/>
      <c r="I31" s="81"/>
      <c r="J31" s="81"/>
      <c r="K31" s="81"/>
      <c r="L31" s="81"/>
      <c r="M31" s="81"/>
      <c r="N31" s="81"/>
      <c r="O31" s="81"/>
      <c r="P31" s="87"/>
      <c r="Q31" s="16"/>
    </row>
    <row r="32" spans="1:17" x14ac:dyDescent="0.25">
      <c r="B32" s="16"/>
      <c r="C32" s="296"/>
      <c r="D32" s="293"/>
      <c r="E32" s="293"/>
      <c r="F32" s="293"/>
      <c r="G32" s="83"/>
      <c r="H32" s="299"/>
      <c r="I32" s="81"/>
      <c r="J32" s="81"/>
      <c r="K32" s="81"/>
      <c r="L32" s="81"/>
      <c r="M32" s="81"/>
      <c r="N32" s="81"/>
      <c r="O32" s="81"/>
      <c r="P32" s="87"/>
      <c r="Q32" s="16"/>
    </row>
    <row r="33" spans="2:17" x14ac:dyDescent="0.25">
      <c r="B33" s="16"/>
      <c r="C33" s="296"/>
      <c r="D33" s="293"/>
      <c r="E33" s="293"/>
      <c r="F33" s="293"/>
      <c r="G33" s="83"/>
      <c r="H33" s="299"/>
      <c r="I33" s="81"/>
      <c r="J33" s="81"/>
      <c r="K33" s="81"/>
      <c r="L33" s="81"/>
      <c r="M33" s="81"/>
      <c r="N33" s="81"/>
      <c r="O33" s="81"/>
      <c r="P33" s="87"/>
      <c r="Q33" s="16"/>
    </row>
    <row r="34" spans="2:17" x14ac:dyDescent="0.25">
      <c r="B34" s="16"/>
      <c r="C34" s="296"/>
      <c r="D34" s="293"/>
      <c r="E34" s="293"/>
      <c r="F34" s="293"/>
      <c r="G34" s="83"/>
      <c r="H34" s="299"/>
      <c r="I34" s="81"/>
      <c r="J34" s="81"/>
      <c r="K34" s="81"/>
      <c r="L34" s="81"/>
      <c r="M34" s="81"/>
      <c r="N34" s="81"/>
      <c r="O34" s="81"/>
      <c r="P34" s="87"/>
      <c r="Q34" s="16"/>
    </row>
    <row r="35" spans="2:17" x14ac:dyDescent="0.25">
      <c r="B35" s="16"/>
      <c r="C35" s="296"/>
      <c r="D35" s="293"/>
      <c r="E35" s="293"/>
      <c r="F35" s="293"/>
      <c r="G35" s="83"/>
      <c r="H35" s="299"/>
      <c r="I35" s="81"/>
      <c r="J35" s="81"/>
      <c r="K35" s="81"/>
      <c r="L35" s="81"/>
      <c r="M35" s="81"/>
      <c r="N35" s="81"/>
      <c r="O35" s="81"/>
      <c r="P35" s="87"/>
      <c r="Q35" s="16"/>
    </row>
    <row r="36" spans="2:17" ht="15.75" thickBot="1" x14ac:dyDescent="0.3">
      <c r="B36" s="16"/>
      <c r="C36" s="297"/>
      <c r="D36" s="294"/>
      <c r="E36" s="294"/>
      <c r="F36" s="294"/>
      <c r="G36" s="94"/>
      <c r="H36" s="300"/>
      <c r="I36" s="89"/>
      <c r="J36" s="89"/>
      <c r="K36" s="88"/>
      <c r="L36" s="88"/>
      <c r="M36" s="88"/>
      <c r="N36" s="88"/>
      <c r="O36" s="88"/>
      <c r="P36" s="90"/>
      <c r="Q36" s="16"/>
    </row>
    <row r="37" spans="2:17" x14ac:dyDescent="0.25">
      <c r="B37" s="16"/>
      <c r="C37" s="289"/>
      <c r="D37" s="292"/>
      <c r="E37" s="292"/>
      <c r="F37" s="292"/>
      <c r="G37" s="93"/>
      <c r="H37" s="301"/>
      <c r="I37" s="85"/>
      <c r="J37" s="85"/>
      <c r="K37" s="85"/>
      <c r="L37" s="85"/>
      <c r="M37" s="85"/>
      <c r="N37" s="85"/>
      <c r="O37" s="85"/>
      <c r="P37" s="86"/>
      <c r="Q37" s="16"/>
    </row>
    <row r="38" spans="2:17" x14ac:dyDescent="0.25">
      <c r="B38" s="16"/>
      <c r="C38" s="290"/>
      <c r="D38" s="293"/>
      <c r="E38" s="293"/>
      <c r="F38" s="293"/>
      <c r="G38" s="83"/>
      <c r="H38" s="299"/>
      <c r="I38" s="81"/>
      <c r="J38" s="81"/>
      <c r="K38" s="81"/>
      <c r="L38" s="81"/>
      <c r="M38" s="81"/>
      <c r="N38" s="81"/>
      <c r="O38" s="81"/>
      <c r="P38" s="87"/>
      <c r="Q38" s="16"/>
    </row>
    <row r="39" spans="2:17" x14ac:dyDescent="0.25">
      <c r="B39" s="16"/>
      <c r="C39" s="290"/>
      <c r="D39" s="293"/>
      <c r="E39" s="293"/>
      <c r="F39" s="293"/>
      <c r="G39" s="83"/>
      <c r="H39" s="299"/>
      <c r="I39" s="81"/>
      <c r="J39" s="81"/>
      <c r="K39" s="81"/>
      <c r="L39" s="81"/>
      <c r="M39" s="81"/>
      <c r="N39" s="81"/>
      <c r="O39" s="81"/>
      <c r="P39" s="87"/>
      <c r="Q39" s="16"/>
    </row>
    <row r="40" spans="2:17" x14ac:dyDescent="0.25">
      <c r="B40" s="16"/>
      <c r="C40" s="290"/>
      <c r="D40" s="293"/>
      <c r="E40" s="293"/>
      <c r="F40" s="293"/>
      <c r="G40" s="83"/>
      <c r="H40" s="299"/>
      <c r="I40" s="81"/>
      <c r="J40" s="81"/>
      <c r="K40" s="81"/>
      <c r="L40" s="81"/>
      <c r="M40" s="81"/>
      <c r="N40" s="81"/>
      <c r="O40" s="81"/>
      <c r="P40" s="87"/>
      <c r="Q40" s="16"/>
    </row>
    <row r="41" spans="2:17" x14ac:dyDescent="0.25">
      <c r="B41" s="16"/>
      <c r="C41" s="290"/>
      <c r="D41" s="293"/>
      <c r="E41" s="293"/>
      <c r="F41" s="293"/>
      <c r="G41" s="83"/>
      <c r="H41" s="299"/>
      <c r="I41" s="81"/>
      <c r="J41" s="81"/>
      <c r="K41" s="81"/>
      <c r="L41" s="81"/>
      <c r="M41" s="81"/>
      <c r="N41" s="81"/>
      <c r="O41" s="81"/>
      <c r="P41" s="87"/>
      <c r="Q41" s="16"/>
    </row>
    <row r="42" spans="2:17" ht="15.75" thickBot="1" x14ac:dyDescent="0.3">
      <c r="B42" s="16"/>
      <c r="C42" s="291"/>
      <c r="D42" s="294"/>
      <c r="E42" s="294"/>
      <c r="F42" s="294"/>
      <c r="G42" s="94"/>
      <c r="H42" s="300"/>
      <c r="I42" s="89"/>
      <c r="J42" s="89"/>
      <c r="K42" s="88"/>
      <c r="L42" s="88"/>
      <c r="M42" s="88"/>
      <c r="N42" s="88"/>
      <c r="O42" s="88"/>
      <c r="P42" s="90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H33:H36"/>
    <mergeCell ref="H40:H42"/>
    <mergeCell ref="H37:H39"/>
    <mergeCell ref="I14:P14"/>
    <mergeCell ref="F23:F28"/>
    <mergeCell ref="H16:H19"/>
    <mergeCell ref="G16:G22"/>
    <mergeCell ref="H20:H22"/>
    <mergeCell ref="H29:H32"/>
    <mergeCell ref="H23:H25"/>
    <mergeCell ref="H26:H28"/>
    <mergeCell ref="G14:G15"/>
    <mergeCell ref="H14:H15"/>
    <mergeCell ref="D16:D22"/>
    <mergeCell ref="E16:E22"/>
    <mergeCell ref="F16:F22"/>
    <mergeCell ref="C14:C15"/>
    <mergeCell ref="D14:D15"/>
    <mergeCell ref="E14:E15"/>
    <mergeCell ref="F14:F15"/>
    <mergeCell ref="C16:C22"/>
    <mergeCell ref="C37:C42"/>
    <mergeCell ref="D37:D42"/>
    <mergeCell ref="E37:E42"/>
    <mergeCell ref="F37:F42"/>
    <mergeCell ref="C23:C28"/>
    <mergeCell ref="D23:D28"/>
    <mergeCell ref="C29:C36"/>
    <mergeCell ref="D29:D36"/>
    <mergeCell ref="E29:E36"/>
    <mergeCell ref="F29:F36"/>
    <mergeCell ref="E23:E28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 enableFormatConditionsCalculation="0"/>
  <dimension ref="A11:Q30"/>
  <sheetViews>
    <sheetView showGridLines="0" showRowColHeaders="0" topLeftCell="A5" workbookViewId="0">
      <selection activeCell="A25" sqref="A25"/>
    </sheetView>
  </sheetViews>
  <sheetFormatPr defaultColWidth="8.875" defaultRowHeight="15" x14ac:dyDescent="0.25"/>
  <cols>
    <col min="1" max="2" width="2.875" customWidth="1"/>
    <col min="7" max="8" width="14.375" customWidth="1"/>
    <col min="9" max="14" width="14.5" customWidth="1"/>
    <col min="17" max="17" width="2.875" customWidth="1"/>
  </cols>
  <sheetData>
    <row r="11" spans="1:17" x14ac:dyDescent="0.25">
      <c r="A11" s="9"/>
      <c r="B11" s="16"/>
      <c r="C11" s="39" t="s">
        <v>293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ht="54.75" customHeight="1" x14ac:dyDescent="0.25">
      <c r="A13" s="9"/>
      <c r="B13" s="16"/>
      <c r="C13" s="97" t="s">
        <v>223</v>
      </c>
      <c r="D13" s="98" t="s">
        <v>224</v>
      </c>
      <c r="E13" s="98" t="s">
        <v>225</v>
      </c>
      <c r="F13" s="98" t="s">
        <v>226</v>
      </c>
      <c r="G13" s="307" t="s">
        <v>250</v>
      </c>
      <c r="H13" s="309"/>
      <c r="I13" s="307" t="s">
        <v>251</v>
      </c>
      <c r="J13" s="308"/>
      <c r="K13" s="309"/>
      <c r="L13" s="307" t="s">
        <v>253</v>
      </c>
      <c r="M13" s="308"/>
      <c r="N13" s="309"/>
      <c r="O13" s="307" t="s">
        <v>252</v>
      </c>
      <c r="P13" s="308"/>
      <c r="Q13" s="16"/>
    </row>
    <row r="14" spans="1:17" ht="15" customHeight="1" x14ac:dyDescent="0.25">
      <c r="A14" s="9"/>
      <c r="B14" s="16"/>
      <c r="C14" s="286"/>
      <c r="D14" s="286"/>
      <c r="E14" s="286" t="s">
        <v>211</v>
      </c>
      <c r="F14" s="286" t="s">
        <v>211</v>
      </c>
      <c r="G14" s="287"/>
      <c r="H14" s="287"/>
      <c r="I14" s="283"/>
      <c r="J14" s="283"/>
      <c r="K14" s="283"/>
      <c r="L14" s="283"/>
      <c r="M14" s="283"/>
      <c r="N14" s="283"/>
      <c r="O14" s="283"/>
      <c r="P14" s="283"/>
      <c r="Q14" s="16"/>
    </row>
    <row r="15" spans="1:17" x14ac:dyDescent="0.25">
      <c r="A15" s="9"/>
      <c r="B15" s="16"/>
      <c r="C15" s="286"/>
      <c r="D15" s="286"/>
      <c r="E15" s="286"/>
      <c r="F15" s="286"/>
      <c r="G15" s="287"/>
      <c r="H15" s="287"/>
      <c r="I15" s="283"/>
      <c r="J15" s="283"/>
      <c r="K15" s="283"/>
      <c r="L15" s="283"/>
      <c r="M15" s="283"/>
      <c r="N15" s="283"/>
      <c r="O15" s="283"/>
      <c r="P15" s="283"/>
      <c r="Q15" s="16"/>
    </row>
    <row r="16" spans="1:17" x14ac:dyDescent="0.25">
      <c r="B16" s="16"/>
      <c r="C16" s="286"/>
      <c r="D16" s="286"/>
      <c r="E16" s="286"/>
      <c r="F16" s="286"/>
      <c r="G16" s="287"/>
      <c r="H16" s="287"/>
      <c r="I16" s="283"/>
      <c r="J16" s="283"/>
      <c r="K16" s="283"/>
      <c r="L16" s="283"/>
      <c r="M16" s="283"/>
      <c r="N16" s="283"/>
      <c r="O16" s="283"/>
      <c r="P16" s="283"/>
      <c r="Q16" s="16"/>
    </row>
    <row r="17" spans="2:17" x14ac:dyDescent="0.25">
      <c r="B17" s="16"/>
      <c r="C17" s="286"/>
      <c r="D17" s="286"/>
      <c r="E17" s="286"/>
      <c r="F17" s="286"/>
      <c r="G17" s="287"/>
      <c r="H17" s="287"/>
      <c r="I17" s="283"/>
      <c r="J17" s="283"/>
      <c r="K17" s="283"/>
      <c r="L17" s="283"/>
      <c r="M17" s="283"/>
      <c r="N17" s="283"/>
      <c r="O17" s="283"/>
      <c r="P17" s="283"/>
      <c r="Q17" s="16"/>
    </row>
    <row r="18" spans="2:17" x14ac:dyDescent="0.25">
      <c r="B18" s="16"/>
      <c r="C18" s="286"/>
      <c r="D18" s="286"/>
      <c r="E18" s="286"/>
      <c r="F18" s="286"/>
      <c r="G18" s="287"/>
      <c r="H18" s="287"/>
      <c r="I18" s="283"/>
      <c r="J18" s="283"/>
      <c r="K18" s="283"/>
      <c r="L18" s="283"/>
      <c r="M18" s="283"/>
      <c r="N18" s="283"/>
      <c r="O18" s="283"/>
      <c r="P18" s="283"/>
      <c r="Q18" s="16"/>
    </row>
    <row r="19" spans="2:17" x14ac:dyDescent="0.25">
      <c r="B19" s="16"/>
      <c r="C19" s="286"/>
      <c r="D19" s="286"/>
      <c r="E19" s="286"/>
      <c r="F19" s="286"/>
      <c r="G19" s="287"/>
      <c r="H19" s="287"/>
      <c r="I19" s="283"/>
      <c r="J19" s="283"/>
      <c r="K19" s="283"/>
      <c r="L19" s="283"/>
      <c r="M19" s="283"/>
      <c r="N19" s="283"/>
      <c r="O19" s="283"/>
      <c r="P19" s="283"/>
      <c r="Q19" s="16"/>
    </row>
    <row r="20" spans="2:17" x14ac:dyDescent="0.25">
      <c r="B20" s="16"/>
      <c r="C20" s="286"/>
      <c r="D20" s="286"/>
      <c r="E20" s="286"/>
      <c r="F20" s="286"/>
      <c r="G20" s="287"/>
      <c r="H20" s="287"/>
      <c r="I20" s="283"/>
      <c r="J20" s="283"/>
      <c r="K20" s="283"/>
      <c r="L20" s="283"/>
      <c r="M20" s="283"/>
      <c r="N20" s="283"/>
      <c r="O20" s="283"/>
      <c r="P20" s="283"/>
      <c r="Q20" s="16"/>
    </row>
    <row r="21" spans="2:17" x14ac:dyDescent="0.25">
      <c r="B21" s="16"/>
      <c r="C21" s="286"/>
      <c r="D21" s="286"/>
      <c r="E21" s="286"/>
      <c r="F21" s="286"/>
      <c r="G21" s="287"/>
      <c r="H21" s="287"/>
      <c r="I21" s="283"/>
      <c r="J21" s="283"/>
      <c r="K21" s="283"/>
      <c r="L21" s="283"/>
      <c r="M21" s="283"/>
      <c r="N21" s="283"/>
      <c r="O21" s="283"/>
      <c r="P21" s="283"/>
      <c r="Q21" s="16"/>
    </row>
    <row r="22" spans="2:17" x14ac:dyDescent="0.25">
      <c r="B22" s="16"/>
      <c r="C22" s="286"/>
      <c r="D22" s="286"/>
      <c r="E22" s="286"/>
      <c r="F22" s="286"/>
      <c r="G22" s="287"/>
      <c r="H22" s="287"/>
      <c r="I22" s="283"/>
      <c r="J22" s="283"/>
      <c r="K22" s="283"/>
      <c r="L22" s="283"/>
      <c r="M22" s="283"/>
      <c r="N22" s="283"/>
      <c r="O22" s="283"/>
      <c r="P22" s="283"/>
      <c r="Q22" s="16"/>
    </row>
    <row r="23" spans="2:17" x14ac:dyDescent="0.25">
      <c r="B23" s="16"/>
      <c r="C23" s="286"/>
      <c r="D23" s="286"/>
      <c r="E23" s="286"/>
      <c r="F23" s="286"/>
      <c r="G23" s="287"/>
      <c r="H23" s="287"/>
      <c r="I23" s="283"/>
      <c r="J23" s="283"/>
      <c r="K23" s="283"/>
      <c r="L23" s="283"/>
      <c r="M23" s="283"/>
      <c r="N23" s="283"/>
      <c r="O23" s="283"/>
      <c r="P23" s="283"/>
      <c r="Q23" s="16"/>
    </row>
    <row r="24" spans="2:17" x14ac:dyDescent="0.25">
      <c r="B24" s="16"/>
      <c r="C24" s="286"/>
      <c r="D24" s="286"/>
      <c r="E24" s="286"/>
      <c r="F24" s="286"/>
      <c r="G24" s="287"/>
      <c r="H24" s="287"/>
      <c r="I24" s="283"/>
      <c r="J24" s="283"/>
      <c r="K24" s="283"/>
      <c r="L24" s="283"/>
      <c r="M24" s="283"/>
      <c r="N24" s="283"/>
      <c r="O24" s="283"/>
      <c r="P24" s="283"/>
      <c r="Q24" s="16"/>
    </row>
    <row r="25" spans="2:17" x14ac:dyDescent="0.25">
      <c r="B25" s="16"/>
      <c r="C25" s="286"/>
      <c r="D25" s="286"/>
      <c r="E25" s="286"/>
      <c r="F25" s="286"/>
      <c r="G25" s="287"/>
      <c r="H25" s="287"/>
      <c r="I25" s="283"/>
      <c r="J25" s="283"/>
      <c r="K25" s="283"/>
      <c r="L25" s="283"/>
      <c r="M25" s="283"/>
      <c r="N25" s="283"/>
      <c r="O25" s="283"/>
      <c r="P25" s="283"/>
      <c r="Q25" s="16"/>
    </row>
    <row r="26" spans="2:17" x14ac:dyDescent="0.25">
      <c r="B26" s="16"/>
      <c r="C26" s="286"/>
      <c r="D26" s="286"/>
      <c r="E26" s="286"/>
      <c r="F26" s="286"/>
      <c r="G26" s="287"/>
      <c r="H26" s="287"/>
      <c r="I26" s="283"/>
      <c r="J26" s="283"/>
      <c r="K26" s="283"/>
      <c r="L26" s="283"/>
      <c r="M26" s="283"/>
      <c r="N26" s="283"/>
      <c r="O26" s="283"/>
      <c r="P26" s="283"/>
      <c r="Q26" s="16"/>
    </row>
    <row r="27" spans="2:17" x14ac:dyDescent="0.25">
      <c r="B27" s="16"/>
      <c r="C27" s="286"/>
      <c r="D27" s="286"/>
      <c r="E27" s="286"/>
      <c r="F27" s="286"/>
      <c r="G27" s="287"/>
      <c r="H27" s="287"/>
      <c r="I27" s="283"/>
      <c r="J27" s="283"/>
      <c r="K27" s="283"/>
      <c r="L27" s="283"/>
      <c r="M27" s="283"/>
      <c r="N27" s="283"/>
      <c r="O27" s="283"/>
      <c r="P27" s="283"/>
      <c r="Q27" s="16"/>
    </row>
    <row r="28" spans="2:17" x14ac:dyDescent="0.25">
      <c r="B28" s="16"/>
      <c r="C28" s="286"/>
      <c r="D28" s="286"/>
      <c r="E28" s="286"/>
      <c r="F28" s="286"/>
      <c r="G28" s="287"/>
      <c r="H28" s="287"/>
      <c r="I28" s="283"/>
      <c r="J28" s="283"/>
      <c r="K28" s="283"/>
      <c r="L28" s="283"/>
      <c r="M28" s="283"/>
      <c r="N28" s="283"/>
      <c r="O28" s="283"/>
      <c r="P28" s="283"/>
      <c r="Q28" s="16"/>
    </row>
    <row r="29" spans="2:17" x14ac:dyDescent="0.25">
      <c r="B29" s="16"/>
      <c r="C29" s="286"/>
      <c r="D29" s="286"/>
      <c r="E29" s="286"/>
      <c r="F29" s="286"/>
      <c r="G29" s="287"/>
      <c r="H29" s="287"/>
      <c r="I29" s="283"/>
      <c r="J29" s="283"/>
      <c r="K29" s="283"/>
      <c r="L29" s="283"/>
      <c r="M29" s="283"/>
      <c r="N29" s="283"/>
      <c r="O29" s="283"/>
      <c r="P29" s="283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</sheetData>
  <mergeCells count="100">
    <mergeCell ref="G13:H13"/>
    <mergeCell ref="G14:H14"/>
    <mergeCell ref="G15:H15"/>
    <mergeCell ref="C16:C17"/>
    <mergeCell ref="D16:D17"/>
    <mergeCell ref="E16:E17"/>
    <mergeCell ref="F16:F17"/>
    <mergeCell ref="G16:H16"/>
    <mergeCell ref="G17:H17"/>
    <mergeCell ref="C14:C15"/>
    <mergeCell ref="D14:D15"/>
    <mergeCell ref="E14:E15"/>
    <mergeCell ref="F14:F15"/>
    <mergeCell ref="C20:C21"/>
    <mergeCell ref="D20:D21"/>
    <mergeCell ref="E20:E21"/>
    <mergeCell ref="F20:F21"/>
    <mergeCell ref="C18:C19"/>
    <mergeCell ref="D18:D19"/>
    <mergeCell ref="E18:E19"/>
    <mergeCell ref="F18:F19"/>
    <mergeCell ref="C22:C23"/>
    <mergeCell ref="D22:D23"/>
    <mergeCell ref="E22:E23"/>
    <mergeCell ref="F22:F23"/>
    <mergeCell ref="C28:C29"/>
    <mergeCell ref="D28:D29"/>
    <mergeCell ref="E28:E29"/>
    <mergeCell ref="F28:F29"/>
    <mergeCell ref="C24:C25"/>
    <mergeCell ref="D24:D25"/>
    <mergeCell ref="E24:E25"/>
    <mergeCell ref="F24:F25"/>
    <mergeCell ref="C26:C27"/>
    <mergeCell ref="D26:D27"/>
    <mergeCell ref="E26:E27"/>
    <mergeCell ref="F26:F27"/>
    <mergeCell ref="I18:K18"/>
    <mergeCell ref="G20:H20"/>
    <mergeCell ref="G21:H21"/>
    <mergeCell ref="G22:H22"/>
    <mergeCell ref="G23:H23"/>
    <mergeCell ref="I19:K19"/>
    <mergeCell ref="I20:K20"/>
    <mergeCell ref="I21:K21"/>
    <mergeCell ref="I22:K22"/>
    <mergeCell ref="I23:K23"/>
    <mergeCell ref="G18:H18"/>
    <mergeCell ref="G19:H19"/>
    <mergeCell ref="I13:K13"/>
    <mergeCell ref="I14:K14"/>
    <mergeCell ref="I15:K15"/>
    <mergeCell ref="I16:K16"/>
    <mergeCell ref="I17:K17"/>
    <mergeCell ref="I24:K24"/>
    <mergeCell ref="G26:H26"/>
    <mergeCell ref="G27:H27"/>
    <mergeCell ref="G28:H28"/>
    <mergeCell ref="G29:H29"/>
    <mergeCell ref="G24:H24"/>
    <mergeCell ref="G25:H25"/>
    <mergeCell ref="I25:K25"/>
    <mergeCell ref="I26:K26"/>
    <mergeCell ref="I27:K27"/>
    <mergeCell ref="I28:K28"/>
    <mergeCell ref="I29:K29"/>
    <mergeCell ref="L13:N13"/>
    <mergeCell ref="L14:N14"/>
    <mergeCell ref="L15:N15"/>
    <mergeCell ref="L16:N16"/>
    <mergeCell ref="L17:N17"/>
    <mergeCell ref="L29:N29"/>
    <mergeCell ref="L18:N18"/>
    <mergeCell ref="L19:N19"/>
    <mergeCell ref="L20:N20"/>
    <mergeCell ref="L21:N21"/>
    <mergeCell ref="L22:N22"/>
    <mergeCell ref="L23:N23"/>
    <mergeCell ref="L24:N24"/>
    <mergeCell ref="L25:N25"/>
    <mergeCell ref="L26:N26"/>
    <mergeCell ref="L27:N27"/>
    <mergeCell ref="L28:N28"/>
    <mergeCell ref="O24:P24"/>
    <mergeCell ref="O13:P13"/>
    <mergeCell ref="O14:P14"/>
    <mergeCell ref="O15:P15"/>
    <mergeCell ref="O16:P16"/>
    <mergeCell ref="O17:P17"/>
    <mergeCell ref="O18:P18"/>
    <mergeCell ref="O19:P19"/>
    <mergeCell ref="O20:P20"/>
    <mergeCell ref="O21:P21"/>
    <mergeCell ref="O22:P22"/>
    <mergeCell ref="O23:P23"/>
    <mergeCell ref="O25:P25"/>
    <mergeCell ref="O26:P26"/>
    <mergeCell ref="O27:P27"/>
    <mergeCell ref="O28:P28"/>
    <mergeCell ref="O29:P29"/>
  </mergeCells>
  <dataValidations count="1">
    <dataValidation type="textLength" allowBlank="1" showInputMessage="1" showErrorMessage="1" sqref="C14:F2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6" enableFormatConditionsCalculation="0"/>
  <dimension ref="A11:Q62"/>
  <sheetViews>
    <sheetView showGridLines="0" showRowColHeaders="0" workbookViewId="0"/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293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3"/>
      <c r="J33" s="43"/>
      <c r="K33" s="43"/>
      <c r="L33" s="43"/>
      <c r="M33" s="43"/>
      <c r="N33" s="43"/>
      <c r="O33" s="43"/>
      <c r="P33" s="43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3"/>
      <c r="J34" s="43"/>
      <c r="K34" s="43"/>
      <c r="L34" s="43"/>
      <c r="M34" s="43"/>
      <c r="N34" s="43"/>
      <c r="O34" s="43"/>
      <c r="P34" s="43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3"/>
      <c r="J35" s="43"/>
      <c r="K35" s="43"/>
      <c r="L35" s="43"/>
      <c r="M35" s="43"/>
      <c r="N35" s="43"/>
      <c r="O35" s="43"/>
      <c r="P35" s="43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3"/>
      <c r="J36" s="43"/>
      <c r="K36" s="43"/>
      <c r="L36" s="43"/>
      <c r="M36" s="43"/>
      <c r="N36" s="43"/>
      <c r="O36" s="43"/>
      <c r="P36" s="43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3"/>
      <c r="J37" s="43"/>
      <c r="K37" s="43"/>
      <c r="L37" s="43"/>
      <c r="M37" s="43"/>
      <c r="N37" s="43"/>
      <c r="O37" s="43"/>
      <c r="P37" s="43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3"/>
      <c r="J38" s="43"/>
      <c r="K38" s="43"/>
      <c r="L38" s="43"/>
      <c r="M38" s="43"/>
      <c r="N38" s="43"/>
      <c r="O38" s="43"/>
      <c r="P38" s="43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3" t="s">
        <v>206</v>
      </c>
      <c r="D43" s="73" t="s">
        <v>207</v>
      </c>
      <c r="E43" s="73" t="s">
        <v>208</v>
      </c>
      <c r="F43" s="73" t="s">
        <v>209</v>
      </c>
      <c r="G43" s="282" t="s">
        <v>221</v>
      </c>
      <c r="H43" s="282"/>
      <c r="I43" s="282"/>
      <c r="J43" s="282"/>
      <c r="K43" s="282"/>
      <c r="L43" s="282" t="s">
        <v>222</v>
      </c>
      <c r="M43" s="282"/>
      <c r="N43" s="282"/>
      <c r="O43" s="282"/>
      <c r="P43" s="282"/>
      <c r="Q43" s="16"/>
    </row>
    <row r="44" spans="1:17" ht="15" customHeight="1" x14ac:dyDescent="0.25">
      <c r="B44" s="16"/>
      <c r="C44" s="69"/>
      <c r="D44" s="69"/>
      <c r="E44" s="69"/>
      <c r="F44" s="70"/>
      <c r="G44" s="265" t="s">
        <v>189</v>
      </c>
      <c r="H44" s="265"/>
      <c r="I44" s="265"/>
      <c r="J44" s="265"/>
      <c r="K44" s="265"/>
      <c r="L44" s="265"/>
      <c r="M44" s="265"/>
      <c r="N44" s="265"/>
      <c r="O44" s="265"/>
      <c r="P44" s="265"/>
      <c r="Q44" s="16"/>
    </row>
    <row r="45" spans="1:17" x14ac:dyDescent="0.25">
      <c r="B45" s="16"/>
      <c r="C45" s="69"/>
      <c r="D45" s="69"/>
      <c r="E45" s="69"/>
      <c r="F45" s="70"/>
      <c r="G45" s="265"/>
      <c r="H45" s="265"/>
      <c r="I45" s="265"/>
      <c r="J45" s="265"/>
      <c r="K45" s="265"/>
      <c r="L45" s="265"/>
      <c r="M45" s="265"/>
      <c r="N45" s="265"/>
      <c r="O45" s="265"/>
      <c r="P45" s="265"/>
      <c r="Q45" s="16"/>
    </row>
    <row r="46" spans="1:17" x14ac:dyDescent="0.25">
      <c r="B46" s="16"/>
      <c r="C46" s="69"/>
      <c r="D46" s="69"/>
      <c r="E46" s="69"/>
      <c r="F46" s="70"/>
      <c r="G46" s="265"/>
      <c r="H46" s="265"/>
      <c r="I46" s="265"/>
      <c r="J46" s="265"/>
      <c r="K46" s="265"/>
      <c r="L46" s="265"/>
      <c r="M46" s="265"/>
      <c r="N46" s="265"/>
      <c r="O46" s="265"/>
      <c r="P46" s="265"/>
      <c r="Q46" s="16"/>
    </row>
    <row r="47" spans="1:17" ht="15" customHeight="1" x14ac:dyDescent="0.25">
      <c r="B47" s="16"/>
      <c r="C47" s="69"/>
      <c r="D47" s="69"/>
      <c r="E47" s="69"/>
      <c r="F47" s="70"/>
      <c r="G47" s="265" t="s">
        <v>190</v>
      </c>
      <c r="H47" s="265"/>
      <c r="I47" s="265"/>
      <c r="J47" s="265"/>
      <c r="K47" s="265"/>
      <c r="L47" s="265"/>
      <c r="M47" s="265"/>
      <c r="N47" s="265"/>
      <c r="O47" s="265"/>
      <c r="P47" s="265"/>
      <c r="Q47" s="16"/>
    </row>
    <row r="48" spans="1:17" x14ac:dyDescent="0.25">
      <c r="B48" s="16"/>
      <c r="C48" s="69"/>
      <c r="D48" s="69"/>
      <c r="E48" s="69"/>
      <c r="F48" s="70"/>
      <c r="G48" s="265"/>
      <c r="H48" s="265"/>
      <c r="I48" s="265"/>
      <c r="J48" s="265"/>
      <c r="K48" s="265"/>
      <c r="L48" s="265"/>
      <c r="M48" s="265"/>
      <c r="N48" s="265"/>
      <c r="O48" s="265"/>
      <c r="P48" s="265"/>
      <c r="Q48" s="16"/>
    </row>
    <row r="49" spans="2:17" x14ac:dyDescent="0.25">
      <c r="B49" s="16"/>
      <c r="C49" s="69"/>
      <c r="D49" s="69"/>
      <c r="E49" s="69"/>
      <c r="F49" s="70"/>
      <c r="G49" s="265"/>
      <c r="H49" s="265"/>
      <c r="I49" s="265"/>
      <c r="J49" s="265"/>
      <c r="K49" s="265"/>
      <c r="L49" s="265"/>
      <c r="M49" s="265"/>
      <c r="N49" s="265"/>
      <c r="O49" s="265"/>
      <c r="P49" s="265"/>
      <c r="Q49" s="16"/>
    </row>
    <row r="50" spans="2:17" ht="15" customHeight="1" x14ac:dyDescent="0.25">
      <c r="B50" s="16"/>
      <c r="C50" s="69"/>
      <c r="D50" s="69"/>
      <c r="E50" s="69"/>
      <c r="F50" s="70"/>
      <c r="G50" s="265" t="s">
        <v>191</v>
      </c>
      <c r="H50" s="265"/>
      <c r="I50" s="265"/>
      <c r="J50" s="265"/>
      <c r="K50" s="265"/>
      <c r="L50" s="265"/>
      <c r="M50" s="265"/>
      <c r="N50" s="265"/>
      <c r="O50" s="265"/>
      <c r="P50" s="265"/>
      <c r="Q50" s="16"/>
    </row>
    <row r="51" spans="2:17" x14ac:dyDescent="0.25">
      <c r="B51" s="16"/>
      <c r="C51" s="69"/>
      <c r="D51" s="69"/>
      <c r="E51" s="69"/>
      <c r="F51" s="70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16"/>
    </row>
    <row r="52" spans="2:17" x14ac:dyDescent="0.25">
      <c r="B52" s="16"/>
      <c r="C52" s="69"/>
      <c r="D52" s="69"/>
      <c r="E52" s="69"/>
      <c r="F52" s="70"/>
      <c r="G52" s="265"/>
      <c r="H52" s="265"/>
      <c r="I52" s="265"/>
      <c r="J52" s="265"/>
      <c r="K52" s="265"/>
      <c r="L52" s="265"/>
      <c r="M52" s="265"/>
      <c r="N52" s="265"/>
      <c r="O52" s="265"/>
      <c r="P52" s="265"/>
      <c r="Q52" s="16"/>
    </row>
    <row r="53" spans="2:17" ht="15" customHeight="1" x14ac:dyDescent="0.25">
      <c r="B53" s="16"/>
      <c r="C53" s="69"/>
      <c r="D53" s="69"/>
      <c r="E53" s="69"/>
      <c r="F53" s="70"/>
      <c r="G53" s="265" t="s">
        <v>192</v>
      </c>
      <c r="H53" s="265"/>
      <c r="I53" s="265"/>
      <c r="J53" s="265"/>
      <c r="K53" s="265"/>
      <c r="L53" s="265"/>
      <c r="M53" s="265"/>
      <c r="N53" s="265"/>
      <c r="O53" s="265"/>
      <c r="P53" s="265"/>
      <c r="Q53" s="16"/>
    </row>
    <row r="54" spans="2:17" x14ac:dyDescent="0.25">
      <c r="B54" s="16"/>
      <c r="C54" s="69"/>
      <c r="D54" s="69"/>
      <c r="E54" s="69"/>
      <c r="F54" s="70"/>
      <c r="G54" s="265"/>
      <c r="H54" s="265"/>
      <c r="I54" s="265"/>
      <c r="J54" s="265"/>
      <c r="K54" s="265"/>
      <c r="L54" s="265"/>
      <c r="M54" s="265"/>
      <c r="N54" s="265"/>
      <c r="O54" s="265"/>
      <c r="P54" s="265"/>
      <c r="Q54" s="16"/>
    </row>
    <row r="55" spans="2:17" x14ac:dyDescent="0.25">
      <c r="B55" s="16"/>
      <c r="C55" s="69"/>
      <c r="D55" s="69"/>
      <c r="E55" s="69"/>
      <c r="F55" s="70"/>
      <c r="G55" s="265"/>
      <c r="H55" s="265"/>
      <c r="I55" s="265"/>
      <c r="J55" s="265"/>
      <c r="K55" s="265"/>
      <c r="L55" s="265"/>
      <c r="M55" s="265"/>
      <c r="N55" s="265"/>
      <c r="O55" s="265"/>
      <c r="P55" s="265"/>
      <c r="Q55" s="16"/>
    </row>
    <row r="56" spans="2:17" ht="15" customHeight="1" x14ac:dyDescent="0.25">
      <c r="B56" s="16"/>
      <c r="C56" s="69"/>
      <c r="D56" s="69"/>
      <c r="E56" s="69"/>
      <c r="F56" s="70"/>
      <c r="G56" s="265" t="s">
        <v>193</v>
      </c>
      <c r="H56" s="265"/>
      <c r="I56" s="265"/>
      <c r="J56" s="265"/>
      <c r="K56" s="265"/>
      <c r="L56" s="265"/>
      <c r="M56" s="265"/>
      <c r="N56" s="265"/>
      <c r="O56" s="265"/>
      <c r="P56" s="265"/>
      <c r="Q56" s="16"/>
    </row>
    <row r="57" spans="2:17" x14ac:dyDescent="0.25">
      <c r="B57" s="16"/>
      <c r="C57" s="69"/>
      <c r="D57" s="69"/>
      <c r="E57" s="69"/>
      <c r="F57" s="70"/>
      <c r="G57" s="265"/>
      <c r="H57" s="265"/>
      <c r="I57" s="265"/>
      <c r="J57" s="265"/>
      <c r="K57" s="265"/>
      <c r="L57" s="265"/>
      <c r="M57" s="265"/>
      <c r="N57" s="265"/>
      <c r="O57" s="265"/>
      <c r="P57" s="265"/>
      <c r="Q57" s="16"/>
    </row>
    <row r="58" spans="2:17" x14ac:dyDescent="0.25">
      <c r="B58" s="16"/>
      <c r="C58" s="69"/>
      <c r="D58" s="69"/>
      <c r="E58" s="69"/>
      <c r="F58" s="70"/>
      <c r="G58" s="265"/>
      <c r="H58" s="265"/>
      <c r="I58" s="265"/>
      <c r="J58" s="265"/>
      <c r="K58" s="265"/>
      <c r="L58" s="265"/>
      <c r="M58" s="265"/>
      <c r="N58" s="265"/>
      <c r="O58" s="265"/>
      <c r="P58" s="265"/>
      <c r="Q58" s="16"/>
    </row>
    <row r="59" spans="2:17" ht="15" customHeight="1" x14ac:dyDescent="0.25">
      <c r="B59" s="16"/>
      <c r="C59" s="69"/>
      <c r="D59" s="69"/>
      <c r="E59" s="69"/>
      <c r="F59" s="70"/>
      <c r="G59" s="265" t="s">
        <v>194</v>
      </c>
      <c r="H59" s="265"/>
      <c r="I59" s="265"/>
      <c r="J59" s="265"/>
      <c r="K59" s="265"/>
      <c r="L59" s="266"/>
      <c r="M59" s="266"/>
      <c r="N59" s="266"/>
      <c r="O59" s="266"/>
      <c r="P59" s="266"/>
      <c r="Q59" s="16"/>
    </row>
    <row r="60" spans="2:17" x14ac:dyDescent="0.25">
      <c r="B60" s="16"/>
      <c r="C60" s="108"/>
      <c r="D60" s="108"/>
      <c r="E60" s="108"/>
      <c r="F60" s="108"/>
      <c r="G60" s="265"/>
      <c r="H60" s="265"/>
      <c r="I60" s="265"/>
      <c r="J60" s="265"/>
      <c r="K60" s="265"/>
      <c r="L60" s="281"/>
      <c r="M60" s="281"/>
      <c r="N60" s="281"/>
      <c r="O60" s="281"/>
      <c r="P60" s="281"/>
      <c r="Q60" s="16"/>
    </row>
    <row r="61" spans="2:17" x14ac:dyDescent="0.25">
      <c r="B61" s="16"/>
      <c r="C61" s="108"/>
      <c r="D61" s="108"/>
      <c r="E61" s="108"/>
      <c r="F61" s="108"/>
      <c r="G61" s="265"/>
      <c r="H61" s="265"/>
      <c r="I61" s="265"/>
      <c r="J61" s="265"/>
      <c r="K61" s="265"/>
      <c r="L61" s="281"/>
      <c r="M61" s="281"/>
      <c r="N61" s="281"/>
      <c r="O61" s="281"/>
      <c r="P61" s="281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G44:K46"/>
    <mergeCell ref="L44:P44"/>
    <mergeCell ref="L45:P45"/>
    <mergeCell ref="L46:P46"/>
    <mergeCell ref="G47:K49"/>
    <mergeCell ref="L47:P47"/>
    <mergeCell ref="L48:P48"/>
    <mergeCell ref="L49:P49"/>
    <mergeCell ref="G50:K52"/>
    <mergeCell ref="L50:P50"/>
    <mergeCell ref="L51:P51"/>
    <mergeCell ref="L52:P52"/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 enableFormatConditionsCalculation="0"/>
  <dimension ref="A11:Q43"/>
  <sheetViews>
    <sheetView showGridLines="0" showRowColHeaders="0" topLeftCell="A7" workbookViewId="0"/>
  </sheetViews>
  <sheetFormatPr defaultColWidth="8.875" defaultRowHeight="15" x14ac:dyDescent="0.25"/>
  <cols>
    <col min="1" max="2" width="2.875" customWidth="1"/>
    <col min="3" max="6" width="6.5" customWidth="1"/>
    <col min="7" max="7" width="29.125" customWidth="1"/>
    <col min="8" max="8" width="31.5" customWidth="1"/>
    <col min="9" max="9" width="37.375" customWidth="1"/>
    <col min="10" max="16" width="29.375" customWidth="1"/>
    <col min="17" max="17" width="2.875" customWidth="1"/>
  </cols>
  <sheetData>
    <row r="11" spans="1:17" x14ac:dyDescent="0.25">
      <c r="A11" s="9"/>
      <c r="B11" s="16"/>
      <c r="C11" s="39" t="s">
        <v>294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34.5" customHeight="1" x14ac:dyDescent="0.25">
      <c r="A14" s="9"/>
      <c r="B14" s="16"/>
      <c r="C14" s="285" t="s">
        <v>223</v>
      </c>
      <c r="D14" s="285" t="s">
        <v>224</v>
      </c>
      <c r="E14" s="285" t="s">
        <v>225</v>
      </c>
      <c r="F14" s="285" t="s">
        <v>226</v>
      </c>
      <c r="G14" s="284" t="s">
        <v>246</v>
      </c>
      <c r="H14" s="284" t="s">
        <v>249</v>
      </c>
      <c r="I14" s="302" t="s">
        <v>244</v>
      </c>
      <c r="J14" s="302"/>
      <c r="K14" s="302"/>
      <c r="L14" s="302"/>
      <c r="M14" s="302"/>
      <c r="N14" s="302"/>
      <c r="O14" s="302"/>
      <c r="P14" s="302"/>
      <c r="Q14" s="16"/>
    </row>
    <row r="15" spans="1:17" ht="34.5" customHeight="1" thickBot="1" x14ac:dyDescent="0.3">
      <c r="A15" s="9"/>
      <c r="B15" s="16"/>
      <c r="C15" s="298"/>
      <c r="D15" s="298"/>
      <c r="E15" s="298"/>
      <c r="F15" s="298"/>
      <c r="G15" s="306"/>
      <c r="H15" s="306"/>
      <c r="I15" s="84" t="s">
        <v>248</v>
      </c>
      <c r="J15" s="84" t="s">
        <v>243</v>
      </c>
      <c r="K15" s="84" t="s">
        <v>242</v>
      </c>
      <c r="L15" s="84" t="s">
        <v>241</v>
      </c>
      <c r="M15" s="84" t="s">
        <v>240</v>
      </c>
      <c r="N15" s="84" t="s">
        <v>239</v>
      </c>
      <c r="O15" s="84" t="s">
        <v>238</v>
      </c>
      <c r="P15" s="84" t="s">
        <v>247</v>
      </c>
      <c r="Q15" s="16"/>
    </row>
    <row r="16" spans="1:17" x14ac:dyDescent="0.25">
      <c r="A16" s="9"/>
      <c r="B16" s="16"/>
      <c r="C16" s="295"/>
      <c r="D16" s="292"/>
      <c r="E16" s="292" t="s">
        <v>211</v>
      </c>
      <c r="F16" s="292" t="s">
        <v>211</v>
      </c>
      <c r="G16" s="303"/>
      <c r="H16" s="301" t="s">
        <v>237</v>
      </c>
      <c r="I16" s="85" t="s">
        <v>234</v>
      </c>
      <c r="J16" s="85"/>
      <c r="K16" s="85"/>
      <c r="L16" s="85"/>
      <c r="M16" s="85"/>
      <c r="N16" s="85"/>
      <c r="O16" s="85"/>
      <c r="P16" s="86"/>
      <c r="Q16" s="16"/>
    </row>
    <row r="17" spans="1:17" x14ac:dyDescent="0.25">
      <c r="A17" s="9"/>
      <c r="B17" s="16"/>
      <c r="C17" s="296"/>
      <c r="D17" s="293"/>
      <c r="E17" s="293"/>
      <c r="F17" s="293"/>
      <c r="G17" s="304"/>
      <c r="H17" s="299"/>
      <c r="I17" s="81" t="s">
        <v>233</v>
      </c>
      <c r="J17" s="81"/>
      <c r="K17" s="81"/>
      <c r="L17" s="81"/>
      <c r="M17" s="81"/>
      <c r="N17" s="81"/>
      <c r="O17" s="81"/>
      <c r="P17" s="87"/>
      <c r="Q17" s="16"/>
    </row>
    <row r="18" spans="1:17" x14ac:dyDescent="0.25">
      <c r="B18" s="16"/>
      <c r="C18" s="296"/>
      <c r="D18" s="293"/>
      <c r="E18" s="293"/>
      <c r="F18" s="293"/>
      <c r="G18" s="304"/>
      <c r="H18" s="299"/>
      <c r="I18" s="81" t="s">
        <v>232</v>
      </c>
      <c r="J18" s="81"/>
      <c r="K18" s="81"/>
      <c r="L18" s="81"/>
      <c r="M18" s="81"/>
      <c r="N18" s="81"/>
      <c r="O18" s="81"/>
      <c r="P18" s="87"/>
      <c r="Q18" s="16"/>
    </row>
    <row r="19" spans="1:17" x14ac:dyDescent="0.25">
      <c r="B19" s="16"/>
      <c r="C19" s="296"/>
      <c r="D19" s="293"/>
      <c r="E19" s="293"/>
      <c r="F19" s="293"/>
      <c r="G19" s="304"/>
      <c r="H19" s="299"/>
      <c r="I19" s="81" t="s">
        <v>236</v>
      </c>
      <c r="J19" s="81"/>
      <c r="K19" s="81"/>
      <c r="L19" s="81"/>
      <c r="M19" s="81"/>
      <c r="N19" s="81"/>
      <c r="O19" s="81"/>
      <c r="P19" s="87"/>
      <c r="Q19" s="16"/>
    </row>
    <row r="20" spans="1:17" x14ac:dyDescent="0.25">
      <c r="B20" s="16"/>
      <c r="C20" s="296"/>
      <c r="D20" s="293"/>
      <c r="E20" s="293"/>
      <c r="F20" s="293"/>
      <c r="G20" s="304"/>
      <c r="H20" s="299" t="s">
        <v>235</v>
      </c>
      <c r="I20" s="81" t="s">
        <v>234</v>
      </c>
      <c r="J20" s="81"/>
      <c r="K20" s="81"/>
      <c r="L20" s="81"/>
      <c r="M20" s="81"/>
      <c r="N20" s="81"/>
      <c r="O20" s="81"/>
      <c r="P20" s="87"/>
      <c r="Q20" s="16"/>
    </row>
    <row r="21" spans="1:17" x14ac:dyDescent="0.25">
      <c r="B21" s="16"/>
      <c r="C21" s="296"/>
      <c r="D21" s="293"/>
      <c r="E21" s="293"/>
      <c r="F21" s="293"/>
      <c r="G21" s="304"/>
      <c r="H21" s="299"/>
      <c r="I21" s="81" t="s">
        <v>233</v>
      </c>
      <c r="J21" s="81"/>
      <c r="K21" s="81"/>
      <c r="L21" s="81"/>
      <c r="M21" s="81"/>
      <c r="N21" s="81"/>
      <c r="O21" s="81"/>
      <c r="P21" s="87"/>
      <c r="Q21" s="16"/>
    </row>
    <row r="22" spans="1:17" ht="15.75" thickBot="1" x14ac:dyDescent="0.3">
      <c r="B22" s="16"/>
      <c r="C22" s="297"/>
      <c r="D22" s="294"/>
      <c r="E22" s="294"/>
      <c r="F22" s="294"/>
      <c r="G22" s="305"/>
      <c r="H22" s="300"/>
      <c r="I22" s="88" t="s">
        <v>232</v>
      </c>
      <c r="J22" s="89"/>
      <c r="K22" s="88"/>
      <c r="L22" s="88"/>
      <c r="M22" s="88"/>
      <c r="N22" s="88"/>
      <c r="O22" s="88"/>
      <c r="P22" s="90"/>
      <c r="Q22" s="16"/>
    </row>
    <row r="23" spans="1:17" x14ac:dyDescent="0.25">
      <c r="B23" s="16"/>
      <c r="C23" s="295"/>
      <c r="D23" s="292"/>
      <c r="E23" s="292" t="s">
        <v>211</v>
      </c>
      <c r="F23" s="292" t="s">
        <v>211</v>
      </c>
      <c r="G23" s="91"/>
      <c r="H23" s="301"/>
      <c r="I23" s="85"/>
      <c r="J23" s="85"/>
      <c r="K23" s="85"/>
      <c r="L23" s="85"/>
      <c r="M23" s="85"/>
      <c r="N23" s="85"/>
      <c r="O23" s="85"/>
      <c r="P23" s="86"/>
      <c r="Q23" s="16"/>
    </row>
    <row r="24" spans="1:17" x14ac:dyDescent="0.25">
      <c r="B24" s="16"/>
      <c r="C24" s="296"/>
      <c r="D24" s="293"/>
      <c r="E24" s="293"/>
      <c r="F24" s="293"/>
      <c r="G24" s="82"/>
      <c r="H24" s="299"/>
      <c r="I24" s="81"/>
      <c r="J24" s="81"/>
      <c r="K24" s="81"/>
      <c r="L24" s="81"/>
      <c r="M24" s="81"/>
      <c r="N24" s="81"/>
      <c r="O24" s="81"/>
      <c r="P24" s="87"/>
      <c r="Q24" s="16"/>
    </row>
    <row r="25" spans="1:17" x14ac:dyDescent="0.25">
      <c r="B25" s="16"/>
      <c r="C25" s="296"/>
      <c r="D25" s="293"/>
      <c r="E25" s="293"/>
      <c r="F25" s="293"/>
      <c r="G25" s="82"/>
      <c r="H25" s="299"/>
      <c r="I25" s="81"/>
      <c r="J25" s="81"/>
      <c r="K25" s="81"/>
      <c r="L25" s="81"/>
      <c r="M25" s="81"/>
      <c r="N25" s="81"/>
      <c r="O25" s="81"/>
      <c r="P25" s="87"/>
      <c r="Q25" s="16"/>
    </row>
    <row r="26" spans="1:17" x14ac:dyDescent="0.25">
      <c r="B26" s="16"/>
      <c r="C26" s="296"/>
      <c r="D26" s="293"/>
      <c r="E26" s="293"/>
      <c r="F26" s="293"/>
      <c r="G26" s="82"/>
      <c r="H26" s="299"/>
      <c r="I26" s="81"/>
      <c r="J26" s="81"/>
      <c r="K26" s="81"/>
      <c r="L26" s="81"/>
      <c r="M26" s="81"/>
      <c r="N26" s="81"/>
      <c r="O26" s="81"/>
      <c r="P26" s="87"/>
      <c r="Q26" s="16"/>
    </row>
    <row r="27" spans="1:17" x14ac:dyDescent="0.25">
      <c r="B27" s="16"/>
      <c r="C27" s="296"/>
      <c r="D27" s="293"/>
      <c r="E27" s="293"/>
      <c r="F27" s="293"/>
      <c r="G27" s="82"/>
      <c r="H27" s="299"/>
      <c r="I27" s="81"/>
      <c r="J27" s="81"/>
      <c r="K27" s="81"/>
      <c r="L27" s="81"/>
      <c r="M27" s="81"/>
      <c r="N27" s="81"/>
      <c r="O27" s="81"/>
      <c r="P27" s="87"/>
      <c r="Q27" s="16"/>
    </row>
    <row r="28" spans="1:17" ht="15.75" thickBot="1" x14ac:dyDescent="0.3">
      <c r="B28" s="16"/>
      <c r="C28" s="297"/>
      <c r="D28" s="294"/>
      <c r="E28" s="294"/>
      <c r="F28" s="294"/>
      <c r="G28" s="92"/>
      <c r="H28" s="300"/>
      <c r="I28" s="89"/>
      <c r="J28" s="89"/>
      <c r="K28" s="88"/>
      <c r="L28" s="88"/>
      <c r="M28" s="88"/>
      <c r="N28" s="88"/>
      <c r="O28" s="88"/>
      <c r="P28" s="90"/>
      <c r="Q28" s="16"/>
    </row>
    <row r="29" spans="1:17" x14ac:dyDescent="0.25">
      <c r="B29" s="16"/>
      <c r="C29" s="295"/>
      <c r="D29" s="292"/>
      <c r="E29" s="292"/>
      <c r="F29" s="292"/>
      <c r="G29" s="93"/>
      <c r="H29" s="301"/>
      <c r="I29" s="85"/>
      <c r="J29" s="85"/>
      <c r="K29" s="85"/>
      <c r="L29" s="85"/>
      <c r="M29" s="85"/>
      <c r="N29" s="85"/>
      <c r="O29" s="85"/>
      <c r="P29" s="86"/>
      <c r="Q29" s="16"/>
    </row>
    <row r="30" spans="1:17" x14ac:dyDescent="0.25">
      <c r="B30" s="16"/>
      <c r="C30" s="296"/>
      <c r="D30" s="293"/>
      <c r="E30" s="293"/>
      <c r="F30" s="293"/>
      <c r="G30" s="83"/>
      <c r="H30" s="299"/>
      <c r="I30" s="81"/>
      <c r="J30" s="81"/>
      <c r="K30" s="81"/>
      <c r="L30" s="81"/>
      <c r="M30" s="81"/>
      <c r="N30" s="81"/>
      <c r="O30" s="81"/>
      <c r="P30" s="87"/>
      <c r="Q30" s="16"/>
    </row>
    <row r="31" spans="1:17" x14ac:dyDescent="0.25">
      <c r="B31" s="16"/>
      <c r="C31" s="296"/>
      <c r="D31" s="293"/>
      <c r="E31" s="293"/>
      <c r="F31" s="293"/>
      <c r="G31" s="83"/>
      <c r="H31" s="299"/>
      <c r="I31" s="81"/>
      <c r="J31" s="81"/>
      <c r="K31" s="81"/>
      <c r="L31" s="81"/>
      <c r="M31" s="81"/>
      <c r="N31" s="81"/>
      <c r="O31" s="81"/>
      <c r="P31" s="87"/>
      <c r="Q31" s="16"/>
    </row>
    <row r="32" spans="1:17" x14ac:dyDescent="0.25">
      <c r="B32" s="16"/>
      <c r="C32" s="296"/>
      <c r="D32" s="293"/>
      <c r="E32" s="293"/>
      <c r="F32" s="293"/>
      <c r="G32" s="83"/>
      <c r="H32" s="299"/>
      <c r="I32" s="81"/>
      <c r="J32" s="81"/>
      <c r="K32" s="81"/>
      <c r="L32" s="81"/>
      <c r="M32" s="81"/>
      <c r="N32" s="81"/>
      <c r="O32" s="81"/>
      <c r="P32" s="87"/>
      <c r="Q32" s="16"/>
    </row>
    <row r="33" spans="2:17" x14ac:dyDescent="0.25">
      <c r="B33" s="16"/>
      <c r="C33" s="296"/>
      <c r="D33" s="293"/>
      <c r="E33" s="293"/>
      <c r="F33" s="293"/>
      <c r="G33" s="83"/>
      <c r="H33" s="299"/>
      <c r="I33" s="81"/>
      <c r="J33" s="81"/>
      <c r="K33" s="81"/>
      <c r="L33" s="81"/>
      <c r="M33" s="81"/>
      <c r="N33" s="81"/>
      <c r="O33" s="81"/>
      <c r="P33" s="87"/>
      <c r="Q33" s="16"/>
    </row>
    <row r="34" spans="2:17" x14ac:dyDescent="0.25">
      <c r="B34" s="16"/>
      <c r="C34" s="296"/>
      <c r="D34" s="293"/>
      <c r="E34" s="293"/>
      <c r="F34" s="293"/>
      <c r="G34" s="83"/>
      <c r="H34" s="299"/>
      <c r="I34" s="81"/>
      <c r="J34" s="81"/>
      <c r="K34" s="81"/>
      <c r="L34" s="81"/>
      <c r="M34" s="81"/>
      <c r="N34" s="81"/>
      <c r="O34" s="81"/>
      <c r="P34" s="87"/>
      <c r="Q34" s="16"/>
    </row>
    <row r="35" spans="2:17" x14ac:dyDescent="0.25">
      <c r="B35" s="16"/>
      <c r="C35" s="296"/>
      <c r="D35" s="293"/>
      <c r="E35" s="293"/>
      <c r="F35" s="293"/>
      <c r="G35" s="83"/>
      <c r="H35" s="299"/>
      <c r="I35" s="81"/>
      <c r="J35" s="81"/>
      <c r="K35" s="81"/>
      <c r="L35" s="81"/>
      <c r="M35" s="81"/>
      <c r="N35" s="81"/>
      <c r="O35" s="81"/>
      <c r="P35" s="87"/>
      <c r="Q35" s="16"/>
    </row>
    <row r="36" spans="2:17" ht="15.75" thickBot="1" x14ac:dyDescent="0.3">
      <c r="B36" s="16"/>
      <c r="C36" s="297"/>
      <c r="D36" s="294"/>
      <c r="E36" s="294"/>
      <c r="F36" s="294"/>
      <c r="G36" s="94"/>
      <c r="H36" s="300"/>
      <c r="I36" s="89"/>
      <c r="J36" s="89"/>
      <c r="K36" s="88"/>
      <c r="L36" s="88"/>
      <c r="M36" s="88"/>
      <c r="N36" s="88"/>
      <c r="O36" s="88"/>
      <c r="P36" s="90"/>
      <c r="Q36" s="16"/>
    </row>
    <row r="37" spans="2:17" x14ac:dyDescent="0.25">
      <c r="B37" s="16"/>
      <c r="C37" s="289"/>
      <c r="D37" s="292"/>
      <c r="E37" s="292"/>
      <c r="F37" s="292"/>
      <c r="G37" s="93"/>
      <c r="H37" s="301"/>
      <c r="I37" s="85"/>
      <c r="J37" s="85"/>
      <c r="K37" s="85"/>
      <c r="L37" s="85"/>
      <c r="M37" s="85"/>
      <c r="N37" s="85"/>
      <c r="O37" s="85"/>
      <c r="P37" s="86"/>
      <c r="Q37" s="16"/>
    </row>
    <row r="38" spans="2:17" x14ac:dyDescent="0.25">
      <c r="B38" s="16"/>
      <c r="C38" s="290"/>
      <c r="D38" s="293"/>
      <c r="E38" s="293"/>
      <c r="F38" s="293"/>
      <c r="G38" s="83"/>
      <c r="H38" s="299"/>
      <c r="I38" s="81"/>
      <c r="J38" s="81"/>
      <c r="K38" s="81"/>
      <c r="L38" s="81"/>
      <c r="M38" s="81"/>
      <c r="N38" s="81"/>
      <c r="O38" s="81"/>
      <c r="P38" s="87"/>
      <c r="Q38" s="16"/>
    </row>
    <row r="39" spans="2:17" x14ac:dyDescent="0.25">
      <c r="B39" s="16"/>
      <c r="C39" s="290"/>
      <c r="D39" s="293"/>
      <c r="E39" s="293"/>
      <c r="F39" s="293"/>
      <c r="G39" s="83"/>
      <c r="H39" s="299"/>
      <c r="I39" s="81"/>
      <c r="J39" s="81"/>
      <c r="K39" s="81"/>
      <c r="L39" s="81"/>
      <c r="M39" s="81"/>
      <c r="N39" s="81"/>
      <c r="O39" s="81"/>
      <c r="P39" s="87"/>
      <c r="Q39" s="16"/>
    </row>
    <row r="40" spans="2:17" x14ac:dyDescent="0.25">
      <c r="B40" s="16"/>
      <c r="C40" s="290"/>
      <c r="D40" s="293"/>
      <c r="E40" s="293"/>
      <c r="F40" s="293"/>
      <c r="G40" s="83"/>
      <c r="H40" s="299"/>
      <c r="I40" s="81"/>
      <c r="J40" s="81"/>
      <c r="K40" s="81"/>
      <c r="L40" s="81"/>
      <c r="M40" s="81"/>
      <c r="N40" s="81"/>
      <c r="O40" s="81"/>
      <c r="P40" s="87"/>
      <c r="Q40" s="16"/>
    </row>
    <row r="41" spans="2:17" x14ac:dyDescent="0.25">
      <c r="B41" s="16"/>
      <c r="C41" s="290"/>
      <c r="D41" s="293"/>
      <c r="E41" s="293"/>
      <c r="F41" s="293"/>
      <c r="G41" s="83"/>
      <c r="H41" s="299"/>
      <c r="I41" s="81"/>
      <c r="J41" s="81"/>
      <c r="K41" s="81"/>
      <c r="L41" s="81"/>
      <c r="M41" s="81"/>
      <c r="N41" s="81"/>
      <c r="O41" s="81"/>
      <c r="P41" s="87"/>
      <c r="Q41" s="16"/>
    </row>
    <row r="42" spans="2:17" ht="15.75" thickBot="1" x14ac:dyDescent="0.3">
      <c r="B42" s="16"/>
      <c r="C42" s="291"/>
      <c r="D42" s="294"/>
      <c r="E42" s="294"/>
      <c r="F42" s="294"/>
      <c r="G42" s="94"/>
      <c r="H42" s="300"/>
      <c r="I42" s="89"/>
      <c r="J42" s="89"/>
      <c r="K42" s="88"/>
      <c r="L42" s="88"/>
      <c r="M42" s="88"/>
      <c r="N42" s="88"/>
      <c r="O42" s="88"/>
      <c r="P42" s="90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I14:P14"/>
    <mergeCell ref="C16:C22"/>
    <mergeCell ref="D16:D22"/>
    <mergeCell ref="E16:E22"/>
    <mergeCell ref="F16:F22"/>
    <mergeCell ref="G16:G22"/>
    <mergeCell ref="H16:H19"/>
    <mergeCell ref="H20:H22"/>
    <mergeCell ref="C14:C15"/>
    <mergeCell ref="D14:D15"/>
    <mergeCell ref="E14:E15"/>
    <mergeCell ref="F14:F15"/>
    <mergeCell ref="G14:G15"/>
    <mergeCell ref="H14:H15"/>
    <mergeCell ref="C23:C28"/>
    <mergeCell ref="D23:D28"/>
    <mergeCell ref="E23:E28"/>
    <mergeCell ref="F23:F28"/>
    <mergeCell ref="H23:H25"/>
    <mergeCell ref="H26:H28"/>
    <mergeCell ref="C29:C36"/>
    <mergeCell ref="D29:D36"/>
    <mergeCell ref="E29:E36"/>
    <mergeCell ref="F29:F36"/>
    <mergeCell ref="H29:H32"/>
    <mergeCell ref="H33:H36"/>
    <mergeCell ref="C37:C42"/>
    <mergeCell ref="D37:D42"/>
    <mergeCell ref="E37:E42"/>
    <mergeCell ref="F37:F42"/>
    <mergeCell ref="H37:H39"/>
    <mergeCell ref="H40:H42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 enableFormatConditionsCalculation="0"/>
  <dimension ref="A11:Q34"/>
  <sheetViews>
    <sheetView showGridLines="0" showRowColHeaders="0" workbookViewId="0">
      <selection activeCell="A25" sqref="A25"/>
    </sheetView>
  </sheetViews>
  <sheetFormatPr defaultColWidth="8.875" defaultRowHeight="15" x14ac:dyDescent="0.25"/>
  <cols>
    <col min="1" max="2" width="2.875" customWidth="1"/>
    <col min="7" max="9" width="12.875" customWidth="1"/>
    <col min="10" max="15" width="14.375" customWidth="1"/>
    <col min="16" max="16" width="16" customWidth="1"/>
    <col min="17" max="17" width="2.875" customWidth="1"/>
  </cols>
  <sheetData>
    <row r="11" spans="1:17" x14ac:dyDescent="0.25">
      <c r="A11" s="9"/>
      <c r="B11" s="16"/>
      <c r="C11" s="39" t="s">
        <v>295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 t="s">
        <v>297</v>
      </c>
      <c r="I12" s="31"/>
      <c r="J12" s="16"/>
      <c r="K12" s="16"/>
      <c r="L12" s="16"/>
      <c r="M12" s="16"/>
      <c r="N12" s="16"/>
      <c r="O12" s="16"/>
      <c r="P12" s="16"/>
      <c r="Q12" s="16"/>
    </row>
    <row r="13" spans="1:17" ht="82.5" customHeight="1" x14ac:dyDescent="0.25">
      <c r="A13" s="9"/>
      <c r="B13" s="16"/>
      <c r="C13" s="95" t="s">
        <v>223</v>
      </c>
      <c r="D13" s="95" t="s">
        <v>224</v>
      </c>
      <c r="E13" s="95" t="s">
        <v>225</v>
      </c>
      <c r="F13" s="95" t="s">
        <v>226</v>
      </c>
      <c r="G13" s="284" t="s">
        <v>250</v>
      </c>
      <c r="H13" s="284"/>
      <c r="I13" s="284"/>
      <c r="J13" s="284" t="s">
        <v>254</v>
      </c>
      <c r="K13" s="284"/>
      <c r="L13" s="284"/>
      <c r="M13" s="284" t="s">
        <v>255</v>
      </c>
      <c r="N13" s="284"/>
      <c r="O13" s="284"/>
      <c r="P13" s="96" t="s">
        <v>256</v>
      </c>
      <c r="Q13" s="16"/>
    </row>
    <row r="14" spans="1:17" x14ac:dyDescent="0.25">
      <c r="A14" s="9"/>
      <c r="B14" s="16"/>
      <c r="C14" s="286"/>
      <c r="D14" s="286"/>
      <c r="E14" s="286" t="s">
        <v>211</v>
      </c>
      <c r="F14" s="286" t="s">
        <v>211</v>
      </c>
      <c r="G14" s="287"/>
      <c r="H14" s="287"/>
      <c r="I14" s="287"/>
      <c r="J14" s="283"/>
      <c r="K14" s="283"/>
      <c r="L14" s="283"/>
      <c r="M14" s="283"/>
      <c r="N14" s="283"/>
      <c r="O14" s="283"/>
      <c r="P14" s="75"/>
      <c r="Q14" s="16"/>
    </row>
    <row r="15" spans="1:17" x14ac:dyDescent="0.25">
      <c r="A15" s="9"/>
      <c r="B15" s="16"/>
      <c r="C15" s="286"/>
      <c r="D15" s="286"/>
      <c r="E15" s="286"/>
      <c r="F15" s="286"/>
      <c r="G15" s="287"/>
      <c r="H15" s="287"/>
      <c r="I15" s="287"/>
      <c r="J15" s="283"/>
      <c r="K15" s="283"/>
      <c r="L15" s="283"/>
      <c r="M15" s="283"/>
      <c r="N15" s="283"/>
      <c r="O15" s="283"/>
      <c r="P15" s="75"/>
      <c r="Q15" s="16"/>
    </row>
    <row r="16" spans="1:17" x14ac:dyDescent="0.25">
      <c r="B16" s="16"/>
      <c r="C16" s="286"/>
      <c r="D16" s="286"/>
      <c r="E16" s="286"/>
      <c r="F16" s="286"/>
      <c r="G16" s="287"/>
      <c r="H16" s="287"/>
      <c r="I16" s="287"/>
      <c r="J16" s="283"/>
      <c r="K16" s="283"/>
      <c r="L16" s="283"/>
      <c r="M16" s="283"/>
      <c r="N16" s="283"/>
      <c r="O16" s="283"/>
      <c r="P16" s="75"/>
      <c r="Q16" s="16"/>
    </row>
    <row r="17" spans="2:17" x14ac:dyDescent="0.25">
      <c r="B17" s="16"/>
      <c r="C17" s="286"/>
      <c r="D17" s="286"/>
      <c r="E17" s="286"/>
      <c r="F17" s="286"/>
      <c r="G17" s="287"/>
      <c r="H17" s="287"/>
      <c r="I17" s="287"/>
      <c r="J17" s="283"/>
      <c r="K17" s="283"/>
      <c r="L17" s="283"/>
      <c r="M17" s="283"/>
      <c r="N17" s="283"/>
      <c r="O17" s="283"/>
      <c r="P17" s="75"/>
      <c r="Q17" s="16"/>
    </row>
    <row r="18" spans="2:17" x14ac:dyDescent="0.25">
      <c r="B18" s="16"/>
      <c r="C18" s="286"/>
      <c r="D18" s="286"/>
      <c r="E18" s="286"/>
      <c r="F18" s="286"/>
      <c r="G18" s="287"/>
      <c r="H18" s="287"/>
      <c r="I18" s="287"/>
      <c r="J18" s="283"/>
      <c r="K18" s="283"/>
      <c r="L18" s="283"/>
      <c r="M18" s="283"/>
      <c r="N18" s="283"/>
      <c r="O18" s="283"/>
      <c r="P18" s="75"/>
      <c r="Q18" s="16"/>
    </row>
    <row r="19" spans="2:17" x14ac:dyDescent="0.25">
      <c r="B19" s="16"/>
      <c r="C19" s="286"/>
      <c r="D19" s="286"/>
      <c r="E19" s="286"/>
      <c r="F19" s="286"/>
      <c r="G19" s="287"/>
      <c r="H19" s="287"/>
      <c r="I19" s="287"/>
      <c r="J19" s="283"/>
      <c r="K19" s="283"/>
      <c r="L19" s="283"/>
      <c r="M19" s="283"/>
      <c r="N19" s="283"/>
      <c r="O19" s="283"/>
      <c r="P19" s="75"/>
      <c r="Q19" s="16"/>
    </row>
    <row r="20" spans="2:17" x14ac:dyDescent="0.25">
      <c r="B20" s="16"/>
      <c r="C20" s="286"/>
      <c r="D20" s="286"/>
      <c r="E20" s="286"/>
      <c r="F20" s="286"/>
      <c r="G20" s="287"/>
      <c r="H20" s="287"/>
      <c r="I20" s="287"/>
      <c r="J20" s="283"/>
      <c r="K20" s="283"/>
      <c r="L20" s="283"/>
      <c r="M20" s="283"/>
      <c r="N20" s="283"/>
      <c r="O20" s="283"/>
      <c r="P20" s="75"/>
      <c r="Q20" s="16"/>
    </row>
    <row r="21" spans="2:17" x14ac:dyDescent="0.25">
      <c r="B21" s="16"/>
      <c r="C21" s="286"/>
      <c r="D21" s="286"/>
      <c r="E21" s="286"/>
      <c r="F21" s="286"/>
      <c r="G21" s="287"/>
      <c r="H21" s="287"/>
      <c r="I21" s="287"/>
      <c r="J21" s="283"/>
      <c r="K21" s="283"/>
      <c r="L21" s="283"/>
      <c r="M21" s="283"/>
      <c r="N21" s="283"/>
      <c r="O21" s="283"/>
      <c r="P21" s="75"/>
      <c r="Q21" s="16"/>
    </row>
    <row r="22" spans="2:17" x14ac:dyDescent="0.25">
      <c r="B22" s="16"/>
      <c r="C22" s="286"/>
      <c r="D22" s="286"/>
      <c r="E22" s="286"/>
      <c r="F22" s="286"/>
      <c r="G22" s="287"/>
      <c r="H22" s="287"/>
      <c r="I22" s="287"/>
      <c r="J22" s="283"/>
      <c r="K22" s="283"/>
      <c r="L22" s="283"/>
      <c r="M22" s="283"/>
      <c r="N22" s="283"/>
      <c r="O22" s="283"/>
      <c r="P22" s="75"/>
      <c r="Q22" s="16"/>
    </row>
    <row r="23" spans="2:17" x14ac:dyDescent="0.25">
      <c r="B23" s="16"/>
      <c r="C23" s="286"/>
      <c r="D23" s="286"/>
      <c r="E23" s="286"/>
      <c r="F23" s="286"/>
      <c r="G23" s="287"/>
      <c r="H23" s="287"/>
      <c r="I23" s="287"/>
      <c r="J23" s="283"/>
      <c r="K23" s="283"/>
      <c r="L23" s="283"/>
      <c r="M23" s="283"/>
      <c r="N23" s="283"/>
      <c r="O23" s="283"/>
      <c r="P23" s="75"/>
      <c r="Q23" s="16"/>
    </row>
    <row r="24" spans="2:17" x14ac:dyDescent="0.25">
      <c r="B24" s="16"/>
      <c r="C24" s="286"/>
      <c r="D24" s="286"/>
      <c r="E24" s="286"/>
      <c r="F24" s="286"/>
      <c r="G24" s="287"/>
      <c r="H24" s="287"/>
      <c r="I24" s="287"/>
      <c r="J24" s="283"/>
      <c r="K24" s="283"/>
      <c r="L24" s="283"/>
      <c r="M24" s="283"/>
      <c r="N24" s="283"/>
      <c r="O24" s="283"/>
      <c r="P24" s="75"/>
      <c r="Q24" s="16"/>
    </row>
    <row r="25" spans="2:17" x14ac:dyDescent="0.25">
      <c r="B25" s="16"/>
      <c r="C25" s="286"/>
      <c r="D25" s="286"/>
      <c r="E25" s="286"/>
      <c r="F25" s="286"/>
      <c r="G25" s="287"/>
      <c r="H25" s="287"/>
      <c r="I25" s="287"/>
      <c r="J25" s="283"/>
      <c r="K25" s="283"/>
      <c r="L25" s="283"/>
      <c r="M25" s="283"/>
      <c r="N25" s="283"/>
      <c r="O25" s="283"/>
      <c r="P25" s="75"/>
      <c r="Q25" s="16"/>
    </row>
    <row r="26" spans="2:17" x14ac:dyDescent="0.25">
      <c r="B26" s="16"/>
      <c r="C26" s="286"/>
      <c r="D26" s="286"/>
      <c r="E26" s="286"/>
      <c r="F26" s="286"/>
      <c r="G26" s="287"/>
      <c r="H26" s="287"/>
      <c r="I26" s="287"/>
      <c r="J26" s="283"/>
      <c r="K26" s="283"/>
      <c r="L26" s="283"/>
      <c r="M26" s="283"/>
      <c r="N26" s="283"/>
      <c r="O26" s="283"/>
      <c r="P26" s="75"/>
      <c r="Q26" s="16"/>
    </row>
    <row r="27" spans="2:17" x14ac:dyDescent="0.25">
      <c r="B27" s="16"/>
      <c r="C27" s="286"/>
      <c r="D27" s="286"/>
      <c r="E27" s="286"/>
      <c r="F27" s="286"/>
      <c r="G27" s="287"/>
      <c r="H27" s="287"/>
      <c r="I27" s="287"/>
      <c r="J27" s="283"/>
      <c r="K27" s="283"/>
      <c r="L27" s="283"/>
      <c r="M27" s="283"/>
      <c r="N27" s="283"/>
      <c r="O27" s="283"/>
      <c r="P27" s="75"/>
      <c r="Q27" s="16"/>
    </row>
    <row r="28" spans="2:17" x14ac:dyDescent="0.25">
      <c r="B28" s="16"/>
      <c r="C28" s="286"/>
      <c r="D28" s="286"/>
      <c r="E28" s="286"/>
      <c r="F28" s="286"/>
      <c r="G28" s="287"/>
      <c r="H28" s="287"/>
      <c r="I28" s="287"/>
      <c r="J28" s="283"/>
      <c r="K28" s="283"/>
      <c r="L28" s="283"/>
      <c r="M28" s="283"/>
      <c r="N28" s="283"/>
      <c r="O28" s="283"/>
      <c r="P28" s="75"/>
      <c r="Q28" s="16"/>
    </row>
    <row r="29" spans="2:17" x14ac:dyDescent="0.25">
      <c r="B29" s="16"/>
      <c r="C29" s="286"/>
      <c r="D29" s="286"/>
      <c r="E29" s="286"/>
      <c r="F29" s="286"/>
      <c r="G29" s="287"/>
      <c r="H29" s="287"/>
      <c r="I29" s="287"/>
      <c r="J29" s="283"/>
      <c r="K29" s="283"/>
      <c r="L29" s="283"/>
      <c r="M29" s="283"/>
      <c r="N29" s="283"/>
      <c r="O29" s="283"/>
      <c r="P29" s="75"/>
      <c r="Q29" s="16"/>
    </row>
    <row r="30" spans="2:17" x14ac:dyDescent="0.25">
      <c r="B30" s="16"/>
      <c r="C30" s="286"/>
      <c r="D30" s="286"/>
      <c r="E30" s="286"/>
      <c r="F30" s="286"/>
      <c r="G30" s="287"/>
      <c r="H30" s="287"/>
      <c r="I30" s="287"/>
      <c r="J30" s="283"/>
      <c r="K30" s="283"/>
      <c r="L30" s="283"/>
      <c r="M30" s="283"/>
      <c r="N30" s="283"/>
      <c r="O30" s="283"/>
      <c r="P30" s="75"/>
      <c r="Q30" s="16"/>
    </row>
    <row r="31" spans="2:17" x14ac:dyDescent="0.25">
      <c r="B31" s="16"/>
      <c r="C31" s="286"/>
      <c r="D31" s="286"/>
      <c r="E31" s="286"/>
      <c r="F31" s="286"/>
      <c r="G31" s="287"/>
      <c r="H31" s="287"/>
      <c r="I31" s="287"/>
      <c r="J31" s="283"/>
      <c r="K31" s="283"/>
      <c r="L31" s="283"/>
      <c r="M31" s="283"/>
      <c r="N31" s="283"/>
      <c r="O31" s="283"/>
      <c r="P31" s="75"/>
      <c r="Q31" s="16"/>
    </row>
    <row r="32" spans="2:17" x14ac:dyDescent="0.25">
      <c r="B32" s="16"/>
      <c r="C32" s="286"/>
      <c r="D32" s="286"/>
      <c r="E32" s="286"/>
      <c r="F32" s="286"/>
      <c r="G32" s="287"/>
      <c r="H32" s="287"/>
      <c r="I32" s="287"/>
      <c r="J32" s="283"/>
      <c r="K32" s="283"/>
      <c r="L32" s="283"/>
      <c r="M32" s="283"/>
      <c r="N32" s="283"/>
      <c r="O32" s="283"/>
      <c r="P32" s="75"/>
      <c r="Q32" s="16"/>
    </row>
    <row r="33" spans="2:17" x14ac:dyDescent="0.25">
      <c r="B33" s="16"/>
      <c r="C33" s="286"/>
      <c r="D33" s="286"/>
      <c r="E33" s="286"/>
      <c r="F33" s="286"/>
      <c r="G33" s="287"/>
      <c r="H33" s="287"/>
      <c r="I33" s="287"/>
      <c r="J33" s="283"/>
      <c r="K33" s="283"/>
      <c r="L33" s="283"/>
      <c r="M33" s="283"/>
      <c r="N33" s="283"/>
      <c r="O33" s="283"/>
      <c r="P33" s="75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</sheetData>
  <mergeCells count="103">
    <mergeCell ref="C14:C15"/>
    <mergeCell ref="D14:D15"/>
    <mergeCell ref="E14:E15"/>
    <mergeCell ref="F14:F15"/>
    <mergeCell ref="G14:I14"/>
    <mergeCell ref="F20:F21"/>
    <mergeCell ref="C22:C23"/>
    <mergeCell ref="D22:D23"/>
    <mergeCell ref="E22:E23"/>
    <mergeCell ref="F22:F23"/>
    <mergeCell ref="C16:C17"/>
    <mergeCell ref="D16:D17"/>
    <mergeCell ref="E16:E17"/>
    <mergeCell ref="F16:F17"/>
    <mergeCell ref="C18:C19"/>
    <mergeCell ref="D18:D19"/>
    <mergeCell ref="E18:E19"/>
    <mergeCell ref="F18:F19"/>
    <mergeCell ref="C32:C33"/>
    <mergeCell ref="D32:D33"/>
    <mergeCell ref="E32:E33"/>
    <mergeCell ref="F32:F33"/>
    <mergeCell ref="G13:I13"/>
    <mergeCell ref="C28:C29"/>
    <mergeCell ref="D28:D29"/>
    <mergeCell ref="E28:E29"/>
    <mergeCell ref="F28:F29"/>
    <mergeCell ref="C30:C31"/>
    <mergeCell ref="D30:D31"/>
    <mergeCell ref="E30:E31"/>
    <mergeCell ref="F30:F31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G33:I33"/>
    <mergeCell ref="J13:L13"/>
    <mergeCell ref="J14:L14"/>
    <mergeCell ref="J15:L15"/>
    <mergeCell ref="G27:I27"/>
    <mergeCell ref="G28:I28"/>
    <mergeCell ref="G29:I29"/>
    <mergeCell ref="G30:I30"/>
    <mergeCell ref="G31:I31"/>
    <mergeCell ref="G32:I32"/>
    <mergeCell ref="G21:I21"/>
    <mergeCell ref="G22:I22"/>
    <mergeCell ref="G23:I23"/>
    <mergeCell ref="G24:I24"/>
    <mergeCell ref="G25:I25"/>
    <mergeCell ref="G26:I26"/>
    <mergeCell ref="G15:I15"/>
    <mergeCell ref="G16:I16"/>
    <mergeCell ref="G17:I17"/>
    <mergeCell ref="G18:I18"/>
    <mergeCell ref="G19:I19"/>
    <mergeCell ref="G20:I20"/>
    <mergeCell ref="M13:O13"/>
    <mergeCell ref="J28:L28"/>
    <mergeCell ref="J29:L29"/>
    <mergeCell ref="J30:L30"/>
    <mergeCell ref="J31:L31"/>
    <mergeCell ref="J32:L32"/>
    <mergeCell ref="J33:L33"/>
    <mergeCell ref="J22:L22"/>
    <mergeCell ref="J23:L23"/>
    <mergeCell ref="J24:L24"/>
    <mergeCell ref="J25:L25"/>
    <mergeCell ref="J26:L26"/>
    <mergeCell ref="J27:L27"/>
    <mergeCell ref="J16:L16"/>
    <mergeCell ref="J17:L17"/>
    <mergeCell ref="J18:L18"/>
    <mergeCell ref="J19:L19"/>
    <mergeCell ref="J20:L20"/>
    <mergeCell ref="J21:L21"/>
    <mergeCell ref="M19:O19"/>
    <mergeCell ref="M20:O20"/>
    <mergeCell ref="M21:O21"/>
    <mergeCell ref="M22:O22"/>
    <mergeCell ref="M23:O23"/>
    <mergeCell ref="M24:O24"/>
    <mergeCell ref="M14:O14"/>
    <mergeCell ref="M15:O15"/>
    <mergeCell ref="M16:O16"/>
    <mergeCell ref="M17:O17"/>
    <mergeCell ref="M18:O18"/>
    <mergeCell ref="M31:O31"/>
    <mergeCell ref="M32:O32"/>
    <mergeCell ref="M33:O33"/>
    <mergeCell ref="M25:O25"/>
    <mergeCell ref="M26:O26"/>
    <mergeCell ref="M27:O27"/>
    <mergeCell ref="M28:O28"/>
    <mergeCell ref="M29:O29"/>
    <mergeCell ref="M30:O30"/>
  </mergeCells>
  <dataValidations count="1">
    <dataValidation type="textLength" allowBlank="1" showInputMessage="1" showErrorMessage="1" sqref="C14:F33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5" enableFormatConditionsCalculation="0"/>
  <dimension ref="A11:Q62"/>
  <sheetViews>
    <sheetView showGridLines="0" showRowColHeaders="0" workbookViewId="0"/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295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3"/>
      <c r="J33" s="43"/>
      <c r="K33" s="43"/>
      <c r="L33" s="43"/>
      <c r="M33" s="43"/>
      <c r="N33" s="43"/>
      <c r="O33" s="43"/>
      <c r="P33" s="43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3"/>
      <c r="J34" s="43"/>
      <c r="K34" s="43"/>
      <c r="L34" s="43"/>
      <c r="M34" s="43"/>
      <c r="N34" s="43"/>
      <c r="O34" s="43"/>
      <c r="P34" s="43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3"/>
      <c r="J35" s="43"/>
      <c r="K35" s="43"/>
      <c r="L35" s="43"/>
      <c r="M35" s="43"/>
      <c r="N35" s="43"/>
      <c r="O35" s="43"/>
      <c r="P35" s="43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3"/>
      <c r="J36" s="43"/>
      <c r="K36" s="43"/>
      <c r="L36" s="43"/>
      <c r="M36" s="43"/>
      <c r="N36" s="43"/>
      <c r="O36" s="43"/>
      <c r="P36" s="43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3"/>
      <c r="J37" s="43"/>
      <c r="K37" s="43"/>
      <c r="L37" s="43"/>
      <c r="M37" s="43"/>
      <c r="N37" s="43"/>
      <c r="O37" s="43"/>
      <c r="P37" s="43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3"/>
      <c r="J38" s="43"/>
      <c r="K38" s="43"/>
      <c r="L38" s="43"/>
      <c r="M38" s="43"/>
      <c r="N38" s="43"/>
      <c r="O38" s="43"/>
      <c r="P38" s="43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3" t="s">
        <v>206</v>
      </c>
      <c r="D43" s="73" t="s">
        <v>207</v>
      </c>
      <c r="E43" s="73" t="s">
        <v>208</v>
      </c>
      <c r="F43" s="73" t="s">
        <v>209</v>
      </c>
      <c r="G43" s="282" t="s">
        <v>221</v>
      </c>
      <c r="H43" s="282"/>
      <c r="I43" s="282"/>
      <c r="J43" s="282"/>
      <c r="K43" s="282"/>
      <c r="L43" s="282" t="s">
        <v>222</v>
      </c>
      <c r="M43" s="282"/>
      <c r="N43" s="282"/>
      <c r="O43" s="282"/>
      <c r="P43" s="282"/>
      <c r="Q43" s="16"/>
    </row>
    <row r="44" spans="1:17" ht="15" customHeight="1" x14ac:dyDescent="0.25">
      <c r="B44" s="16"/>
      <c r="C44" s="69"/>
      <c r="D44" s="69"/>
      <c r="E44" s="69"/>
      <c r="F44" s="70"/>
      <c r="G44" s="265" t="s">
        <v>189</v>
      </c>
      <c r="H44" s="265"/>
      <c r="I44" s="265"/>
      <c r="J44" s="265"/>
      <c r="K44" s="265"/>
      <c r="L44" s="265"/>
      <c r="M44" s="265"/>
      <c r="N44" s="265"/>
      <c r="O44" s="265"/>
      <c r="P44" s="265"/>
      <c r="Q44" s="16"/>
    </row>
    <row r="45" spans="1:17" x14ac:dyDescent="0.25">
      <c r="B45" s="16"/>
      <c r="C45" s="69"/>
      <c r="D45" s="69"/>
      <c r="E45" s="69"/>
      <c r="F45" s="70"/>
      <c r="G45" s="265"/>
      <c r="H45" s="265"/>
      <c r="I45" s="265"/>
      <c r="J45" s="265"/>
      <c r="K45" s="265"/>
      <c r="L45" s="265"/>
      <c r="M45" s="265"/>
      <c r="N45" s="265"/>
      <c r="O45" s="265"/>
      <c r="P45" s="265"/>
      <c r="Q45" s="16"/>
    </row>
    <row r="46" spans="1:17" x14ac:dyDescent="0.25">
      <c r="B46" s="16"/>
      <c r="C46" s="69"/>
      <c r="D46" s="69"/>
      <c r="E46" s="69"/>
      <c r="F46" s="70"/>
      <c r="G46" s="265"/>
      <c r="H46" s="265"/>
      <c r="I46" s="265"/>
      <c r="J46" s="265"/>
      <c r="K46" s="265"/>
      <c r="L46" s="265"/>
      <c r="M46" s="265"/>
      <c r="N46" s="265"/>
      <c r="O46" s="265"/>
      <c r="P46" s="265"/>
      <c r="Q46" s="16"/>
    </row>
    <row r="47" spans="1:17" ht="15" customHeight="1" x14ac:dyDescent="0.25">
      <c r="B47" s="16"/>
      <c r="C47" s="69"/>
      <c r="D47" s="69"/>
      <c r="E47" s="69"/>
      <c r="F47" s="70"/>
      <c r="G47" s="265" t="s">
        <v>190</v>
      </c>
      <c r="H47" s="265"/>
      <c r="I47" s="265"/>
      <c r="J47" s="265"/>
      <c r="K47" s="265"/>
      <c r="L47" s="265"/>
      <c r="M47" s="265"/>
      <c r="N47" s="265"/>
      <c r="O47" s="265"/>
      <c r="P47" s="265"/>
      <c r="Q47" s="16"/>
    </row>
    <row r="48" spans="1:17" x14ac:dyDescent="0.25">
      <c r="B48" s="16"/>
      <c r="C48" s="69"/>
      <c r="D48" s="69"/>
      <c r="E48" s="69"/>
      <c r="F48" s="70"/>
      <c r="G48" s="265"/>
      <c r="H48" s="265"/>
      <c r="I48" s="265"/>
      <c r="J48" s="265"/>
      <c r="K48" s="265"/>
      <c r="L48" s="265"/>
      <c r="M48" s="265"/>
      <c r="N48" s="265"/>
      <c r="O48" s="265"/>
      <c r="P48" s="265"/>
      <c r="Q48" s="16"/>
    </row>
    <row r="49" spans="2:17" x14ac:dyDescent="0.25">
      <c r="B49" s="16"/>
      <c r="C49" s="69"/>
      <c r="D49" s="69"/>
      <c r="E49" s="69"/>
      <c r="F49" s="70"/>
      <c r="G49" s="265"/>
      <c r="H49" s="265"/>
      <c r="I49" s="265"/>
      <c r="J49" s="265"/>
      <c r="K49" s="265"/>
      <c r="L49" s="265"/>
      <c r="M49" s="265"/>
      <c r="N49" s="265"/>
      <c r="O49" s="265"/>
      <c r="P49" s="265"/>
      <c r="Q49" s="16"/>
    </row>
    <row r="50" spans="2:17" ht="15" customHeight="1" x14ac:dyDescent="0.25">
      <c r="B50" s="16"/>
      <c r="C50" s="69"/>
      <c r="D50" s="69"/>
      <c r="E50" s="69"/>
      <c r="F50" s="70"/>
      <c r="G50" s="265" t="s">
        <v>191</v>
      </c>
      <c r="H50" s="265"/>
      <c r="I50" s="265"/>
      <c r="J50" s="265"/>
      <c r="K50" s="265"/>
      <c r="L50" s="265"/>
      <c r="M50" s="265"/>
      <c r="N50" s="265"/>
      <c r="O50" s="265"/>
      <c r="P50" s="265"/>
      <c r="Q50" s="16"/>
    </row>
    <row r="51" spans="2:17" x14ac:dyDescent="0.25">
      <c r="B51" s="16"/>
      <c r="C51" s="69"/>
      <c r="D51" s="69"/>
      <c r="E51" s="69"/>
      <c r="F51" s="70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16"/>
    </row>
    <row r="52" spans="2:17" x14ac:dyDescent="0.25">
      <c r="B52" s="16"/>
      <c r="C52" s="69"/>
      <c r="D52" s="69"/>
      <c r="E52" s="69"/>
      <c r="F52" s="70"/>
      <c r="G52" s="265"/>
      <c r="H52" s="265"/>
      <c r="I52" s="265"/>
      <c r="J52" s="265"/>
      <c r="K52" s="265"/>
      <c r="L52" s="265"/>
      <c r="M52" s="265"/>
      <c r="N52" s="265"/>
      <c r="O52" s="265"/>
      <c r="P52" s="265"/>
      <c r="Q52" s="16"/>
    </row>
    <row r="53" spans="2:17" ht="15" customHeight="1" x14ac:dyDescent="0.25">
      <c r="B53" s="16"/>
      <c r="C53" s="69"/>
      <c r="D53" s="69"/>
      <c r="E53" s="69"/>
      <c r="F53" s="70"/>
      <c r="G53" s="265" t="s">
        <v>192</v>
      </c>
      <c r="H53" s="265"/>
      <c r="I53" s="265"/>
      <c r="J53" s="265"/>
      <c r="K53" s="265"/>
      <c r="L53" s="265"/>
      <c r="M53" s="265"/>
      <c r="N53" s="265"/>
      <c r="O53" s="265"/>
      <c r="P53" s="265"/>
      <c r="Q53" s="16"/>
    </row>
    <row r="54" spans="2:17" x14ac:dyDescent="0.25">
      <c r="B54" s="16"/>
      <c r="C54" s="69"/>
      <c r="D54" s="69"/>
      <c r="E54" s="69"/>
      <c r="F54" s="70"/>
      <c r="G54" s="265"/>
      <c r="H54" s="265"/>
      <c r="I54" s="265"/>
      <c r="J54" s="265"/>
      <c r="K54" s="265"/>
      <c r="L54" s="265"/>
      <c r="M54" s="265"/>
      <c r="N54" s="265"/>
      <c r="O54" s="265"/>
      <c r="P54" s="265"/>
      <c r="Q54" s="16"/>
    </row>
    <row r="55" spans="2:17" x14ac:dyDescent="0.25">
      <c r="B55" s="16"/>
      <c r="C55" s="69"/>
      <c r="D55" s="69"/>
      <c r="E55" s="69"/>
      <c r="F55" s="70"/>
      <c r="G55" s="265"/>
      <c r="H55" s="265"/>
      <c r="I55" s="265"/>
      <c r="J55" s="265"/>
      <c r="K55" s="265"/>
      <c r="L55" s="265"/>
      <c r="M55" s="265"/>
      <c r="N55" s="265"/>
      <c r="O55" s="265"/>
      <c r="P55" s="265"/>
      <c r="Q55" s="16"/>
    </row>
    <row r="56" spans="2:17" ht="15" customHeight="1" x14ac:dyDescent="0.25">
      <c r="B56" s="16"/>
      <c r="C56" s="69"/>
      <c r="D56" s="69"/>
      <c r="E56" s="69"/>
      <c r="F56" s="70"/>
      <c r="G56" s="265" t="s">
        <v>193</v>
      </c>
      <c r="H56" s="265"/>
      <c r="I56" s="265"/>
      <c r="J56" s="265"/>
      <c r="K56" s="265"/>
      <c r="L56" s="265"/>
      <c r="M56" s="265"/>
      <c r="N56" s="265"/>
      <c r="O56" s="265"/>
      <c r="P56" s="265"/>
      <c r="Q56" s="16"/>
    </row>
    <row r="57" spans="2:17" x14ac:dyDescent="0.25">
      <c r="B57" s="16"/>
      <c r="C57" s="69"/>
      <c r="D57" s="69"/>
      <c r="E57" s="69"/>
      <c r="F57" s="70"/>
      <c r="G57" s="265"/>
      <c r="H57" s="265"/>
      <c r="I57" s="265"/>
      <c r="J57" s="265"/>
      <c r="K57" s="265"/>
      <c r="L57" s="265"/>
      <c r="M57" s="265"/>
      <c r="N57" s="265"/>
      <c r="O57" s="265"/>
      <c r="P57" s="265"/>
      <c r="Q57" s="16"/>
    </row>
    <row r="58" spans="2:17" x14ac:dyDescent="0.25">
      <c r="B58" s="16"/>
      <c r="C58" s="69"/>
      <c r="D58" s="69"/>
      <c r="E58" s="69"/>
      <c r="F58" s="70"/>
      <c r="G58" s="265"/>
      <c r="H58" s="265"/>
      <c r="I58" s="265"/>
      <c r="J58" s="265"/>
      <c r="K58" s="265"/>
      <c r="L58" s="265"/>
      <c r="M58" s="265"/>
      <c r="N58" s="265"/>
      <c r="O58" s="265"/>
      <c r="P58" s="265"/>
      <c r="Q58" s="16"/>
    </row>
    <row r="59" spans="2:17" ht="15" customHeight="1" x14ac:dyDescent="0.25">
      <c r="B59" s="16"/>
      <c r="C59" s="69"/>
      <c r="D59" s="69"/>
      <c r="E59" s="69"/>
      <c r="F59" s="70"/>
      <c r="G59" s="265" t="s">
        <v>194</v>
      </c>
      <c r="H59" s="265"/>
      <c r="I59" s="265"/>
      <c r="J59" s="265"/>
      <c r="K59" s="265"/>
      <c r="L59" s="266"/>
      <c r="M59" s="266"/>
      <c r="N59" s="266"/>
      <c r="O59" s="266"/>
      <c r="P59" s="266"/>
      <c r="Q59" s="16"/>
    </row>
    <row r="60" spans="2:17" x14ac:dyDescent="0.25">
      <c r="B60" s="16"/>
      <c r="C60" s="107"/>
      <c r="D60" s="107"/>
      <c r="E60" s="107"/>
      <c r="F60" s="107"/>
      <c r="G60" s="265"/>
      <c r="H60" s="265"/>
      <c r="I60" s="265"/>
      <c r="J60" s="265"/>
      <c r="K60" s="265"/>
      <c r="L60" s="281"/>
      <c r="M60" s="281"/>
      <c r="N60" s="281"/>
      <c r="O60" s="281"/>
      <c r="P60" s="281"/>
      <c r="Q60" s="16"/>
    </row>
    <row r="61" spans="2:17" x14ac:dyDescent="0.25">
      <c r="B61" s="16"/>
      <c r="C61" s="107"/>
      <c r="D61" s="107"/>
      <c r="E61" s="107"/>
      <c r="F61" s="107"/>
      <c r="G61" s="265"/>
      <c r="H61" s="265"/>
      <c r="I61" s="265"/>
      <c r="J61" s="265"/>
      <c r="K61" s="265"/>
      <c r="L61" s="281"/>
      <c r="M61" s="281"/>
      <c r="N61" s="281"/>
      <c r="O61" s="281"/>
      <c r="P61" s="281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  <mergeCell ref="G47:K49"/>
    <mergeCell ref="L47:P47"/>
    <mergeCell ref="L48:P48"/>
    <mergeCell ref="L49:P49"/>
    <mergeCell ref="G50:K52"/>
    <mergeCell ref="L50:P50"/>
    <mergeCell ref="L51:P51"/>
    <mergeCell ref="L52:P52"/>
    <mergeCell ref="G43:K43"/>
    <mergeCell ref="L43:P43"/>
    <mergeCell ref="G44:K46"/>
    <mergeCell ref="L44:P44"/>
    <mergeCell ref="L45:P45"/>
    <mergeCell ref="L46:P46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 enableFormatConditionsCalculation="0"/>
  <dimension ref="A11:Q21"/>
  <sheetViews>
    <sheetView showGridLines="0" showRowColHeaders="0" workbookViewId="0"/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296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 enableFormatConditionsCalculation="0"/>
  <dimension ref="A1:Q93"/>
  <sheetViews>
    <sheetView showGridLines="0" showRowColHeaders="0" workbookViewId="0"/>
  </sheetViews>
  <sheetFormatPr defaultColWidth="8.875" defaultRowHeight="15" x14ac:dyDescent="0.25"/>
  <cols>
    <col min="1" max="1" width="2.875" style="10" customWidth="1"/>
    <col min="2" max="2" width="2.875" customWidth="1"/>
    <col min="17" max="17" width="2.875" customWidth="1"/>
  </cols>
  <sheetData>
    <row r="1" spans="1:17" x14ac:dyDescent="0.25">
      <c r="A1" s="10" t="s">
        <v>54</v>
      </c>
    </row>
    <row r="2" spans="1:17" x14ac:dyDescent="0.25">
      <c r="A2" s="10" t="s">
        <v>55</v>
      </c>
    </row>
    <row r="3" spans="1:17" x14ac:dyDescent="0.25">
      <c r="A3" s="10" t="s">
        <v>56</v>
      </c>
    </row>
    <row r="4" spans="1:17" x14ac:dyDescent="0.25">
      <c r="A4" s="10" t="s">
        <v>57</v>
      </c>
    </row>
    <row r="5" spans="1:17" x14ac:dyDescent="0.25">
      <c r="A5" s="10" t="s">
        <v>58</v>
      </c>
    </row>
    <row r="6" spans="1:17" x14ac:dyDescent="0.25">
      <c r="A6" s="10" t="s">
        <v>59</v>
      </c>
    </row>
    <row r="7" spans="1:17" x14ac:dyDescent="0.25">
      <c r="A7" s="10" t="s">
        <v>60</v>
      </c>
    </row>
    <row r="8" spans="1:17" x14ac:dyDescent="0.25">
      <c r="A8" s="10" t="s">
        <v>61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38" t="s">
        <v>96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15" t="s">
        <v>280</v>
      </c>
      <c r="I13" s="216"/>
      <c r="J13" s="216"/>
      <c r="K13" s="216"/>
      <c r="L13" s="216"/>
      <c r="M13" s="216"/>
      <c r="N13" s="216"/>
      <c r="O13" s="216"/>
      <c r="P13" s="217"/>
      <c r="Q13" s="16"/>
    </row>
    <row r="14" spans="1:17" x14ac:dyDescent="0.25">
      <c r="B14" s="16"/>
      <c r="C14" s="16"/>
      <c r="D14" s="16"/>
      <c r="E14" s="16"/>
      <c r="F14" s="16"/>
      <c r="G14" s="16"/>
      <c r="H14" s="218"/>
      <c r="I14" s="219"/>
      <c r="J14" s="219"/>
      <c r="K14" s="219"/>
      <c r="L14" s="219"/>
      <c r="M14" s="219"/>
      <c r="N14" s="219"/>
      <c r="O14" s="219"/>
      <c r="P14" s="220"/>
      <c r="Q14" s="16"/>
    </row>
    <row r="15" spans="1:17" x14ac:dyDescent="0.25">
      <c r="B15" s="16"/>
      <c r="C15" s="16"/>
      <c r="D15" s="16"/>
      <c r="E15" s="16"/>
      <c r="F15" s="16"/>
      <c r="G15" s="16"/>
      <c r="H15" s="218"/>
      <c r="I15" s="219"/>
      <c r="J15" s="219"/>
      <c r="K15" s="219"/>
      <c r="L15" s="219"/>
      <c r="M15" s="219"/>
      <c r="N15" s="219"/>
      <c r="O15" s="219"/>
      <c r="P15" s="220"/>
      <c r="Q15" s="16"/>
    </row>
    <row r="16" spans="1:17" x14ac:dyDescent="0.25">
      <c r="B16" s="16"/>
      <c r="C16" s="16"/>
      <c r="D16" s="16"/>
      <c r="E16" s="16"/>
      <c r="F16" s="16"/>
      <c r="G16" s="16"/>
      <c r="H16" s="218"/>
      <c r="I16" s="219"/>
      <c r="J16" s="219"/>
      <c r="K16" s="219"/>
      <c r="L16" s="219"/>
      <c r="M16" s="219"/>
      <c r="N16" s="219"/>
      <c r="O16" s="219"/>
      <c r="P16" s="220"/>
      <c r="Q16" s="16"/>
    </row>
    <row r="17" spans="2:17" x14ac:dyDescent="0.25">
      <c r="B17" s="16"/>
      <c r="C17" s="16"/>
      <c r="D17" s="16"/>
      <c r="E17" s="16"/>
      <c r="F17" s="16"/>
      <c r="G17" s="16"/>
      <c r="H17" s="218"/>
      <c r="I17" s="219"/>
      <c r="J17" s="219"/>
      <c r="K17" s="219"/>
      <c r="L17" s="219"/>
      <c r="M17" s="219"/>
      <c r="N17" s="219"/>
      <c r="O17" s="219"/>
      <c r="P17" s="220"/>
      <c r="Q17" s="16"/>
    </row>
    <row r="18" spans="2:17" x14ac:dyDescent="0.25">
      <c r="B18" s="16"/>
      <c r="C18" s="16"/>
      <c r="D18" s="16"/>
      <c r="E18" s="16"/>
      <c r="F18" s="16"/>
      <c r="G18" s="16"/>
      <c r="H18" s="218"/>
      <c r="I18" s="219"/>
      <c r="J18" s="219"/>
      <c r="K18" s="219"/>
      <c r="L18" s="219"/>
      <c r="M18" s="219"/>
      <c r="N18" s="219"/>
      <c r="O18" s="219"/>
      <c r="P18" s="220"/>
      <c r="Q18" s="16"/>
    </row>
    <row r="19" spans="2:17" x14ac:dyDescent="0.25">
      <c r="B19" s="16"/>
      <c r="C19" s="16"/>
      <c r="D19" s="16"/>
      <c r="E19" s="16"/>
      <c r="F19" s="16"/>
      <c r="G19" s="16"/>
      <c r="H19" s="218"/>
      <c r="I19" s="219"/>
      <c r="J19" s="219"/>
      <c r="K19" s="219"/>
      <c r="L19" s="219"/>
      <c r="M19" s="219"/>
      <c r="N19" s="219"/>
      <c r="O19" s="219"/>
      <c r="P19" s="220"/>
      <c r="Q19" s="16"/>
    </row>
    <row r="20" spans="2:17" x14ac:dyDescent="0.25">
      <c r="B20" s="16"/>
      <c r="C20" s="16"/>
      <c r="D20" s="16"/>
      <c r="E20" s="16"/>
      <c r="F20" s="16"/>
      <c r="G20" s="16"/>
      <c r="H20" s="221"/>
      <c r="I20" s="222"/>
      <c r="J20" s="222"/>
      <c r="K20" s="222"/>
      <c r="L20" s="222"/>
      <c r="M20" s="222"/>
      <c r="N20" s="222"/>
      <c r="O20" s="222"/>
      <c r="P20" s="223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38" t="s">
        <v>97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15" t="s">
        <v>281</v>
      </c>
      <c r="I25" s="216"/>
      <c r="J25" s="216"/>
      <c r="K25" s="216"/>
      <c r="L25" s="216"/>
      <c r="M25" s="216"/>
      <c r="N25" s="216"/>
      <c r="O25" s="216"/>
      <c r="P25" s="217"/>
      <c r="Q25" s="16"/>
    </row>
    <row r="26" spans="2:17" x14ac:dyDescent="0.25">
      <c r="B26" s="16"/>
      <c r="C26" s="16"/>
      <c r="D26" s="16"/>
      <c r="E26" s="16"/>
      <c r="F26" s="16"/>
      <c r="G26" s="16"/>
      <c r="H26" s="218"/>
      <c r="I26" s="219"/>
      <c r="J26" s="219"/>
      <c r="K26" s="219"/>
      <c r="L26" s="219"/>
      <c r="M26" s="219"/>
      <c r="N26" s="219"/>
      <c r="O26" s="219"/>
      <c r="P26" s="220"/>
      <c r="Q26" s="16"/>
    </row>
    <row r="27" spans="2:17" x14ac:dyDescent="0.25">
      <c r="B27" s="16"/>
      <c r="C27" s="16"/>
      <c r="D27" s="16"/>
      <c r="E27" s="16"/>
      <c r="F27" s="16"/>
      <c r="G27" s="16"/>
      <c r="H27" s="218"/>
      <c r="I27" s="219"/>
      <c r="J27" s="219"/>
      <c r="K27" s="219"/>
      <c r="L27" s="219"/>
      <c r="M27" s="219"/>
      <c r="N27" s="219"/>
      <c r="O27" s="219"/>
      <c r="P27" s="220"/>
      <c r="Q27" s="16"/>
    </row>
    <row r="28" spans="2:17" x14ac:dyDescent="0.25">
      <c r="B28" s="16"/>
      <c r="C28" s="16"/>
      <c r="D28" s="16"/>
      <c r="E28" s="16"/>
      <c r="F28" s="16"/>
      <c r="G28" s="16"/>
      <c r="H28" s="218"/>
      <c r="I28" s="219"/>
      <c r="J28" s="219"/>
      <c r="K28" s="219"/>
      <c r="L28" s="219"/>
      <c r="M28" s="219"/>
      <c r="N28" s="219"/>
      <c r="O28" s="219"/>
      <c r="P28" s="220"/>
      <c r="Q28" s="16"/>
    </row>
    <row r="29" spans="2:17" x14ac:dyDescent="0.25">
      <c r="B29" s="16"/>
      <c r="C29" s="16"/>
      <c r="D29" s="16"/>
      <c r="E29" s="16"/>
      <c r="F29" s="16"/>
      <c r="G29" s="16"/>
      <c r="H29" s="218"/>
      <c r="I29" s="219"/>
      <c r="J29" s="219"/>
      <c r="K29" s="219"/>
      <c r="L29" s="219"/>
      <c r="M29" s="219"/>
      <c r="N29" s="219"/>
      <c r="O29" s="219"/>
      <c r="P29" s="220"/>
      <c r="Q29" s="16"/>
    </row>
    <row r="30" spans="2:17" x14ac:dyDescent="0.25">
      <c r="B30" s="16"/>
      <c r="C30" s="16"/>
      <c r="D30" s="16"/>
      <c r="E30" s="16"/>
      <c r="F30" s="16"/>
      <c r="G30" s="16"/>
      <c r="H30" s="218"/>
      <c r="I30" s="219"/>
      <c r="J30" s="219"/>
      <c r="K30" s="219"/>
      <c r="L30" s="219"/>
      <c r="M30" s="219"/>
      <c r="N30" s="219"/>
      <c r="O30" s="219"/>
      <c r="P30" s="220"/>
      <c r="Q30" s="16"/>
    </row>
    <row r="31" spans="2:17" x14ac:dyDescent="0.25">
      <c r="B31" s="16"/>
      <c r="C31" s="16"/>
      <c r="D31" s="16"/>
      <c r="E31" s="16"/>
      <c r="F31" s="16"/>
      <c r="G31" s="16"/>
      <c r="H31" s="218"/>
      <c r="I31" s="219"/>
      <c r="J31" s="219"/>
      <c r="K31" s="219"/>
      <c r="L31" s="219"/>
      <c r="M31" s="219"/>
      <c r="N31" s="219"/>
      <c r="O31" s="219"/>
      <c r="P31" s="220"/>
      <c r="Q31" s="16"/>
    </row>
    <row r="32" spans="2:17" x14ac:dyDescent="0.25">
      <c r="B32" s="16"/>
      <c r="C32" s="16"/>
      <c r="D32" s="16"/>
      <c r="E32" s="16"/>
      <c r="F32" s="16"/>
      <c r="G32" s="16"/>
      <c r="H32" s="221"/>
      <c r="I32" s="222"/>
      <c r="J32" s="222"/>
      <c r="K32" s="222"/>
      <c r="L32" s="222"/>
      <c r="M32" s="222"/>
      <c r="N32" s="222"/>
      <c r="O32" s="222"/>
      <c r="P32" s="223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38" t="s">
        <v>98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15" t="s">
        <v>282</v>
      </c>
      <c r="I37" s="257"/>
      <c r="J37" s="257"/>
      <c r="K37" s="257"/>
      <c r="L37" s="257"/>
      <c r="M37" s="257"/>
      <c r="N37" s="257"/>
      <c r="O37" s="257"/>
      <c r="P37" s="258"/>
      <c r="Q37" s="16"/>
    </row>
    <row r="38" spans="2:17" x14ac:dyDescent="0.25">
      <c r="B38" s="16"/>
      <c r="C38" s="16"/>
      <c r="D38" s="16"/>
      <c r="E38" s="16"/>
      <c r="F38" s="16"/>
      <c r="G38" s="16"/>
      <c r="H38" s="259"/>
      <c r="I38" s="204"/>
      <c r="J38" s="204"/>
      <c r="K38" s="204"/>
      <c r="L38" s="204"/>
      <c r="M38" s="204"/>
      <c r="N38" s="204"/>
      <c r="O38" s="204"/>
      <c r="P38" s="260"/>
      <c r="Q38" s="16"/>
    </row>
    <row r="39" spans="2:17" x14ac:dyDescent="0.25">
      <c r="B39" s="16"/>
      <c r="C39" s="16"/>
      <c r="D39" s="16"/>
      <c r="E39" s="16"/>
      <c r="F39" s="16"/>
      <c r="G39" s="16"/>
      <c r="H39" s="259"/>
      <c r="I39" s="204"/>
      <c r="J39" s="204"/>
      <c r="K39" s="204"/>
      <c r="L39" s="204"/>
      <c r="M39" s="204"/>
      <c r="N39" s="204"/>
      <c r="O39" s="204"/>
      <c r="P39" s="260"/>
      <c r="Q39" s="16"/>
    </row>
    <row r="40" spans="2:17" x14ac:dyDescent="0.25">
      <c r="B40" s="16"/>
      <c r="C40" s="16"/>
      <c r="D40" s="16"/>
      <c r="E40" s="16"/>
      <c r="F40" s="16"/>
      <c r="G40" s="16"/>
      <c r="H40" s="259"/>
      <c r="I40" s="204"/>
      <c r="J40" s="204"/>
      <c r="K40" s="204"/>
      <c r="L40" s="204"/>
      <c r="M40" s="204"/>
      <c r="N40" s="204"/>
      <c r="O40" s="204"/>
      <c r="P40" s="260"/>
      <c r="Q40" s="16"/>
    </row>
    <row r="41" spans="2:17" x14ac:dyDescent="0.25">
      <c r="B41" s="16"/>
      <c r="C41" s="16"/>
      <c r="D41" s="16"/>
      <c r="E41" s="16"/>
      <c r="F41" s="16"/>
      <c r="G41" s="16"/>
      <c r="H41" s="259"/>
      <c r="I41" s="204"/>
      <c r="J41" s="204"/>
      <c r="K41" s="204"/>
      <c r="L41" s="204"/>
      <c r="M41" s="204"/>
      <c r="N41" s="204"/>
      <c r="O41" s="204"/>
      <c r="P41" s="260"/>
      <c r="Q41" s="16"/>
    </row>
    <row r="42" spans="2:17" x14ac:dyDescent="0.25">
      <c r="B42" s="16"/>
      <c r="C42" s="16"/>
      <c r="D42" s="16"/>
      <c r="E42" s="16"/>
      <c r="F42" s="16"/>
      <c r="G42" s="16"/>
      <c r="H42" s="259"/>
      <c r="I42" s="204"/>
      <c r="J42" s="204"/>
      <c r="K42" s="204"/>
      <c r="L42" s="204"/>
      <c r="M42" s="204"/>
      <c r="N42" s="204"/>
      <c r="O42" s="204"/>
      <c r="P42" s="260"/>
      <c r="Q42" s="16"/>
    </row>
    <row r="43" spans="2:17" x14ac:dyDescent="0.25">
      <c r="B43" s="16"/>
      <c r="C43" s="16"/>
      <c r="D43" s="16"/>
      <c r="E43" s="16"/>
      <c r="F43" s="16"/>
      <c r="G43" s="16"/>
      <c r="H43" s="259"/>
      <c r="I43" s="204"/>
      <c r="J43" s="204"/>
      <c r="K43" s="204"/>
      <c r="L43" s="204"/>
      <c r="M43" s="204"/>
      <c r="N43" s="204"/>
      <c r="O43" s="204"/>
      <c r="P43" s="260"/>
      <c r="Q43" s="16"/>
    </row>
    <row r="44" spans="2:17" x14ac:dyDescent="0.25">
      <c r="B44" s="16"/>
      <c r="C44" s="16"/>
      <c r="D44" s="16"/>
      <c r="E44" s="16"/>
      <c r="F44" s="16"/>
      <c r="G44" s="16"/>
      <c r="H44" s="261"/>
      <c r="I44" s="262"/>
      <c r="J44" s="262"/>
      <c r="K44" s="262"/>
      <c r="L44" s="262"/>
      <c r="M44" s="262"/>
      <c r="N44" s="262"/>
      <c r="O44" s="262"/>
      <c r="P44" s="263"/>
      <c r="Q44" s="16"/>
    </row>
    <row r="45" spans="2:17" x14ac:dyDescent="0.25">
      <c r="B45" s="16"/>
      <c r="C45" s="16"/>
      <c r="D45" s="16"/>
      <c r="E45" s="16"/>
      <c r="F45" s="16"/>
      <c r="G45" s="16"/>
      <c r="H45" s="104"/>
      <c r="I45" s="104"/>
      <c r="J45" s="104"/>
      <c r="K45" s="104"/>
      <c r="L45" s="104"/>
      <c r="M45" s="104"/>
      <c r="N45" s="104"/>
      <c r="O45" s="104"/>
      <c r="P45" s="104"/>
      <c r="Q45" s="16"/>
    </row>
    <row r="46" spans="2:17" x14ac:dyDescent="0.25">
      <c r="B46" s="16"/>
      <c r="C46" s="16"/>
      <c r="D46" s="16"/>
      <c r="E46" s="16"/>
      <c r="F46" s="16"/>
      <c r="G46" s="16"/>
      <c r="H46" s="104"/>
      <c r="I46" s="104"/>
      <c r="J46" s="104"/>
      <c r="K46" s="104"/>
      <c r="L46" s="104"/>
      <c r="M46" s="104"/>
      <c r="N46" s="104"/>
      <c r="O46" s="104"/>
      <c r="P46" s="104"/>
      <c r="Q46" s="16"/>
    </row>
    <row r="47" spans="2:17" x14ac:dyDescent="0.25">
      <c r="B47" s="16"/>
      <c r="C47" s="16"/>
      <c r="D47" s="16"/>
      <c r="E47" s="16"/>
      <c r="F47" s="16"/>
      <c r="G47" s="16"/>
      <c r="H47" s="104"/>
      <c r="I47" s="104"/>
      <c r="J47" s="104"/>
      <c r="K47" s="104"/>
      <c r="L47" s="104"/>
      <c r="M47" s="104"/>
      <c r="N47" s="104"/>
      <c r="O47" s="104"/>
      <c r="P47" s="104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105" t="s">
        <v>99</v>
      </c>
      <c r="I48" s="106"/>
      <c r="J48" s="104"/>
      <c r="K48" s="104"/>
      <c r="L48" s="104"/>
      <c r="M48" s="104"/>
      <c r="N48" s="104"/>
      <c r="O48" s="104"/>
      <c r="P48" s="104"/>
      <c r="Q48" s="16"/>
    </row>
    <row r="49" spans="2:17" x14ac:dyDescent="0.25">
      <c r="B49" s="16"/>
      <c r="C49" s="16"/>
      <c r="D49" s="16"/>
      <c r="E49" s="16"/>
      <c r="F49" s="16"/>
      <c r="G49" s="16"/>
      <c r="H49" s="215" t="s">
        <v>285</v>
      </c>
      <c r="I49" s="257"/>
      <c r="J49" s="257"/>
      <c r="K49" s="257"/>
      <c r="L49" s="257"/>
      <c r="M49" s="257"/>
      <c r="N49" s="257"/>
      <c r="O49" s="257"/>
      <c r="P49" s="258"/>
      <c r="Q49" s="16"/>
    </row>
    <row r="50" spans="2:17" x14ac:dyDescent="0.25">
      <c r="B50" s="16"/>
      <c r="C50" s="16"/>
      <c r="D50" s="16"/>
      <c r="E50" s="16"/>
      <c r="F50" s="16"/>
      <c r="G50" s="16"/>
      <c r="H50" s="259"/>
      <c r="I50" s="204"/>
      <c r="J50" s="204"/>
      <c r="K50" s="204"/>
      <c r="L50" s="204"/>
      <c r="M50" s="204"/>
      <c r="N50" s="204"/>
      <c r="O50" s="204"/>
      <c r="P50" s="260"/>
      <c r="Q50" s="16"/>
    </row>
    <row r="51" spans="2:17" x14ac:dyDescent="0.25">
      <c r="B51" s="16"/>
      <c r="C51" s="16"/>
      <c r="D51" s="16"/>
      <c r="E51" s="16"/>
      <c r="F51" s="16"/>
      <c r="G51" s="16"/>
      <c r="H51" s="259"/>
      <c r="I51" s="204"/>
      <c r="J51" s="204"/>
      <c r="K51" s="204"/>
      <c r="L51" s="204"/>
      <c r="M51" s="204"/>
      <c r="N51" s="204"/>
      <c r="O51" s="204"/>
      <c r="P51" s="260"/>
      <c r="Q51" s="16"/>
    </row>
    <row r="52" spans="2:17" x14ac:dyDescent="0.25">
      <c r="B52" s="16"/>
      <c r="C52" s="16"/>
      <c r="D52" s="16"/>
      <c r="E52" s="16"/>
      <c r="F52" s="16"/>
      <c r="G52" s="16"/>
      <c r="H52" s="259"/>
      <c r="I52" s="204"/>
      <c r="J52" s="204"/>
      <c r="K52" s="204"/>
      <c r="L52" s="204"/>
      <c r="M52" s="204"/>
      <c r="N52" s="204"/>
      <c r="O52" s="204"/>
      <c r="P52" s="260"/>
      <c r="Q52" s="16"/>
    </row>
    <row r="53" spans="2:17" x14ac:dyDescent="0.25">
      <c r="B53" s="16"/>
      <c r="C53" s="16"/>
      <c r="D53" s="16"/>
      <c r="E53" s="16"/>
      <c r="F53" s="16"/>
      <c r="G53" s="16"/>
      <c r="H53" s="259"/>
      <c r="I53" s="204"/>
      <c r="J53" s="204"/>
      <c r="K53" s="204"/>
      <c r="L53" s="204"/>
      <c r="M53" s="204"/>
      <c r="N53" s="204"/>
      <c r="O53" s="204"/>
      <c r="P53" s="260"/>
      <c r="Q53" s="16"/>
    </row>
    <row r="54" spans="2:17" x14ac:dyDescent="0.25">
      <c r="B54" s="16"/>
      <c r="C54" s="16"/>
      <c r="D54" s="16"/>
      <c r="E54" s="16"/>
      <c r="F54" s="16"/>
      <c r="G54" s="16"/>
      <c r="H54" s="259"/>
      <c r="I54" s="204"/>
      <c r="J54" s="204"/>
      <c r="K54" s="204"/>
      <c r="L54" s="204"/>
      <c r="M54" s="204"/>
      <c r="N54" s="204"/>
      <c r="O54" s="204"/>
      <c r="P54" s="260"/>
      <c r="Q54" s="16"/>
    </row>
    <row r="55" spans="2:17" x14ac:dyDescent="0.25">
      <c r="B55" s="16"/>
      <c r="C55" s="16"/>
      <c r="D55" s="16"/>
      <c r="E55" s="16"/>
      <c r="F55" s="16"/>
      <c r="G55" s="16"/>
      <c r="H55" s="259"/>
      <c r="I55" s="204"/>
      <c r="J55" s="204"/>
      <c r="K55" s="204"/>
      <c r="L55" s="204"/>
      <c r="M55" s="204"/>
      <c r="N55" s="204"/>
      <c r="O55" s="204"/>
      <c r="P55" s="260"/>
      <c r="Q55" s="16"/>
    </row>
    <row r="56" spans="2:17" x14ac:dyDescent="0.25">
      <c r="B56" s="16"/>
      <c r="C56" s="16"/>
      <c r="D56" s="16"/>
      <c r="E56" s="16"/>
      <c r="F56" s="16"/>
      <c r="G56" s="16"/>
      <c r="H56" s="261"/>
      <c r="I56" s="262"/>
      <c r="J56" s="262"/>
      <c r="K56" s="262"/>
      <c r="L56" s="262"/>
      <c r="M56" s="262"/>
      <c r="N56" s="262"/>
      <c r="O56" s="262"/>
      <c r="P56" s="263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38" t="s">
        <v>100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310" t="s">
        <v>286</v>
      </c>
      <c r="I61" s="216"/>
      <c r="J61" s="216"/>
      <c r="K61" s="216"/>
      <c r="L61" s="216"/>
      <c r="M61" s="216"/>
      <c r="N61" s="216"/>
      <c r="O61" s="216"/>
      <c r="P61" s="217"/>
      <c r="Q61" s="16"/>
    </row>
    <row r="62" spans="2:17" x14ac:dyDescent="0.25">
      <c r="B62" s="16"/>
      <c r="C62" s="16"/>
      <c r="D62" s="16"/>
      <c r="E62" s="16"/>
      <c r="F62" s="16"/>
      <c r="G62" s="16"/>
      <c r="H62" s="218"/>
      <c r="I62" s="219"/>
      <c r="J62" s="219"/>
      <c r="K62" s="219"/>
      <c r="L62" s="219"/>
      <c r="M62" s="219"/>
      <c r="N62" s="219"/>
      <c r="O62" s="219"/>
      <c r="P62" s="220"/>
      <c r="Q62" s="16"/>
    </row>
    <row r="63" spans="2:17" x14ac:dyDescent="0.25">
      <c r="B63" s="16"/>
      <c r="C63" s="16"/>
      <c r="D63" s="16"/>
      <c r="E63" s="16"/>
      <c r="F63" s="16"/>
      <c r="G63" s="16"/>
      <c r="H63" s="218"/>
      <c r="I63" s="219"/>
      <c r="J63" s="219"/>
      <c r="K63" s="219"/>
      <c r="L63" s="219"/>
      <c r="M63" s="219"/>
      <c r="N63" s="219"/>
      <c r="O63" s="219"/>
      <c r="P63" s="220"/>
      <c r="Q63" s="16"/>
    </row>
    <row r="64" spans="2:17" x14ac:dyDescent="0.25">
      <c r="B64" s="16"/>
      <c r="C64" s="16"/>
      <c r="D64" s="16"/>
      <c r="E64" s="16"/>
      <c r="F64" s="16"/>
      <c r="G64" s="16"/>
      <c r="H64" s="218"/>
      <c r="I64" s="219"/>
      <c r="J64" s="219"/>
      <c r="K64" s="219"/>
      <c r="L64" s="219"/>
      <c r="M64" s="219"/>
      <c r="N64" s="219"/>
      <c r="O64" s="219"/>
      <c r="P64" s="220"/>
      <c r="Q64" s="16"/>
    </row>
    <row r="65" spans="2:17" x14ac:dyDescent="0.25">
      <c r="B65" s="16"/>
      <c r="C65" s="16"/>
      <c r="D65" s="16"/>
      <c r="E65" s="16"/>
      <c r="F65" s="16"/>
      <c r="G65" s="16"/>
      <c r="H65" s="218"/>
      <c r="I65" s="219"/>
      <c r="J65" s="219"/>
      <c r="K65" s="219"/>
      <c r="L65" s="219"/>
      <c r="M65" s="219"/>
      <c r="N65" s="219"/>
      <c r="O65" s="219"/>
      <c r="P65" s="220"/>
      <c r="Q65" s="16"/>
    </row>
    <row r="66" spans="2:17" x14ac:dyDescent="0.25">
      <c r="B66" s="16"/>
      <c r="C66" s="16"/>
      <c r="D66" s="16"/>
      <c r="E66" s="16"/>
      <c r="F66" s="16"/>
      <c r="G66" s="16"/>
      <c r="H66" s="218"/>
      <c r="I66" s="219"/>
      <c r="J66" s="219"/>
      <c r="K66" s="219"/>
      <c r="L66" s="219"/>
      <c r="M66" s="219"/>
      <c r="N66" s="219"/>
      <c r="O66" s="219"/>
      <c r="P66" s="220"/>
      <c r="Q66" s="16"/>
    </row>
    <row r="67" spans="2:17" x14ac:dyDescent="0.25">
      <c r="B67" s="16"/>
      <c r="C67" s="16"/>
      <c r="D67" s="16"/>
      <c r="E67" s="16"/>
      <c r="F67" s="16"/>
      <c r="G67" s="16"/>
      <c r="H67" s="218"/>
      <c r="I67" s="219"/>
      <c r="J67" s="219"/>
      <c r="K67" s="219"/>
      <c r="L67" s="219"/>
      <c r="M67" s="219"/>
      <c r="N67" s="219"/>
      <c r="O67" s="219"/>
      <c r="P67" s="220"/>
      <c r="Q67" s="16"/>
    </row>
    <row r="68" spans="2:17" x14ac:dyDescent="0.25">
      <c r="B68" s="16"/>
      <c r="C68" s="16"/>
      <c r="D68" s="16"/>
      <c r="E68" s="16"/>
      <c r="F68" s="16"/>
      <c r="G68" s="16"/>
      <c r="H68" s="221"/>
      <c r="I68" s="222"/>
      <c r="J68" s="222"/>
      <c r="K68" s="222"/>
      <c r="L68" s="222"/>
      <c r="M68" s="222"/>
      <c r="N68" s="222"/>
      <c r="O68" s="222"/>
      <c r="P68" s="223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38" t="s">
        <v>101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48" t="s">
        <v>287</v>
      </c>
      <c r="I73" s="273"/>
      <c r="J73" s="273"/>
      <c r="K73" s="273"/>
      <c r="L73" s="273"/>
      <c r="M73" s="273"/>
      <c r="N73" s="273"/>
      <c r="O73" s="273"/>
      <c r="P73" s="274"/>
      <c r="Q73" s="16"/>
    </row>
    <row r="74" spans="2:17" x14ac:dyDescent="0.25">
      <c r="B74" s="16"/>
      <c r="C74" s="16"/>
      <c r="D74" s="16"/>
      <c r="E74" s="16"/>
      <c r="F74" s="16"/>
      <c r="G74" s="16"/>
      <c r="H74" s="275"/>
      <c r="I74" s="276"/>
      <c r="J74" s="276"/>
      <c r="K74" s="276"/>
      <c r="L74" s="276"/>
      <c r="M74" s="276"/>
      <c r="N74" s="276"/>
      <c r="O74" s="276"/>
      <c r="P74" s="277"/>
      <c r="Q74" s="16"/>
    </row>
    <row r="75" spans="2:17" x14ac:dyDescent="0.25">
      <c r="B75" s="16"/>
      <c r="C75" s="16"/>
      <c r="D75" s="16"/>
      <c r="E75" s="16"/>
      <c r="F75" s="16"/>
      <c r="G75" s="16"/>
      <c r="H75" s="275"/>
      <c r="I75" s="276"/>
      <c r="J75" s="276"/>
      <c r="K75" s="276"/>
      <c r="L75" s="276"/>
      <c r="M75" s="276"/>
      <c r="N75" s="276"/>
      <c r="O75" s="276"/>
      <c r="P75" s="277"/>
      <c r="Q75" s="16"/>
    </row>
    <row r="76" spans="2:17" x14ac:dyDescent="0.25">
      <c r="B76" s="16"/>
      <c r="C76" s="16"/>
      <c r="D76" s="16"/>
      <c r="E76" s="16"/>
      <c r="F76" s="16"/>
      <c r="G76" s="16"/>
      <c r="H76" s="275"/>
      <c r="I76" s="276"/>
      <c r="J76" s="276"/>
      <c r="K76" s="276"/>
      <c r="L76" s="276"/>
      <c r="M76" s="276"/>
      <c r="N76" s="276"/>
      <c r="O76" s="276"/>
      <c r="P76" s="277"/>
      <c r="Q76" s="16"/>
    </row>
    <row r="77" spans="2:17" x14ac:dyDescent="0.25">
      <c r="B77" s="16"/>
      <c r="C77" s="16"/>
      <c r="D77" s="16"/>
      <c r="E77" s="16"/>
      <c r="F77" s="16"/>
      <c r="G77" s="16"/>
      <c r="H77" s="275"/>
      <c r="I77" s="276"/>
      <c r="J77" s="276"/>
      <c r="K77" s="276"/>
      <c r="L77" s="276"/>
      <c r="M77" s="276"/>
      <c r="N77" s="276"/>
      <c r="O77" s="276"/>
      <c r="P77" s="277"/>
      <c r="Q77" s="16"/>
    </row>
    <row r="78" spans="2:17" x14ac:dyDescent="0.25">
      <c r="B78" s="16"/>
      <c r="C78" s="16"/>
      <c r="D78" s="16"/>
      <c r="E78" s="16"/>
      <c r="F78" s="16"/>
      <c r="G78" s="16"/>
      <c r="H78" s="275"/>
      <c r="I78" s="276"/>
      <c r="J78" s="276"/>
      <c r="K78" s="276"/>
      <c r="L78" s="276"/>
      <c r="M78" s="276"/>
      <c r="N78" s="276"/>
      <c r="O78" s="276"/>
      <c r="P78" s="277"/>
      <c r="Q78" s="16"/>
    </row>
    <row r="79" spans="2:17" x14ac:dyDescent="0.25">
      <c r="B79" s="16"/>
      <c r="C79" s="16"/>
      <c r="D79" s="16"/>
      <c r="E79" s="16"/>
      <c r="F79" s="16"/>
      <c r="G79" s="16"/>
      <c r="H79" s="275"/>
      <c r="I79" s="276"/>
      <c r="J79" s="276"/>
      <c r="K79" s="276"/>
      <c r="L79" s="276"/>
      <c r="M79" s="276"/>
      <c r="N79" s="276"/>
      <c r="O79" s="276"/>
      <c r="P79" s="277"/>
      <c r="Q79" s="16"/>
    </row>
    <row r="80" spans="2:17" x14ac:dyDescent="0.25">
      <c r="B80" s="16"/>
      <c r="C80" s="16"/>
      <c r="D80" s="16"/>
      <c r="E80" s="16"/>
      <c r="F80" s="16"/>
      <c r="G80" s="16"/>
      <c r="H80" s="278"/>
      <c r="I80" s="279"/>
      <c r="J80" s="279"/>
      <c r="K80" s="279"/>
      <c r="L80" s="279"/>
      <c r="M80" s="279"/>
      <c r="N80" s="279"/>
      <c r="O80" s="279"/>
      <c r="P80" s="280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38" t="s">
        <v>102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48" t="s">
        <v>288</v>
      </c>
      <c r="I85" s="273"/>
      <c r="J85" s="273"/>
      <c r="K85" s="273"/>
      <c r="L85" s="273"/>
      <c r="M85" s="273"/>
      <c r="N85" s="273"/>
      <c r="O85" s="273"/>
      <c r="P85" s="274"/>
      <c r="Q85" s="16"/>
    </row>
    <row r="86" spans="2:17" x14ac:dyDescent="0.25">
      <c r="B86" s="16"/>
      <c r="C86" s="16"/>
      <c r="D86" s="16"/>
      <c r="E86" s="16"/>
      <c r="F86" s="16"/>
      <c r="G86" s="16"/>
      <c r="H86" s="275"/>
      <c r="I86" s="276"/>
      <c r="J86" s="276"/>
      <c r="K86" s="276"/>
      <c r="L86" s="276"/>
      <c r="M86" s="276"/>
      <c r="N86" s="276"/>
      <c r="O86" s="276"/>
      <c r="P86" s="277"/>
      <c r="Q86" s="16"/>
    </row>
    <row r="87" spans="2:17" x14ac:dyDescent="0.25">
      <c r="B87" s="16"/>
      <c r="C87" s="16"/>
      <c r="D87" s="16"/>
      <c r="E87" s="16"/>
      <c r="F87" s="16"/>
      <c r="G87" s="16"/>
      <c r="H87" s="275"/>
      <c r="I87" s="276"/>
      <c r="J87" s="276"/>
      <c r="K87" s="276"/>
      <c r="L87" s="276"/>
      <c r="M87" s="276"/>
      <c r="N87" s="276"/>
      <c r="O87" s="276"/>
      <c r="P87" s="277"/>
      <c r="Q87" s="16"/>
    </row>
    <row r="88" spans="2:17" x14ac:dyDescent="0.25">
      <c r="B88" s="16"/>
      <c r="C88" s="16"/>
      <c r="D88" s="16"/>
      <c r="E88" s="16"/>
      <c r="F88" s="16"/>
      <c r="G88" s="16"/>
      <c r="H88" s="275"/>
      <c r="I88" s="276"/>
      <c r="J88" s="276"/>
      <c r="K88" s="276"/>
      <c r="L88" s="276"/>
      <c r="M88" s="276"/>
      <c r="N88" s="276"/>
      <c r="O88" s="276"/>
      <c r="P88" s="277"/>
      <c r="Q88" s="16"/>
    </row>
    <row r="89" spans="2:17" x14ac:dyDescent="0.25">
      <c r="B89" s="16"/>
      <c r="C89" s="16"/>
      <c r="D89" s="16"/>
      <c r="E89" s="16"/>
      <c r="F89" s="16"/>
      <c r="G89" s="16"/>
      <c r="H89" s="275"/>
      <c r="I89" s="276"/>
      <c r="J89" s="276"/>
      <c r="K89" s="276"/>
      <c r="L89" s="276"/>
      <c r="M89" s="276"/>
      <c r="N89" s="276"/>
      <c r="O89" s="276"/>
      <c r="P89" s="277"/>
      <c r="Q89" s="16"/>
    </row>
    <row r="90" spans="2:17" x14ac:dyDescent="0.25">
      <c r="B90" s="16"/>
      <c r="C90" s="16"/>
      <c r="D90" s="16"/>
      <c r="E90" s="16"/>
      <c r="F90" s="16"/>
      <c r="G90" s="16"/>
      <c r="H90" s="275"/>
      <c r="I90" s="276"/>
      <c r="J90" s="276"/>
      <c r="K90" s="276"/>
      <c r="L90" s="276"/>
      <c r="M90" s="276"/>
      <c r="N90" s="276"/>
      <c r="O90" s="276"/>
      <c r="P90" s="277"/>
      <c r="Q90" s="16"/>
    </row>
    <row r="91" spans="2:17" x14ac:dyDescent="0.25">
      <c r="B91" s="16"/>
      <c r="C91" s="16"/>
      <c r="D91" s="16"/>
      <c r="E91" s="16"/>
      <c r="F91" s="16"/>
      <c r="G91" s="16"/>
      <c r="H91" s="275"/>
      <c r="I91" s="276"/>
      <c r="J91" s="276"/>
      <c r="K91" s="276"/>
      <c r="L91" s="276"/>
      <c r="M91" s="276"/>
      <c r="N91" s="276"/>
      <c r="O91" s="276"/>
      <c r="P91" s="277"/>
      <c r="Q91" s="16"/>
    </row>
    <row r="92" spans="2:17" x14ac:dyDescent="0.25">
      <c r="B92" s="16"/>
      <c r="C92" s="16"/>
      <c r="D92" s="16"/>
      <c r="E92" s="16"/>
      <c r="F92" s="16"/>
      <c r="G92" s="16"/>
      <c r="H92" s="278"/>
      <c r="I92" s="279"/>
      <c r="J92" s="279"/>
      <c r="K92" s="279"/>
      <c r="L92" s="279"/>
      <c r="M92" s="279"/>
      <c r="N92" s="279"/>
      <c r="O92" s="279"/>
      <c r="P92" s="280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</sheetData>
  <mergeCells count="7">
    <mergeCell ref="H85:P92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7" enableFormatConditionsCalculation="0"/>
  <dimension ref="A11:Q21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135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6" enableFormatConditionsCalculation="0"/>
  <dimension ref="A11:Q21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5" enableFormatConditionsCalculation="0"/>
  <dimension ref="A11:Q39"/>
  <sheetViews>
    <sheetView showGridLines="0" showRowColHeaders="0" workbookViewId="0">
      <selection activeCell="A12" sqref="A12"/>
    </sheetView>
  </sheetViews>
  <sheetFormatPr defaultColWidth="8.875" defaultRowHeight="15" x14ac:dyDescent="0.25"/>
  <cols>
    <col min="1" max="2" width="2.875" customWidth="1"/>
    <col min="14" max="16" width="15.625" customWidth="1"/>
    <col min="17" max="17" width="2.875" customWidth="1"/>
  </cols>
  <sheetData>
    <row r="11" spans="1:17" x14ac:dyDescent="0.25">
      <c r="A11" s="9"/>
      <c r="B11" s="16"/>
      <c r="C11" s="39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03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61.5" customHeight="1" x14ac:dyDescent="0.25">
      <c r="A14" s="9"/>
      <c r="B14" s="16"/>
      <c r="C14" s="102" t="s">
        <v>223</v>
      </c>
      <c r="D14" s="102" t="s">
        <v>224</v>
      </c>
      <c r="E14" s="102" t="s">
        <v>225</v>
      </c>
      <c r="F14" s="102" t="s">
        <v>226</v>
      </c>
      <c r="G14" s="311" t="s">
        <v>250</v>
      </c>
      <c r="H14" s="311"/>
      <c r="I14" s="311"/>
      <c r="J14" s="311" t="s">
        <v>254</v>
      </c>
      <c r="K14" s="311"/>
      <c r="L14" s="311"/>
      <c r="M14" s="311"/>
      <c r="N14" s="311" t="s">
        <v>283</v>
      </c>
      <c r="O14" s="311"/>
      <c r="P14" s="311"/>
      <c r="Q14" s="16"/>
    </row>
    <row r="15" spans="1:17" x14ac:dyDescent="0.25">
      <c r="A15" s="9"/>
      <c r="B15" s="16"/>
      <c r="C15" s="286"/>
      <c r="D15" s="286"/>
      <c r="E15" s="286" t="s">
        <v>211</v>
      </c>
      <c r="F15" s="286" t="s">
        <v>211</v>
      </c>
      <c r="G15" s="287"/>
      <c r="H15" s="287"/>
      <c r="I15" s="287"/>
      <c r="J15" s="283"/>
      <c r="K15" s="283"/>
      <c r="L15" s="283"/>
      <c r="M15" s="283"/>
      <c r="N15" s="283"/>
      <c r="O15" s="283"/>
      <c r="P15" s="283"/>
      <c r="Q15" s="16"/>
    </row>
    <row r="16" spans="1:17" x14ac:dyDescent="0.25">
      <c r="B16" s="16"/>
      <c r="C16" s="286"/>
      <c r="D16" s="286"/>
      <c r="E16" s="286"/>
      <c r="F16" s="286"/>
      <c r="G16" s="287"/>
      <c r="H16" s="287"/>
      <c r="I16" s="287"/>
      <c r="J16" s="283"/>
      <c r="K16" s="283"/>
      <c r="L16" s="283"/>
      <c r="M16" s="283"/>
      <c r="N16" s="283"/>
      <c r="O16" s="283"/>
      <c r="P16" s="283"/>
      <c r="Q16" s="16"/>
    </row>
    <row r="17" spans="2:17" x14ac:dyDescent="0.25">
      <c r="B17" s="16"/>
      <c r="C17" s="286"/>
      <c r="D17" s="286"/>
      <c r="E17" s="286"/>
      <c r="F17" s="286"/>
      <c r="G17" s="287"/>
      <c r="H17" s="287"/>
      <c r="I17" s="287"/>
      <c r="J17" s="283"/>
      <c r="K17" s="283"/>
      <c r="L17" s="283"/>
      <c r="M17" s="283"/>
      <c r="N17" s="283"/>
      <c r="O17" s="283"/>
      <c r="P17" s="283"/>
      <c r="Q17" s="16"/>
    </row>
    <row r="18" spans="2:17" x14ac:dyDescent="0.25">
      <c r="B18" s="16"/>
      <c r="C18" s="286"/>
      <c r="D18" s="286"/>
      <c r="E18" s="286"/>
      <c r="F18" s="286"/>
      <c r="G18" s="287"/>
      <c r="H18" s="287"/>
      <c r="I18" s="287"/>
      <c r="J18" s="283"/>
      <c r="K18" s="283"/>
      <c r="L18" s="283"/>
      <c r="M18" s="283"/>
      <c r="N18" s="283"/>
      <c r="O18" s="283"/>
      <c r="P18" s="283"/>
      <c r="Q18" s="16"/>
    </row>
    <row r="19" spans="2:17" x14ac:dyDescent="0.25">
      <c r="B19" s="16"/>
      <c r="C19" s="286"/>
      <c r="D19" s="286"/>
      <c r="E19" s="286"/>
      <c r="F19" s="286"/>
      <c r="G19" s="287"/>
      <c r="H19" s="287"/>
      <c r="I19" s="287"/>
      <c r="J19" s="283"/>
      <c r="K19" s="283"/>
      <c r="L19" s="283"/>
      <c r="M19" s="283"/>
      <c r="N19" s="283"/>
      <c r="O19" s="283"/>
      <c r="P19" s="283"/>
      <c r="Q19" s="16"/>
    </row>
    <row r="20" spans="2:17" x14ac:dyDescent="0.25">
      <c r="B20" s="16"/>
      <c r="C20" s="286"/>
      <c r="D20" s="286"/>
      <c r="E20" s="286"/>
      <c r="F20" s="286"/>
      <c r="G20" s="287"/>
      <c r="H20" s="287"/>
      <c r="I20" s="287"/>
      <c r="J20" s="283"/>
      <c r="K20" s="283"/>
      <c r="L20" s="283"/>
      <c r="M20" s="283"/>
      <c r="N20" s="283"/>
      <c r="O20" s="283"/>
      <c r="P20" s="283"/>
      <c r="Q20" s="16"/>
    </row>
    <row r="21" spans="2:17" x14ac:dyDescent="0.25">
      <c r="B21" s="16"/>
      <c r="C21" s="286"/>
      <c r="D21" s="286"/>
      <c r="E21" s="286"/>
      <c r="F21" s="286"/>
      <c r="G21" s="287"/>
      <c r="H21" s="287"/>
      <c r="I21" s="287"/>
      <c r="J21" s="283"/>
      <c r="K21" s="283"/>
      <c r="L21" s="283"/>
      <c r="M21" s="283"/>
      <c r="N21" s="283"/>
      <c r="O21" s="283"/>
      <c r="P21" s="283"/>
      <c r="Q21" s="16"/>
    </row>
    <row r="22" spans="2:17" x14ac:dyDescent="0.25">
      <c r="B22" s="16"/>
      <c r="C22" s="286"/>
      <c r="D22" s="286"/>
      <c r="E22" s="286"/>
      <c r="F22" s="286"/>
      <c r="G22" s="287"/>
      <c r="H22" s="287"/>
      <c r="I22" s="287"/>
      <c r="J22" s="283"/>
      <c r="K22" s="283"/>
      <c r="L22" s="283"/>
      <c r="M22" s="283"/>
      <c r="N22" s="283"/>
      <c r="O22" s="283"/>
      <c r="P22" s="283"/>
      <c r="Q22" s="16"/>
    </row>
    <row r="23" spans="2:17" x14ac:dyDescent="0.25">
      <c r="B23" s="16"/>
      <c r="C23" s="286"/>
      <c r="D23" s="286"/>
      <c r="E23" s="286"/>
      <c r="F23" s="286"/>
      <c r="G23" s="287"/>
      <c r="H23" s="287"/>
      <c r="I23" s="287"/>
      <c r="J23" s="283"/>
      <c r="K23" s="283"/>
      <c r="L23" s="283"/>
      <c r="M23" s="283"/>
      <c r="N23" s="283"/>
      <c r="O23" s="283"/>
      <c r="P23" s="283"/>
      <c r="Q23" s="16"/>
    </row>
    <row r="24" spans="2:17" x14ac:dyDescent="0.25">
      <c r="B24" s="16"/>
      <c r="C24" s="286"/>
      <c r="D24" s="286"/>
      <c r="E24" s="286"/>
      <c r="F24" s="286"/>
      <c r="G24" s="287"/>
      <c r="H24" s="287"/>
      <c r="I24" s="287"/>
      <c r="J24" s="283"/>
      <c r="K24" s="283"/>
      <c r="L24" s="283"/>
      <c r="M24" s="283"/>
      <c r="N24" s="283"/>
      <c r="O24" s="283"/>
      <c r="P24" s="283"/>
      <c r="Q24" s="16"/>
    </row>
    <row r="25" spans="2:17" x14ac:dyDescent="0.25">
      <c r="B25" s="16"/>
      <c r="C25" s="286"/>
      <c r="D25" s="286"/>
      <c r="E25" s="286"/>
      <c r="F25" s="286"/>
      <c r="G25" s="287"/>
      <c r="H25" s="287"/>
      <c r="I25" s="287"/>
      <c r="J25" s="283"/>
      <c r="K25" s="283"/>
      <c r="L25" s="283"/>
      <c r="M25" s="283"/>
      <c r="N25" s="283"/>
      <c r="O25" s="283"/>
      <c r="P25" s="283"/>
      <c r="Q25" s="16"/>
    </row>
    <row r="26" spans="2:17" x14ac:dyDescent="0.25">
      <c r="B26" s="16"/>
      <c r="C26" s="286"/>
      <c r="D26" s="286"/>
      <c r="E26" s="286"/>
      <c r="F26" s="286"/>
      <c r="G26" s="287"/>
      <c r="H26" s="287"/>
      <c r="I26" s="287"/>
      <c r="J26" s="283"/>
      <c r="K26" s="283"/>
      <c r="L26" s="283"/>
      <c r="M26" s="283"/>
      <c r="N26" s="283"/>
      <c r="O26" s="283"/>
      <c r="P26" s="283"/>
      <c r="Q26" s="16"/>
    </row>
    <row r="27" spans="2:17" x14ac:dyDescent="0.25">
      <c r="B27" s="16"/>
      <c r="C27" s="286"/>
      <c r="D27" s="286"/>
      <c r="E27" s="286"/>
      <c r="F27" s="286"/>
      <c r="G27" s="287"/>
      <c r="H27" s="287"/>
      <c r="I27" s="287"/>
      <c r="J27" s="283"/>
      <c r="K27" s="283"/>
      <c r="L27" s="283"/>
      <c r="M27" s="283"/>
      <c r="N27" s="283"/>
      <c r="O27" s="283"/>
      <c r="P27" s="283"/>
      <c r="Q27" s="16"/>
    </row>
    <row r="28" spans="2:17" x14ac:dyDescent="0.25">
      <c r="B28" s="16"/>
      <c r="C28" s="286"/>
      <c r="D28" s="286"/>
      <c r="E28" s="286"/>
      <c r="F28" s="286"/>
      <c r="G28" s="287"/>
      <c r="H28" s="287"/>
      <c r="I28" s="287"/>
      <c r="J28" s="283"/>
      <c r="K28" s="283"/>
      <c r="L28" s="283"/>
      <c r="M28" s="283"/>
      <c r="N28" s="283"/>
      <c r="O28" s="283"/>
      <c r="P28" s="283"/>
      <c r="Q28" s="16"/>
    </row>
    <row r="29" spans="2:17" x14ac:dyDescent="0.25">
      <c r="B29" s="16"/>
      <c r="C29" s="286"/>
      <c r="D29" s="286"/>
      <c r="E29" s="286"/>
      <c r="F29" s="286"/>
      <c r="G29" s="287"/>
      <c r="H29" s="287"/>
      <c r="I29" s="287"/>
      <c r="J29" s="283"/>
      <c r="K29" s="283"/>
      <c r="L29" s="283"/>
      <c r="M29" s="283"/>
      <c r="N29" s="283"/>
      <c r="O29" s="283"/>
      <c r="P29" s="283"/>
      <c r="Q29" s="16"/>
    </row>
    <row r="30" spans="2:17" x14ac:dyDescent="0.25">
      <c r="B30" s="16"/>
      <c r="C30" s="286"/>
      <c r="D30" s="286"/>
      <c r="E30" s="286"/>
      <c r="F30" s="286"/>
      <c r="G30" s="287"/>
      <c r="H30" s="287"/>
      <c r="I30" s="287"/>
      <c r="J30" s="283"/>
      <c r="K30" s="283"/>
      <c r="L30" s="283"/>
      <c r="M30" s="283"/>
      <c r="N30" s="283"/>
      <c r="O30" s="283"/>
      <c r="P30" s="283"/>
      <c r="Q30" s="16"/>
    </row>
    <row r="31" spans="2:17" x14ac:dyDescent="0.25">
      <c r="B31" s="16"/>
      <c r="C31" s="286"/>
      <c r="D31" s="286"/>
      <c r="E31" s="286"/>
      <c r="F31" s="286"/>
      <c r="G31" s="287"/>
      <c r="H31" s="287"/>
      <c r="I31" s="287"/>
      <c r="J31" s="283"/>
      <c r="K31" s="283"/>
      <c r="L31" s="283"/>
      <c r="M31" s="283"/>
      <c r="N31" s="283"/>
      <c r="O31" s="283"/>
      <c r="P31" s="283"/>
      <c r="Q31" s="16"/>
    </row>
    <row r="32" spans="2:17" x14ac:dyDescent="0.25">
      <c r="B32" s="16"/>
      <c r="C32" s="286"/>
      <c r="D32" s="286"/>
      <c r="E32" s="286"/>
      <c r="F32" s="286"/>
      <c r="G32" s="287"/>
      <c r="H32" s="287"/>
      <c r="I32" s="287"/>
      <c r="J32" s="283"/>
      <c r="K32" s="283"/>
      <c r="L32" s="283"/>
      <c r="M32" s="283"/>
      <c r="N32" s="283"/>
      <c r="O32" s="283"/>
      <c r="P32" s="283"/>
      <c r="Q32" s="16"/>
    </row>
    <row r="33" spans="2:17" x14ac:dyDescent="0.25">
      <c r="B33" s="16"/>
      <c r="C33" s="286"/>
      <c r="D33" s="286"/>
      <c r="E33" s="286"/>
      <c r="F33" s="286"/>
      <c r="G33" s="287"/>
      <c r="H33" s="287"/>
      <c r="I33" s="287"/>
      <c r="J33" s="283"/>
      <c r="K33" s="283"/>
      <c r="L33" s="283"/>
      <c r="M33" s="283"/>
      <c r="N33" s="283"/>
      <c r="O33" s="283"/>
      <c r="P33" s="283"/>
      <c r="Q33" s="16"/>
    </row>
    <row r="34" spans="2:17" x14ac:dyDescent="0.25">
      <c r="B34" s="16"/>
      <c r="C34" s="286"/>
      <c r="D34" s="286"/>
      <c r="E34" s="286"/>
      <c r="F34" s="286"/>
      <c r="G34" s="287"/>
      <c r="H34" s="287"/>
      <c r="I34" s="287"/>
      <c r="J34" s="283"/>
      <c r="K34" s="283"/>
      <c r="L34" s="283"/>
      <c r="M34" s="283"/>
      <c r="N34" s="283"/>
      <c r="O34" s="283"/>
      <c r="P34" s="283"/>
      <c r="Q34" s="16"/>
    </row>
    <row r="35" spans="2:17" x14ac:dyDescent="0.25">
      <c r="B35" s="16"/>
      <c r="C35" s="286"/>
      <c r="D35" s="286"/>
      <c r="E35" s="286"/>
      <c r="F35" s="286"/>
      <c r="G35" s="287"/>
      <c r="H35" s="287"/>
      <c r="I35" s="287"/>
      <c r="J35" s="283"/>
      <c r="K35" s="283"/>
      <c r="L35" s="283"/>
      <c r="M35" s="283"/>
      <c r="N35" s="283"/>
      <c r="O35" s="283"/>
      <c r="P35" s="283"/>
      <c r="Q35" s="16"/>
    </row>
    <row r="36" spans="2:17" x14ac:dyDescent="0.25">
      <c r="B36" s="16"/>
      <c r="C36" s="286"/>
      <c r="D36" s="286"/>
      <c r="E36" s="286"/>
      <c r="F36" s="286"/>
      <c r="G36" s="287"/>
      <c r="H36" s="287"/>
      <c r="I36" s="287"/>
      <c r="J36" s="283"/>
      <c r="K36" s="283"/>
      <c r="L36" s="283"/>
      <c r="M36" s="283"/>
      <c r="N36" s="283"/>
      <c r="O36" s="283"/>
      <c r="P36" s="283"/>
      <c r="Q36" s="16"/>
    </row>
    <row r="37" spans="2:17" x14ac:dyDescent="0.25">
      <c r="B37" s="16"/>
      <c r="C37" s="286"/>
      <c r="D37" s="286"/>
      <c r="E37" s="286"/>
      <c r="F37" s="286"/>
      <c r="G37" s="287"/>
      <c r="H37" s="287"/>
      <c r="I37" s="287"/>
      <c r="J37" s="283"/>
      <c r="K37" s="283"/>
      <c r="L37" s="283"/>
      <c r="M37" s="283"/>
      <c r="N37" s="283"/>
      <c r="O37" s="283"/>
      <c r="P37" s="283"/>
      <c r="Q37" s="16"/>
    </row>
    <row r="38" spans="2:17" x14ac:dyDescent="0.25">
      <c r="B38" s="16"/>
      <c r="C38" s="286"/>
      <c r="D38" s="286"/>
      <c r="E38" s="286"/>
      <c r="F38" s="286"/>
      <c r="G38" s="287"/>
      <c r="H38" s="287"/>
      <c r="I38" s="287"/>
      <c r="J38" s="283"/>
      <c r="K38" s="283"/>
      <c r="L38" s="283"/>
      <c r="M38" s="283"/>
      <c r="N38" s="283"/>
      <c r="O38" s="283"/>
      <c r="P38" s="283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N38:P38"/>
    <mergeCell ref="N32:P32"/>
    <mergeCell ref="N33:P33"/>
    <mergeCell ref="N34:P34"/>
    <mergeCell ref="N35:P35"/>
    <mergeCell ref="N36:P36"/>
    <mergeCell ref="N37:P37"/>
    <mergeCell ref="N26:P26"/>
    <mergeCell ref="N27:P27"/>
    <mergeCell ref="N28:P28"/>
    <mergeCell ref="N29:P29"/>
    <mergeCell ref="N30:P30"/>
    <mergeCell ref="N31:P31"/>
    <mergeCell ref="N20:P20"/>
    <mergeCell ref="N21:P21"/>
    <mergeCell ref="N22:P22"/>
    <mergeCell ref="N23:P23"/>
    <mergeCell ref="N24:P24"/>
    <mergeCell ref="N25:P25"/>
    <mergeCell ref="N15:P15"/>
    <mergeCell ref="N16:P16"/>
    <mergeCell ref="N17:P17"/>
    <mergeCell ref="N18:P18"/>
    <mergeCell ref="N19:P19"/>
    <mergeCell ref="N14:P14"/>
    <mergeCell ref="J33:M33"/>
    <mergeCell ref="J34:M34"/>
    <mergeCell ref="J35:M35"/>
    <mergeCell ref="J36:M36"/>
    <mergeCell ref="J37:M37"/>
    <mergeCell ref="J38:M38"/>
    <mergeCell ref="J27:M27"/>
    <mergeCell ref="J28:M28"/>
    <mergeCell ref="J29:M29"/>
    <mergeCell ref="J30:M30"/>
    <mergeCell ref="J31:M31"/>
    <mergeCell ref="J32:M32"/>
    <mergeCell ref="J21:M21"/>
    <mergeCell ref="J22:M22"/>
    <mergeCell ref="J23:M23"/>
    <mergeCell ref="J24:M24"/>
    <mergeCell ref="J25:M25"/>
    <mergeCell ref="J26:M26"/>
    <mergeCell ref="J15:M15"/>
    <mergeCell ref="J16:M16"/>
    <mergeCell ref="J17:M17"/>
    <mergeCell ref="J18:M18"/>
    <mergeCell ref="J19:M19"/>
    <mergeCell ref="J20:M20"/>
    <mergeCell ref="G35:I35"/>
    <mergeCell ref="G36:I36"/>
    <mergeCell ref="G37:I37"/>
    <mergeCell ref="G38:I38"/>
    <mergeCell ref="J14:M14"/>
    <mergeCell ref="G29:I29"/>
    <mergeCell ref="G30:I30"/>
    <mergeCell ref="G31:I31"/>
    <mergeCell ref="G32:I32"/>
    <mergeCell ref="G33:I33"/>
    <mergeCell ref="G34:I34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  <mergeCell ref="G22:I22"/>
    <mergeCell ref="C37:C38"/>
    <mergeCell ref="D37:D38"/>
    <mergeCell ref="E37:E38"/>
    <mergeCell ref="F37:F38"/>
    <mergeCell ref="G14:I14"/>
    <mergeCell ref="C33:C34"/>
    <mergeCell ref="D33:D34"/>
    <mergeCell ref="E33:E34"/>
    <mergeCell ref="F33:F34"/>
    <mergeCell ref="C35:C36"/>
    <mergeCell ref="D35:D36"/>
    <mergeCell ref="E35:E36"/>
    <mergeCell ref="F35:F36"/>
    <mergeCell ref="C29:C30"/>
    <mergeCell ref="D29:D30"/>
    <mergeCell ref="E29:E30"/>
    <mergeCell ref="F29:F30"/>
    <mergeCell ref="C31:C32"/>
    <mergeCell ref="D31:D32"/>
    <mergeCell ref="E31:E32"/>
    <mergeCell ref="F31:F32"/>
    <mergeCell ref="C25:C26"/>
    <mergeCell ref="D25:D26"/>
    <mergeCell ref="E25:E26"/>
    <mergeCell ref="F25:F26"/>
    <mergeCell ref="C27:C28"/>
    <mergeCell ref="D27:D28"/>
    <mergeCell ref="E27:E28"/>
    <mergeCell ref="F27:F28"/>
    <mergeCell ref="C21:C22"/>
    <mergeCell ref="D21:D22"/>
    <mergeCell ref="E21:E22"/>
    <mergeCell ref="F21:F22"/>
    <mergeCell ref="C23:C24"/>
    <mergeCell ref="D23:D24"/>
    <mergeCell ref="E23:E24"/>
    <mergeCell ref="F23:F24"/>
    <mergeCell ref="G15:I15"/>
    <mergeCell ref="G16:I16"/>
    <mergeCell ref="C17:C18"/>
    <mergeCell ref="D17:D18"/>
    <mergeCell ref="E17:E18"/>
    <mergeCell ref="F17:F18"/>
    <mergeCell ref="C19:C20"/>
    <mergeCell ref="D19:D20"/>
    <mergeCell ref="E19:E20"/>
    <mergeCell ref="F19:F20"/>
    <mergeCell ref="C15:C16"/>
    <mergeCell ref="D15:D16"/>
    <mergeCell ref="E15:E16"/>
    <mergeCell ref="F15:F16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3" enableFormatConditionsCalculation="0"/>
  <dimension ref="A11:Q32"/>
  <sheetViews>
    <sheetView showGridLines="0" showRowColHeaders="0" workbookViewId="0"/>
  </sheetViews>
  <sheetFormatPr defaultColWidth="8.875" defaultRowHeight="15" x14ac:dyDescent="0.25"/>
  <cols>
    <col min="1" max="2" width="2.875" customWidth="1"/>
    <col min="3" max="16" width="9.125" customWidth="1"/>
    <col min="17" max="17" width="2.875" customWidth="1"/>
  </cols>
  <sheetData>
    <row r="11" spans="1:17" x14ac:dyDescent="0.25">
      <c r="A11" s="9"/>
      <c r="B11" s="16"/>
      <c r="C11" s="39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2:17" x14ac:dyDescent="0.25"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2:17" x14ac:dyDescent="0.25"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2:17" x14ac:dyDescent="0.25"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2:17" x14ac:dyDescent="0.25"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2:17" x14ac:dyDescent="0.25"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4" enableFormatConditionsCalculation="0"/>
  <dimension ref="A11:Q39"/>
  <sheetViews>
    <sheetView showGridLines="0" showRowColHeaders="0" workbookViewId="0">
      <selection activeCell="P5" sqref="P5"/>
    </sheetView>
  </sheetViews>
  <sheetFormatPr defaultColWidth="8.875" defaultRowHeight="15" x14ac:dyDescent="0.25"/>
  <cols>
    <col min="1" max="2" width="2.875" customWidth="1"/>
    <col min="11" max="11" width="9.125" customWidth="1"/>
    <col min="14" max="16" width="15.625" customWidth="1"/>
    <col min="17" max="17" width="2.875" customWidth="1"/>
  </cols>
  <sheetData>
    <row r="11" spans="1:17" x14ac:dyDescent="0.25">
      <c r="A11" s="9"/>
      <c r="B11" s="16"/>
      <c r="C11" s="39" t="s">
        <v>138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61.5" customHeight="1" x14ac:dyDescent="0.25">
      <c r="A14" s="9"/>
      <c r="B14" s="16"/>
      <c r="C14" s="102" t="s">
        <v>223</v>
      </c>
      <c r="D14" s="102" t="s">
        <v>224</v>
      </c>
      <c r="E14" s="102" t="s">
        <v>225</v>
      </c>
      <c r="F14" s="102" t="s">
        <v>226</v>
      </c>
      <c r="G14" s="311" t="s">
        <v>250</v>
      </c>
      <c r="H14" s="311"/>
      <c r="I14" s="311"/>
      <c r="J14" s="311" t="s">
        <v>254</v>
      </c>
      <c r="K14" s="311"/>
      <c r="L14" s="311"/>
      <c r="M14" s="311"/>
      <c r="N14" s="311" t="s">
        <v>284</v>
      </c>
      <c r="O14" s="311"/>
      <c r="P14" s="311"/>
      <c r="Q14" s="16"/>
    </row>
    <row r="15" spans="1:17" x14ac:dyDescent="0.25">
      <c r="A15" s="9"/>
      <c r="B15" s="16"/>
      <c r="C15" s="286"/>
      <c r="D15" s="286"/>
      <c r="E15" s="286" t="s">
        <v>211</v>
      </c>
      <c r="F15" s="286" t="s">
        <v>211</v>
      </c>
      <c r="G15" s="287"/>
      <c r="H15" s="287"/>
      <c r="I15" s="287"/>
      <c r="J15" s="283"/>
      <c r="K15" s="283"/>
      <c r="L15" s="283"/>
      <c r="M15" s="283"/>
      <c r="N15" s="283"/>
      <c r="O15" s="283"/>
      <c r="P15" s="283"/>
      <c r="Q15" s="16"/>
    </row>
    <row r="16" spans="1:17" x14ac:dyDescent="0.25">
      <c r="B16" s="16"/>
      <c r="C16" s="286"/>
      <c r="D16" s="286"/>
      <c r="E16" s="286"/>
      <c r="F16" s="286"/>
      <c r="G16" s="287"/>
      <c r="H16" s="287"/>
      <c r="I16" s="287"/>
      <c r="J16" s="283"/>
      <c r="K16" s="283"/>
      <c r="L16" s="283"/>
      <c r="M16" s="283"/>
      <c r="N16" s="283"/>
      <c r="O16" s="283"/>
      <c r="P16" s="283"/>
      <c r="Q16" s="16"/>
    </row>
    <row r="17" spans="2:17" x14ac:dyDescent="0.25">
      <c r="B17" s="16"/>
      <c r="C17" s="286"/>
      <c r="D17" s="286"/>
      <c r="E17" s="286"/>
      <c r="F17" s="286"/>
      <c r="G17" s="287"/>
      <c r="H17" s="287"/>
      <c r="I17" s="287"/>
      <c r="J17" s="283"/>
      <c r="K17" s="283"/>
      <c r="L17" s="283"/>
      <c r="M17" s="283"/>
      <c r="N17" s="283"/>
      <c r="O17" s="283"/>
      <c r="P17" s="283"/>
      <c r="Q17" s="16"/>
    </row>
    <row r="18" spans="2:17" x14ac:dyDescent="0.25">
      <c r="B18" s="16"/>
      <c r="C18" s="286"/>
      <c r="D18" s="286"/>
      <c r="E18" s="286"/>
      <c r="F18" s="286"/>
      <c r="G18" s="287"/>
      <c r="H18" s="287"/>
      <c r="I18" s="287"/>
      <c r="J18" s="283"/>
      <c r="K18" s="283"/>
      <c r="L18" s="283"/>
      <c r="M18" s="283"/>
      <c r="N18" s="283"/>
      <c r="O18" s="283"/>
      <c r="P18" s="283"/>
      <c r="Q18" s="16"/>
    </row>
    <row r="19" spans="2:17" x14ac:dyDescent="0.25">
      <c r="B19" s="16"/>
      <c r="C19" s="286"/>
      <c r="D19" s="286"/>
      <c r="E19" s="286"/>
      <c r="F19" s="286"/>
      <c r="G19" s="287"/>
      <c r="H19" s="287"/>
      <c r="I19" s="287"/>
      <c r="J19" s="283"/>
      <c r="K19" s="283"/>
      <c r="L19" s="283"/>
      <c r="M19" s="283"/>
      <c r="N19" s="283"/>
      <c r="O19" s="283"/>
      <c r="P19" s="283"/>
      <c r="Q19" s="16"/>
    </row>
    <row r="20" spans="2:17" x14ac:dyDescent="0.25">
      <c r="B20" s="16"/>
      <c r="C20" s="286"/>
      <c r="D20" s="286"/>
      <c r="E20" s="286"/>
      <c r="F20" s="286"/>
      <c r="G20" s="287"/>
      <c r="H20" s="287"/>
      <c r="I20" s="287"/>
      <c r="J20" s="283"/>
      <c r="K20" s="283"/>
      <c r="L20" s="283"/>
      <c r="M20" s="283"/>
      <c r="N20" s="283"/>
      <c r="O20" s="283"/>
      <c r="P20" s="283"/>
      <c r="Q20" s="16"/>
    </row>
    <row r="21" spans="2:17" x14ac:dyDescent="0.25">
      <c r="B21" s="16"/>
      <c r="C21" s="286"/>
      <c r="D21" s="286"/>
      <c r="E21" s="286"/>
      <c r="F21" s="286"/>
      <c r="G21" s="287"/>
      <c r="H21" s="287"/>
      <c r="I21" s="287"/>
      <c r="J21" s="283"/>
      <c r="K21" s="283"/>
      <c r="L21" s="283"/>
      <c r="M21" s="283"/>
      <c r="N21" s="283"/>
      <c r="O21" s="283"/>
      <c r="P21" s="283"/>
      <c r="Q21" s="16"/>
    </row>
    <row r="22" spans="2:17" x14ac:dyDescent="0.25">
      <c r="B22" s="16"/>
      <c r="C22" s="286"/>
      <c r="D22" s="286"/>
      <c r="E22" s="286"/>
      <c r="F22" s="286"/>
      <c r="G22" s="287"/>
      <c r="H22" s="287"/>
      <c r="I22" s="287"/>
      <c r="J22" s="283"/>
      <c r="K22" s="283"/>
      <c r="L22" s="283"/>
      <c r="M22" s="283"/>
      <c r="N22" s="283"/>
      <c r="O22" s="283"/>
      <c r="P22" s="283"/>
      <c r="Q22" s="16"/>
    </row>
    <row r="23" spans="2:17" x14ac:dyDescent="0.25">
      <c r="B23" s="16"/>
      <c r="C23" s="286"/>
      <c r="D23" s="286"/>
      <c r="E23" s="286"/>
      <c r="F23" s="286"/>
      <c r="G23" s="287"/>
      <c r="H23" s="287"/>
      <c r="I23" s="287"/>
      <c r="J23" s="283"/>
      <c r="K23" s="283"/>
      <c r="L23" s="283"/>
      <c r="M23" s="283"/>
      <c r="N23" s="283"/>
      <c r="O23" s="283"/>
      <c r="P23" s="283"/>
      <c r="Q23" s="16"/>
    </row>
    <row r="24" spans="2:17" x14ac:dyDescent="0.25">
      <c r="B24" s="16"/>
      <c r="C24" s="286"/>
      <c r="D24" s="286"/>
      <c r="E24" s="286"/>
      <c r="F24" s="286"/>
      <c r="G24" s="287"/>
      <c r="H24" s="287"/>
      <c r="I24" s="287"/>
      <c r="J24" s="283"/>
      <c r="K24" s="283"/>
      <c r="L24" s="283"/>
      <c r="M24" s="283"/>
      <c r="N24" s="283"/>
      <c r="O24" s="283"/>
      <c r="P24" s="283"/>
      <c r="Q24" s="16"/>
    </row>
    <row r="25" spans="2:17" x14ac:dyDescent="0.25">
      <c r="B25" s="16"/>
      <c r="C25" s="286"/>
      <c r="D25" s="286"/>
      <c r="E25" s="286"/>
      <c r="F25" s="286"/>
      <c r="G25" s="287"/>
      <c r="H25" s="287"/>
      <c r="I25" s="287"/>
      <c r="J25" s="283"/>
      <c r="K25" s="283"/>
      <c r="L25" s="283"/>
      <c r="M25" s="283"/>
      <c r="N25" s="283"/>
      <c r="O25" s="283"/>
      <c r="P25" s="283"/>
      <c r="Q25" s="16"/>
    </row>
    <row r="26" spans="2:17" x14ac:dyDescent="0.25">
      <c r="B26" s="16"/>
      <c r="C26" s="286"/>
      <c r="D26" s="286"/>
      <c r="E26" s="286"/>
      <c r="F26" s="286"/>
      <c r="G26" s="287"/>
      <c r="H26" s="287"/>
      <c r="I26" s="287"/>
      <c r="J26" s="283"/>
      <c r="K26" s="283"/>
      <c r="L26" s="283"/>
      <c r="M26" s="283"/>
      <c r="N26" s="283"/>
      <c r="O26" s="283"/>
      <c r="P26" s="283"/>
      <c r="Q26" s="16"/>
    </row>
    <row r="27" spans="2:17" x14ac:dyDescent="0.25">
      <c r="B27" s="16"/>
      <c r="C27" s="286"/>
      <c r="D27" s="286"/>
      <c r="E27" s="286"/>
      <c r="F27" s="286"/>
      <c r="G27" s="287"/>
      <c r="H27" s="287"/>
      <c r="I27" s="287"/>
      <c r="J27" s="283"/>
      <c r="K27" s="283"/>
      <c r="L27" s="283"/>
      <c r="M27" s="283"/>
      <c r="N27" s="283"/>
      <c r="O27" s="283"/>
      <c r="P27" s="283"/>
      <c r="Q27" s="16"/>
    </row>
    <row r="28" spans="2:17" x14ac:dyDescent="0.25">
      <c r="B28" s="16"/>
      <c r="C28" s="286"/>
      <c r="D28" s="286"/>
      <c r="E28" s="286"/>
      <c r="F28" s="286"/>
      <c r="G28" s="287"/>
      <c r="H28" s="287"/>
      <c r="I28" s="287"/>
      <c r="J28" s="283"/>
      <c r="K28" s="283"/>
      <c r="L28" s="283"/>
      <c r="M28" s="283"/>
      <c r="N28" s="283"/>
      <c r="O28" s="283"/>
      <c r="P28" s="283"/>
      <c r="Q28" s="16"/>
    </row>
    <row r="29" spans="2:17" x14ac:dyDescent="0.25">
      <c r="B29" s="16"/>
      <c r="C29" s="286"/>
      <c r="D29" s="286"/>
      <c r="E29" s="286"/>
      <c r="F29" s="286"/>
      <c r="G29" s="287"/>
      <c r="H29" s="287"/>
      <c r="I29" s="287"/>
      <c r="J29" s="283"/>
      <c r="K29" s="283"/>
      <c r="L29" s="283"/>
      <c r="M29" s="283"/>
      <c r="N29" s="283"/>
      <c r="O29" s="283"/>
      <c r="P29" s="283"/>
      <c r="Q29" s="16"/>
    </row>
    <row r="30" spans="2:17" x14ac:dyDescent="0.25">
      <c r="B30" s="16"/>
      <c r="C30" s="286"/>
      <c r="D30" s="286"/>
      <c r="E30" s="286"/>
      <c r="F30" s="286"/>
      <c r="G30" s="287"/>
      <c r="H30" s="287"/>
      <c r="I30" s="287"/>
      <c r="J30" s="283"/>
      <c r="K30" s="283"/>
      <c r="L30" s="283"/>
      <c r="M30" s="283"/>
      <c r="N30" s="283"/>
      <c r="O30" s="283"/>
      <c r="P30" s="283"/>
      <c r="Q30" s="16"/>
    </row>
    <row r="31" spans="2:17" x14ac:dyDescent="0.25">
      <c r="B31" s="16"/>
      <c r="C31" s="286"/>
      <c r="D31" s="286"/>
      <c r="E31" s="286"/>
      <c r="F31" s="286"/>
      <c r="G31" s="287"/>
      <c r="H31" s="287"/>
      <c r="I31" s="287"/>
      <c r="J31" s="283"/>
      <c r="K31" s="283"/>
      <c r="L31" s="283"/>
      <c r="M31" s="283"/>
      <c r="N31" s="283"/>
      <c r="O31" s="283"/>
      <c r="P31" s="283"/>
      <c r="Q31" s="16"/>
    </row>
    <row r="32" spans="2:17" x14ac:dyDescent="0.25">
      <c r="B32" s="16"/>
      <c r="C32" s="286"/>
      <c r="D32" s="286"/>
      <c r="E32" s="286"/>
      <c r="F32" s="286"/>
      <c r="G32" s="287"/>
      <c r="H32" s="287"/>
      <c r="I32" s="287"/>
      <c r="J32" s="283"/>
      <c r="K32" s="283"/>
      <c r="L32" s="283"/>
      <c r="M32" s="283"/>
      <c r="N32" s="283"/>
      <c r="O32" s="283"/>
      <c r="P32" s="283"/>
      <c r="Q32" s="16"/>
    </row>
    <row r="33" spans="2:17" x14ac:dyDescent="0.25">
      <c r="B33" s="16"/>
      <c r="C33" s="286"/>
      <c r="D33" s="286"/>
      <c r="E33" s="286"/>
      <c r="F33" s="286"/>
      <c r="G33" s="287"/>
      <c r="H33" s="287"/>
      <c r="I33" s="287"/>
      <c r="J33" s="283"/>
      <c r="K33" s="283"/>
      <c r="L33" s="283"/>
      <c r="M33" s="283"/>
      <c r="N33" s="283"/>
      <c r="O33" s="283"/>
      <c r="P33" s="283"/>
      <c r="Q33" s="16"/>
    </row>
    <row r="34" spans="2:17" x14ac:dyDescent="0.25">
      <c r="B34" s="16"/>
      <c r="C34" s="286"/>
      <c r="D34" s="286"/>
      <c r="E34" s="286"/>
      <c r="F34" s="286"/>
      <c r="G34" s="287"/>
      <c r="H34" s="287"/>
      <c r="I34" s="287"/>
      <c r="J34" s="283"/>
      <c r="K34" s="283"/>
      <c r="L34" s="283"/>
      <c r="M34" s="283"/>
      <c r="N34" s="283"/>
      <c r="O34" s="283"/>
      <c r="P34" s="283"/>
      <c r="Q34" s="16"/>
    </row>
    <row r="35" spans="2:17" x14ac:dyDescent="0.25">
      <c r="B35" s="16"/>
      <c r="C35" s="286"/>
      <c r="D35" s="286"/>
      <c r="E35" s="286"/>
      <c r="F35" s="286"/>
      <c r="G35" s="287"/>
      <c r="H35" s="287"/>
      <c r="I35" s="287"/>
      <c r="J35" s="283"/>
      <c r="K35" s="283"/>
      <c r="L35" s="283"/>
      <c r="M35" s="283"/>
      <c r="N35" s="283"/>
      <c r="O35" s="283"/>
      <c r="P35" s="283"/>
      <c r="Q35" s="16"/>
    </row>
    <row r="36" spans="2:17" x14ac:dyDescent="0.25">
      <c r="B36" s="16"/>
      <c r="C36" s="286"/>
      <c r="D36" s="286"/>
      <c r="E36" s="286"/>
      <c r="F36" s="286"/>
      <c r="G36" s="287"/>
      <c r="H36" s="287"/>
      <c r="I36" s="287"/>
      <c r="J36" s="283"/>
      <c r="K36" s="283"/>
      <c r="L36" s="283"/>
      <c r="M36" s="283"/>
      <c r="N36" s="283"/>
      <c r="O36" s="283"/>
      <c r="P36" s="283"/>
      <c r="Q36" s="16"/>
    </row>
    <row r="37" spans="2:17" x14ac:dyDescent="0.25">
      <c r="B37" s="16"/>
      <c r="C37" s="286"/>
      <c r="D37" s="286"/>
      <c r="E37" s="286"/>
      <c r="F37" s="286"/>
      <c r="G37" s="287"/>
      <c r="H37" s="287"/>
      <c r="I37" s="287"/>
      <c r="J37" s="283"/>
      <c r="K37" s="283"/>
      <c r="L37" s="283"/>
      <c r="M37" s="283"/>
      <c r="N37" s="283"/>
      <c r="O37" s="283"/>
      <c r="P37" s="283"/>
      <c r="Q37" s="16"/>
    </row>
    <row r="38" spans="2:17" x14ac:dyDescent="0.25">
      <c r="B38" s="16"/>
      <c r="C38" s="286"/>
      <c r="D38" s="286"/>
      <c r="E38" s="286"/>
      <c r="F38" s="286"/>
      <c r="G38" s="287"/>
      <c r="H38" s="287"/>
      <c r="I38" s="287"/>
      <c r="J38" s="283"/>
      <c r="K38" s="283"/>
      <c r="L38" s="283"/>
      <c r="M38" s="283"/>
      <c r="N38" s="283"/>
      <c r="O38" s="283"/>
      <c r="P38" s="283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C35:C36"/>
    <mergeCell ref="D35:D36"/>
    <mergeCell ref="E35:E36"/>
    <mergeCell ref="F35:F36"/>
    <mergeCell ref="G35:I35"/>
    <mergeCell ref="J35:M35"/>
    <mergeCell ref="N35:P35"/>
    <mergeCell ref="G38:I38"/>
    <mergeCell ref="J38:M38"/>
    <mergeCell ref="N38:P38"/>
    <mergeCell ref="G36:I36"/>
    <mergeCell ref="J36:M36"/>
    <mergeCell ref="N36:P36"/>
    <mergeCell ref="C37:C38"/>
    <mergeCell ref="D37:D38"/>
    <mergeCell ref="E37:E38"/>
    <mergeCell ref="F37:F38"/>
    <mergeCell ref="G37:I37"/>
    <mergeCell ref="J37:M37"/>
    <mergeCell ref="N37:P37"/>
    <mergeCell ref="C33:C34"/>
    <mergeCell ref="D33:D34"/>
    <mergeCell ref="E33:E34"/>
    <mergeCell ref="F33:F34"/>
    <mergeCell ref="G33:I33"/>
    <mergeCell ref="J33:M33"/>
    <mergeCell ref="N33:P33"/>
    <mergeCell ref="G34:I34"/>
    <mergeCell ref="J34:M34"/>
    <mergeCell ref="N34:P34"/>
    <mergeCell ref="C31:C32"/>
    <mergeCell ref="D31:D32"/>
    <mergeCell ref="E31:E32"/>
    <mergeCell ref="F31:F32"/>
    <mergeCell ref="G31:I31"/>
    <mergeCell ref="J31:M31"/>
    <mergeCell ref="N31:P31"/>
    <mergeCell ref="G32:I32"/>
    <mergeCell ref="J32:M32"/>
    <mergeCell ref="N32:P32"/>
    <mergeCell ref="C29:C30"/>
    <mergeCell ref="D29:D30"/>
    <mergeCell ref="E29:E30"/>
    <mergeCell ref="F29:F30"/>
    <mergeCell ref="G29:I29"/>
    <mergeCell ref="J29:M29"/>
    <mergeCell ref="N29:P29"/>
    <mergeCell ref="G30:I30"/>
    <mergeCell ref="J30:M30"/>
    <mergeCell ref="N30:P30"/>
    <mergeCell ref="C27:C28"/>
    <mergeCell ref="D27:D28"/>
    <mergeCell ref="E27:E28"/>
    <mergeCell ref="F27:F28"/>
    <mergeCell ref="G27:I27"/>
    <mergeCell ref="J27:M27"/>
    <mergeCell ref="N27:P27"/>
    <mergeCell ref="G28:I28"/>
    <mergeCell ref="J28:M28"/>
    <mergeCell ref="N28:P28"/>
    <mergeCell ref="C25:C26"/>
    <mergeCell ref="D25:D26"/>
    <mergeCell ref="E25:E26"/>
    <mergeCell ref="F25:F26"/>
    <mergeCell ref="G25:I25"/>
    <mergeCell ref="J25:M25"/>
    <mergeCell ref="N25:P25"/>
    <mergeCell ref="G26:I26"/>
    <mergeCell ref="J26:M26"/>
    <mergeCell ref="N26:P26"/>
    <mergeCell ref="C23:C24"/>
    <mergeCell ref="D23:D24"/>
    <mergeCell ref="E23:E24"/>
    <mergeCell ref="F23:F24"/>
    <mergeCell ref="G23:I23"/>
    <mergeCell ref="J23:M23"/>
    <mergeCell ref="N23:P23"/>
    <mergeCell ref="G24:I24"/>
    <mergeCell ref="J24:M24"/>
    <mergeCell ref="N24:P24"/>
    <mergeCell ref="C21:C22"/>
    <mergeCell ref="D21:D22"/>
    <mergeCell ref="E21:E22"/>
    <mergeCell ref="F21:F22"/>
    <mergeCell ref="G21:I21"/>
    <mergeCell ref="J21:M21"/>
    <mergeCell ref="N21:P21"/>
    <mergeCell ref="G22:I22"/>
    <mergeCell ref="J22:M22"/>
    <mergeCell ref="N22:P22"/>
    <mergeCell ref="C19:C20"/>
    <mergeCell ref="D19:D20"/>
    <mergeCell ref="E19:E20"/>
    <mergeCell ref="F19:F20"/>
    <mergeCell ref="G19:I19"/>
    <mergeCell ref="J19:M19"/>
    <mergeCell ref="N19:P19"/>
    <mergeCell ref="G20:I20"/>
    <mergeCell ref="J20:M20"/>
    <mergeCell ref="N20:P20"/>
    <mergeCell ref="C17:C18"/>
    <mergeCell ref="D17:D18"/>
    <mergeCell ref="E17:E18"/>
    <mergeCell ref="F17:F18"/>
    <mergeCell ref="G17:I17"/>
    <mergeCell ref="J17:M17"/>
    <mergeCell ref="N17:P17"/>
    <mergeCell ref="G18:I18"/>
    <mergeCell ref="J18:M18"/>
    <mergeCell ref="N18:P18"/>
    <mergeCell ref="G14:I14"/>
    <mergeCell ref="J14:M14"/>
    <mergeCell ref="N14:P14"/>
    <mergeCell ref="C15:C16"/>
    <mergeCell ref="D15:D16"/>
    <mergeCell ref="E15:E16"/>
    <mergeCell ref="F15:F16"/>
    <mergeCell ref="G15:I15"/>
    <mergeCell ref="J15:M15"/>
    <mergeCell ref="N15:P15"/>
    <mergeCell ref="G16:I16"/>
    <mergeCell ref="J16:M16"/>
    <mergeCell ref="N16:P16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4" enableFormatConditionsCalculation="0"/>
  <dimension ref="A11:Q32"/>
  <sheetViews>
    <sheetView showGridLines="0" showRowColHeaders="0" workbookViewId="0"/>
  </sheetViews>
  <sheetFormatPr defaultColWidth="8.875" defaultRowHeight="15" x14ac:dyDescent="0.25"/>
  <cols>
    <col min="1" max="2" width="2.875" customWidth="1"/>
    <col min="3" max="16" width="9.125" customWidth="1"/>
    <col min="17" max="17" width="2.875" customWidth="1"/>
  </cols>
  <sheetData>
    <row r="11" spans="1:17" x14ac:dyDescent="0.25">
      <c r="A11" s="9"/>
      <c r="B11" s="16"/>
      <c r="C11" s="39" t="s">
        <v>138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2:17" x14ac:dyDescent="0.25"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2:17" x14ac:dyDescent="0.25"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2:17" x14ac:dyDescent="0.25"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2:17" x14ac:dyDescent="0.25"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2:17" x14ac:dyDescent="0.25"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 enableFormatConditionsCalculation="0"/>
  <dimension ref="A11:Q21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139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 enableFormatConditionsCalculation="0"/>
  <dimension ref="A11:Q21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140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 enableFormatConditionsCalculation="0"/>
  <dimension ref="A11:Q21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141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 enableFormatConditionsCalculation="0"/>
  <dimension ref="A11:Q21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142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8" enableFormatConditionsCalculation="0"/>
  <dimension ref="A11:Q51"/>
  <sheetViews>
    <sheetView showGridLines="0" showRowColHeaders="0" workbookViewId="0">
      <selection activeCell="S25" sqref="S25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40" t="s">
        <v>143</v>
      </c>
      <c r="D12" s="16"/>
      <c r="E12" s="16"/>
      <c r="F12" s="16"/>
      <c r="G12" s="16"/>
      <c r="H12" s="42" t="s">
        <v>146</v>
      </c>
      <c r="I12" s="16"/>
      <c r="J12" s="16"/>
      <c r="K12" s="16"/>
      <c r="L12" s="16"/>
      <c r="M12" s="47" t="s">
        <v>147</v>
      </c>
      <c r="N12" s="16"/>
      <c r="O12" s="16"/>
      <c r="P12" s="16"/>
      <c r="Q12" s="16"/>
    </row>
    <row r="13" spans="1:17" x14ac:dyDescent="0.25">
      <c r="A13" s="9"/>
      <c r="B13" s="16"/>
      <c r="C13" s="41" t="s">
        <v>144</v>
      </c>
      <c r="D13" s="16"/>
      <c r="E13" s="16">
        <f>COUNTIF(Cores!B2:B44,"Verdadeiro")</f>
        <v>2</v>
      </c>
      <c r="F13" s="48">
        <f>E13/SUM(E13:E14)</f>
        <v>5.128205128205128E-2</v>
      </c>
      <c r="G13" s="16"/>
      <c r="H13" s="16" t="s">
        <v>144</v>
      </c>
      <c r="I13" s="43"/>
      <c r="J13" s="43">
        <f>COUNTIFS(Tabela1[RESPOSTA],"verdadeiro",Tabela1[D],"X")</f>
        <v>2</v>
      </c>
      <c r="K13" s="48">
        <f>J13/SUM(J13:J14)</f>
        <v>0.18181818181818182</v>
      </c>
      <c r="L13" s="43"/>
      <c r="M13" s="16" t="s">
        <v>144</v>
      </c>
      <c r="N13" s="43"/>
      <c r="O13" s="43">
        <f>COUNTIFS(Tabela1[RESPOSTA],"verdadeiro",Tabela1[M],"X")</f>
        <v>0</v>
      </c>
      <c r="P13" s="48">
        <f>O13/SUM(O13:O14)</f>
        <v>0</v>
      </c>
      <c r="Q13" s="16"/>
    </row>
    <row r="14" spans="1:17" x14ac:dyDescent="0.25">
      <c r="A14" s="9"/>
      <c r="B14" s="16"/>
      <c r="C14" s="41" t="s">
        <v>145</v>
      </c>
      <c r="D14" s="16"/>
      <c r="E14" s="16">
        <f>COUNTIF(Cores!B2:B44,"Falso")</f>
        <v>37</v>
      </c>
      <c r="F14" s="48">
        <f>E14/SUM(E13:E14)</f>
        <v>0.94871794871794868</v>
      </c>
      <c r="G14" s="16"/>
      <c r="H14" s="16" t="s">
        <v>145</v>
      </c>
      <c r="I14" s="43"/>
      <c r="J14" s="43">
        <f>COUNTIFS(Tabela1[RESPOSTA],"falso",Tabela1[D],"X")</f>
        <v>9</v>
      </c>
      <c r="K14" s="48">
        <f>J14/SUM(J13:J14)</f>
        <v>0.81818181818181823</v>
      </c>
      <c r="L14" s="43"/>
      <c r="M14" s="16" t="s">
        <v>145</v>
      </c>
      <c r="N14" s="43"/>
      <c r="O14" s="43">
        <f>COUNTIFS(Tabela1[RESPOSTA],"falso",Tabela1[M],"X")</f>
        <v>7</v>
      </c>
      <c r="P14" s="48">
        <f>O14/SUM(O13:O14)</f>
        <v>1</v>
      </c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44" t="s">
        <v>298</v>
      </c>
      <c r="D33" s="16"/>
      <c r="E33" s="16"/>
      <c r="F33" s="16"/>
      <c r="G33" s="16"/>
      <c r="H33" s="46" t="s">
        <v>148</v>
      </c>
      <c r="I33" s="16"/>
      <c r="J33" s="16"/>
      <c r="K33" s="16"/>
      <c r="L33" s="16"/>
      <c r="M33" s="45" t="s">
        <v>149</v>
      </c>
      <c r="N33" s="16"/>
      <c r="O33" s="16"/>
      <c r="P33" s="16"/>
      <c r="Q33" s="16"/>
    </row>
    <row r="34" spans="2:17" x14ac:dyDescent="0.25">
      <c r="B34" s="16"/>
      <c r="C34" s="16" t="s">
        <v>144</v>
      </c>
      <c r="D34" s="43"/>
      <c r="E34" s="43">
        <f>COUNTIFS(Tabela1[RESPOSTA],"verdadeiro",Tabela1[A],"X")</f>
        <v>0</v>
      </c>
      <c r="F34" s="48">
        <f>E34/SUM(E34:E35)</f>
        <v>0</v>
      </c>
      <c r="G34" s="16"/>
      <c r="H34" s="16" t="s">
        <v>144</v>
      </c>
      <c r="I34" s="43"/>
      <c r="J34" s="43">
        <f>COUNTIFS(Tabela1[RESPOSTA],"verdadeiro",Tabela1[I],"X")</f>
        <v>0</v>
      </c>
      <c r="K34" s="48">
        <f>J34/SUM(J34:J35)</f>
        <v>0</v>
      </c>
      <c r="L34" s="16"/>
      <c r="M34" s="16" t="s">
        <v>144</v>
      </c>
      <c r="N34" s="43"/>
      <c r="O34" s="43">
        <f>COUNTIFS(Tabela1[RESPOSTA],"verdadeiro",Tabela1[C],"X")</f>
        <v>0</v>
      </c>
      <c r="P34" s="48">
        <f>O34/SUM(O34:O35)</f>
        <v>0</v>
      </c>
      <c r="Q34" s="16"/>
    </row>
    <row r="35" spans="2:17" x14ac:dyDescent="0.25">
      <c r="B35" s="16"/>
      <c r="C35" s="16" t="s">
        <v>145</v>
      </c>
      <c r="D35" s="43"/>
      <c r="E35" s="43">
        <f>COUNTIFS(Tabela1[RESPOSTA],"falso",Tabela1[A],"X")</f>
        <v>6</v>
      </c>
      <c r="F35" s="48">
        <f>E35/SUM(E34:E35)</f>
        <v>1</v>
      </c>
      <c r="G35" s="16"/>
      <c r="H35" s="16" t="s">
        <v>145</v>
      </c>
      <c r="I35" s="43"/>
      <c r="J35" s="43">
        <f>COUNTIFS(Tabela1[RESPOSTA],"falso",Tabela1[I],"X")</f>
        <v>8</v>
      </c>
      <c r="K35" s="48">
        <f>J35/SUM(J34:J35)</f>
        <v>1</v>
      </c>
      <c r="L35" s="16"/>
      <c r="M35" s="16" t="s">
        <v>145</v>
      </c>
      <c r="N35" s="43"/>
      <c r="O35" s="43">
        <f>COUNTIFS(Tabela1[RESPOSTA],"falso",Tabela1[C],"X")</f>
        <v>7</v>
      </c>
      <c r="P35" s="48">
        <f>O35/SUM(O34:O35)</f>
        <v>1</v>
      </c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 x14ac:dyDescent="0.25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 enableFormatConditionsCalculation="0"/>
  <dimension ref="A1:R44"/>
  <sheetViews>
    <sheetView topLeftCell="C1" workbookViewId="0">
      <pane ySplit="1" topLeftCell="A2" activePane="bottomLeft" state="frozen"/>
      <selection pane="bottomLeft"/>
    </sheetView>
  </sheetViews>
  <sheetFormatPr defaultColWidth="8.875" defaultRowHeight="15" x14ac:dyDescent="0.25"/>
  <cols>
    <col min="1" max="1" width="20.125" style="2" customWidth="1"/>
    <col min="2" max="2" width="12.5" style="2" customWidth="1"/>
    <col min="3" max="3" width="20.125" customWidth="1"/>
    <col min="4" max="4" width="16.5" bestFit="1" customWidth="1"/>
    <col min="8" max="12" width="8.875" style="3"/>
    <col min="15" max="15" width="16.5" bestFit="1" customWidth="1"/>
  </cols>
  <sheetData>
    <row r="1" spans="1:18" x14ac:dyDescent="0.25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/>
      <c r="N1" s="3"/>
      <c r="P1" t="s">
        <v>4</v>
      </c>
      <c r="Q1" t="s">
        <v>5</v>
      </c>
      <c r="R1" t="s">
        <v>6</v>
      </c>
    </row>
    <row r="2" spans="1:18" x14ac:dyDescent="0.25">
      <c r="A2" s="2" t="s">
        <v>12</v>
      </c>
      <c r="B2" s="2" t="b">
        <v>1</v>
      </c>
      <c r="C2" t="s">
        <v>13</v>
      </c>
      <c r="D2" t="str">
        <f t="shared" ref="D2:D44" si="0">IF(B2=TRUE,LEFT(A2,1)&amp;"_OK",LEFT(A2,1))</f>
        <v>D_OK</v>
      </c>
      <c r="E2">
        <f t="shared" ref="E2:G44" si="1">VLOOKUP($D2,$O$2:$R$12,MATCH(E$1,$O$1:$R$1,0),0)</f>
        <v>237</v>
      </c>
      <c r="F2">
        <f t="shared" si="1"/>
        <v>125</v>
      </c>
      <c r="G2">
        <f t="shared" si="1"/>
        <v>49</v>
      </c>
      <c r="H2" s="3" t="str">
        <f t="shared" ref="H2:H44" si="2">IF(LEFT($A2,1)="D","x","")</f>
        <v>x</v>
      </c>
      <c r="I2" s="3" t="str">
        <f t="shared" ref="I2:I44" si="3">IF(LEFT($A2,1)="M","x","")</f>
        <v/>
      </c>
      <c r="J2" s="3" t="str">
        <f t="shared" ref="J2:J44" si="4">IF(LEFT($A2,1)="A","x","")</f>
        <v/>
      </c>
      <c r="K2" s="3" t="str">
        <f t="shared" ref="K2:K44" si="5">IF(LEFT($A2,1)="I","x","")</f>
        <v/>
      </c>
      <c r="L2" s="3" t="str">
        <f t="shared" ref="L2:L44" si="6">IF(LEFT($A2,1)="C","x","")</f>
        <v/>
      </c>
      <c r="O2" s="4" t="s">
        <v>14</v>
      </c>
      <c r="P2">
        <v>0</v>
      </c>
      <c r="Q2">
        <v>84</v>
      </c>
      <c r="R2">
        <v>0</v>
      </c>
    </row>
    <row r="3" spans="1:18" x14ac:dyDescent="0.25">
      <c r="A3" s="2" t="s">
        <v>15</v>
      </c>
      <c r="B3" s="2" t="b">
        <v>1</v>
      </c>
      <c r="C3" t="s">
        <v>13</v>
      </c>
      <c r="D3" t="str">
        <f t="shared" si="0"/>
        <v>D_OK</v>
      </c>
      <c r="E3">
        <f t="shared" si="1"/>
        <v>237</v>
      </c>
      <c r="F3">
        <f t="shared" si="1"/>
        <v>125</v>
      </c>
      <c r="G3">
        <f t="shared" si="1"/>
        <v>49</v>
      </c>
      <c r="H3" s="3" t="str">
        <f t="shared" si="2"/>
        <v>x</v>
      </c>
      <c r="I3" s="3" t="str">
        <f t="shared" si="3"/>
        <v/>
      </c>
      <c r="J3" s="3" t="str">
        <f t="shared" si="4"/>
        <v/>
      </c>
      <c r="K3" s="3" t="str">
        <f t="shared" si="5"/>
        <v/>
      </c>
      <c r="L3" s="3" t="str">
        <f t="shared" si="6"/>
        <v/>
      </c>
      <c r="O3" s="14" t="s">
        <v>8</v>
      </c>
      <c r="P3">
        <v>219</v>
      </c>
      <c r="Q3">
        <v>83</v>
      </c>
      <c r="R3">
        <v>83</v>
      </c>
    </row>
    <row r="4" spans="1:18" x14ac:dyDescent="0.25">
      <c r="A4" s="2" t="s">
        <v>16</v>
      </c>
      <c r="B4" s="2" t="b">
        <v>0</v>
      </c>
      <c r="C4" t="s">
        <v>13</v>
      </c>
      <c r="D4" s="5" t="str">
        <f t="shared" si="0"/>
        <v>D</v>
      </c>
      <c r="E4">
        <f t="shared" si="1"/>
        <v>241</v>
      </c>
      <c r="F4">
        <f t="shared" si="1"/>
        <v>155</v>
      </c>
      <c r="G4">
        <f t="shared" si="1"/>
        <v>97</v>
      </c>
      <c r="H4" s="3" t="str">
        <f t="shared" si="2"/>
        <v>x</v>
      </c>
      <c r="I4" s="3" t="str">
        <f t="shared" si="3"/>
        <v/>
      </c>
      <c r="J4" s="3" t="str">
        <f t="shared" si="4"/>
        <v/>
      </c>
      <c r="K4" s="3" t="str">
        <f t="shared" si="5"/>
        <v/>
      </c>
      <c r="L4" s="3" t="str">
        <f t="shared" si="6"/>
        <v/>
      </c>
      <c r="O4" s="109" t="s">
        <v>11</v>
      </c>
      <c r="P4">
        <v>112</v>
      </c>
      <c r="Q4">
        <v>173</v>
      </c>
      <c r="R4">
        <v>71</v>
      </c>
    </row>
    <row r="5" spans="1:18" x14ac:dyDescent="0.25">
      <c r="A5" s="2" t="s">
        <v>17</v>
      </c>
      <c r="B5" s="2" t="b">
        <v>0</v>
      </c>
      <c r="C5" t="s">
        <v>13</v>
      </c>
      <c r="D5" s="5" t="str">
        <f t="shared" si="0"/>
        <v>D</v>
      </c>
      <c r="E5">
        <f t="shared" si="1"/>
        <v>241</v>
      </c>
      <c r="F5">
        <f t="shared" si="1"/>
        <v>155</v>
      </c>
      <c r="G5">
        <f t="shared" si="1"/>
        <v>97</v>
      </c>
      <c r="H5" s="3" t="str">
        <f t="shared" si="2"/>
        <v>x</v>
      </c>
      <c r="I5" s="3" t="str">
        <f t="shared" si="3"/>
        <v/>
      </c>
      <c r="J5" s="3" t="str">
        <f t="shared" si="4"/>
        <v/>
      </c>
      <c r="K5" s="3" t="str">
        <f t="shared" si="5"/>
        <v/>
      </c>
      <c r="L5" s="3" t="str">
        <f t="shared" si="6"/>
        <v/>
      </c>
      <c r="O5" s="12" t="s">
        <v>7</v>
      </c>
      <c r="P5">
        <v>241</v>
      </c>
      <c r="Q5">
        <v>155</v>
      </c>
      <c r="R5">
        <v>97</v>
      </c>
    </row>
    <row r="6" spans="1:18" x14ac:dyDescent="0.25">
      <c r="A6" s="2" t="s">
        <v>18</v>
      </c>
      <c r="B6" s="2" t="b">
        <v>0</v>
      </c>
      <c r="C6" t="s">
        <v>13</v>
      </c>
      <c r="D6" s="5" t="str">
        <f t="shared" si="0"/>
        <v>D</v>
      </c>
      <c r="E6">
        <f t="shared" si="1"/>
        <v>241</v>
      </c>
      <c r="F6">
        <f t="shared" si="1"/>
        <v>155</v>
      </c>
      <c r="G6">
        <f t="shared" si="1"/>
        <v>97</v>
      </c>
      <c r="H6" s="3" t="str">
        <f t="shared" si="2"/>
        <v>x</v>
      </c>
      <c r="I6" s="3" t="str">
        <f t="shared" si="3"/>
        <v/>
      </c>
      <c r="J6" s="3" t="str">
        <f t="shared" si="4"/>
        <v/>
      </c>
      <c r="K6" s="3" t="str">
        <f t="shared" si="5"/>
        <v/>
      </c>
      <c r="L6" s="3" t="str">
        <f t="shared" si="6"/>
        <v/>
      </c>
      <c r="O6" s="6" t="s">
        <v>10</v>
      </c>
      <c r="P6">
        <v>79</v>
      </c>
      <c r="Q6">
        <v>129</v>
      </c>
      <c r="R6">
        <v>189</v>
      </c>
    </row>
    <row r="7" spans="1:18" x14ac:dyDescent="0.25">
      <c r="A7" s="2" t="s">
        <v>19</v>
      </c>
      <c r="B7" s="2" t="b">
        <v>0</v>
      </c>
      <c r="C7" t="s">
        <v>13</v>
      </c>
      <c r="D7" s="5" t="str">
        <f t="shared" si="0"/>
        <v>D</v>
      </c>
      <c r="E7">
        <f t="shared" si="1"/>
        <v>241</v>
      </c>
      <c r="F7">
        <f t="shared" si="1"/>
        <v>155</v>
      </c>
      <c r="G7">
        <f t="shared" si="1"/>
        <v>97</v>
      </c>
      <c r="H7" s="3" t="str">
        <f t="shared" si="2"/>
        <v>x</v>
      </c>
      <c r="I7" s="3" t="str">
        <f t="shared" si="3"/>
        <v/>
      </c>
      <c r="J7" s="3" t="str">
        <f t="shared" si="4"/>
        <v/>
      </c>
      <c r="K7" s="3" t="str">
        <f t="shared" si="5"/>
        <v/>
      </c>
      <c r="L7" s="3" t="str">
        <f t="shared" si="6"/>
        <v/>
      </c>
      <c r="O7" s="7" t="s">
        <v>9</v>
      </c>
      <c r="P7">
        <v>191</v>
      </c>
      <c r="Q7">
        <v>109</v>
      </c>
      <c r="R7">
        <v>168</v>
      </c>
    </row>
    <row r="8" spans="1:18" x14ac:dyDescent="0.25">
      <c r="A8" s="2" t="s">
        <v>20</v>
      </c>
      <c r="B8" s="2" t="b">
        <v>0</v>
      </c>
      <c r="C8" t="s">
        <v>13</v>
      </c>
      <c r="D8" s="5" t="str">
        <f t="shared" si="0"/>
        <v>D</v>
      </c>
      <c r="E8">
        <f t="shared" si="1"/>
        <v>241</v>
      </c>
      <c r="F8">
        <f t="shared" si="1"/>
        <v>155</v>
      </c>
      <c r="G8">
        <f t="shared" si="1"/>
        <v>97</v>
      </c>
      <c r="H8" s="3" t="str">
        <f t="shared" si="2"/>
        <v>x</v>
      </c>
      <c r="I8" s="3" t="str">
        <f t="shared" si="3"/>
        <v/>
      </c>
      <c r="J8" s="3" t="str">
        <f t="shared" si="4"/>
        <v/>
      </c>
      <c r="K8" s="3" t="str">
        <f t="shared" si="5"/>
        <v/>
      </c>
      <c r="L8" s="3" t="str">
        <f t="shared" si="6"/>
        <v/>
      </c>
      <c r="O8" s="13" t="s">
        <v>21</v>
      </c>
      <c r="P8">
        <v>143</v>
      </c>
      <c r="Q8">
        <v>29</v>
      </c>
      <c r="R8">
        <v>29</v>
      </c>
    </row>
    <row r="9" spans="1:18" x14ac:dyDescent="0.25">
      <c r="A9" s="2" t="s">
        <v>22</v>
      </c>
      <c r="B9" s="2" t="b">
        <v>0</v>
      </c>
      <c r="C9" t="s">
        <v>13</v>
      </c>
      <c r="D9" s="5" t="str">
        <f t="shared" si="0"/>
        <v>D</v>
      </c>
      <c r="E9">
        <f t="shared" si="1"/>
        <v>241</v>
      </c>
      <c r="F9">
        <f t="shared" si="1"/>
        <v>155</v>
      </c>
      <c r="G9">
        <f t="shared" si="1"/>
        <v>97</v>
      </c>
      <c r="H9" s="3" t="str">
        <f t="shared" si="2"/>
        <v>x</v>
      </c>
      <c r="I9" s="3" t="str">
        <f t="shared" si="3"/>
        <v/>
      </c>
      <c r="J9" s="3" t="str">
        <f t="shared" si="4"/>
        <v/>
      </c>
      <c r="K9" s="3" t="str">
        <f t="shared" si="5"/>
        <v/>
      </c>
      <c r="L9" s="3" t="str">
        <f t="shared" si="6"/>
        <v/>
      </c>
      <c r="O9" s="4" t="s">
        <v>23</v>
      </c>
      <c r="P9">
        <v>0</v>
      </c>
      <c r="Q9">
        <v>84</v>
      </c>
      <c r="R9">
        <v>0</v>
      </c>
    </row>
    <row r="10" spans="1:18" x14ac:dyDescent="0.25">
      <c r="A10" s="2" t="s">
        <v>24</v>
      </c>
      <c r="B10" s="2" t="b">
        <v>0</v>
      </c>
      <c r="C10" t="s">
        <v>13</v>
      </c>
      <c r="D10" s="5" t="str">
        <f t="shared" si="0"/>
        <v>D</v>
      </c>
      <c r="E10">
        <f t="shared" si="1"/>
        <v>241</v>
      </c>
      <c r="F10">
        <f t="shared" si="1"/>
        <v>155</v>
      </c>
      <c r="G10">
        <f t="shared" si="1"/>
        <v>97</v>
      </c>
      <c r="H10" s="3" t="str">
        <f t="shared" si="2"/>
        <v>x</v>
      </c>
      <c r="I10" s="3" t="str">
        <f t="shared" si="3"/>
        <v/>
      </c>
      <c r="J10" s="3" t="str">
        <f t="shared" si="4"/>
        <v/>
      </c>
      <c r="K10" s="3" t="str">
        <f t="shared" si="5"/>
        <v/>
      </c>
      <c r="L10" s="3" t="str">
        <f t="shared" si="6"/>
        <v/>
      </c>
      <c r="O10" s="11" t="s">
        <v>25</v>
      </c>
      <c r="P10">
        <v>237</v>
      </c>
      <c r="Q10">
        <v>125</v>
      </c>
      <c r="R10">
        <v>49</v>
      </c>
    </row>
    <row r="11" spans="1:18" x14ac:dyDescent="0.25">
      <c r="A11" s="2" t="s">
        <v>26</v>
      </c>
      <c r="B11" s="2" t="b">
        <v>0</v>
      </c>
      <c r="C11" t="s">
        <v>13</v>
      </c>
      <c r="D11" s="5" t="str">
        <f t="shared" si="0"/>
        <v>D</v>
      </c>
      <c r="E11">
        <f t="shared" si="1"/>
        <v>241</v>
      </c>
      <c r="F11">
        <f t="shared" si="1"/>
        <v>155</v>
      </c>
      <c r="G11">
        <f t="shared" si="1"/>
        <v>97</v>
      </c>
      <c r="H11" s="3" t="str">
        <f t="shared" si="2"/>
        <v>x</v>
      </c>
      <c r="I11" s="3" t="str">
        <f t="shared" si="3"/>
        <v/>
      </c>
      <c r="J11" s="3" t="str">
        <f t="shared" si="4"/>
        <v/>
      </c>
      <c r="K11" s="3" t="str">
        <f t="shared" si="5"/>
        <v/>
      </c>
      <c r="L11" s="3" t="str">
        <f t="shared" si="6"/>
        <v/>
      </c>
      <c r="O11" s="15" t="s">
        <v>27</v>
      </c>
      <c r="P11">
        <v>0</v>
      </c>
      <c r="Q11">
        <v>35</v>
      </c>
      <c r="R11">
        <v>104</v>
      </c>
    </row>
    <row r="12" spans="1:18" x14ac:dyDescent="0.25">
      <c r="A12" s="2" t="s">
        <v>28</v>
      </c>
      <c r="B12" s="2" t="b">
        <v>0</v>
      </c>
      <c r="C12" t="s">
        <v>13</v>
      </c>
      <c r="D12" s="5" t="str">
        <f t="shared" si="0"/>
        <v>D</v>
      </c>
      <c r="E12">
        <f t="shared" si="1"/>
        <v>241</v>
      </c>
      <c r="F12">
        <f t="shared" si="1"/>
        <v>155</v>
      </c>
      <c r="G12">
        <f t="shared" si="1"/>
        <v>97</v>
      </c>
      <c r="H12" s="3" t="str">
        <f t="shared" si="2"/>
        <v>x</v>
      </c>
      <c r="I12" s="3" t="str">
        <f t="shared" si="3"/>
        <v/>
      </c>
      <c r="J12" s="3" t="str">
        <f t="shared" si="4"/>
        <v/>
      </c>
      <c r="K12" s="3" t="str">
        <f t="shared" si="5"/>
        <v/>
      </c>
      <c r="L12" s="3" t="str">
        <f t="shared" si="6"/>
        <v/>
      </c>
      <c r="O12" s="8" t="s">
        <v>29</v>
      </c>
      <c r="P12">
        <v>111</v>
      </c>
      <c r="Q12">
        <v>23</v>
      </c>
      <c r="R12">
        <v>94</v>
      </c>
    </row>
    <row r="13" spans="1:18" x14ac:dyDescent="0.25">
      <c r="A13" s="2" t="s">
        <v>30</v>
      </c>
      <c r="C13" t="s">
        <v>13</v>
      </c>
      <c r="D13" s="5"/>
      <c r="E13" t="e">
        <f t="shared" si="1"/>
        <v>#N/A</v>
      </c>
      <c r="F13" t="e">
        <f t="shared" si="1"/>
        <v>#N/A</v>
      </c>
      <c r="G13" t="e">
        <f t="shared" si="1"/>
        <v>#N/A</v>
      </c>
      <c r="H13" s="3" t="str">
        <f t="shared" si="2"/>
        <v>x</v>
      </c>
      <c r="I13" s="3" t="str">
        <f t="shared" si="3"/>
        <v/>
      </c>
      <c r="J13" s="3" t="str">
        <f t="shared" si="4"/>
        <v/>
      </c>
      <c r="K13" s="3" t="str">
        <f t="shared" si="5"/>
        <v/>
      </c>
      <c r="L13" s="3" t="str">
        <f t="shared" si="6"/>
        <v/>
      </c>
    </row>
    <row r="14" spans="1:18" x14ac:dyDescent="0.25">
      <c r="A14" s="2" t="s">
        <v>31</v>
      </c>
      <c r="C14" t="s">
        <v>13</v>
      </c>
      <c r="D14" s="5"/>
      <c r="E14" t="e">
        <f t="shared" si="1"/>
        <v>#N/A</v>
      </c>
      <c r="F14" t="e">
        <f t="shared" si="1"/>
        <v>#N/A</v>
      </c>
      <c r="G14" t="e">
        <f t="shared" si="1"/>
        <v>#N/A</v>
      </c>
      <c r="H14" s="3" t="str">
        <f t="shared" si="2"/>
        <v>x</v>
      </c>
      <c r="I14" s="3" t="str">
        <f t="shared" si="3"/>
        <v/>
      </c>
      <c r="J14" s="3" t="str">
        <f t="shared" si="4"/>
        <v/>
      </c>
      <c r="K14" s="3" t="str">
        <f t="shared" si="5"/>
        <v/>
      </c>
      <c r="L14" s="3" t="str">
        <f t="shared" si="6"/>
        <v/>
      </c>
    </row>
    <row r="15" spans="1:18" x14ac:dyDescent="0.25">
      <c r="A15" s="2" t="s">
        <v>32</v>
      </c>
      <c r="C15" t="s">
        <v>13</v>
      </c>
      <c r="D15" s="5"/>
      <c r="E15" t="e">
        <f t="shared" si="1"/>
        <v>#N/A</v>
      </c>
      <c r="F15" t="e">
        <f t="shared" si="1"/>
        <v>#N/A</v>
      </c>
      <c r="G15" t="e">
        <f t="shared" si="1"/>
        <v>#N/A</v>
      </c>
      <c r="H15" s="3" t="str">
        <f t="shared" si="2"/>
        <v>x</v>
      </c>
      <c r="I15" s="3" t="str">
        <f t="shared" si="3"/>
        <v/>
      </c>
      <c r="J15" s="3" t="str">
        <f t="shared" si="4"/>
        <v/>
      </c>
      <c r="K15" s="3" t="str">
        <f t="shared" si="5"/>
        <v/>
      </c>
      <c r="L15" s="3" t="str">
        <f t="shared" si="6"/>
        <v/>
      </c>
    </row>
    <row r="16" spans="1:18" x14ac:dyDescent="0.25">
      <c r="A16" s="2" t="s">
        <v>33</v>
      </c>
      <c r="B16" s="2" t="b">
        <v>0</v>
      </c>
      <c r="C16" t="s">
        <v>13</v>
      </c>
      <c r="D16" s="5" t="str">
        <f t="shared" si="0"/>
        <v>M</v>
      </c>
      <c r="E16">
        <f t="shared" si="1"/>
        <v>219</v>
      </c>
      <c r="F16">
        <f t="shared" si="1"/>
        <v>83</v>
      </c>
      <c r="G16">
        <f t="shared" si="1"/>
        <v>83</v>
      </c>
      <c r="H16" s="3" t="str">
        <f t="shared" si="2"/>
        <v/>
      </c>
      <c r="I16" s="3" t="str">
        <f t="shared" si="3"/>
        <v>x</v>
      </c>
      <c r="J16" s="3" t="str">
        <f t="shared" si="4"/>
        <v/>
      </c>
      <c r="K16" s="3" t="str">
        <f t="shared" si="5"/>
        <v/>
      </c>
      <c r="L16" s="3" t="str">
        <f t="shared" si="6"/>
        <v/>
      </c>
    </row>
    <row r="17" spans="1:12" x14ac:dyDescent="0.25">
      <c r="A17" s="2" t="s">
        <v>34</v>
      </c>
      <c r="B17" s="2" t="b">
        <v>0</v>
      </c>
      <c r="C17" t="s">
        <v>13</v>
      </c>
      <c r="D17" s="5" t="str">
        <f t="shared" si="0"/>
        <v>M</v>
      </c>
      <c r="E17">
        <f t="shared" si="1"/>
        <v>219</v>
      </c>
      <c r="F17">
        <f t="shared" si="1"/>
        <v>83</v>
      </c>
      <c r="G17">
        <f t="shared" si="1"/>
        <v>83</v>
      </c>
      <c r="H17" s="3" t="str">
        <f t="shared" si="2"/>
        <v/>
      </c>
      <c r="I17" s="3" t="str">
        <f t="shared" si="3"/>
        <v>x</v>
      </c>
      <c r="J17" s="3" t="str">
        <f t="shared" si="4"/>
        <v/>
      </c>
      <c r="K17" s="3" t="str">
        <f t="shared" si="5"/>
        <v/>
      </c>
      <c r="L17" s="3" t="str">
        <f t="shared" si="6"/>
        <v/>
      </c>
    </row>
    <row r="18" spans="1:12" x14ac:dyDescent="0.25">
      <c r="A18" s="2" t="s">
        <v>35</v>
      </c>
      <c r="B18" s="2" t="b">
        <v>0</v>
      </c>
      <c r="C18" t="s">
        <v>13</v>
      </c>
      <c r="D18" s="5" t="str">
        <f t="shared" si="0"/>
        <v>M</v>
      </c>
      <c r="E18">
        <f t="shared" si="1"/>
        <v>219</v>
      </c>
      <c r="F18">
        <f t="shared" si="1"/>
        <v>83</v>
      </c>
      <c r="G18">
        <f t="shared" si="1"/>
        <v>83</v>
      </c>
      <c r="H18" s="3" t="str">
        <f t="shared" si="2"/>
        <v/>
      </c>
      <c r="I18" s="3" t="str">
        <f t="shared" si="3"/>
        <v>x</v>
      </c>
      <c r="J18" s="3" t="str">
        <f t="shared" si="4"/>
        <v/>
      </c>
      <c r="K18" s="3" t="str">
        <f t="shared" si="5"/>
        <v/>
      </c>
      <c r="L18" s="3" t="str">
        <f t="shared" si="6"/>
        <v/>
      </c>
    </row>
    <row r="19" spans="1:12" x14ac:dyDescent="0.25">
      <c r="A19" s="2" t="s">
        <v>36</v>
      </c>
      <c r="B19" s="2" t="b">
        <v>0</v>
      </c>
      <c r="C19" t="s">
        <v>13</v>
      </c>
      <c r="D19" s="5" t="str">
        <f t="shared" si="0"/>
        <v>M</v>
      </c>
      <c r="E19">
        <f t="shared" si="1"/>
        <v>219</v>
      </c>
      <c r="F19">
        <f t="shared" si="1"/>
        <v>83</v>
      </c>
      <c r="G19">
        <f t="shared" si="1"/>
        <v>83</v>
      </c>
      <c r="H19" s="3" t="str">
        <f t="shared" si="2"/>
        <v/>
      </c>
      <c r="I19" s="3" t="str">
        <f t="shared" si="3"/>
        <v>x</v>
      </c>
      <c r="J19" s="3" t="str">
        <f t="shared" si="4"/>
        <v/>
      </c>
      <c r="K19" s="3" t="str">
        <f t="shared" si="5"/>
        <v/>
      </c>
      <c r="L19" s="3" t="str">
        <f t="shared" si="6"/>
        <v/>
      </c>
    </row>
    <row r="20" spans="1:12" x14ac:dyDescent="0.25">
      <c r="A20" s="2" t="s">
        <v>37</v>
      </c>
      <c r="B20" s="2" t="b">
        <v>0</v>
      </c>
      <c r="C20" t="s">
        <v>13</v>
      </c>
      <c r="D20" s="5" t="str">
        <f t="shared" si="0"/>
        <v>M</v>
      </c>
      <c r="E20">
        <f t="shared" si="1"/>
        <v>219</v>
      </c>
      <c r="F20">
        <f t="shared" si="1"/>
        <v>83</v>
      </c>
      <c r="G20">
        <f t="shared" si="1"/>
        <v>83</v>
      </c>
      <c r="H20" s="3" t="str">
        <f t="shared" si="2"/>
        <v/>
      </c>
      <c r="I20" s="3" t="str">
        <f t="shared" si="3"/>
        <v>x</v>
      </c>
      <c r="J20" s="3" t="str">
        <f t="shared" si="4"/>
        <v/>
      </c>
      <c r="K20" s="3" t="str">
        <f t="shared" si="5"/>
        <v/>
      </c>
      <c r="L20" s="3" t="str">
        <f t="shared" si="6"/>
        <v/>
      </c>
    </row>
    <row r="21" spans="1:12" x14ac:dyDescent="0.25">
      <c r="A21" s="2" t="s">
        <v>38</v>
      </c>
      <c r="B21" s="2" t="b">
        <v>0</v>
      </c>
      <c r="C21" t="s">
        <v>13</v>
      </c>
      <c r="D21" s="5" t="str">
        <f t="shared" si="0"/>
        <v>M</v>
      </c>
      <c r="E21">
        <f t="shared" si="1"/>
        <v>219</v>
      </c>
      <c r="F21">
        <f t="shared" si="1"/>
        <v>83</v>
      </c>
      <c r="G21">
        <f t="shared" si="1"/>
        <v>83</v>
      </c>
      <c r="H21" s="3" t="str">
        <f t="shared" si="2"/>
        <v/>
      </c>
      <c r="I21" s="3" t="str">
        <f t="shared" si="3"/>
        <v>x</v>
      </c>
      <c r="J21" s="3" t="str">
        <f t="shared" si="4"/>
        <v/>
      </c>
      <c r="K21" s="3" t="str">
        <f t="shared" si="5"/>
        <v/>
      </c>
      <c r="L21" s="3" t="str">
        <f t="shared" si="6"/>
        <v/>
      </c>
    </row>
    <row r="22" spans="1:12" x14ac:dyDescent="0.25">
      <c r="A22" s="2" t="s">
        <v>39</v>
      </c>
      <c r="B22" s="2" t="b">
        <v>0</v>
      </c>
      <c r="C22" t="s">
        <v>13</v>
      </c>
      <c r="D22" s="5" t="str">
        <f t="shared" si="0"/>
        <v>M</v>
      </c>
      <c r="E22">
        <f t="shared" si="1"/>
        <v>219</v>
      </c>
      <c r="F22">
        <f t="shared" si="1"/>
        <v>83</v>
      </c>
      <c r="G22">
        <f t="shared" si="1"/>
        <v>83</v>
      </c>
      <c r="H22" s="3" t="str">
        <f t="shared" si="2"/>
        <v/>
      </c>
      <c r="I22" s="3" t="str">
        <f t="shared" si="3"/>
        <v>x</v>
      </c>
      <c r="J22" s="3" t="str">
        <f t="shared" si="4"/>
        <v/>
      </c>
      <c r="K22" s="3" t="str">
        <f t="shared" si="5"/>
        <v/>
      </c>
      <c r="L22" s="3" t="str">
        <f t="shared" si="6"/>
        <v/>
      </c>
    </row>
    <row r="23" spans="1:12" x14ac:dyDescent="0.25">
      <c r="A23" s="2" t="s">
        <v>40</v>
      </c>
      <c r="B23" s="2" t="b">
        <v>0</v>
      </c>
      <c r="C23" t="s">
        <v>13</v>
      </c>
      <c r="D23" s="5" t="str">
        <f t="shared" si="0"/>
        <v>A</v>
      </c>
      <c r="E23" s="5">
        <f t="shared" si="1"/>
        <v>191</v>
      </c>
      <c r="F23" s="5">
        <f t="shared" si="1"/>
        <v>109</v>
      </c>
      <c r="G23" s="5">
        <f t="shared" si="1"/>
        <v>168</v>
      </c>
      <c r="H23" s="3" t="str">
        <f t="shared" si="2"/>
        <v/>
      </c>
      <c r="I23" s="3" t="str">
        <f t="shared" si="3"/>
        <v/>
      </c>
      <c r="J23" s="3" t="str">
        <f t="shared" si="4"/>
        <v>x</v>
      </c>
      <c r="K23" s="3" t="str">
        <f t="shared" si="5"/>
        <v/>
      </c>
      <c r="L23" s="3" t="str">
        <f t="shared" si="6"/>
        <v/>
      </c>
    </row>
    <row r="24" spans="1:12" x14ac:dyDescent="0.25">
      <c r="A24" s="2" t="s">
        <v>41</v>
      </c>
      <c r="B24" s="2" t="b">
        <v>0</v>
      </c>
      <c r="C24" t="s">
        <v>13</v>
      </c>
      <c r="D24" s="5" t="str">
        <f t="shared" si="0"/>
        <v>A</v>
      </c>
      <c r="E24" s="5">
        <f t="shared" si="1"/>
        <v>191</v>
      </c>
      <c r="F24" s="5">
        <f t="shared" si="1"/>
        <v>109</v>
      </c>
      <c r="G24" s="5">
        <f t="shared" si="1"/>
        <v>168</v>
      </c>
      <c r="H24" s="3" t="str">
        <f t="shared" si="2"/>
        <v/>
      </c>
      <c r="I24" s="3" t="str">
        <f t="shared" si="3"/>
        <v/>
      </c>
      <c r="J24" s="3" t="str">
        <f t="shared" si="4"/>
        <v>x</v>
      </c>
      <c r="K24" s="3" t="str">
        <f t="shared" si="5"/>
        <v/>
      </c>
      <c r="L24" s="3" t="str">
        <f t="shared" si="6"/>
        <v/>
      </c>
    </row>
    <row r="25" spans="1:12" x14ac:dyDescent="0.25">
      <c r="A25" s="2" t="s">
        <v>42</v>
      </c>
      <c r="B25" s="2" t="b">
        <v>0</v>
      </c>
      <c r="C25" t="s">
        <v>13</v>
      </c>
      <c r="D25" s="5" t="str">
        <f t="shared" si="0"/>
        <v>A</v>
      </c>
      <c r="E25" s="5">
        <f t="shared" si="1"/>
        <v>191</v>
      </c>
      <c r="F25" s="5">
        <f t="shared" si="1"/>
        <v>109</v>
      </c>
      <c r="G25" s="5">
        <f t="shared" si="1"/>
        <v>168</v>
      </c>
      <c r="H25" s="3" t="str">
        <f t="shared" si="2"/>
        <v/>
      </c>
      <c r="I25" s="3" t="str">
        <f t="shared" si="3"/>
        <v/>
      </c>
      <c r="J25" s="3" t="str">
        <f t="shared" si="4"/>
        <v>x</v>
      </c>
      <c r="K25" s="3" t="str">
        <f t="shared" si="5"/>
        <v/>
      </c>
      <c r="L25" s="3" t="str">
        <f t="shared" si="6"/>
        <v/>
      </c>
    </row>
    <row r="26" spans="1:12" x14ac:dyDescent="0.25">
      <c r="A26" s="2" t="s">
        <v>43</v>
      </c>
      <c r="B26" s="2" t="b">
        <v>0</v>
      </c>
      <c r="C26" t="s">
        <v>13</v>
      </c>
      <c r="D26" s="5" t="str">
        <f t="shared" si="0"/>
        <v>A</v>
      </c>
      <c r="E26" s="5">
        <f t="shared" si="1"/>
        <v>191</v>
      </c>
      <c r="F26" s="5">
        <f t="shared" si="1"/>
        <v>109</v>
      </c>
      <c r="G26" s="5">
        <f t="shared" si="1"/>
        <v>168</v>
      </c>
      <c r="H26" s="3" t="str">
        <f t="shared" si="2"/>
        <v/>
      </c>
      <c r="I26" s="3" t="str">
        <f t="shared" si="3"/>
        <v/>
      </c>
      <c r="J26" s="3" t="str">
        <f t="shared" si="4"/>
        <v>x</v>
      </c>
      <c r="K26" s="3" t="str">
        <f t="shared" si="5"/>
        <v/>
      </c>
      <c r="L26" s="3" t="str">
        <f t="shared" si="6"/>
        <v/>
      </c>
    </row>
    <row r="27" spans="1:12" x14ac:dyDescent="0.25">
      <c r="A27" s="2" t="s">
        <v>44</v>
      </c>
      <c r="B27" s="2" t="b">
        <v>0</v>
      </c>
      <c r="C27" t="s">
        <v>13</v>
      </c>
      <c r="D27" s="5" t="str">
        <f t="shared" si="0"/>
        <v>A</v>
      </c>
      <c r="E27" s="5">
        <f t="shared" si="1"/>
        <v>191</v>
      </c>
      <c r="F27" s="5">
        <f t="shared" si="1"/>
        <v>109</v>
      </c>
      <c r="G27" s="5">
        <f t="shared" si="1"/>
        <v>168</v>
      </c>
      <c r="H27" s="3" t="str">
        <f t="shared" si="2"/>
        <v/>
      </c>
      <c r="I27" s="3" t="str">
        <f t="shared" si="3"/>
        <v/>
      </c>
      <c r="J27" s="3" t="str">
        <f t="shared" si="4"/>
        <v>x</v>
      </c>
      <c r="K27" s="3" t="str">
        <f t="shared" si="5"/>
        <v/>
      </c>
      <c r="L27" s="3" t="str">
        <f t="shared" si="6"/>
        <v/>
      </c>
    </row>
    <row r="28" spans="1:12" x14ac:dyDescent="0.25">
      <c r="A28" s="2" t="s">
        <v>45</v>
      </c>
      <c r="B28" s="2" t="b">
        <v>0</v>
      </c>
      <c r="C28" t="s">
        <v>13</v>
      </c>
      <c r="D28" s="5" t="str">
        <f t="shared" si="0"/>
        <v>A</v>
      </c>
      <c r="E28" s="5">
        <f t="shared" si="1"/>
        <v>191</v>
      </c>
      <c r="F28" s="5">
        <f t="shared" si="1"/>
        <v>109</v>
      </c>
      <c r="G28" s="5">
        <f t="shared" si="1"/>
        <v>168</v>
      </c>
      <c r="H28" s="3" t="str">
        <f t="shared" si="2"/>
        <v/>
      </c>
      <c r="I28" s="3" t="str">
        <f t="shared" si="3"/>
        <v/>
      </c>
      <c r="J28" s="3" t="str">
        <f t="shared" si="4"/>
        <v>x</v>
      </c>
      <c r="K28" s="3" t="str">
        <f t="shared" si="5"/>
        <v/>
      </c>
      <c r="L28" s="3" t="str">
        <f t="shared" si="6"/>
        <v/>
      </c>
    </row>
    <row r="29" spans="1:12" x14ac:dyDescent="0.25">
      <c r="A29" s="2" t="s">
        <v>46</v>
      </c>
      <c r="B29" s="2" t="b">
        <v>0</v>
      </c>
      <c r="C29" t="s">
        <v>13</v>
      </c>
      <c r="D29" s="5" t="str">
        <f t="shared" si="0"/>
        <v>I</v>
      </c>
      <c r="E29" s="5">
        <f t="shared" si="1"/>
        <v>79</v>
      </c>
      <c r="F29" s="5">
        <f t="shared" si="1"/>
        <v>129</v>
      </c>
      <c r="G29" s="5">
        <f t="shared" si="1"/>
        <v>189</v>
      </c>
      <c r="H29" s="3" t="str">
        <f t="shared" si="2"/>
        <v/>
      </c>
      <c r="I29" s="3" t="str">
        <f t="shared" si="3"/>
        <v/>
      </c>
      <c r="J29" s="3" t="str">
        <f t="shared" si="4"/>
        <v/>
      </c>
      <c r="K29" s="3" t="str">
        <f t="shared" si="5"/>
        <v>x</v>
      </c>
      <c r="L29" s="3" t="str">
        <f t="shared" si="6"/>
        <v/>
      </c>
    </row>
    <row r="30" spans="1:12" x14ac:dyDescent="0.25">
      <c r="A30" s="2" t="s">
        <v>47</v>
      </c>
      <c r="B30" s="2" t="b">
        <v>0</v>
      </c>
      <c r="C30" t="s">
        <v>13</v>
      </c>
      <c r="D30" s="5" t="str">
        <f t="shared" si="0"/>
        <v>I</v>
      </c>
      <c r="E30" s="5">
        <f t="shared" si="1"/>
        <v>79</v>
      </c>
      <c r="F30" s="5">
        <f t="shared" si="1"/>
        <v>129</v>
      </c>
      <c r="G30" s="5">
        <f t="shared" si="1"/>
        <v>189</v>
      </c>
      <c r="H30" s="3" t="str">
        <f t="shared" si="2"/>
        <v/>
      </c>
      <c r="I30" s="3" t="str">
        <f t="shared" si="3"/>
        <v/>
      </c>
      <c r="J30" s="3" t="str">
        <f t="shared" si="4"/>
        <v/>
      </c>
      <c r="K30" s="3" t="str">
        <f t="shared" si="5"/>
        <v>x</v>
      </c>
      <c r="L30" s="3" t="str">
        <f t="shared" si="6"/>
        <v/>
      </c>
    </row>
    <row r="31" spans="1:12" x14ac:dyDescent="0.25">
      <c r="A31" s="2" t="s">
        <v>48</v>
      </c>
      <c r="B31" s="2" t="b">
        <v>0</v>
      </c>
      <c r="C31" t="s">
        <v>13</v>
      </c>
      <c r="D31" s="5" t="str">
        <f t="shared" si="0"/>
        <v>I</v>
      </c>
      <c r="E31" s="5">
        <f t="shared" si="1"/>
        <v>79</v>
      </c>
      <c r="F31" s="5">
        <f t="shared" si="1"/>
        <v>129</v>
      </c>
      <c r="G31" s="5">
        <f t="shared" si="1"/>
        <v>189</v>
      </c>
      <c r="H31" s="3" t="str">
        <f t="shared" si="2"/>
        <v/>
      </c>
      <c r="I31" s="3" t="str">
        <f t="shared" si="3"/>
        <v/>
      </c>
      <c r="J31" s="3" t="str">
        <f t="shared" si="4"/>
        <v/>
      </c>
      <c r="K31" s="3" t="str">
        <f t="shared" si="5"/>
        <v>x</v>
      </c>
      <c r="L31" s="3" t="str">
        <f t="shared" si="6"/>
        <v/>
      </c>
    </row>
    <row r="32" spans="1:12" x14ac:dyDescent="0.25">
      <c r="A32" s="2" t="s">
        <v>49</v>
      </c>
      <c r="B32" s="2" t="b">
        <v>0</v>
      </c>
      <c r="C32" t="s">
        <v>13</v>
      </c>
      <c r="D32" s="5" t="str">
        <f t="shared" si="0"/>
        <v>I</v>
      </c>
      <c r="E32" s="5">
        <f t="shared" si="1"/>
        <v>79</v>
      </c>
      <c r="F32" s="5">
        <f t="shared" si="1"/>
        <v>129</v>
      </c>
      <c r="G32" s="5">
        <f t="shared" si="1"/>
        <v>189</v>
      </c>
      <c r="H32" s="3" t="str">
        <f t="shared" si="2"/>
        <v/>
      </c>
      <c r="I32" s="3" t="str">
        <f t="shared" si="3"/>
        <v/>
      </c>
      <c r="J32" s="3" t="str">
        <f t="shared" si="4"/>
        <v/>
      </c>
      <c r="K32" s="3" t="str">
        <f t="shared" si="5"/>
        <v>x</v>
      </c>
      <c r="L32" s="3" t="str">
        <f t="shared" si="6"/>
        <v/>
      </c>
    </row>
    <row r="33" spans="1:12" x14ac:dyDescent="0.25">
      <c r="A33" s="2" t="s">
        <v>50</v>
      </c>
      <c r="B33" s="2" t="b">
        <v>0</v>
      </c>
      <c r="C33" t="s">
        <v>13</v>
      </c>
      <c r="D33" s="5" t="str">
        <f t="shared" si="0"/>
        <v>I</v>
      </c>
      <c r="E33" s="5">
        <f t="shared" si="1"/>
        <v>79</v>
      </c>
      <c r="F33" s="5">
        <f t="shared" si="1"/>
        <v>129</v>
      </c>
      <c r="G33" s="5">
        <f t="shared" si="1"/>
        <v>189</v>
      </c>
      <c r="H33" s="3" t="str">
        <f t="shared" si="2"/>
        <v/>
      </c>
      <c r="I33" s="3" t="str">
        <f t="shared" si="3"/>
        <v/>
      </c>
      <c r="J33" s="3" t="str">
        <f t="shared" si="4"/>
        <v/>
      </c>
      <c r="K33" s="3" t="str">
        <f t="shared" si="5"/>
        <v>x</v>
      </c>
      <c r="L33" s="3" t="str">
        <f t="shared" si="6"/>
        <v/>
      </c>
    </row>
    <row r="34" spans="1:12" x14ac:dyDescent="0.25">
      <c r="A34" s="2" t="s">
        <v>51</v>
      </c>
      <c r="B34" s="2" t="b">
        <v>0</v>
      </c>
      <c r="C34" t="s">
        <v>13</v>
      </c>
      <c r="D34" s="5" t="str">
        <f t="shared" si="0"/>
        <v>I</v>
      </c>
      <c r="E34" s="5">
        <f t="shared" si="1"/>
        <v>79</v>
      </c>
      <c r="F34" s="5">
        <f t="shared" si="1"/>
        <v>129</v>
      </c>
      <c r="G34" s="5">
        <f t="shared" si="1"/>
        <v>189</v>
      </c>
      <c r="H34" s="3" t="str">
        <f t="shared" si="2"/>
        <v/>
      </c>
      <c r="I34" s="3" t="str">
        <f t="shared" si="3"/>
        <v/>
      </c>
      <c r="J34" s="3" t="str">
        <f t="shared" si="4"/>
        <v/>
      </c>
      <c r="K34" s="3" t="str">
        <f t="shared" si="5"/>
        <v>x</v>
      </c>
      <c r="L34" s="3" t="str">
        <f t="shared" si="6"/>
        <v/>
      </c>
    </row>
    <row r="35" spans="1:12" x14ac:dyDescent="0.25">
      <c r="A35" s="2" t="s">
        <v>52</v>
      </c>
      <c r="B35" s="2" t="b">
        <v>0</v>
      </c>
      <c r="C35" t="s">
        <v>13</v>
      </c>
      <c r="D35" s="5" t="str">
        <f t="shared" si="0"/>
        <v>I</v>
      </c>
      <c r="E35" s="5">
        <f t="shared" si="1"/>
        <v>79</v>
      </c>
      <c r="F35" s="5">
        <f t="shared" si="1"/>
        <v>129</v>
      </c>
      <c r="G35" s="5">
        <f t="shared" si="1"/>
        <v>189</v>
      </c>
      <c r="H35" s="3" t="str">
        <f t="shared" si="2"/>
        <v/>
      </c>
      <c r="I35" s="3" t="str">
        <f t="shared" si="3"/>
        <v/>
      </c>
      <c r="J35" s="3" t="str">
        <f t="shared" si="4"/>
        <v/>
      </c>
      <c r="K35" s="3" t="str">
        <f t="shared" si="5"/>
        <v>x</v>
      </c>
      <c r="L35" s="3" t="str">
        <f t="shared" si="6"/>
        <v/>
      </c>
    </row>
    <row r="36" spans="1:12" x14ac:dyDescent="0.25">
      <c r="A36" s="2" t="s">
        <v>53</v>
      </c>
      <c r="B36" s="2" t="b">
        <v>0</v>
      </c>
      <c r="C36" t="s">
        <v>13</v>
      </c>
      <c r="D36" s="5" t="str">
        <f t="shared" si="0"/>
        <v>I</v>
      </c>
      <c r="E36" s="5">
        <f t="shared" si="1"/>
        <v>79</v>
      </c>
      <c r="F36" s="5">
        <f t="shared" si="1"/>
        <v>129</v>
      </c>
      <c r="G36" s="5">
        <f t="shared" si="1"/>
        <v>189</v>
      </c>
      <c r="H36" s="3" t="str">
        <f t="shared" si="2"/>
        <v/>
      </c>
      <c r="I36" s="3" t="str">
        <f t="shared" si="3"/>
        <v/>
      </c>
      <c r="J36" s="3" t="str">
        <f t="shared" si="4"/>
        <v/>
      </c>
      <c r="K36" s="3" t="str">
        <f t="shared" si="5"/>
        <v>x</v>
      </c>
      <c r="L36" s="3" t="str">
        <f t="shared" si="6"/>
        <v/>
      </c>
    </row>
    <row r="37" spans="1:12" x14ac:dyDescent="0.25">
      <c r="A37" s="2" t="s">
        <v>54</v>
      </c>
      <c r="B37" s="2" t="b">
        <v>0</v>
      </c>
      <c r="C37" t="s">
        <v>13</v>
      </c>
      <c r="D37" s="5" t="str">
        <f t="shared" si="0"/>
        <v>C</v>
      </c>
      <c r="E37" s="5">
        <f t="shared" si="1"/>
        <v>112</v>
      </c>
      <c r="F37" s="5">
        <f t="shared" si="1"/>
        <v>173</v>
      </c>
      <c r="G37" s="5">
        <f t="shared" si="1"/>
        <v>71</v>
      </c>
      <c r="H37" s="3" t="str">
        <f t="shared" si="2"/>
        <v/>
      </c>
      <c r="I37" s="3" t="str">
        <f t="shared" si="3"/>
        <v/>
      </c>
      <c r="J37" s="3" t="str">
        <f t="shared" si="4"/>
        <v/>
      </c>
      <c r="K37" s="3" t="str">
        <f t="shared" si="5"/>
        <v/>
      </c>
      <c r="L37" s="3" t="str">
        <f t="shared" si="6"/>
        <v>x</v>
      </c>
    </row>
    <row r="38" spans="1:12" x14ac:dyDescent="0.25">
      <c r="A38" s="2" t="s">
        <v>55</v>
      </c>
      <c r="B38" s="2" t="b">
        <v>0</v>
      </c>
      <c r="C38" t="s">
        <v>13</v>
      </c>
      <c r="D38" s="5" t="str">
        <f t="shared" si="0"/>
        <v>C</v>
      </c>
      <c r="E38" s="5">
        <f t="shared" si="1"/>
        <v>112</v>
      </c>
      <c r="F38" s="5">
        <f t="shared" si="1"/>
        <v>173</v>
      </c>
      <c r="G38" s="5">
        <f t="shared" si="1"/>
        <v>71</v>
      </c>
      <c r="H38" s="3" t="str">
        <f t="shared" si="2"/>
        <v/>
      </c>
      <c r="I38" s="3" t="str">
        <f t="shared" si="3"/>
        <v/>
      </c>
      <c r="J38" s="3" t="str">
        <f t="shared" si="4"/>
        <v/>
      </c>
      <c r="K38" s="3" t="str">
        <f t="shared" si="5"/>
        <v/>
      </c>
      <c r="L38" s="3" t="str">
        <f t="shared" si="6"/>
        <v>x</v>
      </c>
    </row>
    <row r="39" spans="1:12" x14ac:dyDescent="0.25">
      <c r="A39" s="2" t="s">
        <v>56</v>
      </c>
      <c r="B39" s="2" t="b">
        <v>0</v>
      </c>
      <c r="C39" t="s">
        <v>13</v>
      </c>
      <c r="D39" s="5" t="str">
        <f t="shared" si="0"/>
        <v>C</v>
      </c>
      <c r="E39" s="5">
        <f t="shared" si="1"/>
        <v>112</v>
      </c>
      <c r="F39" s="5">
        <f t="shared" si="1"/>
        <v>173</v>
      </c>
      <c r="G39" s="5">
        <f t="shared" si="1"/>
        <v>71</v>
      </c>
      <c r="H39" s="3" t="str">
        <f t="shared" si="2"/>
        <v/>
      </c>
      <c r="I39" s="3" t="str">
        <f t="shared" si="3"/>
        <v/>
      </c>
      <c r="J39" s="3" t="str">
        <f t="shared" si="4"/>
        <v/>
      </c>
      <c r="K39" s="3" t="str">
        <f t="shared" si="5"/>
        <v/>
      </c>
      <c r="L39" s="3" t="str">
        <f t="shared" si="6"/>
        <v>x</v>
      </c>
    </row>
    <row r="40" spans="1:12" x14ac:dyDescent="0.25">
      <c r="A40" s="2" t="s">
        <v>57</v>
      </c>
      <c r="B40" s="2" t="b">
        <v>0</v>
      </c>
      <c r="C40" t="s">
        <v>13</v>
      </c>
      <c r="D40" s="5" t="str">
        <f t="shared" si="0"/>
        <v>C</v>
      </c>
      <c r="E40" s="5">
        <f t="shared" si="1"/>
        <v>112</v>
      </c>
      <c r="F40" s="5">
        <f t="shared" si="1"/>
        <v>173</v>
      </c>
      <c r="G40" s="5">
        <f t="shared" si="1"/>
        <v>71</v>
      </c>
      <c r="H40" s="3" t="str">
        <f t="shared" si="2"/>
        <v/>
      </c>
      <c r="I40" s="3" t="str">
        <f t="shared" si="3"/>
        <v/>
      </c>
      <c r="J40" s="3" t="str">
        <f t="shared" si="4"/>
        <v/>
      </c>
      <c r="K40" s="3" t="str">
        <f t="shared" si="5"/>
        <v/>
      </c>
      <c r="L40" s="3" t="str">
        <f t="shared" si="6"/>
        <v>x</v>
      </c>
    </row>
    <row r="41" spans="1:12" x14ac:dyDescent="0.25">
      <c r="A41" s="2" t="s">
        <v>58</v>
      </c>
      <c r="B41" s="2" t="b">
        <v>0</v>
      </c>
      <c r="C41" t="s">
        <v>13</v>
      </c>
      <c r="D41" s="5" t="str">
        <f t="shared" si="0"/>
        <v>C</v>
      </c>
      <c r="E41" s="5">
        <f t="shared" si="1"/>
        <v>112</v>
      </c>
      <c r="F41" s="5">
        <f t="shared" si="1"/>
        <v>173</v>
      </c>
      <c r="G41" s="5">
        <f t="shared" si="1"/>
        <v>71</v>
      </c>
      <c r="H41" s="3" t="str">
        <f t="shared" si="2"/>
        <v/>
      </c>
      <c r="I41" s="3" t="str">
        <f t="shared" si="3"/>
        <v/>
      </c>
      <c r="J41" s="3" t="str">
        <f t="shared" si="4"/>
        <v/>
      </c>
      <c r="K41" s="3" t="str">
        <f t="shared" si="5"/>
        <v/>
      </c>
      <c r="L41" s="3" t="str">
        <f t="shared" si="6"/>
        <v>x</v>
      </c>
    </row>
    <row r="42" spans="1:12" x14ac:dyDescent="0.25">
      <c r="A42" s="2" t="s">
        <v>59</v>
      </c>
      <c r="B42" s="2" t="b">
        <v>0</v>
      </c>
      <c r="C42" t="s">
        <v>13</v>
      </c>
      <c r="D42" s="5" t="str">
        <f t="shared" si="0"/>
        <v>C</v>
      </c>
      <c r="E42" s="5">
        <f t="shared" si="1"/>
        <v>112</v>
      </c>
      <c r="F42" s="5">
        <f t="shared" si="1"/>
        <v>173</v>
      </c>
      <c r="G42" s="5">
        <f t="shared" si="1"/>
        <v>71</v>
      </c>
      <c r="H42" s="3" t="str">
        <f t="shared" si="2"/>
        <v/>
      </c>
      <c r="I42" s="3" t="str">
        <f t="shared" si="3"/>
        <v/>
      </c>
      <c r="J42" s="3" t="str">
        <f t="shared" si="4"/>
        <v/>
      </c>
      <c r="K42" s="3" t="str">
        <f t="shared" si="5"/>
        <v/>
      </c>
      <c r="L42" s="3" t="str">
        <f t="shared" si="6"/>
        <v>x</v>
      </c>
    </row>
    <row r="43" spans="1:12" x14ac:dyDescent="0.25">
      <c r="A43" s="2" t="s">
        <v>60</v>
      </c>
      <c r="B43" s="2" t="b">
        <v>0</v>
      </c>
      <c r="C43" t="s">
        <v>13</v>
      </c>
      <c r="D43" s="5" t="str">
        <f t="shared" si="0"/>
        <v>C</v>
      </c>
      <c r="E43" s="5">
        <f t="shared" si="1"/>
        <v>112</v>
      </c>
      <c r="F43" s="5">
        <f t="shared" si="1"/>
        <v>173</v>
      </c>
      <c r="G43" s="5">
        <f t="shared" si="1"/>
        <v>71</v>
      </c>
      <c r="H43" s="3" t="str">
        <f t="shared" si="2"/>
        <v/>
      </c>
      <c r="I43" s="3" t="str">
        <f t="shared" si="3"/>
        <v/>
      </c>
      <c r="J43" s="3" t="str">
        <f t="shared" si="4"/>
        <v/>
      </c>
      <c r="K43" s="3" t="str">
        <f t="shared" si="5"/>
        <v/>
      </c>
      <c r="L43" s="3" t="str">
        <f t="shared" si="6"/>
        <v>x</v>
      </c>
    </row>
    <row r="44" spans="1:12" x14ac:dyDescent="0.25">
      <c r="A44" s="2" t="s">
        <v>61</v>
      </c>
      <c r="C44" t="s">
        <v>13</v>
      </c>
      <c r="D44" s="5" t="str">
        <f t="shared" si="0"/>
        <v>C</v>
      </c>
      <c r="E44" s="5">
        <f t="shared" si="1"/>
        <v>112</v>
      </c>
      <c r="F44" s="5">
        <f t="shared" si="1"/>
        <v>173</v>
      </c>
      <c r="G44" s="5">
        <f t="shared" si="1"/>
        <v>71</v>
      </c>
      <c r="H44" s="3" t="str">
        <f t="shared" si="2"/>
        <v/>
      </c>
      <c r="I44" s="3" t="str">
        <f t="shared" si="3"/>
        <v/>
      </c>
      <c r="J44" s="3" t="str">
        <f t="shared" si="4"/>
        <v/>
      </c>
      <c r="K44" s="3" t="str">
        <f t="shared" si="5"/>
        <v/>
      </c>
      <c r="L44" s="3" t="str">
        <f t="shared" si="6"/>
        <v>x</v>
      </c>
    </row>
  </sheetData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56</vt:i4>
      </vt:variant>
    </vt:vector>
  </HeadingPairs>
  <TitlesOfParts>
    <vt:vector size="56" baseType="lpstr">
      <vt:lpstr>Plan1</vt:lpstr>
      <vt:lpstr>Capa</vt:lpstr>
      <vt:lpstr>Mapa</vt:lpstr>
      <vt:lpstr>Créditos</vt:lpstr>
      <vt:lpstr>DEFINE_mapa</vt:lpstr>
      <vt:lpstr>DEFINE_problema</vt:lpstr>
      <vt:lpstr>DEFINE_metrica</vt:lpstr>
      <vt:lpstr>DEFINE_confiabilidade</vt:lpstr>
      <vt:lpstr>DEFINE_historico</vt:lpstr>
      <vt:lpstr>DEFINE_meta</vt:lpstr>
      <vt:lpstr>DEFINE_ganhos</vt:lpstr>
      <vt:lpstr>DEFINE_desenvolvimento</vt:lpstr>
      <vt:lpstr>DEFINE_equipe</vt:lpstr>
      <vt:lpstr>DEFINE_cronograma</vt:lpstr>
      <vt:lpstr>DEFINE_sipoc</vt:lpstr>
      <vt:lpstr>DEFINE_project</vt:lpstr>
      <vt:lpstr>MEASURE_mapa</vt:lpstr>
      <vt:lpstr>MEASURE_estratificacao</vt:lpstr>
      <vt:lpstr>MEASURE_confiabilidade</vt:lpstr>
      <vt:lpstr>MEASURE_coleta</vt:lpstr>
      <vt:lpstr>MEASURE_focos</vt:lpstr>
      <vt:lpstr>MEASURE_historico</vt:lpstr>
      <vt:lpstr>MEASURE_metas</vt:lpstr>
      <vt:lpstr>MEASURE_alcance</vt:lpstr>
      <vt:lpstr>ANALYZE_mapa</vt:lpstr>
      <vt:lpstr>ANALYZE_processo</vt:lpstr>
      <vt:lpstr>ANALYZE_potenciais</vt:lpstr>
      <vt:lpstr>ANALYZE_revisar</vt:lpstr>
      <vt:lpstr>ANALYZE_priorizacao</vt:lpstr>
      <vt:lpstr>ANALYZE_quantificacao</vt:lpstr>
      <vt:lpstr>ANALYZE_anexo</vt:lpstr>
      <vt:lpstr>ANALYZE_causas</vt:lpstr>
      <vt:lpstr>IMPROVE_mapa</vt:lpstr>
      <vt:lpstr>IMPROVE_solucoes</vt:lpstr>
      <vt:lpstr>IMPROVE_priorizacao</vt:lpstr>
      <vt:lpstr>IMPROVE_risco</vt:lpstr>
      <vt:lpstr>IMPROVE_teste</vt:lpstr>
      <vt:lpstr>IMPROVE_resultados</vt:lpstr>
      <vt:lpstr>IMPROVE_anexo1</vt:lpstr>
      <vt:lpstr>IMPROVE_plano</vt:lpstr>
      <vt:lpstr>IMPROVE_implementacao</vt:lpstr>
      <vt:lpstr>IMPROVE_anexo</vt:lpstr>
      <vt:lpstr>IMPROVE_alcance</vt:lpstr>
      <vt:lpstr>CONTROL_mapa</vt:lpstr>
      <vt:lpstr>CONTROL_alcance</vt:lpstr>
      <vt:lpstr>CONTROL_retorno</vt:lpstr>
      <vt:lpstr>CONTROL_padroes</vt:lpstr>
      <vt:lpstr>CONTROL_anexo</vt:lpstr>
      <vt:lpstr>CONTROL_treinamento</vt:lpstr>
      <vt:lpstr>CONTROL_anexo1</vt:lpstr>
      <vt:lpstr>CONTROL_variaveis</vt:lpstr>
      <vt:lpstr>CONTROL_acompanhamento</vt:lpstr>
      <vt:lpstr>CONTROL_checklist</vt:lpstr>
      <vt:lpstr>CONTROL_aprendizado</vt:lpstr>
      <vt:lpstr>ACOMPANHAMENTO</vt:lpstr>
      <vt:lpstr>Cores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Ruhan Pablo Acosta Sanabria</cp:lastModifiedBy>
  <cp:lastPrinted>2015-03-20T04:04:22Z</cp:lastPrinted>
  <dcterms:created xsi:type="dcterms:W3CDTF">2015-03-19T16:24:50Z</dcterms:created>
  <dcterms:modified xsi:type="dcterms:W3CDTF">2016-11-03T23:18:56Z</dcterms:modified>
</cp:coreProperties>
</file>