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-G42\Documents\TCC_PUC_TRE\Banco de Dados de PADS\"/>
    </mc:Choice>
  </mc:AlternateContent>
  <bookViews>
    <workbookView xWindow="0" yWindow="0" windowWidth="19200" windowHeight="8370" firstSheet="1" activeTab="1"/>
  </bookViews>
  <sheets>
    <sheet name="LISTA_TRAMITES" sheetId="1" r:id="rId1"/>
    <sheet name="Estudo Inicial PADs" sheetId="7" r:id="rId2"/>
    <sheet name="LISTA_TRAMITES_SETORES_REL" sheetId="6" r:id="rId3"/>
    <sheet name="FILTROS_DINAMICOS" sheetId="2" r:id="rId4"/>
    <sheet name="GRAFICOS DINAMICOS-DEFINE" sheetId="3" r:id="rId5"/>
    <sheet name="GRAFICOS DINAMICOS -MEASURE" sheetId="4" r:id="rId6"/>
  </sheets>
  <definedNames>
    <definedName name="_xlnm._FilterDatabase" localSheetId="2" hidden="1">LISTA_TRAMITES_SETORES_REL!$A$1:$J$278</definedName>
  </definedNames>
  <calcPr calcId="162913"/>
  <pivotCaches>
    <pivotCache cacheId="0" r:id="rId7"/>
    <pivotCache cacheId="5" r:id="rId8"/>
  </pivotCaches>
</workbook>
</file>

<file path=xl/calcChain.xml><?xml version="1.0" encoding="utf-8"?>
<calcChain xmlns="http://schemas.openxmlformats.org/spreadsheetml/2006/main">
  <c r="H40" i="7" l="1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41" i="7" s="1"/>
  <c r="H12" i="7"/>
  <c r="E12" i="7"/>
  <c r="H10" i="7"/>
  <c r="H9" i="7"/>
  <c r="H8" i="7"/>
  <c r="H7" i="7"/>
  <c r="H6" i="7"/>
  <c r="H5" i="7"/>
  <c r="H4" i="7"/>
  <c r="H3" i="7"/>
  <c r="H2" i="7"/>
  <c r="H11" i="7" s="1"/>
  <c r="H63" i="4" l="1"/>
  <c r="H62" i="4"/>
  <c r="H61" i="4"/>
  <c r="H60" i="4"/>
  <c r="H59" i="4"/>
  <c r="H58" i="4"/>
  <c r="H57" i="4"/>
  <c r="H56" i="4"/>
  <c r="H55" i="4"/>
  <c r="H54" i="4"/>
  <c r="H48" i="4"/>
  <c r="H45" i="4"/>
  <c r="H44" i="4"/>
  <c r="H43" i="4"/>
  <c r="H42" i="4"/>
  <c r="H41" i="4"/>
  <c r="H39" i="4"/>
  <c r="L36" i="4"/>
  <c r="L38" i="4" l="1"/>
  <c r="L52" i="4"/>
  <c r="W25" i="2" l="1"/>
  <c r="W26" i="2" s="1"/>
  <c r="R25" i="2"/>
  <c r="Q25" i="2"/>
  <c r="W27" i="2" l="1"/>
  <c r="X27" i="2" s="1"/>
  <c r="X26" i="2"/>
  <c r="X25" i="2"/>
  <c r="Q26" i="2"/>
  <c r="R26" i="2" s="1"/>
  <c r="J1683" i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J1696" i="1"/>
  <c r="K1696" i="1" s="1"/>
  <c r="J1697" i="1"/>
  <c r="K1697" i="1" s="1"/>
  <c r="J1698" i="1"/>
  <c r="K1698" i="1" s="1"/>
  <c r="J1699" i="1"/>
  <c r="K1699" i="1" s="1"/>
  <c r="K1683" i="1"/>
  <c r="K1695" i="1"/>
  <c r="J1682" i="1"/>
  <c r="K1682" i="1" s="1"/>
  <c r="Q27" i="2" l="1"/>
  <c r="R27" i="2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K1666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J1613" i="1"/>
  <c r="K1613" i="1" s="1"/>
  <c r="J1584" i="1"/>
  <c r="K1584" i="1" s="1"/>
  <c r="J1585" i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K1585" i="1"/>
  <c r="J1567" i="1" l="1"/>
  <c r="K1567" i="1" s="1"/>
  <c r="J1568" i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K1568" i="1"/>
  <c r="J1566" i="1"/>
  <c r="K1566" i="1" s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J1533" i="1"/>
  <c r="K1533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20" i="1"/>
  <c r="K1520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492" i="1"/>
  <c r="K1492" i="1" s="1"/>
  <c r="J1457" i="1" l="1"/>
  <c r="K1457" i="1" s="1"/>
  <c r="J1458" i="1"/>
  <c r="K1458" i="1" s="1"/>
  <c r="J1459" i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K1459" i="1"/>
  <c r="J1456" i="1"/>
  <c r="K1456" i="1" s="1"/>
  <c r="G23" i="2" l="1"/>
  <c r="G24" i="2"/>
  <c r="G25" i="2"/>
  <c r="G26" i="2"/>
  <c r="G27" i="2"/>
  <c r="G28" i="2"/>
  <c r="G29" i="2"/>
  <c r="G30" i="2"/>
  <c r="G31" i="2"/>
  <c r="G32" i="2"/>
  <c r="G33" i="2"/>
  <c r="G34" i="2"/>
  <c r="G36" i="2"/>
  <c r="G37" i="2"/>
  <c r="G38" i="2"/>
  <c r="G39" i="2"/>
  <c r="G40" i="2"/>
  <c r="G43" i="2"/>
  <c r="G22" i="2"/>
  <c r="J39" i="2" l="1"/>
  <c r="J30" i="2"/>
  <c r="J32" i="2" s="1"/>
  <c r="J33" i="2" s="1"/>
  <c r="J24" i="2"/>
  <c r="J1407" i="1"/>
  <c r="J1408" i="1"/>
  <c r="K1408" i="1" s="1"/>
  <c r="J1409" i="1"/>
  <c r="K1409" i="1" s="1"/>
  <c r="J1410" i="1"/>
  <c r="J1411" i="1"/>
  <c r="K1411" i="1" s="1"/>
  <c r="J1412" i="1"/>
  <c r="K1412" i="1" s="1"/>
  <c r="J1413" i="1"/>
  <c r="K1413" i="1" s="1"/>
  <c r="J1414" i="1"/>
  <c r="J1415" i="1"/>
  <c r="K1415" i="1" s="1"/>
  <c r="J1416" i="1"/>
  <c r="K1416" i="1" s="1"/>
  <c r="J1417" i="1"/>
  <c r="K1417" i="1" s="1"/>
  <c r="J1418" i="1"/>
  <c r="J1419" i="1"/>
  <c r="K1419" i="1" s="1"/>
  <c r="J1420" i="1"/>
  <c r="K1420" i="1" s="1"/>
  <c r="J1421" i="1"/>
  <c r="K1421" i="1" s="1"/>
  <c r="J1422" i="1"/>
  <c r="J1423" i="1"/>
  <c r="K1423" i="1" s="1"/>
  <c r="J1424" i="1"/>
  <c r="K1424" i="1" s="1"/>
  <c r="J1425" i="1"/>
  <c r="K1425" i="1" s="1"/>
  <c r="J1426" i="1"/>
  <c r="J1427" i="1"/>
  <c r="K1427" i="1" s="1"/>
  <c r="J1428" i="1"/>
  <c r="K1428" i="1" s="1"/>
  <c r="J1429" i="1"/>
  <c r="K1429" i="1" s="1"/>
  <c r="J1430" i="1"/>
  <c r="J1431" i="1"/>
  <c r="K1431" i="1" s="1"/>
  <c r="J1432" i="1"/>
  <c r="K1432" i="1" s="1"/>
  <c r="J1433" i="1"/>
  <c r="K1433" i="1" s="1"/>
  <c r="J1434" i="1"/>
  <c r="J1435" i="1"/>
  <c r="K1435" i="1" s="1"/>
  <c r="J1436" i="1"/>
  <c r="K1436" i="1" s="1"/>
  <c r="J1437" i="1"/>
  <c r="K1437" i="1" s="1"/>
  <c r="J1438" i="1"/>
  <c r="J1439" i="1"/>
  <c r="K1439" i="1" s="1"/>
  <c r="J1440" i="1"/>
  <c r="K1440" i="1" s="1"/>
  <c r="J1441" i="1"/>
  <c r="K1441" i="1" s="1"/>
  <c r="J1442" i="1"/>
  <c r="J1443" i="1"/>
  <c r="K1443" i="1" s="1"/>
  <c r="J1444" i="1"/>
  <c r="K1444" i="1" s="1"/>
  <c r="J1445" i="1"/>
  <c r="K1445" i="1" s="1"/>
  <c r="J1446" i="1"/>
  <c r="J1447" i="1"/>
  <c r="K1447" i="1" s="1"/>
  <c r="J1448" i="1"/>
  <c r="K1448" i="1" s="1"/>
  <c r="J1449" i="1"/>
  <c r="K1449" i="1" s="1"/>
  <c r="J1450" i="1"/>
  <c r="J1451" i="1"/>
  <c r="K1451" i="1" s="1"/>
  <c r="J1452" i="1"/>
  <c r="K1452" i="1" s="1"/>
  <c r="J1453" i="1"/>
  <c r="K1453" i="1" s="1"/>
  <c r="J1454" i="1"/>
  <c r="J1455" i="1"/>
  <c r="K1455" i="1" s="1"/>
  <c r="J48" i="2" l="1"/>
  <c r="J41" i="2"/>
  <c r="J42" i="2" s="1"/>
  <c r="J49" i="2"/>
  <c r="J26" i="2"/>
  <c r="J27" i="2" s="1"/>
  <c r="K1454" i="1"/>
  <c r="K1450" i="1"/>
  <c r="K1446" i="1"/>
  <c r="K1442" i="1"/>
  <c r="K1438" i="1"/>
  <c r="K1434" i="1"/>
  <c r="K1430" i="1"/>
  <c r="K1426" i="1"/>
  <c r="K1422" i="1"/>
  <c r="K1418" i="1"/>
  <c r="K1414" i="1"/>
  <c r="K1410" i="1"/>
  <c r="K1407" i="1"/>
  <c r="J1406" i="1"/>
  <c r="K1406" i="1" s="1"/>
  <c r="J1405" i="1"/>
  <c r="J1404" i="1"/>
  <c r="J1403" i="1"/>
  <c r="J1402" i="1"/>
  <c r="K1402" i="1" s="1"/>
  <c r="J1401" i="1"/>
  <c r="J1400" i="1"/>
  <c r="J1399" i="1"/>
  <c r="J1398" i="1"/>
  <c r="K1398" i="1" s="1"/>
  <c r="J1397" i="1"/>
  <c r="J1396" i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J1362" i="1"/>
  <c r="K1362" i="1" s="1"/>
  <c r="J1361" i="1"/>
  <c r="K1361" i="1" s="1"/>
  <c r="J1360" i="1"/>
  <c r="K1360" i="1" s="1"/>
  <c r="J1359" i="1"/>
  <c r="J1358" i="1"/>
  <c r="K1358" i="1" s="1"/>
  <c r="J1357" i="1"/>
  <c r="K1357" i="1" s="1"/>
  <c r="J1356" i="1"/>
  <c r="K1356" i="1" s="1"/>
  <c r="J1355" i="1"/>
  <c r="J1354" i="1"/>
  <c r="K1354" i="1" s="1"/>
  <c r="J1353" i="1"/>
  <c r="K1353" i="1" s="1"/>
  <c r="J1352" i="1"/>
  <c r="K1352" i="1" s="1"/>
  <c r="J1351" i="1"/>
  <c r="J1350" i="1"/>
  <c r="K1350" i="1" s="1"/>
  <c r="J1349" i="1"/>
  <c r="K1349" i="1" s="1"/>
  <c r="J1348" i="1"/>
  <c r="K1348" i="1" s="1"/>
  <c r="J1347" i="1"/>
  <c r="J1346" i="1"/>
  <c r="K1346" i="1" s="1"/>
  <c r="J1345" i="1"/>
  <c r="K1345" i="1" s="1"/>
  <c r="J1344" i="1"/>
  <c r="K1344" i="1" s="1"/>
  <c r="J1343" i="1"/>
  <c r="J1342" i="1"/>
  <c r="K1342" i="1" s="1"/>
  <c r="J1341" i="1"/>
  <c r="K1341" i="1" s="1"/>
  <c r="J1340" i="1"/>
  <c r="K1340" i="1" s="1"/>
  <c r="J1339" i="1"/>
  <c r="J1338" i="1"/>
  <c r="K1338" i="1" s="1"/>
  <c r="J1337" i="1"/>
  <c r="K1337" i="1" s="1"/>
  <c r="J1336" i="1"/>
  <c r="K1336" i="1" s="1"/>
  <c r="J1335" i="1"/>
  <c r="J1334" i="1"/>
  <c r="J1333" i="1"/>
  <c r="K1333" i="1" s="1"/>
  <c r="J1332" i="1"/>
  <c r="K1332" i="1" s="1"/>
  <c r="J1331" i="1"/>
  <c r="K1331" i="1" s="1"/>
  <c r="J1330" i="1"/>
  <c r="J1329" i="1"/>
  <c r="K1329" i="1" s="1"/>
  <c r="J1328" i="1"/>
  <c r="K1328" i="1" s="1"/>
  <c r="J1327" i="1"/>
  <c r="J1326" i="1"/>
  <c r="J1325" i="1"/>
  <c r="K1325" i="1" s="1"/>
  <c r="J1324" i="1"/>
  <c r="J1323" i="1"/>
  <c r="K1323" i="1" s="1"/>
  <c r="J1322" i="1"/>
  <c r="J1321" i="1"/>
  <c r="K1321" i="1" s="1"/>
  <c r="J1320" i="1"/>
  <c r="K1320" i="1" s="1"/>
  <c r="J1319" i="1"/>
  <c r="J1318" i="1"/>
  <c r="J1317" i="1"/>
  <c r="K1317" i="1" s="1"/>
  <c r="J1316" i="1"/>
  <c r="K1316" i="1" s="1"/>
  <c r="J1315" i="1"/>
  <c r="K1315" i="1" s="1"/>
  <c r="J1314" i="1"/>
  <c r="J1313" i="1"/>
  <c r="K1313" i="1" s="1"/>
  <c r="J1312" i="1"/>
  <c r="K1312" i="1" s="1"/>
  <c r="J1311" i="1"/>
  <c r="J1310" i="1"/>
  <c r="J1309" i="1"/>
  <c r="K1309" i="1" s="1"/>
  <c r="J1308" i="1"/>
  <c r="K1308" i="1" s="1"/>
  <c r="J1307" i="1"/>
  <c r="K1307" i="1" s="1"/>
  <c r="J1306" i="1"/>
  <c r="J1305" i="1"/>
  <c r="K1305" i="1" s="1"/>
  <c r="J1304" i="1"/>
  <c r="J1303" i="1"/>
  <c r="J1302" i="1"/>
  <c r="K1302" i="1" s="1"/>
  <c r="J1301" i="1"/>
  <c r="J1300" i="1"/>
  <c r="K1300" i="1" s="1"/>
  <c r="J1299" i="1"/>
  <c r="K1299" i="1" s="1"/>
  <c r="J1298" i="1"/>
  <c r="J1297" i="1"/>
  <c r="J1296" i="1"/>
  <c r="K1296" i="1" s="1"/>
  <c r="J1295" i="1"/>
  <c r="J1294" i="1"/>
  <c r="K1294" i="1" s="1"/>
  <c r="J1293" i="1"/>
  <c r="J1292" i="1"/>
  <c r="J1291" i="1"/>
  <c r="K1291" i="1" s="1"/>
  <c r="J1290" i="1"/>
  <c r="J1289" i="1"/>
  <c r="J1288" i="1"/>
  <c r="J1287" i="1"/>
  <c r="J1286" i="1"/>
  <c r="K1286" i="1" s="1"/>
  <c r="J1285" i="1"/>
  <c r="J1284" i="1"/>
  <c r="K1284" i="1" s="1"/>
  <c r="J1283" i="1"/>
  <c r="K1283" i="1" s="1"/>
  <c r="J1282" i="1"/>
  <c r="J1281" i="1"/>
  <c r="K1281" i="1" s="1"/>
  <c r="J1280" i="1"/>
  <c r="J1279" i="1"/>
  <c r="K1279" i="1" s="1"/>
  <c r="J1278" i="1"/>
  <c r="J1277" i="1"/>
  <c r="K1277" i="1" s="1"/>
  <c r="J1276" i="1"/>
  <c r="J1275" i="1"/>
  <c r="K1275" i="1" s="1"/>
  <c r="J1274" i="1"/>
  <c r="J1273" i="1"/>
  <c r="K1273" i="1" s="1"/>
  <c r="J1272" i="1"/>
  <c r="J1271" i="1"/>
  <c r="K1271" i="1" s="1"/>
  <c r="J1270" i="1"/>
  <c r="J1269" i="1"/>
  <c r="K1269" i="1" s="1"/>
  <c r="J1268" i="1"/>
  <c r="J1267" i="1"/>
  <c r="K1267" i="1" s="1"/>
  <c r="J1266" i="1"/>
  <c r="J1265" i="1"/>
  <c r="K1265" i="1" s="1"/>
  <c r="J1264" i="1"/>
  <c r="J1263" i="1"/>
  <c r="K1263" i="1" s="1"/>
  <c r="J1262" i="1"/>
  <c r="J1261" i="1"/>
  <c r="K1261" i="1" s="1"/>
  <c r="J1260" i="1"/>
  <c r="J1259" i="1"/>
  <c r="K1259" i="1" s="1"/>
  <c r="J1258" i="1"/>
  <c r="J1257" i="1"/>
  <c r="K1257" i="1" s="1"/>
  <c r="J1256" i="1"/>
  <c r="J1255" i="1"/>
  <c r="K1255" i="1" s="1"/>
  <c r="J1254" i="1"/>
  <c r="J1253" i="1"/>
  <c r="K1253" i="1" s="1"/>
  <c r="J1252" i="1"/>
  <c r="J1251" i="1"/>
  <c r="K1251" i="1" s="1"/>
  <c r="J1250" i="1"/>
  <c r="J1249" i="1"/>
  <c r="K1249" i="1" s="1"/>
  <c r="J1248" i="1"/>
  <c r="J1247" i="1"/>
  <c r="K1247" i="1" s="1"/>
  <c r="J1246" i="1"/>
  <c r="J1245" i="1"/>
  <c r="K1245" i="1" s="1"/>
  <c r="J1244" i="1"/>
  <c r="J1243" i="1"/>
  <c r="K1243" i="1" s="1"/>
  <c r="J1242" i="1"/>
  <c r="J1241" i="1"/>
  <c r="K1241" i="1" s="1"/>
  <c r="J1240" i="1"/>
  <c r="J1239" i="1"/>
  <c r="K1239" i="1" s="1"/>
  <c r="J1238" i="1"/>
  <c r="J1237" i="1"/>
  <c r="K1237" i="1" s="1"/>
  <c r="J1236" i="1"/>
  <c r="J1235" i="1"/>
  <c r="K1235" i="1" s="1"/>
  <c r="J1234" i="1"/>
  <c r="J1233" i="1"/>
  <c r="K1233" i="1" s="1"/>
  <c r="J1232" i="1"/>
  <c r="J1231" i="1"/>
  <c r="K1231" i="1" s="1"/>
  <c r="J1230" i="1"/>
  <c r="J1229" i="1"/>
  <c r="K1229" i="1" s="1"/>
  <c r="J1228" i="1"/>
  <c r="J1227" i="1"/>
  <c r="K1227" i="1" s="1"/>
  <c r="J1226" i="1"/>
  <c r="J1225" i="1"/>
  <c r="K1225" i="1" s="1"/>
  <c r="J1224" i="1"/>
  <c r="J1223" i="1"/>
  <c r="K1223" i="1" s="1"/>
  <c r="J1222" i="1"/>
  <c r="J1221" i="1"/>
  <c r="K1221" i="1" s="1"/>
  <c r="J1220" i="1"/>
  <c r="J1219" i="1"/>
  <c r="K1219" i="1" s="1"/>
  <c r="J1218" i="1"/>
  <c r="J1217" i="1"/>
  <c r="K1217" i="1" s="1"/>
  <c r="J1216" i="1"/>
  <c r="J1215" i="1"/>
  <c r="J1214" i="1"/>
  <c r="J1213" i="1"/>
  <c r="K1213" i="1" s="1"/>
  <c r="J1212" i="1"/>
  <c r="J1211" i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J617" i="1"/>
  <c r="J616" i="1"/>
  <c r="J615" i="1"/>
  <c r="J614" i="1"/>
  <c r="J613" i="1"/>
  <c r="J612" i="1"/>
  <c r="J611" i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K384" i="1" s="1"/>
  <c r="J383" i="1"/>
  <c r="K383" i="1" s="1"/>
  <c r="J382" i="1"/>
  <c r="J381" i="1"/>
  <c r="J380" i="1"/>
  <c r="K380" i="1" s="1"/>
  <c r="J379" i="1"/>
  <c r="K379" i="1" s="1"/>
  <c r="J378" i="1"/>
  <c r="J377" i="1"/>
  <c r="J376" i="1"/>
  <c r="J375" i="1"/>
  <c r="K375" i="1" s="1"/>
  <c r="J374" i="1"/>
  <c r="J373" i="1"/>
  <c r="J372" i="1"/>
  <c r="K372" i="1" s="1"/>
  <c r="J371" i="1"/>
  <c r="K371" i="1" s="1"/>
  <c r="J370" i="1"/>
  <c r="J369" i="1"/>
  <c r="J368" i="1"/>
  <c r="K368" i="1" s="1"/>
  <c r="J367" i="1"/>
  <c r="K367" i="1" s="1"/>
  <c r="J366" i="1"/>
  <c r="J365" i="1"/>
  <c r="J364" i="1"/>
  <c r="K364" i="1" s="1"/>
  <c r="J363" i="1"/>
  <c r="K363" i="1" s="1"/>
  <c r="J362" i="1"/>
  <c r="J361" i="1"/>
  <c r="J360" i="1"/>
  <c r="J359" i="1"/>
  <c r="K359" i="1" s="1"/>
  <c r="J358" i="1"/>
  <c r="J357" i="1"/>
  <c r="J356" i="1"/>
  <c r="K356" i="1" s="1"/>
  <c r="J355" i="1"/>
  <c r="K355" i="1" s="1"/>
  <c r="J354" i="1"/>
  <c r="J353" i="1"/>
  <c r="J352" i="1"/>
  <c r="K352" i="1" s="1"/>
  <c r="J351" i="1"/>
  <c r="K351" i="1" s="1"/>
  <c r="J350" i="1"/>
  <c r="J349" i="1"/>
  <c r="J348" i="1"/>
  <c r="K348" i="1" s="1"/>
  <c r="J347" i="1"/>
  <c r="K347" i="1" s="1"/>
  <c r="J346" i="1"/>
  <c r="J345" i="1"/>
  <c r="J344" i="1"/>
  <c r="J343" i="1"/>
  <c r="K343" i="1" s="1"/>
  <c r="J342" i="1"/>
  <c r="J341" i="1"/>
  <c r="J340" i="1"/>
  <c r="K340" i="1" s="1"/>
  <c r="J339" i="1"/>
  <c r="K339" i="1" s="1"/>
  <c r="J338" i="1"/>
  <c r="J337" i="1"/>
  <c r="J336" i="1"/>
  <c r="K336" i="1" s="1"/>
  <c r="J335" i="1"/>
  <c r="K335" i="1" s="1"/>
  <c r="J334" i="1"/>
  <c r="J333" i="1"/>
  <c r="J332" i="1"/>
  <c r="K332" i="1" s="1"/>
  <c r="J331" i="1"/>
  <c r="K331" i="1" s="1"/>
  <c r="J330" i="1"/>
  <c r="J329" i="1"/>
  <c r="J328" i="1"/>
  <c r="J327" i="1"/>
  <c r="K327" i="1" s="1"/>
  <c r="J326" i="1"/>
  <c r="J325" i="1"/>
  <c r="J324" i="1"/>
  <c r="K324" i="1" s="1"/>
  <c r="J323" i="1"/>
  <c r="K323" i="1" s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K295" i="1" s="1"/>
  <c r="J294" i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J283" i="1"/>
  <c r="K283" i="1" s="1"/>
  <c r="J282" i="1"/>
  <c r="J281" i="1"/>
  <c r="J280" i="1"/>
  <c r="K280" i="1" s="1"/>
  <c r="J279" i="1"/>
  <c r="K279" i="1" s="1"/>
  <c r="J278" i="1"/>
  <c r="J277" i="1"/>
  <c r="J276" i="1"/>
  <c r="K276" i="1" s="1"/>
  <c r="J275" i="1"/>
  <c r="K275" i="1" s="1"/>
  <c r="J274" i="1"/>
  <c r="K274" i="1" s="1"/>
  <c r="J273" i="1"/>
  <c r="K273" i="1" s="1"/>
  <c r="J272" i="1"/>
  <c r="J271" i="1"/>
  <c r="J270" i="1"/>
  <c r="K270" i="1" s="1"/>
  <c r="J269" i="1"/>
  <c r="K269" i="1" s="1"/>
  <c r="J268" i="1"/>
  <c r="J267" i="1"/>
  <c r="J266" i="1"/>
  <c r="K266" i="1" s="1"/>
  <c r="J265" i="1"/>
  <c r="J264" i="1"/>
  <c r="K264" i="1" s="1"/>
  <c r="J263" i="1"/>
  <c r="J262" i="1"/>
  <c r="J261" i="1"/>
  <c r="K261" i="1" s="1"/>
  <c r="J260" i="1"/>
  <c r="K260" i="1" s="1"/>
  <c r="J259" i="1"/>
  <c r="J258" i="1"/>
  <c r="K258" i="1" s="1"/>
  <c r="J257" i="1"/>
  <c r="J256" i="1"/>
  <c r="K256" i="1" s="1"/>
  <c r="J255" i="1"/>
  <c r="J254" i="1"/>
  <c r="J253" i="1"/>
  <c r="K253" i="1" s="1"/>
  <c r="J252" i="1"/>
  <c r="J251" i="1"/>
  <c r="J250" i="1"/>
  <c r="J249" i="1"/>
  <c r="J248" i="1"/>
  <c r="K248" i="1" s="1"/>
  <c r="J247" i="1"/>
  <c r="J246" i="1"/>
  <c r="J245" i="1"/>
  <c r="J244" i="1"/>
  <c r="K244" i="1" s="1"/>
  <c r="J243" i="1"/>
  <c r="J242" i="1"/>
  <c r="J241" i="1"/>
  <c r="K241" i="1" s="1"/>
  <c r="J240" i="1"/>
  <c r="K240" i="1" s="1"/>
  <c r="J239" i="1"/>
  <c r="J238" i="1"/>
  <c r="K238" i="1" s="1"/>
  <c r="J237" i="1"/>
  <c r="K237" i="1" s="1"/>
  <c r="J236" i="1"/>
  <c r="J235" i="1"/>
  <c r="J234" i="1"/>
  <c r="J233" i="1"/>
  <c r="J232" i="1"/>
  <c r="K232" i="1" s="1"/>
  <c r="J231" i="1"/>
  <c r="J230" i="1"/>
  <c r="J229" i="1"/>
  <c r="J228" i="1"/>
  <c r="K228" i="1" s="1"/>
  <c r="J227" i="1"/>
  <c r="J226" i="1"/>
  <c r="J225" i="1"/>
  <c r="K225" i="1" s="1"/>
  <c r="J224" i="1"/>
  <c r="K224" i="1" s="1"/>
  <c r="J223" i="1"/>
  <c r="J222" i="1"/>
  <c r="K222" i="1" s="1"/>
  <c r="J221" i="1"/>
  <c r="K221" i="1" s="1"/>
  <c r="J220" i="1"/>
  <c r="J219" i="1"/>
  <c r="J218" i="1"/>
  <c r="J217" i="1"/>
  <c r="J216" i="1"/>
  <c r="K216" i="1" s="1"/>
  <c r="J215" i="1"/>
  <c r="J214" i="1"/>
  <c r="J213" i="1"/>
  <c r="J212" i="1"/>
  <c r="K212" i="1" s="1"/>
  <c r="J211" i="1"/>
  <c r="J210" i="1"/>
  <c r="J209" i="1"/>
  <c r="K209" i="1" s="1"/>
  <c r="J208" i="1"/>
  <c r="K208" i="1" s="1"/>
  <c r="J207" i="1"/>
  <c r="K207" i="1" s="1"/>
  <c r="J206" i="1"/>
  <c r="J205" i="1"/>
  <c r="K205" i="1" s="1"/>
  <c r="J204" i="1"/>
  <c r="K204" i="1" s="1"/>
  <c r="J203" i="1"/>
  <c r="J202" i="1"/>
  <c r="J201" i="1"/>
  <c r="K201" i="1" s="1"/>
  <c r="J200" i="1"/>
  <c r="K200" i="1" s="1"/>
  <c r="J199" i="1"/>
  <c r="K199" i="1" s="1"/>
  <c r="J198" i="1"/>
  <c r="J197" i="1"/>
  <c r="K197" i="1" s="1"/>
  <c r="J196" i="1"/>
  <c r="K196" i="1" s="1"/>
  <c r="J195" i="1"/>
  <c r="J194" i="1"/>
  <c r="J193" i="1"/>
  <c r="K193" i="1" s="1"/>
  <c r="J192" i="1"/>
  <c r="K192" i="1" s="1"/>
  <c r="J191" i="1"/>
  <c r="K191" i="1" s="1"/>
  <c r="J190" i="1"/>
  <c r="J189" i="1"/>
  <c r="K189" i="1" s="1"/>
  <c r="J188" i="1"/>
  <c r="K188" i="1" s="1"/>
  <c r="J187" i="1"/>
  <c r="J186" i="1"/>
  <c r="J185" i="1"/>
  <c r="K185" i="1" s="1"/>
  <c r="J184" i="1"/>
  <c r="K184" i="1" s="1"/>
  <c r="J183" i="1"/>
  <c r="K183" i="1" s="1"/>
  <c r="J182" i="1"/>
  <c r="J181" i="1"/>
  <c r="K181" i="1" s="1"/>
  <c r="J180" i="1"/>
  <c r="J179" i="1"/>
  <c r="K179" i="1" s="1"/>
  <c r="J178" i="1"/>
  <c r="J177" i="1"/>
  <c r="K177" i="1" s="1"/>
  <c r="J176" i="1"/>
  <c r="J175" i="1"/>
  <c r="K175" i="1" s="1"/>
  <c r="J174" i="1"/>
  <c r="J173" i="1"/>
  <c r="K173" i="1" s="1"/>
  <c r="J172" i="1"/>
  <c r="J171" i="1"/>
  <c r="K171" i="1" s="1"/>
  <c r="J170" i="1"/>
  <c r="J169" i="1"/>
  <c r="K169" i="1" s="1"/>
  <c r="J168" i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J50" i="2" l="1"/>
  <c r="K836" i="1"/>
  <c r="K975" i="1"/>
  <c r="K1147" i="1"/>
  <c r="K377" i="1"/>
  <c r="K937" i="1"/>
  <c r="K376" i="1"/>
  <c r="K385" i="1"/>
  <c r="K1032" i="1"/>
  <c r="K808" i="1"/>
  <c r="K877" i="1"/>
  <c r="K957" i="1"/>
  <c r="K1016" i="1"/>
  <c r="K618" i="1"/>
  <c r="K985" i="1"/>
  <c r="K1052" i="1"/>
  <c r="K344" i="1"/>
  <c r="K353" i="1"/>
  <c r="K574" i="1"/>
  <c r="K614" i="1"/>
  <c r="K792" i="1"/>
  <c r="K825" i="1"/>
  <c r="K965" i="1"/>
  <c r="K1042" i="1"/>
  <c r="K345" i="1"/>
  <c r="K744" i="1"/>
  <c r="K857" i="1"/>
  <c r="K918" i="1"/>
  <c r="K945" i="1"/>
  <c r="K981" i="1"/>
  <c r="K1024" i="1"/>
  <c r="K1060" i="1"/>
  <c r="K695" i="1"/>
  <c r="K760" i="1"/>
  <c r="K328" i="1"/>
  <c r="K337" i="1"/>
  <c r="K361" i="1"/>
  <c r="K728" i="1"/>
  <c r="K776" i="1"/>
  <c r="K820" i="1"/>
  <c r="K829" i="1"/>
  <c r="K902" i="1"/>
  <c r="K925" i="1"/>
  <c r="K953" i="1"/>
  <c r="K969" i="1"/>
  <c r="K983" i="1"/>
  <c r="K1022" i="1"/>
  <c r="K1038" i="1"/>
  <c r="K1056" i="1"/>
  <c r="K1148" i="1"/>
  <c r="K611" i="1"/>
  <c r="K1400" i="1"/>
  <c r="K329" i="1"/>
  <c r="K360" i="1"/>
  <c r="K369" i="1"/>
  <c r="K515" i="1"/>
  <c r="K675" i="1"/>
  <c r="K752" i="1"/>
  <c r="K804" i="1"/>
  <c r="K845" i="1"/>
  <c r="K868" i="1"/>
  <c r="K941" i="1"/>
  <c r="K961" i="1"/>
  <c r="K977" i="1"/>
  <c r="K989" i="1"/>
  <c r="K1014" i="1"/>
  <c r="K1030" i="1"/>
  <c r="K1046" i="1"/>
  <c r="K1146" i="1"/>
  <c r="K568" i="1"/>
  <c r="K615" i="1"/>
  <c r="K679" i="1"/>
  <c r="K712" i="1"/>
  <c r="K168" i="1"/>
  <c r="K176" i="1"/>
  <c r="K203" i="1"/>
  <c r="K218" i="1"/>
  <c r="K250" i="1"/>
  <c r="K272" i="1"/>
  <c r="K170" i="1"/>
  <c r="K178" i="1"/>
  <c r="K213" i="1"/>
  <c r="K245" i="1"/>
  <c r="K172" i="1"/>
  <c r="K180" i="1"/>
  <c r="K187" i="1"/>
  <c r="K234" i="1"/>
  <c r="K282" i="1"/>
  <c r="K174" i="1"/>
  <c r="K182" i="1"/>
  <c r="K195" i="1"/>
  <c r="K229" i="1"/>
  <c r="K277" i="1"/>
  <c r="K1040" i="1"/>
  <c r="K1048" i="1"/>
  <c r="K1150" i="1"/>
  <c r="K1403" i="1"/>
  <c r="K570" i="1"/>
  <c r="K613" i="1"/>
  <c r="K617" i="1"/>
  <c r="K687" i="1"/>
  <c r="K700" i="1"/>
  <c r="K716" i="1"/>
  <c r="K732" i="1"/>
  <c r="K748" i="1"/>
  <c r="K764" i="1"/>
  <c r="K780" i="1"/>
  <c r="K796" i="1"/>
  <c r="K812" i="1"/>
  <c r="K841" i="1"/>
  <c r="K852" i="1"/>
  <c r="K861" i="1"/>
  <c r="K894" i="1"/>
  <c r="K908" i="1"/>
  <c r="K929" i="1"/>
  <c r="K939" i="1"/>
  <c r="K947" i="1"/>
  <c r="K955" i="1"/>
  <c r="K963" i="1"/>
  <c r="K971" i="1"/>
  <c r="K979" i="1"/>
  <c r="K987" i="1"/>
  <c r="K1018" i="1"/>
  <c r="K1026" i="1"/>
  <c r="K1034" i="1"/>
  <c r="K1050" i="1"/>
  <c r="K1058" i="1"/>
  <c r="K1149" i="1"/>
  <c r="K1399" i="1"/>
  <c r="K572" i="1"/>
  <c r="K612" i="1"/>
  <c r="K616" i="1"/>
  <c r="K671" i="1"/>
  <c r="K704" i="1"/>
  <c r="K720" i="1"/>
  <c r="K736" i="1"/>
  <c r="K768" i="1"/>
  <c r="K784" i="1"/>
  <c r="K800" i="1"/>
  <c r="K816" i="1"/>
  <c r="K889" i="1"/>
  <c r="K898" i="1"/>
  <c r="K905" i="1"/>
  <c r="K910" i="1"/>
  <c r="K933" i="1"/>
  <c r="K949" i="1"/>
  <c r="K973" i="1"/>
  <c r="K1012" i="1"/>
  <c r="K1020" i="1"/>
  <c r="K1028" i="1"/>
  <c r="K1036" i="1"/>
  <c r="K1044" i="1"/>
  <c r="K708" i="1"/>
  <c r="K724" i="1"/>
  <c r="K740" i="1"/>
  <c r="K756" i="1"/>
  <c r="K772" i="1"/>
  <c r="K788" i="1"/>
  <c r="K873" i="1"/>
  <c r="K884" i="1"/>
  <c r="K914" i="1"/>
  <c r="K921" i="1"/>
  <c r="K935" i="1"/>
  <c r="K943" i="1"/>
  <c r="K951" i="1"/>
  <c r="K959" i="1"/>
  <c r="K967" i="1"/>
  <c r="K1054" i="1"/>
  <c r="K1062" i="1"/>
  <c r="K186" i="1"/>
  <c r="K202" i="1"/>
  <c r="K265" i="1"/>
  <c r="K190" i="1"/>
  <c r="K206" i="1"/>
  <c r="K220" i="1"/>
  <c r="K236" i="1"/>
  <c r="K252" i="1"/>
  <c r="K257" i="1"/>
  <c r="K262" i="1"/>
  <c r="K284" i="1"/>
  <c r="K294" i="1"/>
  <c r="K226" i="1"/>
  <c r="K233" i="1"/>
  <c r="K242" i="1"/>
  <c r="K249" i="1"/>
  <c r="K254" i="1"/>
  <c r="K281" i="1"/>
  <c r="K194" i="1"/>
  <c r="K210" i="1"/>
  <c r="K217" i="1"/>
  <c r="K198" i="1"/>
  <c r="K214" i="1"/>
  <c r="K230" i="1"/>
  <c r="K246" i="1"/>
  <c r="K268" i="1"/>
  <c r="K278" i="1"/>
  <c r="K325" i="1"/>
  <c r="K341" i="1"/>
  <c r="K357" i="1"/>
  <c r="K373" i="1"/>
  <c r="K516" i="1"/>
  <c r="K569" i="1"/>
  <c r="K573" i="1"/>
  <c r="K676" i="1"/>
  <c r="K683" i="1"/>
  <c r="K699" i="1"/>
  <c r="K707" i="1"/>
  <c r="K723" i="1"/>
  <c r="K711" i="1"/>
  <c r="K333" i="1"/>
  <c r="K349" i="1"/>
  <c r="K365" i="1"/>
  <c r="K381" i="1"/>
  <c r="K567" i="1"/>
  <c r="K571" i="1"/>
  <c r="K575" i="1"/>
  <c r="K672" i="1"/>
  <c r="K691" i="1"/>
  <c r="K703" i="1"/>
  <c r="K715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1" i="1"/>
  <c r="K828" i="1"/>
  <c r="K833" i="1"/>
  <c r="K853" i="1"/>
  <c r="K860" i="1"/>
  <c r="K865" i="1"/>
  <c r="K885" i="1"/>
  <c r="K897" i="1"/>
  <c r="K906" i="1"/>
  <c r="K909" i="1"/>
  <c r="K917" i="1"/>
  <c r="K920" i="1"/>
  <c r="K926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K1065" i="1"/>
  <c r="K1067" i="1"/>
  <c r="K1069" i="1"/>
  <c r="K1071" i="1"/>
  <c r="K1073" i="1"/>
  <c r="K1075" i="1"/>
  <c r="K1077" i="1"/>
  <c r="K1079" i="1"/>
  <c r="K1081" i="1"/>
  <c r="K1083" i="1"/>
  <c r="K1085" i="1"/>
  <c r="K1087" i="1"/>
  <c r="K1089" i="1"/>
  <c r="K1091" i="1"/>
  <c r="K1093" i="1"/>
  <c r="K1095" i="1"/>
  <c r="K1097" i="1"/>
  <c r="K1099" i="1"/>
  <c r="K1101" i="1"/>
  <c r="K1103" i="1"/>
  <c r="K1105" i="1"/>
  <c r="K1107" i="1"/>
  <c r="K1109" i="1"/>
  <c r="K1111" i="1"/>
  <c r="K1113" i="1"/>
  <c r="K1115" i="1"/>
  <c r="K1117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37" i="1"/>
  <c r="K844" i="1"/>
  <c r="K849" i="1"/>
  <c r="K869" i="1"/>
  <c r="K876" i="1"/>
  <c r="K881" i="1"/>
  <c r="K893" i="1"/>
  <c r="K901" i="1"/>
  <c r="K904" i="1"/>
  <c r="K913" i="1"/>
  <c r="K922" i="1"/>
  <c r="K930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K1064" i="1"/>
  <c r="K1066" i="1"/>
  <c r="K1068" i="1"/>
  <c r="K1070" i="1"/>
  <c r="K1072" i="1"/>
  <c r="K1074" i="1"/>
  <c r="K1076" i="1"/>
  <c r="K1078" i="1"/>
  <c r="K1080" i="1"/>
  <c r="K1082" i="1"/>
  <c r="K1084" i="1"/>
  <c r="K1086" i="1"/>
  <c r="K1088" i="1"/>
  <c r="K1090" i="1"/>
  <c r="K1092" i="1"/>
  <c r="K1094" i="1"/>
  <c r="K1096" i="1"/>
  <c r="K1098" i="1"/>
  <c r="K1100" i="1"/>
  <c r="K1102" i="1"/>
  <c r="K1104" i="1"/>
  <c r="K1106" i="1"/>
  <c r="K1108" i="1"/>
  <c r="K1110" i="1"/>
  <c r="K1112" i="1"/>
  <c r="K1114" i="1"/>
  <c r="K1116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212" i="1"/>
  <c r="K1226" i="1"/>
  <c r="K1242" i="1"/>
  <c r="K1258" i="1"/>
  <c r="K1274" i="1"/>
  <c r="K1292" i="1"/>
  <c r="K1339" i="1"/>
  <c r="K1347" i="1"/>
  <c r="K1355" i="1"/>
  <c r="K1363" i="1"/>
  <c r="K1214" i="1"/>
  <c r="K1230" i="1"/>
  <c r="K1246" i="1"/>
  <c r="K1262" i="1"/>
  <c r="K1278" i="1"/>
  <c r="K1404" i="1"/>
  <c r="K1218" i="1"/>
  <c r="K1234" i="1"/>
  <c r="K1250" i="1"/>
  <c r="K1266" i="1"/>
  <c r="K1282" i="1"/>
  <c r="K1298" i="1"/>
  <c r="K1343" i="1"/>
  <c r="K1351" i="1"/>
  <c r="K1359" i="1"/>
  <c r="K1222" i="1"/>
  <c r="K1238" i="1"/>
  <c r="K1254" i="1"/>
  <c r="K1270" i="1"/>
  <c r="K1288" i="1"/>
  <c r="K1295" i="1"/>
  <c r="K1304" i="1"/>
  <c r="K1324" i="1"/>
  <c r="K1396" i="1"/>
  <c r="K215" i="1"/>
  <c r="K231" i="1"/>
  <c r="K247" i="1"/>
  <c r="K263" i="1"/>
  <c r="K211" i="1"/>
  <c r="K227" i="1"/>
  <c r="K243" i="1"/>
  <c r="K259" i="1"/>
  <c r="K223" i="1"/>
  <c r="K239" i="1"/>
  <c r="K255" i="1"/>
  <c r="K271" i="1"/>
  <c r="K219" i="1"/>
  <c r="K235" i="1"/>
  <c r="K251" i="1"/>
  <c r="K267" i="1"/>
  <c r="K297" i="1"/>
  <c r="K299" i="1"/>
  <c r="K301" i="1"/>
  <c r="K303" i="1"/>
  <c r="K305" i="1"/>
  <c r="K307" i="1"/>
  <c r="K309" i="1"/>
  <c r="K311" i="1"/>
  <c r="K313" i="1"/>
  <c r="K315" i="1"/>
  <c r="K317" i="1"/>
  <c r="K319" i="1"/>
  <c r="K321" i="1"/>
  <c r="K387" i="1"/>
  <c r="K389" i="1"/>
  <c r="K391" i="1"/>
  <c r="K393" i="1"/>
  <c r="K395" i="1"/>
  <c r="K397" i="1"/>
  <c r="K399" i="1"/>
  <c r="K401" i="1"/>
  <c r="K403" i="1"/>
  <c r="K405" i="1"/>
  <c r="K407" i="1"/>
  <c r="K409" i="1"/>
  <c r="K411" i="1"/>
  <c r="K413" i="1"/>
  <c r="K415" i="1"/>
  <c r="K417" i="1"/>
  <c r="K419" i="1"/>
  <c r="K421" i="1"/>
  <c r="K423" i="1"/>
  <c r="K425" i="1"/>
  <c r="K427" i="1"/>
  <c r="K429" i="1"/>
  <c r="K431" i="1"/>
  <c r="K433" i="1"/>
  <c r="K435" i="1"/>
  <c r="K437" i="1"/>
  <c r="K439" i="1"/>
  <c r="K441" i="1"/>
  <c r="K443" i="1"/>
  <c r="K445" i="1"/>
  <c r="K447" i="1"/>
  <c r="K449" i="1"/>
  <c r="K451" i="1"/>
  <c r="K453" i="1"/>
  <c r="K455" i="1"/>
  <c r="K457" i="1"/>
  <c r="K459" i="1"/>
  <c r="K461" i="1"/>
  <c r="K463" i="1"/>
  <c r="K465" i="1"/>
  <c r="K467" i="1"/>
  <c r="K469" i="1"/>
  <c r="K471" i="1"/>
  <c r="K473" i="1"/>
  <c r="K475" i="1"/>
  <c r="K477" i="1"/>
  <c r="K479" i="1"/>
  <c r="K481" i="1"/>
  <c r="K483" i="1"/>
  <c r="K485" i="1"/>
  <c r="K487" i="1"/>
  <c r="K489" i="1"/>
  <c r="K296" i="1"/>
  <c r="K298" i="1"/>
  <c r="K300" i="1"/>
  <c r="K302" i="1"/>
  <c r="K304" i="1"/>
  <c r="K306" i="1"/>
  <c r="K308" i="1"/>
  <c r="K310" i="1"/>
  <c r="K312" i="1"/>
  <c r="K314" i="1"/>
  <c r="K316" i="1"/>
  <c r="K318" i="1"/>
  <c r="K320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88" i="1"/>
  <c r="K390" i="1"/>
  <c r="K392" i="1"/>
  <c r="K394" i="1"/>
  <c r="K396" i="1"/>
  <c r="K398" i="1"/>
  <c r="K400" i="1"/>
  <c r="K402" i="1"/>
  <c r="K404" i="1"/>
  <c r="K406" i="1"/>
  <c r="K408" i="1"/>
  <c r="K410" i="1"/>
  <c r="K412" i="1"/>
  <c r="K414" i="1"/>
  <c r="K416" i="1"/>
  <c r="K418" i="1"/>
  <c r="K420" i="1"/>
  <c r="K422" i="1"/>
  <c r="K424" i="1"/>
  <c r="K426" i="1"/>
  <c r="K428" i="1"/>
  <c r="K430" i="1"/>
  <c r="K432" i="1"/>
  <c r="K434" i="1"/>
  <c r="K436" i="1"/>
  <c r="K438" i="1"/>
  <c r="K440" i="1"/>
  <c r="K442" i="1"/>
  <c r="K444" i="1"/>
  <c r="K446" i="1"/>
  <c r="K448" i="1"/>
  <c r="K450" i="1"/>
  <c r="K452" i="1"/>
  <c r="K454" i="1"/>
  <c r="K456" i="1"/>
  <c r="K458" i="1"/>
  <c r="K460" i="1"/>
  <c r="K462" i="1"/>
  <c r="K464" i="1"/>
  <c r="K466" i="1"/>
  <c r="K468" i="1"/>
  <c r="K470" i="1"/>
  <c r="K472" i="1"/>
  <c r="K474" i="1"/>
  <c r="K476" i="1"/>
  <c r="K478" i="1"/>
  <c r="K480" i="1"/>
  <c r="K482" i="1"/>
  <c r="K484" i="1"/>
  <c r="K486" i="1"/>
  <c r="K488" i="1"/>
  <c r="K490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690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7" i="1"/>
  <c r="K832" i="1"/>
  <c r="K859" i="1"/>
  <c r="K864" i="1"/>
  <c r="K678" i="1"/>
  <c r="K694" i="1"/>
  <c r="K824" i="1"/>
  <c r="K851" i="1"/>
  <c r="K856" i="1"/>
  <c r="K682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43" i="1"/>
  <c r="K848" i="1"/>
  <c r="K875" i="1"/>
  <c r="K674" i="1"/>
  <c r="K686" i="1"/>
  <c r="K835" i="1"/>
  <c r="K840" i="1"/>
  <c r="K867" i="1"/>
  <c r="K872" i="1"/>
  <c r="K883" i="1"/>
  <c r="K891" i="1"/>
  <c r="K907" i="1"/>
  <c r="K923" i="1"/>
  <c r="K1297" i="1"/>
  <c r="K1314" i="1"/>
  <c r="K1319" i="1"/>
  <c r="K880" i="1"/>
  <c r="K888" i="1"/>
  <c r="K900" i="1"/>
  <c r="K903" i="1"/>
  <c r="K916" i="1"/>
  <c r="K919" i="1"/>
  <c r="K932" i="1"/>
  <c r="K1216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3" i="1"/>
  <c r="K831" i="1"/>
  <c r="K839" i="1"/>
  <c r="K847" i="1"/>
  <c r="K855" i="1"/>
  <c r="K863" i="1"/>
  <c r="K871" i="1"/>
  <c r="K879" i="1"/>
  <c r="K887" i="1"/>
  <c r="K896" i="1"/>
  <c r="K899" i="1"/>
  <c r="K912" i="1"/>
  <c r="K915" i="1"/>
  <c r="K928" i="1"/>
  <c r="K931" i="1"/>
  <c r="K680" i="1"/>
  <c r="K684" i="1"/>
  <c r="K688" i="1"/>
  <c r="K692" i="1"/>
  <c r="K696" i="1"/>
  <c r="K892" i="1"/>
  <c r="K895" i="1"/>
  <c r="K911" i="1"/>
  <c r="K924" i="1"/>
  <c r="K927" i="1"/>
  <c r="K1224" i="1"/>
  <c r="K1232" i="1"/>
  <c r="K1240" i="1"/>
  <c r="K1248" i="1"/>
  <c r="K1256" i="1"/>
  <c r="K1264" i="1"/>
  <c r="K1272" i="1"/>
  <c r="K1280" i="1"/>
  <c r="K1290" i="1"/>
  <c r="K1306" i="1"/>
  <c r="K1311" i="1"/>
  <c r="K1335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1215" i="1"/>
  <c r="K1287" i="1"/>
  <c r="K1303" i="1"/>
  <c r="K1330" i="1"/>
  <c r="K1211" i="1"/>
  <c r="K1220" i="1"/>
  <c r="K1228" i="1"/>
  <c r="K1236" i="1"/>
  <c r="K1244" i="1"/>
  <c r="K1252" i="1"/>
  <c r="K1260" i="1"/>
  <c r="K1268" i="1"/>
  <c r="K1276" i="1"/>
  <c r="K1322" i="1"/>
  <c r="K1327" i="1"/>
  <c r="K1293" i="1"/>
  <c r="K1289" i="1"/>
  <c r="K1310" i="1"/>
  <c r="K1318" i="1"/>
  <c r="K1326" i="1"/>
  <c r="K1334" i="1"/>
  <c r="K1285" i="1"/>
  <c r="K1301" i="1"/>
  <c r="K1397" i="1"/>
  <c r="K1401" i="1"/>
  <c r="K1405" i="1"/>
  <c r="C17" i="2"/>
  <c r="D17" i="2" s="1"/>
  <c r="C18" i="2" l="1"/>
  <c r="C19" i="2" s="1"/>
  <c r="D19" i="2" s="1"/>
  <c r="D18" i="2" l="1"/>
</calcChain>
</file>

<file path=xl/comments1.xml><?xml version="1.0" encoding="utf-8"?>
<comments xmlns="http://schemas.openxmlformats.org/spreadsheetml/2006/main">
  <authors>
    <author>Autor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I24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<sst xmlns="http://schemas.openxmlformats.org/spreadsheetml/2006/main" count="10895" uniqueCount="1379">
  <si>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</si>
  <si>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</si>
  <si>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</si>
  <si>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</si>
  <si>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</si>
  <si>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</si>
  <si>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</si>
  <si>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</si>
  <si>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</si>
  <si>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</si>
  <si>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</si>
  <si>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</si>
  <si>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</si>
  <si>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</si>
  <si>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</si>
  <si>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</si>
  <si>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</si>
  <si>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</si>
  <si>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</si>
  <si>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</si>
  <si>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</si>
  <si>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</si>
  <si>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</si>
  <si>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</si>
  <si>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</si>
  <si>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</si>
  <si>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</si>
  <si>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</si>
  <si>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</si>
  <si>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</si>
  <si>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</si>
  <si>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</si>
  <si>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</si>
  <si>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</si>
  <si>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</si>
  <si>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21ª) CLC  </t>
  </si>
  <si>
    <t>Para retificar Termo de Dispensa.</t>
  </si>
  <si>
    <t>23ª) CLC  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</si>
  <si>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</si>
  <si>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</si>
  <si>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</si>
  <si>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</si>
  <si>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</si>
  <si>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</si>
  <si>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</si>
  <si>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</si>
  <si>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</si>
  <si>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</si>
  <si>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</si>
  <si>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</si>
  <si>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</si>
  <si>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</si>
  <si>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36ª) SECOFC  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</si>
  <si>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</si>
  <si>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</si>
  <si>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</si>
  <si>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</si>
  <si>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</si>
  <si>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</si>
  <si>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</si>
  <si>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</si>
  <si>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</si>
  <si>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</si>
  <si>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</si>
  <si>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</si>
  <si>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</si>
  <si>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</si>
  <si>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</si>
  <si>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</si>
  <si>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</si>
  <si>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Para elaborar minuta do Contrato.</t>
  </si>
  <si>
    <t>14ª) CLC  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</si>
  <si>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</si>
  <si>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</si>
  <si>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</si>
  <si>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</si>
  <si>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</si>
  <si>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</si>
  <si>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</si>
  <si>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</si>
  <si>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27ª) CLC  </t>
  </si>
  <si>
    <t>Para emitir em definitivo o contrato de prestação de serviços.</t>
  </si>
  <si>
    <t>29ª) CLC  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</si>
  <si>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</si>
  <si>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</si>
  <si>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</si>
  <si>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</si>
  <si>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</si>
  <si>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</si>
  <si>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6ª) CO  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</si>
  <si>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</si>
  <si>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</si>
  <si>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</si>
  <si>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</si>
  <si>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18ª) CLC  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</si>
  <si>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</si>
  <si>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</si>
  <si>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</si>
  <si>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</si>
  <si>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26ª) DG  </t>
  </si>
  <si>
    <t>30ª) SC  </t>
  </si>
  <si>
    <t>Para efetuar o registro no SIASG.</t>
  </si>
  <si>
    <t>Com registro no SIASG</t>
  </si>
  <si>
    <t>Para emissão do Contrato.</t>
  </si>
  <si>
    <t>33ª) CLC  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</si>
  <si>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</si>
  <si>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</si>
  <si>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</si>
  <si>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</si>
  <si>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</si>
  <si>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</si>
  <si>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</si>
  <si>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</si>
  <si>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</si>
  <si>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</si>
  <si>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</si>
  <si>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</si>
  <si>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</si>
  <si>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</si>
  <si>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</si>
  <si>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</si>
  <si>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</si>
  <si>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</si>
  <si>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</si>
  <si>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</si>
  <si>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</si>
  <si>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</si>
  <si>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</si>
  <si>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</si>
  <si>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</si>
  <si>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</si>
  <si>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</si>
  <si>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</si>
  <si>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</si>
  <si>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</si>
  <si>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28ª) ASSDG  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</si>
  <si>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</si>
  <si>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</si>
  <si>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</si>
  <si>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</si>
  <si>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</si>
  <si>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</si>
  <si>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</si>
  <si>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</si>
  <si>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</si>
  <si>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</si>
  <si>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</si>
  <si>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</si>
  <si>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</si>
  <si>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</si>
  <si>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</si>
  <si>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</si>
  <si>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</si>
  <si>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</si>
  <si>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</si>
  <si>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</si>
  <si>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</si>
  <si>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</si>
  <si>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</si>
  <si>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</si>
  <si>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</si>
  <si>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</si>
  <si>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</si>
  <si>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</si>
  <si>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31ª) DG  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</si>
  <si>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</si>
  <si>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</si>
  <si>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</si>
  <si>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</si>
  <si>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</si>
  <si>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</si>
  <si>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13ª) SC  </t>
  </si>
  <si>
    <t>Para elaborar Termo de Dispensa de Licitação - art. 24, II, da Lei nº 8.666/93.</t>
  </si>
  <si>
    <t>com termo de dispensa</t>
  </si>
  <si>
    <t>Para elaboração de minuta contratual.</t>
  </si>
  <si>
    <t>16ª) CLC  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</si>
  <si>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</si>
  <si>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</si>
  <si>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</si>
  <si>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</si>
  <si>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</si>
  <si>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</si>
  <si>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</si>
  <si>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</si>
  <si>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</si>
  <si>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</si>
  <si>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</si>
  <si>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</si>
  <si>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</si>
  <si>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</si>
  <si>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</si>
  <si>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</si>
  <si>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</si>
  <si>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</si>
  <si>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</si>
  <si>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</si>
  <si>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</si>
  <si>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</si>
  <si>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</si>
  <si>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</si>
  <si>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</si>
  <si>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</si>
  <si>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</si>
  <si>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</si>
  <si>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</si>
  <si>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</si>
  <si>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</si>
  <si>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</si>
  <si>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</si>
  <si>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</si>
  <si>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</si>
  <si>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33ª) CPL  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</si>
  <si>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</si>
  <si>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</si>
  <si>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</si>
  <si>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</si>
  <si>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</si>
  <si>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</si>
  <si>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</si>
  <si>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</si>
  <si>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</si>
  <si>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</si>
  <si>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</si>
  <si>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</si>
  <si>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</si>
  <si>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</si>
  <si>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</si>
  <si>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</si>
  <si>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</si>
  <si>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</si>
  <si>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</si>
  <si>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</si>
  <si>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</si>
  <si>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</si>
  <si>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</si>
  <si>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</si>
  <si>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</si>
  <si>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</si>
  <si>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</si>
  <si>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</si>
  <si>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</si>
  <si>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</si>
  <si>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</si>
  <si>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</si>
  <si>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</si>
  <si>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</si>
  <si>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</si>
  <si>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</si>
  <si>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</si>
  <si>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</si>
  <si>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</si>
  <si>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</si>
  <si>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</si>
  <si>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</si>
  <si>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</si>
  <si>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</si>
  <si>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</si>
  <si>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</si>
  <si>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</si>
  <si>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</si>
  <si>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</si>
  <si>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</si>
  <si>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</si>
  <si>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</si>
  <si>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</si>
  <si>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</si>
  <si>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</si>
  <si>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</si>
  <si>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</si>
  <si>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</si>
  <si>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</si>
  <si>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</si>
  <si>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</si>
  <si>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</si>
  <si>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</si>
  <si>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</si>
  <si>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</si>
  <si>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</si>
  <si>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</si>
  <si>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</si>
  <si>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</si>
  <si>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</si>
  <si>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</si>
  <si>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</si>
  <si>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</si>
  <si>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</si>
  <si>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</si>
  <si>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</si>
  <si>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</si>
  <si>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</si>
  <si>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</si>
  <si>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</si>
  <si>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</si>
  <si>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</si>
  <si>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</si>
  <si>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</si>
  <si>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</si>
  <si>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</si>
  <si>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</si>
  <si>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</si>
  <si>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</si>
  <si>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</si>
  <si>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</si>
  <si>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</si>
  <si>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</si>
  <si>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</si>
  <si>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</si>
  <si>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</si>
  <si>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</si>
  <si>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</si>
  <si>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</si>
  <si>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</si>
  <si>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</si>
  <si>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</si>
  <si>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1ª) SAPRE  </t>
  </si>
  <si>
    <t>PARA APRECIAÇÃO SUPERIOR.</t>
  </si>
  <si>
    <t>informs</t>
  </si>
  <si>
    <t>Com o projeto alterado</t>
  </si>
  <si>
    <t>Para procedimentos cabíveis</t>
  </si>
  <si>
    <t>7ª) CLC  </t>
  </si>
  <si>
    <t>Para providenciar a contratação verificando preço também de Atas de RP.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</si>
  <si>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</si>
  <si>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</si>
  <si>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</si>
  <si>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</si>
  <si>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</si>
  <si>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</si>
  <si>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</si>
  <si>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</si>
  <si>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</si>
  <si>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</si>
  <si>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</si>
  <si>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</si>
  <si>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</si>
  <si>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</si>
  <si>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</si>
  <si>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</si>
  <si>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</si>
  <si>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</si>
  <si>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</si>
  <si>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</si>
  <si>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</si>
  <si>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</si>
  <si>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</si>
  <si>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</si>
  <si>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</si>
  <si>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</si>
  <si>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</si>
  <si>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</si>
  <si>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</si>
  <si>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</si>
  <si>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</si>
  <si>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</si>
  <si>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</si>
  <si>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</si>
  <si>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</si>
  <si>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</si>
  <si>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</si>
  <si>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</si>
  <si>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</si>
  <si>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</si>
  <si>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</si>
  <si>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</si>
  <si>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</si>
  <si>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</si>
  <si>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</si>
  <si>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</si>
  <si>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</si>
  <si>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</si>
  <si>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</si>
  <si>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</si>
  <si>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</si>
  <si>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</si>
  <si>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</si>
  <si>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</si>
  <si>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</si>
  <si>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</si>
  <si>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</si>
  <si>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</si>
  <si>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</si>
  <si>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</si>
  <si>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</si>
  <si>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</si>
  <si>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</si>
  <si>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</si>
  <si>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</si>
  <si>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</si>
  <si>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</si>
  <si>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</si>
  <si>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</si>
  <si>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</si>
  <si>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</si>
  <si>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</si>
  <si>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</si>
  <si>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</si>
  <si>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</si>
  <si>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</si>
  <si>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</si>
  <si>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</si>
  <si>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</si>
  <si>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</si>
  <si>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</si>
  <si>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</si>
  <si>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</si>
  <si>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</si>
  <si>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</si>
  <si>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</si>
  <si>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</si>
  <si>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</si>
  <si>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</si>
  <si>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</si>
  <si>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</si>
  <si>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</si>
  <si>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</si>
  <si>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</si>
  <si>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</si>
  <si>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</si>
  <si>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</si>
  <si>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</si>
  <si>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</si>
  <si>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</si>
  <si>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</si>
  <si>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</si>
  <si>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</si>
  <si>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</si>
  <si>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</si>
  <si>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6ª) CLC  </t>
  </si>
  <si>
    <t>orçar</t>
  </si>
  <si>
    <t>8ª) CLC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</si>
  <si>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</si>
  <si>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</si>
  <si>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</si>
  <si>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</si>
  <si>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</si>
  <si>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</si>
  <si>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</si>
  <si>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</si>
  <si>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</si>
  <si>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</si>
  <si>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</si>
  <si>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</si>
  <si>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</si>
  <si>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</si>
  <si>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</si>
  <si>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</si>
  <si>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</si>
  <si>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</si>
  <si>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</si>
  <si>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</si>
  <si>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</si>
  <si>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</si>
  <si>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</si>
  <si>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</si>
  <si>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</si>
  <si>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</si>
  <si>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</si>
  <si>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</si>
  <si>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</si>
  <si>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</si>
  <si>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</si>
  <si>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</si>
  <si>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</si>
  <si>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</si>
  <si>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</si>
  <si>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</si>
  <si>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</si>
  <si>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</si>
  <si>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</si>
  <si>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</si>
  <si>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</si>
  <si>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</si>
  <si>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</si>
  <si>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</si>
  <si>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</si>
  <si>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</si>
  <si>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</si>
  <si>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</si>
  <si>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</si>
  <si>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</si>
  <si>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</si>
  <si>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</si>
  <si>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</si>
  <si>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</si>
  <si>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</si>
  <si>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</si>
  <si>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</si>
  <si>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</si>
  <si>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</si>
  <si>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</si>
  <si>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</si>
  <si>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</si>
  <si>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</si>
  <si>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</si>
  <si>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</si>
  <si>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</si>
  <si>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</si>
  <si>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23ª) SECGA  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</si>
  <si>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</si>
  <si>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</si>
  <si>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</si>
  <si>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</si>
  <si>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</si>
  <si>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</si>
  <si>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</si>
  <si>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</si>
  <si>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</si>
  <si>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</si>
  <si>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</si>
  <si>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</si>
  <si>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</si>
  <si>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</si>
  <si>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</si>
  <si>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</si>
  <si>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</si>
  <si>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</si>
  <si>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</si>
  <si>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</si>
  <si>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</si>
  <si>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</si>
  <si>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</si>
  <si>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</si>
  <si>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</si>
  <si>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</si>
  <si>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</si>
  <si>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</si>
  <si>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</si>
  <si>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</si>
  <si>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</si>
  <si>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</si>
  <si>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</si>
  <si>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</si>
  <si>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</si>
  <si>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</si>
  <si>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</si>
  <si>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</si>
  <si>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</si>
  <si>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</si>
  <si>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</si>
  <si>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</si>
  <si>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</si>
  <si>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</si>
  <si>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</si>
  <si>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</si>
  <si>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</si>
  <si>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</si>
  <si>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</si>
  <si>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</si>
  <si>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</si>
  <si>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</si>
  <si>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</si>
  <si>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Com a análise da minuta do edital de licitação e seus anexos</t>
  </si>
  <si>
    <t>31ª) SLIC  </t>
  </si>
  <si>
    <t>PARA OS DEMAIS PROCEDIMENTOS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</si>
  <si>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</si>
  <si>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</si>
  <si>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</si>
  <si>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</si>
  <si>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</si>
  <si>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</si>
  <si>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</si>
  <si>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</si>
  <si>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</si>
  <si>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</si>
  <si>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</si>
  <si>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</si>
  <si>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</si>
  <si>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</si>
  <si>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</si>
  <si>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</si>
  <si>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</si>
  <si>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</si>
  <si>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</si>
  <si>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</si>
  <si>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</si>
  <si>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</si>
  <si>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</si>
  <si>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</si>
  <si>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</si>
  <si>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</si>
  <si>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</si>
  <si>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</si>
  <si>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</si>
  <si>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</si>
  <si>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</si>
  <si>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</si>
  <si>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</si>
  <si>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</si>
  <si>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</si>
  <si>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</si>
  <si>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</si>
  <si>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</si>
  <si>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</si>
  <si>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</si>
  <si>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</si>
  <si>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</si>
  <si>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</si>
  <si>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</si>
  <si>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</si>
  <si>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</si>
  <si>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</si>
  <si>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</si>
  <si>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</si>
  <si>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</si>
  <si>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</si>
  <si>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</si>
  <si>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</si>
  <si>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</si>
  <si>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</si>
  <si>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</si>
  <si>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42ª) SLIC  </t>
  </si>
  <si>
    <t>PARA PUBLICAÇÃO</t>
  </si>
  <si>
    <t>à</t>
  </si>
  <si>
    <t>44ª) SLIC 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</si>
  <si>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</si>
  <si>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</si>
  <si>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</si>
  <si>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</si>
  <si>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</si>
  <si>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</si>
  <si>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</si>
  <si>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</si>
  <si>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</si>
  <si>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</si>
  <si>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</si>
  <si>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</si>
  <si>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</si>
  <si>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</si>
  <si>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</si>
  <si>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</si>
  <si>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</si>
  <si>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</si>
  <si>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</si>
  <si>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</si>
  <si>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</si>
  <si>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</si>
  <si>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</si>
  <si>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</si>
  <si>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</si>
  <si>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</si>
  <si>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</si>
  <si>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</si>
  <si>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</si>
  <si>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</si>
  <si>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</si>
  <si>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</si>
  <si>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</si>
  <si>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</si>
  <si>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</si>
  <si>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</si>
  <si>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</si>
  <si>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</si>
  <si>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</si>
  <si>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</si>
  <si>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</si>
  <si>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</si>
  <si>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</si>
  <si>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</si>
  <si>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</si>
  <si>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</si>
  <si>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</si>
  <si>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</si>
  <si>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</si>
  <si>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</si>
  <si>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</si>
  <si>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</si>
  <si>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</si>
  <si>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</si>
  <si>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</si>
  <si>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</si>
  <si>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</si>
  <si>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</si>
  <si>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</si>
  <si>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</si>
  <si>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</si>
  <si>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</si>
  <si>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</si>
  <si>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</si>
  <si>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</si>
  <si>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</si>
  <si>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</si>
  <si>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</si>
  <si>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</si>
  <si>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</si>
  <si>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</si>
  <si>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</si>
  <si>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</si>
  <si>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</si>
  <si>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</si>
  <si>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</si>
  <si>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</si>
  <si>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</si>
  <si>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</si>
  <si>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</si>
  <si>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</si>
  <si>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</si>
  <si>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</si>
  <si>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</si>
  <si>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</si>
  <si>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</si>
  <si>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</si>
  <si>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</si>
  <si>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</si>
  <si>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</si>
  <si>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</si>
  <si>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</si>
  <si>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</si>
  <si>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</si>
  <si>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</si>
  <si>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</si>
  <si>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</si>
  <si>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</si>
  <si>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</si>
  <si>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</si>
  <si>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</si>
  <si>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</si>
  <si>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41ª) CLC  </t>
  </si>
  <si>
    <t>Concluídos os procedimentos referentes ao Contrato.</t>
  </si>
  <si>
    <t>Conforme documento 014531/2013.</t>
  </si>
  <si>
    <t>008354/2012</t>
  </si>
  <si>
    <t>autorizar</t>
  </si>
  <si>
    <t>5ª) SC  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</si>
  <si>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</si>
  <si>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</si>
  <si>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</si>
  <si>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</si>
  <si>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</si>
  <si>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</si>
  <si>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</si>
  <si>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</si>
  <si>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</si>
  <si>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</si>
  <si>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</si>
  <si>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</si>
  <si>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</si>
  <si>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</si>
  <si>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</si>
  <si>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</si>
  <si>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</si>
  <si>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</si>
  <si>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</si>
  <si>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</si>
  <si>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</si>
  <si>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</si>
  <si>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</si>
  <si>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</si>
  <si>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</si>
  <si>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</si>
  <si>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</si>
  <si>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</si>
  <si>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</si>
  <si>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</si>
  <si>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</si>
  <si>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</si>
  <si>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</si>
  <si>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</si>
  <si>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</si>
  <si>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</si>
  <si>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</si>
  <si>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</si>
  <si>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4ª) CLC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</si>
  <si>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</si>
  <si>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</si>
  <si>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</si>
  <si>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</si>
  <si>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</si>
  <si>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</si>
  <si>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</si>
  <si>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</si>
  <si>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</si>
  <si>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</si>
  <si>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</si>
  <si>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</si>
  <si>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</si>
  <si>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</si>
  <si>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</si>
  <si>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</si>
  <si>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</si>
  <si>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</si>
  <si>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</si>
  <si>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</si>
  <si>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</si>
  <si>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</si>
  <si>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</si>
  <si>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</si>
  <si>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</si>
  <si>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</si>
  <si>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</si>
  <si>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</si>
  <si>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</si>
  <si>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</si>
  <si>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</si>
  <si>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</si>
  <si>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</si>
  <si>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</si>
  <si>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</si>
  <si>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</si>
  <si>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</si>
  <si>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</si>
  <si>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</si>
  <si>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</si>
  <si>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</si>
  <si>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</si>
  <si>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</si>
  <si>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</si>
  <si>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</si>
  <si>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</si>
  <si>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</si>
  <si>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</si>
  <si>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</si>
  <si>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</si>
  <si>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</si>
  <si>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</si>
  <si>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</si>
  <si>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</si>
  <si>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</si>
  <si>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</si>
  <si>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</si>
  <si>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</si>
  <si>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</si>
  <si>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</si>
  <si>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</si>
  <si>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</si>
  <si>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</si>
  <si>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</si>
  <si>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</si>
  <si>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</si>
  <si>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</si>
  <si>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</si>
  <si>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</si>
  <si>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</si>
  <si>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</si>
  <si>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</si>
  <si>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</si>
  <si>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</si>
  <si>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</si>
  <si>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</si>
  <si>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</si>
  <si>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</si>
  <si>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</si>
  <si>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</si>
  <si>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</si>
  <si>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</si>
  <si>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</si>
  <si>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</si>
  <si>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</si>
  <si>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</si>
  <si>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</si>
  <si>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</si>
  <si>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</si>
  <si>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</si>
  <si>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</si>
  <si>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</si>
  <si>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</si>
  <si>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</si>
  <si>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</si>
  <si>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</si>
  <si>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</si>
  <si>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</si>
  <si>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</si>
  <si>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</si>
  <si>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</si>
  <si>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</si>
  <si>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</si>
  <si>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</si>
  <si>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</si>
  <si>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</si>
  <si>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</si>
  <si>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</si>
  <si>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</si>
  <si>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</si>
  <si>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5ª) CLC  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</si>
  <si>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</si>
  <si>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</si>
  <si>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</si>
  <si>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</si>
  <si>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</si>
  <si>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</si>
  <si>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</si>
  <si>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25ª) ASSDG  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</si>
  <si>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</si>
  <si>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</si>
  <si>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</si>
  <si>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</si>
  <si>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</si>
  <si>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</si>
  <si>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</si>
  <si>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</si>
  <si>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</si>
  <si>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</si>
  <si>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</si>
  <si>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</si>
  <si>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</si>
  <si>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</si>
  <si>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</si>
  <si>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</si>
  <si>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</si>
  <si>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</si>
  <si>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</si>
  <si>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</si>
  <si>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</si>
  <si>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</si>
  <si>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</si>
  <si>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32ª) SC  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</si>
  <si>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</si>
  <si>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</si>
  <si>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</si>
  <si>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</si>
  <si>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</si>
  <si>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</si>
  <si>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</si>
  <si>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</si>
  <si>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</si>
  <si>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</si>
  <si>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</si>
  <si>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</si>
  <si>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</si>
  <si>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</si>
  <si>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</si>
  <si>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</si>
  <si>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</si>
  <si>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</si>
  <si>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</si>
  <si>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</si>
  <si>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</si>
  <si>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</si>
  <si>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</si>
  <si>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</si>
  <si>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</si>
  <si>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</si>
  <si>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</si>
  <si>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</si>
  <si>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</si>
  <si>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</si>
  <si>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</si>
  <si>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</si>
  <si>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</si>
  <si>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</si>
  <si>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</si>
  <si>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</si>
  <si>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</si>
  <si>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</si>
  <si>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</si>
  <si>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</si>
  <si>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</si>
  <si>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</si>
  <si>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</si>
  <si>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</si>
  <si>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</si>
  <si>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</si>
  <si>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</si>
  <si>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</si>
  <si>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</si>
  <si>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</si>
  <si>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</si>
  <si>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</si>
  <si>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</si>
  <si>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</si>
  <si>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</si>
  <si>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</si>
  <si>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</si>
  <si>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</si>
  <si>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</si>
  <si>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</si>
  <si>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</si>
  <si>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</si>
  <si>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</si>
  <si>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</si>
  <si>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</si>
  <si>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</si>
  <si>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</si>
  <si>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</si>
  <si>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</si>
  <si>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</si>
  <si>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</si>
  <si>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</si>
  <si>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</si>
  <si>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</si>
  <si>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</si>
  <si>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</si>
  <si>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</si>
  <si>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</si>
  <si>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</si>
  <si>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</si>
  <si>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</si>
  <si>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33ª) ASSDG  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</si>
  <si>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</si>
  <si>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</si>
  <si>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</si>
  <si>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</si>
  <si>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</si>
  <si>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</si>
  <si>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</si>
  <si>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GABGS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</si>
  <si>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</si>
  <si>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</si>
  <si>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</si>
  <si>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</si>
  <si>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</si>
  <si>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</si>
  <si>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</si>
  <si>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</si>
  <si>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</si>
  <si>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</si>
  <si>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SEXP</t>
  </si>
  <si>
    <t>ST</t>
  </si>
  <si>
    <t>ASSISEG</t>
  </si>
  <si>
    <t>SESEG</t>
  </si>
  <si>
    <t>SST</t>
  </si>
  <si>
    <t>SMI</t>
  </si>
  <si>
    <t>ASG</t>
  </si>
  <si>
    <t>SAFI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</si>
  <si>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</si>
  <si>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</si>
  <si>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</si>
  <si>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</si>
  <si>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</si>
  <si>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</si>
  <si>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</si>
  <si>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</si>
  <si>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</si>
  <si>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</si>
  <si>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</si>
  <si>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</si>
  <si>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</si>
  <si>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</si>
  <si>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</si>
  <si>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</si>
  <si>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</si>
  <si>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</si>
  <si>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</si>
  <si>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</si>
  <si>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</si>
  <si>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</si>
  <si>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</si>
  <si>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</si>
  <si>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</si>
  <si>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</si>
  <si>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</si>
  <si>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</si>
  <si>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</si>
  <si>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</si>
  <si>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</si>
  <si>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</si>
  <si>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</si>
  <si>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</si>
  <si>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</si>
  <si>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</si>
  <si>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</si>
  <si>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</si>
  <si>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</si>
  <si>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</si>
  <si>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</si>
  <si>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</si>
  <si>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</si>
  <si>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</si>
  <si>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</si>
  <si>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</si>
  <si>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</si>
  <si>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</si>
  <si>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</si>
  <si>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</si>
  <si>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</si>
  <si>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</si>
  <si>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</si>
  <si>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</si>
  <si>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</si>
  <si>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</si>
  <si>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</si>
  <si>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</si>
  <si>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</si>
  <si>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</si>
  <si>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</si>
  <si>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</si>
  <si>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14ª) SPO  </t>
  </si>
  <si>
    <t>15ª) CO  </t>
  </si>
  <si>
    <t>16ª) SECOFC  </t>
  </si>
  <si>
    <t>28ª) SECGA  </t>
  </si>
  <si>
    <t>35ª) CPL  </t>
  </si>
  <si>
    <t>36ª) ASSDG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</si>
  <si>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</si>
  <si>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</si>
  <si>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</si>
  <si>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</si>
  <si>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</si>
  <si>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</si>
  <si>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</si>
  <si>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</si>
  <si>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</si>
  <si>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</si>
  <si>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</si>
  <si>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</si>
  <si>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</si>
  <si>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</si>
  <si>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</si>
  <si>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</si>
  <si>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4ª) SECGA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</si>
  <si>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</si>
  <si>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</si>
  <si>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</si>
  <si>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</si>
  <si>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</si>
  <si>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</si>
  <si>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</si>
  <si>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</si>
  <si>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</si>
  <si>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</si>
  <si>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</si>
  <si>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</si>
  <si>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</si>
  <si>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</si>
  <si>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</si>
  <si>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</si>
  <si>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13ª) SECGA  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</si>
  <si>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</si>
  <si>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</si>
  <si>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</si>
  <si>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</si>
  <si>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</si>
  <si>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</si>
  <si>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</si>
  <si>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</si>
  <si>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8ª) SECGA  </t>
  </si>
  <si>
    <t>15ª) SOP  </t>
  </si>
  <si>
    <t>17ª) SECGA  </t>
  </si>
  <si>
    <t>27ª) SLIC  </t>
  </si>
  <si>
    <t>30ª) CPL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</si>
  <si>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</si>
  <si>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</si>
  <si>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</si>
  <si>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</si>
  <si>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</si>
  <si>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</si>
  <si>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</si>
  <si>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</si>
  <si>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</si>
  <si>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</si>
  <si>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</si>
  <si>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</si>
  <si>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</si>
  <si>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</si>
  <si>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</si>
  <si>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</si>
  <si>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</si>
  <si>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</si>
  <si>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12ª) SECGA  </t>
  </si>
  <si>
    <t>18ª) ASSDG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</si>
  <si>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</si>
  <si>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</si>
  <si>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</si>
  <si>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</si>
  <si>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</si>
  <si>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</si>
  <si>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</si>
  <si>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</si>
  <si>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</si>
  <si>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</si>
  <si>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</si>
  <si>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</si>
  <si>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4ª) SECOFC  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</si>
  <si>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</si>
  <si>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</si>
  <si>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</si>
  <si>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</si>
  <si>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</si>
  <si>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</si>
  <si>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</si>
  <si>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</si>
  <si>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</si>
  <si>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</si>
  <si>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</si>
  <si>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</si>
  <si>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25ª) SPO  </t>
  </si>
  <si>
    <t>26ª) CO  </t>
  </si>
  <si>
    <t>27ª) SECOFC  </t>
  </si>
  <si>
    <t>31ª) SMIC  </t>
  </si>
  <si>
    <t>40ª) SECGA  </t>
  </si>
  <si>
    <t>43ª) SCON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</si>
  <si>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</si>
  <si>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</si>
  <si>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</si>
  <si>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</si>
  <si>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</si>
  <si>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</si>
  <si>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</si>
  <si>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</si>
  <si>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</si>
  <si>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</si>
  <si>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</si>
  <si>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</si>
  <si>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</si>
  <si>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</si>
  <si>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</si>
  <si>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</si>
  <si>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</si>
  <si>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</si>
  <si>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</si>
  <si>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</si>
  <si>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</si>
  <si>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</si>
  <si>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</si>
  <si>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</si>
  <si>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2ª) SAEO  </t>
  </si>
  <si>
    <t>3ª) SPCF  </t>
  </si>
  <si>
    <t>4ª) ACFIC  </t>
  </si>
  <si>
    <t>5ª) SGMC  </t>
  </si>
  <si>
    <t>6ª) CMP  </t>
  </si>
  <si>
    <t>7ª) SPCF  </t>
  </si>
  <si>
    <t>8ª) ACFIC  </t>
  </si>
  <si>
    <t>9ª) CFIC  </t>
  </si>
  <si>
    <t>10ª) SAEF  </t>
  </si>
  <si>
    <t>11ª) SACONT  </t>
  </si>
  <si>
    <t>12ª) SAEO  </t>
  </si>
  <si>
    <t>13ª) SMIN  </t>
  </si>
  <si>
    <t>14ª) SAEO  </t>
  </si>
  <si>
    <t>15ª) SPCF  </t>
  </si>
  <si>
    <t>16ª) ACFIC  </t>
  </si>
  <si>
    <t>17ª) CFIC  </t>
  </si>
  <si>
    <t>18ª) SAEF  </t>
  </si>
  <si>
    <t>19ª) SMIN  </t>
  </si>
  <si>
    <t>20ª) SAEO  </t>
  </si>
  <si>
    <t>21ª) SPCF  </t>
  </si>
  <si>
    <t>22ª) ACFIC  </t>
  </si>
  <si>
    <t>23ª) CFIC  </t>
  </si>
  <si>
    <t>24ª) SAEF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</si>
  <si>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</si>
  <si>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</si>
  <si>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</si>
  <si>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</si>
  <si>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</si>
  <si>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</si>
  <si>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</si>
  <si>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</si>
  <si>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</si>
  <si>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</si>
  <si>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</si>
  <si>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</si>
  <si>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</si>
  <si>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</si>
  <si>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</si>
  <si>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</si>
  <si>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</si>
  <si>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</si>
  <si>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</si>
  <si>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</si>
  <si>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9ª) SECGA  </t>
  </si>
  <si>
    <t>18ª) DG  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</si>
  <si>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</si>
  <si>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</si>
  <si>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</si>
  <si>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</si>
  <si>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</si>
  <si>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</si>
  <si>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</si>
  <si>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</si>
  <si>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</si>
  <si>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</si>
  <si>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</si>
  <si>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</si>
  <si>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</si>
  <si>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</si>
  <si>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</si>
  <si>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</si>
  <si>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</si>
  <si>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</si>
  <si>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</si>
  <si>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</si>
  <si>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</si>
  <si>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</si>
  <si>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</si>
  <si>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</si>
  <si>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</si>
  <si>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</si>
  <si>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</si>
  <si>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</si>
  <si>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SETORES</t>
  </si>
  <si>
    <t>MEDIA DE DIAS</t>
  </si>
  <si>
    <t>Coordenadoria de Infra Estrutura Predial</t>
  </si>
  <si>
    <t>PARETO ATUAL POR ÁREA</t>
  </si>
  <si>
    <t>PARETO FUTURO(META) POR ÁREA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</si>
  <si>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</si>
  <si>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</si>
  <si>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</si>
  <si>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</si>
  <si>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</si>
  <si>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</si>
  <si>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</si>
  <si>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</si>
  <si>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</si>
  <si>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</si>
  <si>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</si>
  <si>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Média Futura</t>
  </si>
  <si>
    <t>Total Metas Específicas</t>
  </si>
  <si>
    <t>Média Atual da Coordenadoria de Infra Estrutura Predial</t>
  </si>
  <si>
    <t>Média Alvo da Coordenadoria de Infra Estrutura Predial</t>
  </si>
  <si>
    <t>EXTRATIFICAÇÃO DOS DADOS CÁLCULOS</t>
  </si>
  <si>
    <t>NUMERO DO PROCESSO</t>
  </si>
  <si>
    <t>ÁREA RESPONSÁVEL</t>
  </si>
  <si>
    <t>Forma de Contratação</t>
  </si>
  <si>
    <t>Categoria</t>
  </si>
  <si>
    <t>Descrição do Objeto</t>
  </si>
  <si>
    <t>Data Início</t>
  </si>
  <si>
    <t>Data Fim</t>
  </si>
  <si>
    <t>Tempo TOTAL (Dias) =Lead Time</t>
  </si>
  <si>
    <t xml:space="preserve">7515/2015 </t>
  </si>
  <si>
    <t>Serviços Combustível</t>
  </si>
  <si>
    <t xml:space="preserve">Contratação de empresa especializada, com sistema de gerenciamento on line e em tempo real, para o fornecimento de combustível e manutenções dos veículos da frota do TRE-PR.
</t>
  </si>
  <si>
    <t xml:space="preserve">2462/2015 </t>
  </si>
  <si>
    <t>Dispensa</t>
  </si>
  <si>
    <t>Alarme-Monitoramento</t>
  </si>
  <si>
    <t>Serviços de Manutenção</t>
  </si>
  <si>
    <t>Manutenção De Duplicadoras, Dobradeira E Serrilhadeira</t>
  </si>
  <si>
    <t>Serviços de Mão de Obra</t>
  </si>
  <si>
    <t>Contratação De Empresa Especializada No Fornecimento De Mão De Obra Em Serviços Gráficos</t>
  </si>
  <si>
    <t>Média de Coordenadoria de Segurança e Transportes e Apoio Administrativo</t>
  </si>
  <si>
    <t>Serviço de Manutenção</t>
  </si>
  <si>
    <t>CONTRATAÇÃO - SERVIÇO DE MANUTENÇÃO PREDIAL -  BENS IMÓVEIS</t>
  </si>
  <si>
    <t>Aquisição Bens de Consumo</t>
  </si>
  <si>
    <t>AQUISIÇÃO DE XÍCARAS PARA CAFEZINHO PARA ATENDER A SEDE DO ter E FÓRUNS ELEITORIAIS DO PARANÁ - PROCESSO 5087/2016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</si>
  <si>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</si>
  <si>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</si>
  <si>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</si>
  <si>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</si>
  <si>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Aquisição de Software</t>
  </si>
  <si>
    <t>AQUISIÇÃO DE SOFTWARE CAD 2016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</si>
  <si>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</si>
  <si>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</si>
  <si>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</si>
  <si>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</si>
  <si>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</si>
  <si>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</si>
  <si>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9280/2016</t>
  </si>
  <si>
    <t>Instalação de Película na CAE</t>
  </si>
  <si>
    <t>11378/2016</t>
  </si>
  <si>
    <t>Serviços de Manutenção Reformas</t>
  </si>
  <si>
    <t xml:space="preserve">Demolição e reconstrução parcial de muro com realocação da caixa de passagem de fios telefônicos no Fórum Eleitoral de Chopinzinho-Pr. 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</si>
  <si>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</si>
  <si>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</si>
  <si>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</si>
  <si>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</si>
  <si>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</si>
  <si>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</si>
  <si>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</si>
  <si>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Contratação Eletricista Capital</t>
  </si>
  <si>
    <t>Contratação de serviços de manutenção predial para os prédios de Curitiba e interior do Estado -PGE INCORPORADORA DE OBRAS LTDA - ME - Contrato 17/2013.</t>
  </si>
  <si>
    <t>455/2012</t>
  </si>
  <si>
    <t>Contratação Manutenção Predial</t>
  </si>
  <si>
    <t xml:space="preserve">Solicitação de aquisição, mediante registro de preços, de extintores de pó químico classes "A", "B" e "C" 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</si>
  <si>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</si>
  <si>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</si>
  <si>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</si>
  <si>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</si>
  <si>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</si>
  <si>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</si>
  <si>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</si>
  <si>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</si>
  <si>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</si>
  <si>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</si>
  <si>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5779/2015</t>
  </si>
  <si>
    <t>Serviços de Engenharia</t>
  </si>
  <si>
    <t>CONTRATAÇÃO SERVIÇO DE ENGENHARIA - OBRAS  REFORMA</t>
  </si>
  <si>
    <t xml:space="preserve">Contratação para serviços de jardinagem para os fóruns de Campina da Lagoa, Campo Mourão, Jacarezinho, Londrina, Santa Mariana, Cambará, Paranaguá e Cambé </t>
  </si>
  <si>
    <t>CONTRATAÇÃO SERVIÇO DE MANUTENÇÃO PREDIAL  JARDINAGEM - CAPITAL/INTERIOR</t>
  </si>
  <si>
    <t xml:space="preserve">Contratação de empresa especializada nos serviços de elaboração e fornecimento de PROJETOS para a construção da Central de Urnas Eletrônica. </t>
  </si>
  <si>
    <t>CONTRATAÇÃO SERVIÇO DE ENGENHARIA - OBRAS  ELABORAÇÃO DE PROJETOS</t>
  </si>
  <si>
    <t xml:space="preserve">Contratação de serviços topográficos - terreno localizado na Rua João Paroli, 097 </t>
  </si>
  <si>
    <t>014040/2016</t>
  </si>
  <si>
    <t>CONTRATAÇÃO DE EMPRESA PARA AMPLIAÇÃO E REFORMA DO FÓRUM ELEITORAL DE SÃO JOSÉ DOS PINHAIS</t>
  </si>
  <si>
    <t>CONTRATAÇÃO SERVIÇO DE ENGENHARIA - OBRAS  CONSTRUÇÃO</t>
  </si>
  <si>
    <t>011231/2016</t>
  </si>
  <si>
    <t>Contratação de empresa especializada para realizar assessoria para projeto de eficiência energética de iluminação dos imóveis do prédio sede do TRE/PR e Fórum Eleitoral de Curitiba. Empresa: Eletron Energia EIRELI-ME</t>
  </si>
  <si>
    <t xml:space="preserve">Contratação de serviços de reforma para os Fóruns Eleitorais de Arapongas, Castro, Formosa do Oeste e Ibiporã </t>
  </si>
  <si>
    <t>007141/2016</t>
  </si>
  <si>
    <t>CONTRATAÇÃO DE EMPRESA ESPECIALIZADA PARA FORNECIMENTO E INSTALAÇÃO DE ELEVADOR NO PRÉDIO SEDE DESTE TRIBUNAL</t>
  </si>
  <si>
    <t>AQUISIÇÃO BENS PERMANENTES  EQUIPAMENTOS EM GERAL</t>
  </si>
  <si>
    <t xml:space="preserve">012682/2016 </t>
  </si>
  <si>
    <t>Contratação de empresa especializada para prestação de serviços de levantamento topográfico/planialtimétrico nos terrenos localizados na Rua João Parolin, 055 e 224</t>
  </si>
  <si>
    <t>PARTE FINANCEIRA - A. A. Bello Filho - ME - CNPJ 11.111383/0001-91 - Contratação de serviços de manutenção integrada para o interior do Estado - projeto piloto (PAD principal n. 8209/2015) - Contrato n. 82/16</t>
  </si>
  <si>
    <t>PAGAMENTOS E DEVOLUÇÕES NOTAS FISCAIS A FORNECEDORES</t>
  </si>
  <si>
    <t>Média Secretaria de Gestão de 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</si>
</sst>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  <numFmt numFmtId="170" formatCode="dd/mm/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0"/>
      <color rgb="FF0000FF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7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0" fillId="4" borderId="10" xfId="0" applyFont="1" applyFill="1" applyBorder="1"/>
    <xf numFmtId="0" fontId="10" fillId="5" borderId="8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6" borderId="11" xfId="0" applyFont="1" applyFill="1" applyBorder="1"/>
    <xf numFmtId="0" fontId="1" fillId="2" borderId="0" xfId="0" applyFont="1" applyFill="1"/>
    <xf numFmtId="0" fontId="0" fillId="2" borderId="0" xfId="0" applyFill="1"/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7" borderId="0" xfId="0" applyFont="1" applyFill="1"/>
    <xf numFmtId="9" fontId="0" fillId="7" borderId="0" xfId="0" applyNumberFormat="1" applyFill="1"/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9" fontId="1" fillId="7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7" borderId="0" xfId="0" applyNumberFormat="1" applyFill="1"/>
    <xf numFmtId="168" fontId="1" fillId="7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7" borderId="0" xfId="0" applyNumberFormat="1" applyFont="1" applyFill="1"/>
    <xf numFmtId="0" fontId="4" fillId="8" borderId="5" xfId="0" applyFont="1" applyFill="1" applyBorder="1" applyAlignment="1">
      <alignment horizontal="center" vertical="top" wrapText="1"/>
    </xf>
    <xf numFmtId="0" fontId="4" fillId="8" borderId="6" xfId="0" applyFont="1" applyFill="1" applyBorder="1" applyAlignment="1">
      <alignment horizontal="center" vertical="top" wrapText="1"/>
    </xf>
    <xf numFmtId="164" fontId="4" fillId="8" borderId="6" xfId="0" applyNumberFormat="1" applyFont="1" applyFill="1" applyBorder="1" applyAlignment="1">
      <alignment horizontal="center" vertical="top" wrapText="1"/>
    </xf>
    <xf numFmtId="49" fontId="4" fillId="8" borderId="6" xfId="0" applyNumberFormat="1" applyFont="1" applyFill="1" applyBorder="1" applyAlignment="1">
      <alignment horizontal="center" vertical="top" wrapText="1"/>
    </xf>
    <xf numFmtId="166" fontId="4" fillId="8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9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9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9" fontId="0" fillId="0" borderId="0" xfId="0" applyNumberFormat="1"/>
    <xf numFmtId="2" fontId="0" fillId="5" borderId="0" xfId="0" applyNumberFormat="1" applyFill="1" applyAlignment="1">
      <alignment horizontal="center" vertical="center" wrapText="1"/>
    </xf>
    <xf numFmtId="2" fontId="0" fillId="6" borderId="0" xfId="0" applyNumberFormat="1" applyFill="1" applyAlignment="1">
      <alignment horizontal="left" vertical="center" wrapText="1"/>
    </xf>
    <xf numFmtId="0" fontId="0" fillId="7" borderId="0" xfId="0" applyFill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0" xfId="0" applyFill="1"/>
    <xf numFmtId="0" fontId="5" fillId="7" borderId="0" xfId="0" applyFont="1" applyFill="1" applyAlignment="1">
      <alignment horizontal="right"/>
    </xf>
    <xf numFmtId="0" fontId="5" fillId="7" borderId="0" xfId="0" applyFont="1" applyFill="1" applyAlignment="1">
      <alignment wrapText="1"/>
    </xf>
    <xf numFmtId="0" fontId="17" fillId="7" borderId="0" xfId="0" applyFont="1" applyFill="1" applyAlignment="1">
      <alignment wrapText="1"/>
    </xf>
    <xf numFmtId="2" fontId="0" fillId="0" borderId="0" xfId="0" applyNumberFormat="1" applyAlignment="1"/>
    <xf numFmtId="0" fontId="18" fillId="10" borderId="0" xfId="0" applyFont="1" applyFill="1" applyBorder="1" applyAlignment="1"/>
    <xf numFmtId="2" fontId="0" fillId="10" borderId="0" xfId="0" applyNumberFormat="1" applyFill="1"/>
    <xf numFmtId="0" fontId="0" fillId="6" borderId="2" xfId="0" applyFill="1" applyBorder="1"/>
    <xf numFmtId="2" fontId="0" fillId="0" borderId="2" xfId="0" applyNumberFormat="1" applyBorder="1"/>
    <xf numFmtId="9" fontId="0" fillId="0" borderId="2" xfId="0" applyNumberFormat="1" applyBorder="1"/>
    <xf numFmtId="0" fontId="0" fillId="0" borderId="2" xfId="0" applyBorder="1"/>
    <xf numFmtId="0" fontId="10" fillId="5" borderId="2" xfId="0" applyFont="1" applyFill="1" applyBorder="1"/>
    <xf numFmtId="9" fontId="0" fillId="10" borderId="2" xfId="0" applyNumberFormat="1" applyFill="1" applyBorder="1"/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11" fillId="5" borderId="1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right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wrapText="1"/>
    </xf>
    <xf numFmtId="0" fontId="17" fillId="7" borderId="0" xfId="0" applyFont="1" applyFill="1" applyAlignment="1">
      <alignment horizontal="center" vertical="center" wrapText="1"/>
    </xf>
    <xf numFmtId="0" fontId="1" fillId="7" borderId="8" xfId="0" applyFont="1" applyFill="1" applyBorder="1" applyAlignment="1" applyProtection="1">
      <alignment wrapText="1"/>
      <protection locked="0"/>
    </xf>
    <xf numFmtId="0" fontId="1" fillId="7" borderId="8" xfId="0" applyFont="1" applyFill="1" applyBorder="1" applyProtection="1">
      <protection locked="0"/>
    </xf>
    <xf numFmtId="0" fontId="1" fillId="7" borderId="17" xfId="0" applyFont="1" applyFill="1" applyBorder="1" applyProtection="1">
      <protection locked="0"/>
    </xf>
    <xf numFmtId="0" fontId="1" fillId="7" borderId="9" xfId="0" applyFont="1" applyFill="1" applyBorder="1" applyProtection="1">
      <protection locked="0"/>
    </xf>
    <xf numFmtId="0" fontId="19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4" fontId="0" fillId="11" borderId="2" xfId="0" applyNumberFormat="1" applyFill="1" applyBorder="1" applyProtection="1">
      <protection locked="0"/>
    </xf>
    <xf numFmtId="1" fontId="0" fillId="0" borderId="2" xfId="0" applyNumberFormat="1" applyBorder="1" applyProtection="1">
      <protection locked="0"/>
    </xf>
    <xf numFmtId="0" fontId="0" fillId="12" borderId="1" xfId="0" applyFill="1" applyBorder="1" applyAlignment="1" applyProtection="1">
      <protection locked="0"/>
    </xf>
    <xf numFmtId="0" fontId="0" fillId="12" borderId="15" xfId="0" applyFill="1" applyBorder="1" applyAlignment="1" applyProtection="1">
      <protection locked="0"/>
    </xf>
    <xf numFmtId="0" fontId="0" fillId="12" borderId="15" xfId="0" applyFill="1" applyBorder="1" applyAlignment="1" applyProtection="1">
      <alignment horizontal="center"/>
      <protection locked="0"/>
    </xf>
    <xf numFmtId="0" fontId="0" fillId="12" borderId="4" xfId="0" applyFill="1" applyBorder="1" applyAlignment="1" applyProtection="1">
      <alignment horizontal="center"/>
      <protection locked="0"/>
    </xf>
    <xf numFmtId="170" fontId="0" fillId="11" borderId="2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18" xfId="0" applyFill="1" applyBorder="1" applyProtection="1">
      <protection locked="0"/>
    </xf>
    <xf numFmtId="0" fontId="0" fillId="2" borderId="2" xfId="0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19" fillId="0" borderId="18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12" borderId="15" xfId="0" applyFill="1" applyBorder="1" applyAlignment="1" applyProtection="1">
      <alignment horizontal="center"/>
      <protection locked="0"/>
    </xf>
  </cellXfs>
  <cellStyles count="2">
    <cellStyle name="Normal" xfId="0" builtinId="0"/>
    <cellStyle name="Porcentagem" xfId="1" builtinId="5"/>
  </cellStyles>
  <dxfs count="19">
    <dxf>
      <alignment horizontal="center" readingOrder="0"/>
    </dxf>
    <dxf>
      <numFmt numFmtId="2" formatCode="0.00"/>
    </dxf>
    <dxf>
      <numFmt numFmtId="2" formatCode="0.0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DIAS POR FORMA DE CONTRATAÇÃO</a:t>
            </a:r>
          </a:p>
        </c:rich>
      </c:tx>
      <c:layout>
        <c:manualLayout>
          <c:xMode val="edge"/>
          <c:yMode val="edge"/>
          <c:x val="0.11488175891003215"/>
          <c:y val="2.017803808564968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FILTROS_DINAMICOS!$B$16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FILTROS_DINAMICOS!$B$17:$B$19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1-40CC-99D8-95921B5C3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66712"/>
        <c:axId val="330571808"/>
      </c:barChart>
      <c:lineChart>
        <c:grouping val="standard"/>
        <c:varyColors val="0"/>
        <c:ser>
          <c:idx val="1"/>
          <c:order val="1"/>
          <c:tx>
            <c:strRef>
              <c:f>FILTROS_DINAMICOS!$C$16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FILTROS_DINAMICOS!$C$17:$C$19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7.034340797501069</c:v>
                </c:pt>
                <c:pt idx="2">
                  <c:v>10.690606761741195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1-40CC-99D8-95921B5C3920}"/>
            </c:ext>
          </c:extLst>
        </c:ser>
        <c:ser>
          <c:idx val="2"/>
          <c:order val="2"/>
          <c:tx>
            <c:strRef>
              <c:f>FILTROS_DINAMICOS!$D$16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FILTROS_DINAMICOS!$D$17:$D$19</c:f>
              <c:numCache>
                <c:formatCode>0.00%</c:formatCode>
                <c:ptCount val="3"/>
                <c:pt idx="0">
                  <c:v>0.31711827900477751</c:v>
                </c:pt>
                <c:pt idx="1">
                  <c:v>0.65799266162095515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1-40CC-99D8-95921B5C3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567104"/>
        <c:axId val="330569456"/>
      </c:lineChart>
      <c:catAx>
        <c:axId val="33056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 PADS COLETADOS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0571808"/>
        <c:crosses val="autoZero"/>
        <c:auto val="1"/>
        <c:lblAlgn val="ctr"/>
        <c:lblOffset val="100"/>
        <c:noMultiLvlLbl val="0"/>
      </c:catAx>
      <c:valAx>
        <c:axId val="330571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</a:t>
                </a:r>
                <a:r>
                  <a:rPr lang="pt-BR" baseline="0"/>
                  <a:t> de Dias</a:t>
                </a:r>
                <a:endParaRPr lang="pt-BR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30566712"/>
        <c:crosses val="autoZero"/>
        <c:crossBetween val="between"/>
      </c:valAx>
      <c:valAx>
        <c:axId val="3305694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30567104"/>
        <c:crosses val="max"/>
        <c:crossBetween val="between"/>
      </c:valAx>
      <c:catAx>
        <c:axId val="33056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56945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SOMATÓRIO DE MÉDIAS DE DIAS POR SECRETARIA/COORDENADORIA </a:t>
            </a:r>
            <a:r>
              <a:rPr lang="en-US" baseline="0"/>
              <a:t>(37 PADS)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DCDB-4EDD-9662-6B2A3A31FE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DCDB-4EDD-9662-6B2A3A31FE8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5-DCDB-4EDD-9662-6B2A3A31FE8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DCDB-4EDD-9662-6B2A3A31FE8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9-DCDB-4EDD-9662-6B2A3A31FE8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DCDB-4EDD-9662-6B2A3A31FE8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D-DCDB-4EDD-9662-6B2A3A31FE8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F-DCDB-4EDD-9662-6B2A3A31FE8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11-DCDB-4EDD-9662-6B2A3A31FE8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13-DCDB-4EDD-9662-6B2A3A31FE8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15-DCDB-4EDD-9662-6B2A3A31FE8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FILTROS_DINAMICOS!$G$22:$G$43</c:f>
              <c:numCache>
                <c:formatCode>0.00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25.261591880342166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21">
                  <c:v>15.150833333333139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CDB-4EDD-9662-6B2A3A31F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72200"/>
        <c:axId val="330565928"/>
      </c:barChart>
      <c:catAx>
        <c:axId val="330572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0565928"/>
        <c:crosses val="autoZero"/>
        <c:auto val="1"/>
        <c:lblAlgn val="ctr"/>
        <c:lblOffset val="100"/>
        <c:noMultiLvlLbl val="0"/>
      </c:catAx>
      <c:valAx>
        <c:axId val="33056592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3305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Média de Dias Total de PADS x Médias de Dias  das unidades da SECGS</a:t>
            </a:r>
            <a:endParaRPr lang="pt-BR"/>
          </a:p>
        </c:rich>
      </c:tx>
      <c:layout>
        <c:manualLayout>
          <c:xMode val="edge"/>
          <c:yMode val="edge"/>
          <c:x val="8.3268053031832573E-2"/>
          <c:y val="1.7119286502722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69-45ED-8494-2F86F93DF68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69-45ED-8494-2F86F93DF68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69-45ED-8494-2F86F93DF68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69-45ED-8494-2F86F93DF688}"/>
              </c:ext>
            </c:extLst>
          </c:dPt>
          <c:dLbls>
            <c:dLbl>
              <c:idx val="1"/>
              <c:layout>
                <c:manualLayout>
                  <c:x val="-0.10256410256410256"/>
                  <c:y val="9.60384032619783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69-45ED-8494-2F86F93DF688}"/>
                </c:ext>
              </c:extLst>
            </c:dLbl>
            <c:dLbl>
              <c:idx val="2"/>
              <c:layout>
                <c:manualLayout>
                  <c:x val="-3.8461538461538464E-2"/>
                  <c:y val="-6.402560217465226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69-45ED-8494-2F86F93DF688}"/>
                </c:ext>
              </c:extLst>
            </c:dLbl>
            <c:dLbl>
              <c:idx val="3"/>
              <c:layout>
                <c:manualLayout>
                  <c:x val="0.17094017094017094"/>
                  <c:y val="1.9207680652395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69-45ED-8494-2F86F93DF688}"/>
                </c:ext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FILTROS_DINAMICOS!$I$46:$I$50</c15:sqref>
                  </c15:fullRef>
                </c:ext>
              </c:extLst>
              <c:f>(FILTROS_DINAMICOS!$I$46,FILTROS_DINAMICOS!$I$48:$I$50)</c:f>
              <c:strCache>
                <c:ptCount val="4"/>
                <c:pt idx="0">
                  <c:v>MÉDIA GERAL DE DIAS </c:v>
                </c:pt>
                <c:pt idx="1">
                  <c:v>NOVA MÉDIA DE DIAS SECGS</c:v>
                </c:pt>
                <c:pt idx="2">
                  <c:v>MÉDIA ATUAL SECGS</c:v>
                </c:pt>
                <c:pt idx="3">
                  <c:v>GANHO POR DIA/PAD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FILTROS_DINAMICOS!$J$46:$J$50</c15:sqref>
                  </c15:fullRef>
                </c:ext>
              </c:extLst>
              <c:f>(FILTROS_DINAMICOS!$J$46,FILTROS_DINAMICOS!$J$48:$J$50)</c:f>
              <c:numCache>
                <c:formatCode>0%</c:formatCode>
                <c:ptCount val="4"/>
                <c:pt idx="0" formatCode="General">
                  <c:v>171</c:v>
                </c:pt>
                <c:pt idx="1" formatCode="General">
                  <c:v>16.701428807219617</c:v>
                </c:pt>
                <c:pt idx="2" formatCode="General">
                  <c:v>19.648739773199551</c:v>
                </c:pt>
                <c:pt idx="3" formatCode="General">
                  <c:v>2.9473109659799341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BF69-45ED-8494-2F86F93D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ATUAL PARA  MÉDIA DE DIAS POR </a:t>
            </a:r>
            <a:r>
              <a:rPr lang="pt-BR" baseline="0"/>
              <a:t> SECRETARIA/COORDENADORIA</a:t>
            </a:r>
            <a:endParaRPr lang="pt-B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FILTROS_DINAMICOS!$P$24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2B40-4503-96D7-D9C7410910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2B40-4503-96D7-D9C74109105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FILTROS_DINAMICOS!$P$25:$P$27</c:f>
              <c:numCache>
                <c:formatCode>General</c:formatCode>
                <c:ptCount val="3"/>
                <c:pt idx="0">
                  <c:v>1.17</c:v>
                </c:pt>
                <c:pt idx="1">
                  <c:v>12.82</c:v>
                </c:pt>
                <c:pt idx="2">
                  <c:v>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40-4503-96D7-D9C74109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67888"/>
        <c:axId val="330568280"/>
      </c:barChart>
      <c:lineChart>
        <c:grouping val="standard"/>
        <c:varyColors val="0"/>
        <c:ser>
          <c:idx val="1"/>
          <c:order val="1"/>
          <c:tx>
            <c:strRef>
              <c:f>FILTROS_DINAMICOS!$Q$24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FILTROS_DINAMICOS!$Q$25:$Q$27</c:f>
              <c:numCache>
                <c:formatCode>0.00</c:formatCode>
                <c:ptCount val="3"/>
                <c:pt idx="0">
                  <c:v>1.17</c:v>
                </c:pt>
                <c:pt idx="1">
                  <c:v>13.99</c:v>
                </c:pt>
                <c:pt idx="2">
                  <c:v>18.079999999999998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40-4503-96D7-D9C741091055}"/>
            </c:ext>
          </c:extLst>
        </c:ser>
        <c:ser>
          <c:idx val="2"/>
          <c:order val="2"/>
          <c:tx>
            <c:strRef>
              <c:f>FILTROS_DINAMICOS!$R$24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FILTROS_DINAMICOS!$R$25:$R$27</c:f>
              <c:numCache>
                <c:formatCode>0.00%</c:formatCode>
                <c:ptCount val="3"/>
                <c:pt idx="0">
                  <c:v>6.4712389380530977E-2</c:v>
                </c:pt>
                <c:pt idx="1">
                  <c:v>0.77378318584070804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40-4503-96D7-D9C74109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573376"/>
        <c:axId val="330572984"/>
      </c:lineChart>
      <c:catAx>
        <c:axId val="33056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</a:t>
                </a:r>
                <a:r>
                  <a:rPr lang="pt-BR" baseline="0"/>
                  <a:t> PADS COLETADOS</a:t>
                </a:r>
                <a:endParaRPr lang="pt-BR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0568280"/>
        <c:crosses val="autoZero"/>
        <c:auto val="1"/>
        <c:lblAlgn val="ctr"/>
        <c:lblOffset val="100"/>
        <c:noMultiLvlLbl val="0"/>
      </c:catAx>
      <c:valAx>
        <c:axId val="330568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</a:t>
                </a:r>
                <a:r>
                  <a:rPr lang="pt-BR" baseline="0"/>
                  <a:t> DE DIAS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567888"/>
        <c:crosses val="autoZero"/>
        <c:crossBetween val="between"/>
      </c:valAx>
      <c:valAx>
        <c:axId val="3305729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30573376"/>
        <c:crosses val="max"/>
        <c:crossBetween val="between"/>
      </c:valAx>
      <c:catAx>
        <c:axId val="33057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57298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FUTURO(META) PARA  MÉDIA DE DIAS POR </a:t>
            </a:r>
            <a:r>
              <a:rPr lang="pt-BR" baseline="0"/>
              <a:t> SECRETARIA/COORDENADORIA</a:t>
            </a:r>
            <a:endParaRPr lang="pt-B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FILTROS_DINAMICOS!$V$24</c:f>
              <c:strCache>
                <c:ptCount val="1"/>
                <c:pt idx="0">
                  <c:v>MEDIA DE DIAS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A721-4235-9AC8-CE67744E0D2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A721-4235-9AC8-CE67744E0D2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FILTROS_DINAMICOS!$V$25:$V$27</c:f>
              <c:numCache>
                <c:formatCode>General</c:formatCode>
                <c:ptCount val="3"/>
                <c:pt idx="0">
                  <c:v>1</c:v>
                </c:pt>
                <c:pt idx="1">
                  <c:v>10.9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21-4235-9AC8-CE67744E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71416"/>
        <c:axId val="330570632"/>
      </c:barChart>
      <c:lineChart>
        <c:grouping val="standard"/>
        <c:varyColors val="0"/>
        <c:ser>
          <c:idx val="1"/>
          <c:order val="1"/>
          <c:tx>
            <c:strRef>
              <c:f>FILTROS_DINAMICOS!$W$24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FILTROS_DINAMICOS!$W$25:$W$27</c:f>
              <c:numCache>
                <c:formatCode>0.00</c:formatCode>
                <c:ptCount val="3"/>
                <c:pt idx="0">
                  <c:v>1</c:v>
                </c:pt>
                <c:pt idx="1">
                  <c:v>11.9</c:v>
                </c:pt>
                <c:pt idx="2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21-4235-9AC8-CE67744E0D2D}"/>
            </c:ext>
          </c:extLst>
        </c:ser>
        <c:ser>
          <c:idx val="2"/>
          <c:order val="2"/>
          <c:tx>
            <c:strRef>
              <c:f>FILTROS_DINAMICOS!$X$24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FILTROS_DINAMICOS!$X$25:$X$27</c:f>
              <c:numCache>
                <c:formatCode>0.00%</c:formatCode>
                <c:ptCount val="3"/>
                <c:pt idx="0">
                  <c:v>5.5309734513274339E-2</c:v>
                </c:pt>
                <c:pt idx="1">
                  <c:v>0.65818584070796471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21-4235-9AC8-CE67744E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559896"/>
        <c:axId val="330571024"/>
      </c:lineChart>
      <c:catAx>
        <c:axId val="33057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</a:t>
                </a:r>
                <a:r>
                  <a:rPr lang="pt-BR" baseline="0"/>
                  <a:t> PADS COLETADOS</a:t>
                </a:r>
                <a:endParaRPr lang="pt-BR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0570632"/>
        <c:crosses val="autoZero"/>
        <c:auto val="1"/>
        <c:lblAlgn val="ctr"/>
        <c:lblOffset val="100"/>
        <c:noMultiLvlLbl val="0"/>
      </c:catAx>
      <c:valAx>
        <c:axId val="330570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 de</a:t>
                </a:r>
                <a:r>
                  <a:rPr lang="pt-BR" baseline="0"/>
                  <a:t> dias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571416"/>
        <c:crosses val="autoZero"/>
        <c:crossBetween val="between"/>
      </c:valAx>
      <c:valAx>
        <c:axId val="3305710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31559896"/>
        <c:crosses val="max"/>
        <c:crossBetween val="between"/>
      </c:valAx>
      <c:catAx>
        <c:axId val="331559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57102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-MEASURE'!$C$4:$C$22</c:f>
              <c:strCache>
                <c:ptCount val="18"/>
                <c:pt idx="0">
                  <c:v>ASSISEG</c:v>
                </c:pt>
                <c:pt idx="1">
                  <c:v>CAA</c:v>
                </c:pt>
                <c:pt idx="2">
                  <c:v>CIP</c:v>
                </c:pt>
                <c:pt idx="3">
                  <c:v>COGSA</c:v>
                </c:pt>
                <c:pt idx="4">
                  <c:v>CSTA</c:v>
                </c:pt>
                <c:pt idx="5">
                  <c:v>SAPRE</c:v>
                </c:pt>
                <c:pt idx="6">
                  <c:v>SECGS</c:v>
                </c:pt>
                <c:pt idx="7">
                  <c:v>SESEG</c:v>
                </c:pt>
                <c:pt idx="8">
                  <c:v>SGACI</c:v>
                </c:pt>
                <c:pt idx="9">
                  <c:v>SMI</c:v>
                </c:pt>
                <c:pt idx="10">
                  <c:v>SMIC</c:v>
                </c:pt>
                <c:pt idx="11">
                  <c:v>SMIN</c:v>
                </c:pt>
                <c:pt idx="12">
                  <c:v>SMOEP</c:v>
                </c:pt>
                <c:pt idx="13">
                  <c:v>SMOI</c:v>
                </c:pt>
                <c:pt idx="14">
                  <c:v>SMOP</c:v>
                </c:pt>
                <c:pt idx="15">
                  <c:v>SOP</c:v>
                </c:pt>
                <c:pt idx="16">
                  <c:v>SST</c:v>
                </c:pt>
                <c:pt idx="17">
                  <c:v>ST</c:v>
                </c:pt>
              </c:strCache>
            </c:strRef>
          </c:cat>
          <c:val>
            <c:numRef>
              <c:f>'GRAFICOS DINAMICOS -MEASURE'!$D$4:$D$22</c:f>
              <c:numCache>
                <c:formatCode>General</c:formatCode>
                <c:ptCount val="18"/>
                <c:pt idx="0">
                  <c:v>11.841369047618562</c:v>
                </c:pt>
                <c:pt idx="1">
                  <c:v>2.5844216417914794</c:v>
                </c:pt>
                <c:pt idx="2">
                  <c:v>3.9422594850940387</c:v>
                </c:pt>
                <c:pt idx="3">
                  <c:v>15.150833333333139</c:v>
                </c:pt>
                <c:pt idx="4">
                  <c:v>4.9671296296300067</c:v>
                </c:pt>
                <c:pt idx="5">
                  <c:v>27.283391203704014</c:v>
                </c:pt>
                <c:pt idx="6">
                  <c:v>2.3419704861112223</c:v>
                </c:pt>
                <c:pt idx="7">
                  <c:v>1.7854166666656965</c:v>
                </c:pt>
                <c:pt idx="8">
                  <c:v>16.479513888891233</c:v>
                </c:pt>
                <c:pt idx="9">
                  <c:v>2.7852623456791559</c:v>
                </c:pt>
                <c:pt idx="10">
                  <c:v>17.148148148148419</c:v>
                </c:pt>
                <c:pt idx="11">
                  <c:v>18.778156565655081</c:v>
                </c:pt>
                <c:pt idx="12">
                  <c:v>4.7939516129033199</c:v>
                </c:pt>
                <c:pt idx="13">
                  <c:v>12.008796296298291</c:v>
                </c:pt>
                <c:pt idx="14">
                  <c:v>22.838348765432279</c:v>
                </c:pt>
                <c:pt idx="15">
                  <c:v>2.4044444444443798</c:v>
                </c:pt>
                <c:pt idx="16">
                  <c:v>4.3020833333309083</c:v>
                </c:pt>
                <c:pt idx="17">
                  <c:v>0.14444444444961846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4-4C43-9C34-D36AE32A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56760"/>
        <c:axId val="331557152"/>
      </c:radarChart>
      <c:catAx>
        <c:axId val="33155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57152"/>
        <c:crosses val="autoZero"/>
        <c:auto val="1"/>
        <c:lblAlgn val="ctr"/>
        <c:lblOffset val="100"/>
        <c:noMultiLvlLbl val="0"/>
      </c:catAx>
      <c:valAx>
        <c:axId val="331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5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1406</xdr:row>
      <xdr:rowOff>0</xdr:rowOff>
    </xdr:from>
    <xdr:to>
      <xdr:col>4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1407</xdr:row>
      <xdr:rowOff>0</xdr:rowOff>
    </xdr:from>
    <xdr:to>
      <xdr:col>4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1408</xdr:row>
      <xdr:rowOff>0</xdr:rowOff>
    </xdr:from>
    <xdr:to>
      <xdr:col>4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1410</xdr:row>
      <xdr:rowOff>0</xdr:rowOff>
    </xdr:from>
    <xdr:to>
      <xdr:col>4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1412</xdr:row>
      <xdr:rowOff>0</xdr:rowOff>
    </xdr:from>
    <xdr:to>
      <xdr:col>4</xdr:col>
      <xdr:colOff>152400</xdr:colOff>
      <xdr:row>1425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1413</xdr:row>
      <xdr:rowOff>0</xdr:rowOff>
    </xdr:from>
    <xdr:to>
      <xdr:col>4</xdr:col>
      <xdr:colOff>152400</xdr:colOff>
      <xdr:row>1425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0</xdr:rowOff>
    </xdr:from>
    <xdr:to>
      <xdr:col>4</xdr:col>
      <xdr:colOff>152400</xdr:colOff>
      <xdr:row>1425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1415</xdr:row>
      <xdr:rowOff>0</xdr:rowOff>
    </xdr:from>
    <xdr:to>
      <xdr:col>4</xdr:col>
      <xdr:colOff>152400</xdr:colOff>
      <xdr:row>1425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1416</xdr:row>
      <xdr:rowOff>0</xdr:rowOff>
    </xdr:from>
    <xdr:to>
      <xdr:col>4</xdr:col>
      <xdr:colOff>152400</xdr:colOff>
      <xdr:row>1425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1417</xdr:row>
      <xdr:rowOff>0</xdr:rowOff>
    </xdr:from>
    <xdr:to>
      <xdr:col>4</xdr:col>
      <xdr:colOff>152400</xdr:colOff>
      <xdr:row>1425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1418</xdr:row>
      <xdr:rowOff>0</xdr:rowOff>
    </xdr:from>
    <xdr:to>
      <xdr:col>4</xdr:col>
      <xdr:colOff>152400</xdr:colOff>
      <xdr:row>1425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1419</xdr:row>
      <xdr:rowOff>0</xdr:rowOff>
    </xdr:from>
    <xdr:to>
      <xdr:col>4</xdr:col>
      <xdr:colOff>152400</xdr:colOff>
      <xdr:row>1425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1420</xdr:row>
      <xdr:rowOff>0</xdr:rowOff>
    </xdr:from>
    <xdr:to>
      <xdr:col>4</xdr:col>
      <xdr:colOff>152400</xdr:colOff>
      <xdr:row>1425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1421</xdr:row>
      <xdr:rowOff>0</xdr:rowOff>
    </xdr:from>
    <xdr:to>
      <xdr:col>4</xdr:col>
      <xdr:colOff>152400</xdr:colOff>
      <xdr:row>1425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1422</xdr:row>
      <xdr:rowOff>0</xdr:rowOff>
    </xdr:from>
    <xdr:to>
      <xdr:col>4</xdr:col>
      <xdr:colOff>152400</xdr:colOff>
      <xdr:row>1425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152400</xdr:colOff>
      <xdr:row>1425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1424</xdr:row>
      <xdr:rowOff>0</xdr:rowOff>
    </xdr:from>
    <xdr:to>
      <xdr:col>4</xdr:col>
      <xdr:colOff>152400</xdr:colOff>
      <xdr:row>1425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1426</xdr:row>
      <xdr:rowOff>0</xdr:rowOff>
    </xdr:from>
    <xdr:to>
      <xdr:col>4</xdr:col>
      <xdr:colOff>152400</xdr:colOff>
      <xdr:row>1452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1427</xdr:row>
      <xdr:rowOff>0</xdr:rowOff>
    </xdr:from>
    <xdr:to>
      <xdr:col>4</xdr:col>
      <xdr:colOff>152400</xdr:colOff>
      <xdr:row>1452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1428</xdr:row>
      <xdr:rowOff>0</xdr:rowOff>
    </xdr:from>
    <xdr:to>
      <xdr:col>4</xdr:col>
      <xdr:colOff>152400</xdr:colOff>
      <xdr:row>1452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1429</xdr:row>
      <xdr:rowOff>0</xdr:rowOff>
    </xdr:from>
    <xdr:to>
      <xdr:col>4</xdr:col>
      <xdr:colOff>152400</xdr:colOff>
      <xdr:row>1452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0</xdr:rowOff>
    </xdr:from>
    <xdr:to>
      <xdr:col>4</xdr:col>
      <xdr:colOff>152400</xdr:colOff>
      <xdr:row>1452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1431</xdr:row>
      <xdr:rowOff>0</xdr:rowOff>
    </xdr:from>
    <xdr:to>
      <xdr:col>4</xdr:col>
      <xdr:colOff>152400</xdr:colOff>
      <xdr:row>1452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1432</xdr:row>
      <xdr:rowOff>0</xdr:rowOff>
    </xdr:from>
    <xdr:to>
      <xdr:col>4</xdr:col>
      <xdr:colOff>152400</xdr:colOff>
      <xdr:row>1452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152400</xdr:colOff>
      <xdr:row>1452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0</xdr:rowOff>
    </xdr:from>
    <xdr:to>
      <xdr:col>4</xdr:col>
      <xdr:colOff>152400</xdr:colOff>
      <xdr:row>1452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1435</xdr:row>
      <xdr:rowOff>0</xdr:rowOff>
    </xdr:from>
    <xdr:to>
      <xdr:col>4</xdr:col>
      <xdr:colOff>152400</xdr:colOff>
      <xdr:row>1452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152400</xdr:colOff>
      <xdr:row>1452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1437</xdr:row>
      <xdr:rowOff>0</xdr:rowOff>
    </xdr:from>
    <xdr:to>
      <xdr:col>4</xdr:col>
      <xdr:colOff>152400</xdr:colOff>
      <xdr:row>1452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1438</xdr:row>
      <xdr:rowOff>0</xdr:rowOff>
    </xdr:from>
    <xdr:to>
      <xdr:col>4</xdr:col>
      <xdr:colOff>152400</xdr:colOff>
      <xdr:row>1452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1439</xdr:row>
      <xdr:rowOff>0</xdr:rowOff>
    </xdr:from>
    <xdr:to>
      <xdr:col>4</xdr:col>
      <xdr:colOff>152400</xdr:colOff>
      <xdr:row>1452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1440</xdr:row>
      <xdr:rowOff>0</xdr:rowOff>
    </xdr:from>
    <xdr:to>
      <xdr:col>4</xdr:col>
      <xdr:colOff>152400</xdr:colOff>
      <xdr:row>1452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1441</xdr:row>
      <xdr:rowOff>0</xdr:rowOff>
    </xdr:from>
    <xdr:to>
      <xdr:col>4</xdr:col>
      <xdr:colOff>152400</xdr:colOff>
      <xdr:row>1452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1442</xdr:row>
      <xdr:rowOff>0</xdr:rowOff>
    </xdr:from>
    <xdr:to>
      <xdr:col>4</xdr:col>
      <xdr:colOff>152400</xdr:colOff>
      <xdr:row>1452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1443</xdr:row>
      <xdr:rowOff>0</xdr:rowOff>
    </xdr:from>
    <xdr:to>
      <xdr:col>4</xdr:col>
      <xdr:colOff>152400</xdr:colOff>
      <xdr:row>1452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1444</xdr:row>
      <xdr:rowOff>0</xdr:rowOff>
    </xdr:from>
    <xdr:to>
      <xdr:col>4</xdr:col>
      <xdr:colOff>152400</xdr:colOff>
      <xdr:row>1452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1445</xdr:row>
      <xdr:rowOff>0</xdr:rowOff>
    </xdr:from>
    <xdr:to>
      <xdr:col>4</xdr:col>
      <xdr:colOff>152400</xdr:colOff>
      <xdr:row>1452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1446</xdr:row>
      <xdr:rowOff>0</xdr:rowOff>
    </xdr:from>
    <xdr:to>
      <xdr:col>4</xdr:col>
      <xdr:colOff>152400</xdr:colOff>
      <xdr:row>1452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1447</xdr:row>
      <xdr:rowOff>0</xdr:rowOff>
    </xdr:from>
    <xdr:to>
      <xdr:col>4</xdr:col>
      <xdr:colOff>152400</xdr:colOff>
      <xdr:row>1452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1448</xdr:row>
      <xdr:rowOff>0</xdr:rowOff>
    </xdr:from>
    <xdr:to>
      <xdr:col>4</xdr:col>
      <xdr:colOff>152400</xdr:colOff>
      <xdr:row>1452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152400</xdr:colOff>
      <xdr:row>1452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0</xdr:rowOff>
    </xdr:from>
    <xdr:to>
      <xdr:col>4</xdr:col>
      <xdr:colOff>152400</xdr:colOff>
      <xdr:row>1452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1451</xdr:row>
      <xdr:rowOff>0</xdr:rowOff>
    </xdr:from>
    <xdr:to>
      <xdr:col>4</xdr:col>
      <xdr:colOff>152400</xdr:colOff>
      <xdr:row>1452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1452</xdr:row>
      <xdr:rowOff>0</xdr:rowOff>
    </xdr:from>
    <xdr:to>
      <xdr:col>4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152400</xdr:colOff>
      <xdr:row>1455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1454</xdr:row>
      <xdr:rowOff>0</xdr:rowOff>
    </xdr:from>
    <xdr:to>
      <xdr:col>4</xdr:col>
      <xdr:colOff>152400</xdr:colOff>
      <xdr:row>1455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1456</xdr:row>
      <xdr:rowOff>0</xdr:rowOff>
    </xdr:from>
    <xdr:to>
      <xdr:col>4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1458</xdr:row>
      <xdr:rowOff>0</xdr:rowOff>
    </xdr:from>
    <xdr:to>
      <xdr:col>4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1460</xdr:row>
      <xdr:rowOff>0</xdr:rowOff>
    </xdr:from>
    <xdr:to>
      <xdr:col>4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1462</xdr:row>
      <xdr:rowOff>0</xdr:rowOff>
    </xdr:from>
    <xdr:to>
      <xdr:col>4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152400</xdr:colOff>
      <xdr:row>1466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0</xdr:rowOff>
    </xdr:from>
    <xdr:to>
      <xdr:col>4</xdr:col>
      <xdr:colOff>152400</xdr:colOff>
      <xdr:row>1466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152400</xdr:colOff>
      <xdr:row>1466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0</xdr:rowOff>
    </xdr:from>
    <xdr:to>
      <xdr:col>4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152400</xdr:colOff>
      <xdr:row>1491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1468</xdr:row>
      <xdr:rowOff>0</xdr:rowOff>
    </xdr:from>
    <xdr:to>
      <xdr:col>4</xdr:col>
      <xdr:colOff>152400</xdr:colOff>
      <xdr:row>1491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1469</xdr:row>
      <xdr:rowOff>0</xdr:rowOff>
    </xdr:from>
    <xdr:to>
      <xdr:col>4</xdr:col>
      <xdr:colOff>152400</xdr:colOff>
      <xdr:row>1491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1470</xdr:row>
      <xdr:rowOff>0</xdr:rowOff>
    </xdr:from>
    <xdr:to>
      <xdr:col>4</xdr:col>
      <xdr:colOff>152400</xdr:colOff>
      <xdr:row>1491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1471</xdr:row>
      <xdr:rowOff>0</xdr:rowOff>
    </xdr:from>
    <xdr:to>
      <xdr:col>4</xdr:col>
      <xdr:colOff>152400</xdr:colOff>
      <xdr:row>1491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1472</xdr:row>
      <xdr:rowOff>0</xdr:rowOff>
    </xdr:from>
    <xdr:to>
      <xdr:col>4</xdr:col>
      <xdr:colOff>152400</xdr:colOff>
      <xdr:row>1491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152400</xdr:colOff>
      <xdr:row>1491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1474</xdr:row>
      <xdr:rowOff>0</xdr:rowOff>
    </xdr:from>
    <xdr:to>
      <xdr:col>4</xdr:col>
      <xdr:colOff>152400</xdr:colOff>
      <xdr:row>1491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1475</xdr:row>
      <xdr:rowOff>0</xdr:rowOff>
    </xdr:from>
    <xdr:to>
      <xdr:col>4</xdr:col>
      <xdr:colOff>152400</xdr:colOff>
      <xdr:row>1491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0</xdr:rowOff>
    </xdr:from>
    <xdr:to>
      <xdr:col>4</xdr:col>
      <xdr:colOff>152400</xdr:colOff>
      <xdr:row>1491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152400</xdr:colOff>
      <xdr:row>1491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1478</xdr:row>
      <xdr:rowOff>0</xdr:rowOff>
    </xdr:from>
    <xdr:to>
      <xdr:col>4</xdr:col>
      <xdr:colOff>152400</xdr:colOff>
      <xdr:row>1491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152400</xdr:colOff>
      <xdr:row>1491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0</xdr:rowOff>
    </xdr:from>
    <xdr:to>
      <xdr:col>4</xdr:col>
      <xdr:colOff>152400</xdr:colOff>
      <xdr:row>1491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152400</xdr:colOff>
      <xdr:row>1491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152400</xdr:colOff>
      <xdr:row>1491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152400</xdr:colOff>
      <xdr:row>1491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1484</xdr:row>
      <xdr:rowOff>0</xdr:rowOff>
    </xdr:from>
    <xdr:to>
      <xdr:col>4</xdr:col>
      <xdr:colOff>152400</xdr:colOff>
      <xdr:row>1491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1485</xdr:row>
      <xdr:rowOff>0</xdr:rowOff>
    </xdr:from>
    <xdr:to>
      <xdr:col>4</xdr:col>
      <xdr:colOff>152400</xdr:colOff>
      <xdr:row>1491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0</xdr:rowOff>
    </xdr:from>
    <xdr:to>
      <xdr:col>4</xdr:col>
      <xdr:colOff>152400</xdr:colOff>
      <xdr:row>1491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1487</xdr:row>
      <xdr:rowOff>0</xdr:rowOff>
    </xdr:from>
    <xdr:to>
      <xdr:col>4</xdr:col>
      <xdr:colOff>152400</xdr:colOff>
      <xdr:row>1491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1488</xdr:row>
      <xdr:rowOff>0</xdr:rowOff>
    </xdr:from>
    <xdr:to>
      <xdr:col>4</xdr:col>
      <xdr:colOff>152400</xdr:colOff>
      <xdr:row>1491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1489</xdr:row>
      <xdr:rowOff>0</xdr:rowOff>
    </xdr:from>
    <xdr:to>
      <xdr:col>4</xdr:col>
      <xdr:colOff>152400</xdr:colOff>
      <xdr:row>1491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1490</xdr:row>
      <xdr:rowOff>0</xdr:rowOff>
    </xdr:from>
    <xdr:to>
      <xdr:col>4</xdr:col>
      <xdr:colOff>152400</xdr:colOff>
      <xdr:row>1491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1492</xdr:row>
      <xdr:rowOff>0</xdr:rowOff>
    </xdr:from>
    <xdr:to>
      <xdr:col>3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1493</xdr:row>
      <xdr:rowOff>0</xdr:rowOff>
    </xdr:from>
    <xdr:to>
      <xdr:col>3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1494</xdr:row>
      <xdr:rowOff>0</xdr:rowOff>
    </xdr:from>
    <xdr:to>
      <xdr:col>3</xdr:col>
      <xdr:colOff>152400</xdr:colOff>
      <xdr:row>1496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1495</xdr:row>
      <xdr:rowOff>0</xdr:rowOff>
    </xdr:from>
    <xdr:to>
      <xdr:col>3</xdr:col>
      <xdr:colOff>152400</xdr:colOff>
      <xdr:row>1496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1496</xdr:row>
      <xdr:rowOff>0</xdr:rowOff>
    </xdr:from>
    <xdr:to>
      <xdr:col>3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1497</xdr:row>
      <xdr:rowOff>0</xdr:rowOff>
    </xdr:from>
    <xdr:to>
      <xdr:col>3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1498</xdr:row>
      <xdr:rowOff>0</xdr:rowOff>
    </xdr:from>
    <xdr:to>
      <xdr:col>3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1499</xdr:row>
      <xdr:rowOff>0</xdr:rowOff>
    </xdr:from>
    <xdr:to>
      <xdr:col>3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1500</xdr:row>
      <xdr:rowOff>0</xdr:rowOff>
    </xdr:from>
    <xdr:to>
      <xdr:col>3</xdr:col>
      <xdr:colOff>152400</xdr:colOff>
      <xdr:row>1501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1501</xdr:row>
      <xdr:rowOff>0</xdr:rowOff>
    </xdr:from>
    <xdr:to>
      <xdr:col>3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1502</xdr:row>
      <xdr:rowOff>0</xdr:rowOff>
    </xdr:from>
    <xdr:to>
      <xdr:col>3</xdr:col>
      <xdr:colOff>152400</xdr:colOff>
      <xdr:row>1519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1503</xdr:row>
      <xdr:rowOff>0</xdr:rowOff>
    </xdr:from>
    <xdr:to>
      <xdr:col>3</xdr:col>
      <xdr:colOff>152400</xdr:colOff>
      <xdr:row>1519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1504</xdr:row>
      <xdr:rowOff>0</xdr:rowOff>
    </xdr:from>
    <xdr:to>
      <xdr:col>3</xdr:col>
      <xdr:colOff>152400</xdr:colOff>
      <xdr:row>1519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1505</xdr:row>
      <xdr:rowOff>0</xdr:rowOff>
    </xdr:from>
    <xdr:to>
      <xdr:col>3</xdr:col>
      <xdr:colOff>152400</xdr:colOff>
      <xdr:row>1519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1506</xdr:row>
      <xdr:rowOff>0</xdr:rowOff>
    </xdr:from>
    <xdr:to>
      <xdr:col>3</xdr:col>
      <xdr:colOff>152400</xdr:colOff>
      <xdr:row>1519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1507</xdr:row>
      <xdr:rowOff>0</xdr:rowOff>
    </xdr:from>
    <xdr:to>
      <xdr:col>3</xdr:col>
      <xdr:colOff>152400</xdr:colOff>
      <xdr:row>1519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1508</xdr:row>
      <xdr:rowOff>0</xdr:rowOff>
    </xdr:from>
    <xdr:to>
      <xdr:col>3</xdr:col>
      <xdr:colOff>152400</xdr:colOff>
      <xdr:row>1519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1509</xdr:row>
      <xdr:rowOff>0</xdr:rowOff>
    </xdr:from>
    <xdr:to>
      <xdr:col>3</xdr:col>
      <xdr:colOff>152400</xdr:colOff>
      <xdr:row>1519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1510</xdr:row>
      <xdr:rowOff>0</xdr:rowOff>
    </xdr:from>
    <xdr:to>
      <xdr:col>3</xdr:col>
      <xdr:colOff>152400</xdr:colOff>
      <xdr:row>1519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1511</xdr:row>
      <xdr:rowOff>0</xdr:rowOff>
    </xdr:from>
    <xdr:to>
      <xdr:col>3</xdr:col>
      <xdr:colOff>152400</xdr:colOff>
      <xdr:row>1519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1512</xdr:row>
      <xdr:rowOff>0</xdr:rowOff>
    </xdr:from>
    <xdr:to>
      <xdr:col>3</xdr:col>
      <xdr:colOff>152400</xdr:colOff>
      <xdr:row>1519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1513</xdr:row>
      <xdr:rowOff>0</xdr:rowOff>
    </xdr:from>
    <xdr:to>
      <xdr:col>3</xdr:col>
      <xdr:colOff>152400</xdr:colOff>
      <xdr:row>1519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1514</xdr:row>
      <xdr:rowOff>0</xdr:rowOff>
    </xdr:from>
    <xdr:to>
      <xdr:col>3</xdr:col>
      <xdr:colOff>152400</xdr:colOff>
      <xdr:row>1519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1515</xdr:row>
      <xdr:rowOff>0</xdr:rowOff>
    </xdr:from>
    <xdr:to>
      <xdr:col>3</xdr:col>
      <xdr:colOff>152400</xdr:colOff>
      <xdr:row>1519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1516</xdr:row>
      <xdr:rowOff>0</xdr:rowOff>
    </xdr:from>
    <xdr:to>
      <xdr:col>3</xdr:col>
      <xdr:colOff>152400</xdr:colOff>
      <xdr:row>1519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1517</xdr:row>
      <xdr:rowOff>0</xdr:rowOff>
    </xdr:from>
    <xdr:to>
      <xdr:col>3</xdr:col>
      <xdr:colOff>152400</xdr:colOff>
      <xdr:row>1519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1518</xdr:row>
      <xdr:rowOff>0</xdr:rowOff>
    </xdr:from>
    <xdr:to>
      <xdr:col>3</xdr:col>
      <xdr:colOff>152400</xdr:colOff>
      <xdr:row>1519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1518</xdr:row>
      <xdr:rowOff>190500</xdr:rowOff>
    </xdr:from>
    <xdr:to>
      <xdr:col>3</xdr:col>
      <xdr:colOff>152400</xdr:colOff>
      <xdr:row>1519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1519</xdr:row>
      <xdr:rowOff>381000</xdr:rowOff>
    </xdr:from>
    <xdr:to>
      <xdr:col>3</xdr:col>
      <xdr:colOff>152400</xdr:colOff>
      <xdr:row>1520</xdr:row>
      <xdr:rowOff>150800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1520</xdr:row>
      <xdr:rowOff>571500</xdr:rowOff>
    </xdr:from>
    <xdr:to>
      <xdr:col>3</xdr:col>
      <xdr:colOff>152400</xdr:colOff>
      <xdr:row>1521</xdr:row>
      <xdr:rowOff>150799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1521</xdr:row>
      <xdr:rowOff>571500</xdr:rowOff>
    </xdr:from>
    <xdr:to>
      <xdr:col>3</xdr:col>
      <xdr:colOff>152400</xdr:colOff>
      <xdr:row>1532</xdr:row>
      <xdr:rowOff>150799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1522</xdr:row>
      <xdr:rowOff>2476500</xdr:rowOff>
    </xdr:from>
    <xdr:to>
      <xdr:col>3</xdr:col>
      <xdr:colOff>152400</xdr:colOff>
      <xdr:row>1532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1523</xdr:row>
      <xdr:rowOff>952500</xdr:rowOff>
    </xdr:from>
    <xdr:to>
      <xdr:col>3</xdr:col>
      <xdr:colOff>152400</xdr:colOff>
      <xdr:row>1532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1524</xdr:row>
      <xdr:rowOff>381000</xdr:rowOff>
    </xdr:from>
    <xdr:to>
      <xdr:col>3</xdr:col>
      <xdr:colOff>152400</xdr:colOff>
      <xdr:row>1532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1525</xdr:row>
      <xdr:rowOff>952500</xdr:rowOff>
    </xdr:from>
    <xdr:to>
      <xdr:col>3</xdr:col>
      <xdr:colOff>152400</xdr:colOff>
      <xdr:row>1532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1526</xdr:row>
      <xdr:rowOff>1143000</xdr:rowOff>
    </xdr:from>
    <xdr:to>
      <xdr:col>3</xdr:col>
      <xdr:colOff>152400</xdr:colOff>
      <xdr:row>1532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1527</xdr:row>
      <xdr:rowOff>762000</xdr:rowOff>
    </xdr:from>
    <xdr:to>
      <xdr:col>3</xdr:col>
      <xdr:colOff>152400</xdr:colOff>
      <xdr:row>1532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1528</xdr:row>
      <xdr:rowOff>571500</xdr:rowOff>
    </xdr:from>
    <xdr:to>
      <xdr:col>3</xdr:col>
      <xdr:colOff>152400</xdr:colOff>
      <xdr:row>1532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1529</xdr:row>
      <xdr:rowOff>1143000</xdr:rowOff>
    </xdr:from>
    <xdr:to>
      <xdr:col>3</xdr:col>
      <xdr:colOff>152400</xdr:colOff>
      <xdr:row>1532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1530</xdr:row>
      <xdr:rowOff>762000</xdr:rowOff>
    </xdr:from>
    <xdr:to>
      <xdr:col>3</xdr:col>
      <xdr:colOff>152400</xdr:colOff>
      <xdr:row>1532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1531</xdr:row>
      <xdr:rowOff>1714500</xdr:rowOff>
    </xdr:from>
    <xdr:to>
      <xdr:col>3</xdr:col>
      <xdr:colOff>152400</xdr:colOff>
      <xdr:row>1532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1532</xdr:row>
      <xdr:rowOff>0</xdr:rowOff>
    </xdr:from>
    <xdr:to>
      <xdr:col>3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1533</xdr:row>
      <xdr:rowOff>0</xdr:rowOff>
    </xdr:from>
    <xdr:to>
      <xdr:col>3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1534</xdr:row>
      <xdr:rowOff>0</xdr:rowOff>
    </xdr:from>
    <xdr:to>
      <xdr:col>3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1535</xdr:row>
      <xdr:rowOff>0</xdr:rowOff>
    </xdr:from>
    <xdr:to>
      <xdr:col>3</xdr:col>
      <xdr:colOff>152400</xdr:colOff>
      <xdr:row>1545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1536</xdr:row>
      <xdr:rowOff>0</xdr:rowOff>
    </xdr:from>
    <xdr:to>
      <xdr:col>3</xdr:col>
      <xdr:colOff>152400</xdr:colOff>
      <xdr:row>1545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1537</xdr:row>
      <xdr:rowOff>0</xdr:rowOff>
    </xdr:from>
    <xdr:to>
      <xdr:col>3</xdr:col>
      <xdr:colOff>152400</xdr:colOff>
      <xdr:row>1545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1538</xdr:row>
      <xdr:rowOff>0</xdr:rowOff>
    </xdr:from>
    <xdr:to>
      <xdr:col>3</xdr:col>
      <xdr:colOff>152400</xdr:colOff>
      <xdr:row>1545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1539</xdr:row>
      <xdr:rowOff>0</xdr:rowOff>
    </xdr:from>
    <xdr:to>
      <xdr:col>3</xdr:col>
      <xdr:colOff>152400</xdr:colOff>
      <xdr:row>1545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1540</xdr:row>
      <xdr:rowOff>0</xdr:rowOff>
    </xdr:from>
    <xdr:to>
      <xdr:col>3</xdr:col>
      <xdr:colOff>152400</xdr:colOff>
      <xdr:row>1545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1541</xdr:row>
      <xdr:rowOff>0</xdr:rowOff>
    </xdr:from>
    <xdr:to>
      <xdr:col>3</xdr:col>
      <xdr:colOff>152400</xdr:colOff>
      <xdr:row>1545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1542</xdr:row>
      <xdr:rowOff>0</xdr:rowOff>
    </xdr:from>
    <xdr:to>
      <xdr:col>3</xdr:col>
      <xdr:colOff>152400</xdr:colOff>
      <xdr:row>1545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1543</xdr:row>
      <xdr:rowOff>0</xdr:rowOff>
    </xdr:from>
    <xdr:to>
      <xdr:col>3</xdr:col>
      <xdr:colOff>152400</xdr:colOff>
      <xdr:row>1545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1544</xdr:row>
      <xdr:rowOff>0</xdr:rowOff>
    </xdr:from>
    <xdr:to>
      <xdr:col>3</xdr:col>
      <xdr:colOff>152400</xdr:colOff>
      <xdr:row>1545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1545</xdr:row>
      <xdr:rowOff>0</xdr:rowOff>
    </xdr:from>
    <xdr:to>
      <xdr:col>3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1546</xdr:row>
      <xdr:rowOff>0</xdr:rowOff>
    </xdr:from>
    <xdr:to>
      <xdr:col>3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1547</xdr:row>
      <xdr:rowOff>0</xdr:rowOff>
    </xdr:from>
    <xdr:to>
      <xdr:col>3</xdr:col>
      <xdr:colOff>152400</xdr:colOff>
      <xdr:row>1565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1548</xdr:row>
      <xdr:rowOff>0</xdr:rowOff>
    </xdr:from>
    <xdr:to>
      <xdr:col>3</xdr:col>
      <xdr:colOff>152400</xdr:colOff>
      <xdr:row>1565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1549</xdr:row>
      <xdr:rowOff>0</xdr:rowOff>
    </xdr:from>
    <xdr:to>
      <xdr:col>3</xdr:col>
      <xdr:colOff>152400</xdr:colOff>
      <xdr:row>1565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1550</xdr:row>
      <xdr:rowOff>0</xdr:rowOff>
    </xdr:from>
    <xdr:to>
      <xdr:col>3</xdr:col>
      <xdr:colOff>152400</xdr:colOff>
      <xdr:row>1565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1551</xdr:row>
      <xdr:rowOff>0</xdr:rowOff>
    </xdr:from>
    <xdr:to>
      <xdr:col>3</xdr:col>
      <xdr:colOff>152400</xdr:colOff>
      <xdr:row>1565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1552</xdr:row>
      <xdr:rowOff>0</xdr:rowOff>
    </xdr:from>
    <xdr:to>
      <xdr:col>3</xdr:col>
      <xdr:colOff>152400</xdr:colOff>
      <xdr:row>1565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1553</xdr:row>
      <xdr:rowOff>0</xdr:rowOff>
    </xdr:from>
    <xdr:to>
      <xdr:col>3</xdr:col>
      <xdr:colOff>152400</xdr:colOff>
      <xdr:row>1565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1554</xdr:row>
      <xdr:rowOff>0</xdr:rowOff>
    </xdr:from>
    <xdr:to>
      <xdr:col>3</xdr:col>
      <xdr:colOff>152400</xdr:colOff>
      <xdr:row>1565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1555</xdr:row>
      <xdr:rowOff>0</xdr:rowOff>
    </xdr:from>
    <xdr:to>
      <xdr:col>3</xdr:col>
      <xdr:colOff>152400</xdr:colOff>
      <xdr:row>1565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1556</xdr:row>
      <xdr:rowOff>0</xdr:rowOff>
    </xdr:from>
    <xdr:to>
      <xdr:col>3</xdr:col>
      <xdr:colOff>152400</xdr:colOff>
      <xdr:row>1565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1557</xdr:row>
      <xdr:rowOff>0</xdr:rowOff>
    </xdr:from>
    <xdr:to>
      <xdr:col>3</xdr:col>
      <xdr:colOff>152400</xdr:colOff>
      <xdr:row>1565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1558</xdr:row>
      <xdr:rowOff>0</xdr:rowOff>
    </xdr:from>
    <xdr:to>
      <xdr:col>3</xdr:col>
      <xdr:colOff>152400</xdr:colOff>
      <xdr:row>1565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1559</xdr:row>
      <xdr:rowOff>0</xdr:rowOff>
    </xdr:from>
    <xdr:to>
      <xdr:col>3</xdr:col>
      <xdr:colOff>152400</xdr:colOff>
      <xdr:row>1565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1560</xdr:row>
      <xdr:rowOff>0</xdr:rowOff>
    </xdr:from>
    <xdr:to>
      <xdr:col>3</xdr:col>
      <xdr:colOff>152400</xdr:colOff>
      <xdr:row>1565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1561</xdr:row>
      <xdr:rowOff>0</xdr:rowOff>
    </xdr:from>
    <xdr:to>
      <xdr:col>3</xdr:col>
      <xdr:colOff>152400</xdr:colOff>
      <xdr:row>1565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1562</xdr:row>
      <xdr:rowOff>0</xdr:rowOff>
    </xdr:from>
    <xdr:to>
      <xdr:col>3</xdr:col>
      <xdr:colOff>152400</xdr:colOff>
      <xdr:row>1565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1563</xdr:row>
      <xdr:rowOff>0</xdr:rowOff>
    </xdr:from>
    <xdr:to>
      <xdr:col>3</xdr:col>
      <xdr:colOff>152400</xdr:colOff>
      <xdr:row>1565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1564</xdr:row>
      <xdr:rowOff>0</xdr:rowOff>
    </xdr:from>
    <xdr:to>
      <xdr:col>3</xdr:col>
      <xdr:colOff>152400</xdr:colOff>
      <xdr:row>1565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1565</xdr:row>
      <xdr:rowOff>0</xdr:rowOff>
    </xdr:from>
    <xdr:to>
      <xdr:col>3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1566</xdr:row>
      <xdr:rowOff>0</xdr:rowOff>
    </xdr:from>
    <xdr:to>
      <xdr:col>3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1567</xdr:row>
      <xdr:rowOff>0</xdr:rowOff>
    </xdr:from>
    <xdr:to>
      <xdr:col>3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1568</xdr:row>
      <xdr:rowOff>0</xdr:rowOff>
    </xdr:from>
    <xdr:to>
      <xdr:col>3</xdr:col>
      <xdr:colOff>152400</xdr:colOff>
      <xdr:row>1569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1569</xdr:row>
      <xdr:rowOff>0</xdr:rowOff>
    </xdr:from>
    <xdr:to>
      <xdr:col>3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1570</xdr:row>
      <xdr:rowOff>0</xdr:rowOff>
    </xdr:from>
    <xdr:to>
      <xdr:col>3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1571</xdr:row>
      <xdr:rowOff>0</xdr:rowOff>
    </xdr:from>
    <xdr:to>
      <xdr:col>3</xdr:col>
      <xdr:colOff>152400</xdr:colOff>
      <xdr:row>1583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1572</xdr:row>
      <xdr:rowOff>0</xdr:rowOff>
    </xdr:from>
    <xdr:to>
      <xdr:col>3</xdr:col>
      <xdr:colOff>152400</xdr:colOff>
      <xdr:row>1583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1573</xdr:row>
      <xdr:rowOff>0</xdr:rowOff>
    </xdr:from>
    <xdr:to>
      <xdr:col>3</xdr:col>
      <xdr:colOff>152400</xdr:colOff>
      <xdr:row>1583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1574</xdr:row>
      <xdr:rowOff>0</xdr:rowOff>
    </xdr:from>
    <xdr:to>
      <xdr:col>3</xdr:col>
      <xdr:colOff>152400</xdr:colOff>
      <xdr:row>1583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1575</xdr:row>
      <xdr:rowOff>0</xdr:rowOff>
    </xdr:from>
    <xdr:to>
      <xdr:col>3</xdr:col>
      <xdr:colOff>152400</xdr:colOff>
      <xdr:row>1583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1576</xdr:row>
      <xdr:rowOff>0</xdr:rowOff>
    </xdr:from>
    <xdr:to>
      <xdr:col>3</xdr:col>
      <xdr:colOff>152400</xdr:colOff>
      <xdr:row>1583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1577</xdr:row>
      <xdr:rowOff>0</xdr:rowOff>
    </xdr:from>
    <xdr:to>
      <xdr:col>3</xdr:col>
      <xdr:colOff>152400</xdr:colOff>
      <xdr:row>1583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1578</xdr:row>
      <xdr:rowOff>0</xdr:rowOff>
    </xdr:from>
    <xdr:to>
      <xdr:col>3</xdr:col>
      <xdr:colOff>152400</xdr:colOff>
      <xdr:row>1583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1579</xdr:row>
      <xdr:rowOff>0</xdr:rowOff>
    </xdr:from>
    <xdr:to>
      <xdr:col>3</xdr:col>
      <xdr:colOff>152400</xdr:colOff>
      <xdr:row>1583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1580</xdr:row>
      <xdr:rowOff>0</xdr:rowOff>
    </xdr:from>
    <xdr:to>
      <xdr:col>3</xdr:col>
      <xdr:colOff>152400</xdr:colOff>
      <xdr:row>1583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1581</xdr:row>
      <xdr:rowOff>0</xdr:rowOff>
    </xdr:from>
    <xdr:to>
      <xdr:col>3</xdr:col>
      <xdr:colOff>152400</xdr:colOff>
      <xdr:row>1583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1582</xdr:row>
      <xdr:rowOff>0</xdr:rowOff>
    </xdr:from>
    <xdr:to>
      <xdr:col>3</xdr:col>
      <xdr:colOff>152400</xdr:colOff>
      <xdr:row>1583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1612</xdr:row>
      <xdr:rowOff>0</xdr:rowOff>
    </xdr:from>
    <xdr:to>
      <xdr:col>3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1613</xdr:row>
      <xdr:rowOff>0</xdr:rowOff>
    </xdr:from>
    <xdr:to>
      <xdr:col>3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1614</xdr:row>
      <xdr:rowOff>0</xdr:rowOff>
    </xdr:from>
    <xdr:to>
      <xdr:col>3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1615</xdr:row>
      <xdr:rowOff>0</xdr:rowOff>
    </xdr:from>
    <xdr:to>
      <xdr:col>3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1616</xdr:row>
      <xdr:rowOff>0</xdr:rowOff>
    </xdr:from>
    <xdr:to>
      <xdr:col>3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1617</xdr:row>
      <xdr:rowOff>0</xdr:rowOff>
    </xdr:from>
    <xdr:to>
      <xdr:col>3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1618</xdr:row>
      <xdr:rowOff>0</xdr:rowOff>
    </xdr:from>
    <xdr:to>
      <xdr:col>3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1619</xdr:row>
      <xdr:rowOff>0</xdr:rowOff>
    </xdr:from>
    <xdr:to>
      <xdr:col>3</xdr:col>
      <xdr:colOff>152400</xdr:colOff>
      <xdr:row>1629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1620</xdr:row>
      <xdr:rowOff>0</xdr:rowOff>
    </xdr:from>
    <xdr:to>
      <xdr:col>3</xdr:col>
      <xdr:colOff>152400</xdr:colOff>
      <xdr:row>1629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1621</xdr:row>
      <xdr:rowOff>0</xdr:rowOff>
    </xdr:from>
    <xdr:to>
      <xdr:col>3</xdr:col>
      <xdr:colOff>152400</xdr:colOff>
      <xdr:row>1629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1622</xdr:row>
      <xdr:rowOff>0</xdr:rowOff>
    </xdr:from>
    <xdr:to>
      <xdr:col>3</xdr:col>
      <xdr:colOff>152400</xdr:colOff>
      <xdr:row>1629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1623</xdr:row>
      <xdr:rowOff>0</xdr:rowOff>
    </xdr:from>
    <xdr:to>
      <xdr:col>3</xdr:col>
      <xdr:colOff>152400</xdr:colOff>
      <xdr:row>1629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1624</xdr:row>
      <xdr:rowOff>0</xdr:rowOff>
    </xdr:from>
    <xdr:to>
      <xdr:col>3</xdr:col>
      <xdr:colOff>152400</xdr:colOff>
      <xdr:row>1629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1625</xdr:row>
      <xdr:rowOff>0</xdr:rowOff>
    </xdr:from>
    <xdr:to>
      <xdr:col>3</xdr:col>
      <xdr:colOff>152400</xdr:colOff>
      <xdr:row>1629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1626</xdr:row>
      <xdr:rowOff>0</xdr:rowOff>
    </xdr:from>
    <xdr:to>
      <xdr:col>3</xdr:col>
      <xdr:colOff>152400</xdr:colOff>
      <xdr:row>1629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1627</xdr:row>
      <xdr:rowOff>0</xdr:rowOff>
    </xdr:from>
    <xdr:to>
      <xdr:col>3</xdr:col>
      <xdr:colOff>152400</xdr:colOff>
      <xdr:row>1629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1628</xdr:row>
      <xdr:rowOff>0</xdr:rowOff>
    </xdr:from>
    <xdr:to>
      <xdr:col>3</xdr:col>
      <xdr:colOff>152400</xdr:colOff>
      <xdr:row>1629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1629</xdr:row>
      <xdr:rowOff>0</xdr:rowOff>
    </xdr:from>
    <xdr:to>
      <xdr:col>3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1630</xdr:row>
      <xdr:rowOff>0</xdr:rowOff>
    </xdr:from>
    <xdr:to>
      <xdr:col>3</xdr:col>
      <xdr:colOff>152400</xdr:colOff>
      <xdr:row>1632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1631</xdr:row>
      <xdr:rowOff>0</xdr:rowOff>
    </xdr:from>
    <xdr:to>
      <xdr:col>3</xdr:col>
      <xdr:colOff>152400</xdr:colOff>
      <xdr:row>1632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1632</xdr:row>
      <xdr:rowOff>0</xdr:rowOff>
    </xdr:from>
    <xdr:to>
      <xdr:col>3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1633</xdr:row>
      <xdr:rowOff>0</xdr:rowOff>
    </xdr:from>
    <xdr:to>
      <xdr:col>3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1634</xdr:row>
      <xdr:rowOff>0</xdr:rowOff>
    </xdr:from>
    <xdr:to>
      <xdr:col>3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1635</xdr:row>
      <xdr:rowOff>0</xdr:rowOff>
    </xdr:from>
    <xdr:to>
      <xdr:col>3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1636</xdr:row>
      <xdr:rowOff>0</xdr:rowOff>
    </xdr:from>
    <xdr:to>
      <xdr:col>3</xdr:col>
      <xdr:colOff>152400</xdr:colOff>
      <xdr:row>1639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1637</xdr:row>
      <xdr:rowOff>0</xdr:rowOff>
    </xdr:from>
    <xdr:to>
      <xdr:col>3</xdr:col>
      <xdr:colOff>152400</xdr:colOff>
      <xdr:row>1639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1638</xdr:row>
      <xdr:rowOff>0</xdr:rowOff>
    </xdr:from>
    <xdr:to>
      <xdr:col>3</xdr:col>
      <xdr:colOff>152400</xdr:colOff>
      <xdr:row>1639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1639</xdr:row>
      <xdr:rowOff>0</xdr:rowOff>
    </xdr:from>
    <xdr:to>
      <xdr:col>3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1640</xdr:row>
      <xdr:rowOff>0</xdr:rowOff>
    </xdr:from>
    <xdr:to>
      <xdr:col>3</xdr:col>
      <xdr:colOff>152400</xdr:colOff>
      <xdr:row>1642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1641</xdr:row>
      <xdr:rowOff>0</xdr:rowOff>
    </xdr:from>
    <xdr:to>
      <xdr:col>3</xdr:col>
      <xdr:colOff>152400</xdr:colOff>
      <xdr:row>1642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1642</xdr:row>
      <xdr:rowOff>0</xdr:rowOff>
    </xdr:from>
    <xdr:to>
      <xdr:col>3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1643</xdr:row>
      <xdr:rowOff>0</xdr:rowOff>
    </xdr:from>
    <xdr:to>
      <xdr:col>3</xdr:col>
      <xdr:colOff>152400</xdr:colOff>
      <xdr:row>1656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1644</xdr:row>
      <xdr:rowOff>0</xdr:rowOff>
    </xdr:from>
    <xdr:to>
      <xdr:col>3</xdr:col>
      <xdr:colOff>152400</xdr:colOff>
      <xdr:row>1656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1645</xdr:row>
      <xdr:rowOff>0</xdr:rowOff>
    </xdr:from>
    <xdr:to>
      <xdr:col>3</xdr:col>
      <xdr:colOff>152400</xdr:colOff>
      <xdr:row>1656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1646</xdr:row>
      <xdr:rowOff>0</xdr:rowOff>
    </xdr:from>
    <xdr:to>
      <xdr:col>3</xdr:col>
      <xdr:colOff>152400</xdr:colOff>
      <xdr:row>1656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1647</xdr:row>
      <xdr:rowOff>0</xdr:rowOff>
    </xdr:from>
    <xdr:to>
      <xdr:col>3</xdr:col>
      <xdr:colOff>152400</xdr:colOff>
      <xdr:row>1656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1648</xdr:row>
      <xdr:rowOff>0</xdr:rowOff>
    </xdr:from>
    <xdr:to>
      <xdr:col>3</xdr:col>
      <xdr:colOff>152400</xdr:colOff>
      <xdr:row>1656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1649</xdr:row>
      <xdr:rowOff>0</xdr:rowOff>
    </xdr:from>
    <xdr:to>
      <xdr:col>3</xdr:col>
      <xdr:colOff>152400</xdr:colOff>
      <xdr:row>1656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1650</xdr:row>
      <xdr:rowOff>0</xdr:rowOff>
    </xdr:from>
    <xdr:to>
      <xdr:col>3</xdr:col>
      <xdr:colOff>152400</xdr:colOff>
      <xdr:row>1656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1651</xdr:row>
      <xdr:rowOff>0</xdr:rowOff>
    </xdr:from>
    <xdr:to>
      <xdr:col>3</xdr:col>
      <xdr:colOff>152400</xdr:colOff>
      <xdr:row>1656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1652</xdr:row>
      <xdr:rowOff>0</xdr:rowOff>
    </xdr:from>
    <xdr:to>
      <xdr:col>3</xdr:col>
      <xdr:colOff>152400</xdr:colOff>
      <xdr:row>1656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1653</xdr:row>
      <xdr:rowOff>0</xdr:rowOff>
    </xdr:from>
    <xdr:to>
      <xdr:col>3</xdr:col>
      <xdr:colOff>152400</xdr:colOff>
      <xdr:row>1656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1654</xdr:row>
      <xdr:rowOff>0</xdr:rowOff>
    </xdr:from>
    <xdr:to>
      <xdr:col>3</xdr:col>
      <xdr:colOff>152400</xdr:colOff>
      <xdr:row>1656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1655</xdr:row>
      <xdr:rowOff>0</xdr:rowOff>
    </xdr:from>
    <xdr:to>
      <xdr:col>3</xdr:col>
      <xdr:colOff>152400</xdr:colOff>
      <xdr:row>1656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1699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1699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1699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1699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1699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1699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1699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1699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1699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1699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1699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1699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1699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1699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1699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1699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1699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1699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1699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1699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1699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1699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1699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1699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1699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1699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464420</xdr:colOff>
      <xdr:row>3</xdr:row>
      <xdr:rowOff>125131</xdr:rowOff>
    </xdr:from>
    <xdr:to>
      <xdr:col>16</xdr:col>
      <xdr:colOff>41089</xdr:colOff>
      <xdr:row>23</xdr:row>
      <xdr:rowOff>91514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265439</xdr:colOff>
      <xdr:row>119</xdr:row>
      <xdr:rowOff>155899</xdr:rowOff>
    </xdr:from>
    <xdr:to>
      <xdr:col>16</xdr:col>
      <xdr:colOff>310263</xdr:colOff>
      <xdr:row>174</xdr:row>
      <xdr:rowOff>37119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488157</xdr:colOff>
      <xdr:row>127</xdr:row>
      <xdr:rowOff>0</xdr:rowOff>
    </xdr:from>
    <xdr:to>
      <xdr:col>26</xdr:col>
      <xdr:colOff>359569</xdr:colOff>
      <xdr:row>147</xdr:row>
      <xdr:rowOff>157163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425979</xdr:colOff>
      <xdr:row>24</xdr:row>
      <xdr:rowOff>170656</xdr:rowOff>
    </xdr:from>
    <xdr:to>
      <xdr:col>16</xdr:col>
      <xdr:colOff>2648</xdr:colOff>
      <xdr:row>44</xdr:row>
      <xdr:rowOff>137039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377032</xdr:colOff>
      <xdr:row>46</xdr:row>
      <xdr:rowOff>3968</xdr:rowOff>
    </xdr:from>
    <xdr:to>
      <xdr:col>15</xdr:col>
      <xdr:colOff>567534</xdr:colOff>
      <xdr:row>65</xdr:row>
      <xdr:rowOff>160851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52.840594328707" createdVersion="5" refreshedVersion="5" minRefreshableVersion="3" recordCount="277">
  <cacheSource type="worksheet">
    <worksheetSource ref="A1:J278" sheet="LISTA_TRAMITES_SETORES_REL"/>
  </cacheSource>
  <cacheFields count="10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/>
    </cacheField>
    <cacheField name="Tramite Original" numFmtId="0">
      <sharedItems containsBlank="1"/>
    </cacheField>
    <cacheField name="TRAMITE_SETOR" numFmtId="0">
      <sharedItems count="18">
        <s v="ASSISEG"/>
        <s v="CAA"/>
        <s v="SESEG"/>
        <s v="CSTA"/>
        <s v="SECGS"/>
        <s v="CIP"/>
        <s v="COGSA"/>
        <s v="SMOP"/>
        <s v="SAPRE"/>
        <s v="SGACI"/>
        <s v="SMOEP"/>
        <s v="SMIC"/>
        <s v="SOP"/>
        <s v="SMIN"/>
        <s v="SMOI"/>
        <s v="SST"/>
        <s v="ST"/>
        <s v="SMI"/>
      </sharedItems>
    </cacheField>
    <cacheField name="DATA INICIO" numFmtId="0">
      <sharedItems containsSemiMixedTypes="0" containsNonDate="0" containsDate="1" containsString="0" minDate="2012-01-19T19:00:00" maxDate="2017-02-09T15:20:00"/>
    </cacheField>
    <cacheField name="DATA FIM" numFmtId="22">
      <sharedItems containsSemiMixedTypes="0" containsNonDate="0" containsDate="1" containsString="0" minDate="2012-01-20T18:46:00" maxDate="2017-03-28T15:0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4:00" maxDate="1900-06-09T02:04:00"/>
    </cacheField>
    <cacheField name="TOTAL DIAS" numFmtId="166">
      <sharedItems containsSemiMixedTypes="0" containsString="0" containsNumber="1" minValue="2.7777777795563452E-3" maxValue="161.08611111110804" count="248">
        <n v="19.961805555554747"/>
        <n v="4.8687500000014552"/>
        <n v="2.047222222223354"/>
        <n v="9.1680555555576575"/>
        <n v="4.9048611111065838"/>
        <n v="0.95763888888905058"/>
        <n v="0.88750000000436557"/>
        <n v="4.0583333333343035"/>
        <n v="5.913888888884685"/>
        <n v="1.7854166666656965"/>
        <n v="4.0381944444452529"/>
        <n v="9.3055555553291924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8.0902777777737356"/>
        <n v="15.826388888890506"/>
        <n v="5.1923611111124046"/>
        <n v="3.6902777777722804"/>
        <n v="31.896527777775191"/>
        <n v="2.1229166666671517"/>
        <n v="2.015277777776646"/>
        <n v="3.8888888884685002E-2"/>
        <n v="1.9895833333284827"/>
        <n v="4.0812499999956344"/>
        <n v="11.204861111109494"/>
        <n v="6.8368055555547471"/>
        <n v="13.900694444448163"/>
        <n v="20.679166666668607"/>
        <n v="1.1916666666656965"/>
        <n v="0.94652777777810115"/>
        <n v="1.0027777777795563"/>
        <n v="7.9916666666686069"/>
        <n v="4.9152777777781012"/>
        <n v="5.9180555555576575"/>
        <n v="4.8979166666686069"/>
        <n v="0.62777777777955635"/>
        <n v="1.0493055555562023"/>
        <n v="2.0833333328482695E-2"/>
        <n v="0.95138888889050577"/>
        <n v="2.9812500000043656"/>
        <n v="0.94166666666569654"/>
        <n v="3.9458333333313931"/>
        <n v="0.98611111110949423"/>
        <n v="0.77638888888759539"/>
        <n v="5.9173611111109494"/>
        <n v="4.8333333333357587"/>
        <n v="0.95416666667006211"/>
        <n v="1.1902777777795563"/>
        <n v="5.952777777776646"/>
        <n v="17.336111111108039"/>
        <n v="2.7013888888905058"/>
        <n v="1.1965277777781012"/>
        <n v="2.8388888888875954"/>
        <n v="0.80486111110803904"/>
        <n v="29.770833333335759"/>
        <n v="0.26458333332993789"/>
        <n v="0.91180555555911269"/>
        <n v="161.08611111110804"/>
        <n v="1"/>
        <n v="8.8027777777751908"/>
        <n v="56.013194444443798"/>
        <n v="5.1243055555532919"/>
        <n v="0.70555555555620231"/>
        <n v="0.88541666667151731"/>
        <n v="0.78333333333284827"/>
        <n v="3.8000000000029104"/>
        <n v="0.36597222222189885"/>
        <n v="9.9444444444452529"/>
        <n v="0.80277777777519077"/>
        <n v="1.3194444443797693E-2"/>
        <n v="0.11041666667006211"/>
        <n v="2.7388888888890506"/>
        <n v="5.1388888889050577E-2"/>
        <n v="1.7472222222204437"/>
        <n v="7.0541666666686069"/>
        <n v="3.9854166666700621"/>
        <n v="0.88472222221753327"/>
        <n v="4.8611111124046147E-3"/>
        <n v="4.3055555557657499E-2"/>
        <n v="92.855555555557657"/>
        <n v="0.98819444444961846"/>
        <n v="1.2222222222262644"/>
        <n v="51.893749999995634"/>
        <n v="6.6666666672972497E-2"/>
        <n v="1.1618055555518367"/>
        <n v="7.9305555555547471"/>
        <n v="19.047916666662786"/>
        <n v="3.0555555560567882E-2"/>
        <n v="0.75555555555183673"/>
        <n v="5"/>
        <n v="0.91527777777810115"/>
        <n v="6.9888888888890506"/>
        <n v="10.881944444445253"/>
        <n v="106.03333333333285"/>
        <n v="18.903472222220444"/>
        <n v="1.5277777776645962E-2"/>
        <n v="1.1805555550381541E-2"/>
        <n v="13.899305555562023"/>
        <n v="1.9624999999941792"/>
        <n v="2.1423611111167702"/>
        <n v="1.0645833333328483"/>
        <n v="1.7527777777795563"/>
        <n v="0.94027777777955635"/>
        <n v="2.9166666667151731E-2"/>
        <n v="0.80347222222189885"/>
        <n v="0.12569444444670808"/>
        <n v="27"/>
        <n v="7.7777777776645962E-2"/>
        <n v="2"/>
        <n v="6.9000000000014552"/>
        <n v="0.39583333333575865"/>
        <n v="0.625"/>
        <n v="0.86180555555620231"/>
        <n v="4.8555555555576575"/>
        <n v="5.2201388888861402"/>
        <n v="2.8715277777810115"/>
        <n v="2.9263888888890506"/>
        <n v="35.199305555550382"/>
        <n v="3.679861111115315"/>
        <n v="0.14374999999563443"/>
        <n v="0.96250000000145519"/>
        <n v="1.9645833333343035"/>
        <n v="10.074305555557657"/>
        <n v="0.10347222221753327"/>
        <n v="0.13958333333721384"/>
        <n v="5.7729166666686069"/>
        <n v="14.113194444442343"/>
        <n v="12.090972222220444"/>
        <n v="0.12777777777955635"/>
        <n v="0.89791666666860692"/>
        <n v="2.7777777781011537E-2"/>
        <n v="0.14236111110949423"/>
        <n v="1.9256944444423425"/>
        <n v="3.6111111112404615E-2"/>
        <n v="1.4583333329937886E-2"/>
        <n v="0.73194444444379769"/>
        <n v="6.0027777777795563"/>
        <n v="10.036111111112405"/>
        <n v="24.914583333331393"/>
        <n v="24.990277777782467"/>
        <n v="2.8798611111124046"/>
        <n v="1.7770833333343035"/>
        <n v="0.99027777778246673"/>
        <n v="7.1437499999956344"/>
        <n v="3.4722222262644209E-3"/>
        <n v="6.0923611111138598"/>
        <n v="0.15694444444670808"/>
        <n v="0.96041666666860692"/>
        <n v="4.7277777777781012"/>
        <n v="2.1201388888875954"/>
        <n v="0.8006944444423425"/>
        <n v="2.7472222222204437"/>
        <n v="2.7083333334303461E-2"/>
        <n v="0.98333333333721384"/>
        <n v="1.4583333337213844E-2"/>
        <n v="0.81944444444525288"/>
        <n v="2.945138888891961"/>
        <n v="2.3611111115314998E-2"/>
        <n v="9"/>
        <n v="0.77500000000145519"/>
        <n v="8.333333331393078E-3"/>
        <n v="12"/>
        <n v="0.94097222222626442"/>
        <n v="0.89166666666278616"/>
        <n v="0.77430555555474712"/>
        <n v="0.14444444444961846"/>
        <n v="4.722222221607808E-2"/>
        <n v="2.0138888889050577E-2"/>
        <n v="3.9562499999956344"/>
        <n v="0.92500000000291038"/>
        <n v="9.1138888888890506"/>
        <n v="5.0715277777781012"/>
        <n v="3.952777777776646"/>
        <n v="2.9375"/>
        <n v="51.939583333332848"/>
        <n v="20.969444444446708"/>
        <n v="2.921527777776646"/>
        <n v="6.9812499999970896"/>
        <n v="4.2361111110949423E-2"/>
        <n v="2.8791666666729725"/>
        <n v="0.87777777777228039"/>
        <n v="1.2500000004365575E-2"/>
        <n v="4.7916666662786156E-2"/>
        <n v="4.4444444443797693E-2"/>
        <n v="6.0111111111109494"/>
        <n v="0.86249999999563443"/>
        <n v="1.0416666664241347E-2"/>
        <n v="63"/>
        <n v="6.8229166666642413"/>
        <n v="4.1263888888934162"/>
        <n v="6.7861111111051287"/>
        <n v="3.2680555555562023"/>
        <n v="0.75069444444670808"/>
        <n v="1.3888888883229811E-2"/>
        <n v="0.87361111111385981"/>
        <n v="5.9097222222262644"/>
        <n v="12.856250000004366"/>
        <n v="52.097916666665697"/>
        <n v="11.17013888888323"/>
        <n v="0.78194444444670808"/>
        <n v="0.22152777777955635"/>
        <n v="1.9583333333357587"/>
        <n v="0.92847222222189885"/>
        <n v="7.6388888846850023E-3"/>
        <n v="2.7777777795563452E-3"/>
        <n v="0.14583333333575865"/>
        <n v="1.2499999997089617E-2"/>
        <n v="1.597222221607808E-2"/>
        <n v="0.83888888888759539"/>
        <n v="0.19861111111094942"/>
        <n v="0.79027777777810115"/>
        <n v="0.19722222222480923"/>
        <n v="5.7638888887595385E-2"/>
        <n v="1.820138888884685"/>
        <n v="2.9250000000029104"/>
        <n v="2.9034722222204437"/>
        <n v="0.10555555555038154"/>
        <n v="1.9430555555591127"/>
        <n v="1.3194444444452529"/>
        <n v="3.6694444444437977"/>
        <n v="2.1145833333284827"/>
        <n v="2.0916666666671517"/>
        <n v="1.9131944444452529"/>
        <n v="9.5833333332848269E-2"/>
        <n v="21"/>
        <n v="10.853472222224809"/>
        <n v="0.13958333332993789"/>
        <n v="0.88888888889050577"/>
        <n v="6.8451388888934162"/>
        <n v="98.926388888889051"/>
        <n v="2.234027777776646"/>
        <n v="1.7729166666686069"/>
        <n v="5.922222222223354"/>
        <n v="0.13402777777810115"/>
        <n v="53.162499999998545"/>
        <n v="1.929861111108039"/>
        <n v="97"/>
        <n v="4.008333333338669"/>
        <n v="6.9791666666642413"/>
        <n v="7.56319444444670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Ivis" refreshedDate="42880.797030092595" createdVersion="4" refreshedVersion="6" minRefreshableVersion="3" recordCount="1698">
  <cacheSource type="worksheet">
    <worksheetSource name="Tabela13"/>
  </cacheSource>
  <cacheFields count="11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 containsBlank="1" count="4">
        <s v="DISPENSA"/>
        <s v="Licitação"/>
        <s v="Registro de Preços"/>
        <m u="1"/>
      </sharedItems>
    </cacheField>
    <cacheField name="Tramite Original" numFmtId="0">
      <sharedItems containsBlank="1"/>
    </cacheField>
    <cacheField name="TRAMITE_SETOR" numFmtId="0">
      <sharedItems containsBlank="1" count="241">
        <s v="041ZE"/>
        <s v="DG"/>
        <s v="ASSI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SESEG"/>
        <s v="CSTA"/>
        <s v="SECGS"/>
        <s v="SASG"/>
        <s v="SECGA"/>
        <s v="SACONT"/>
        <s v="ACFIC"/>
        <s v="020ZE"/>
        <s v="CIP"/>
        <s v="COGSA"/>
        <s v="155ZE"/>
        <s v="147ZE"/>
        <s v="SAPC"/>
        <s v="SLIC"/>
        <s v="SMOP"/>
        <s v="SAPRE"/>
        <s v="SPCF"/>
        <s v="CFIC"/>
        <s v="SCL"/>
        <s v="CCLC"/>
        <s v="SGMC"/>
        <s v="SGPA"/>
        <s v="CMP"/>
        <s v="CGATI"/>
        <s v="CEPCST"/>
        <s v="SIASG"/>
        <s v="SGACI"/>
        <s v="COBRAS"/>
        <s v="SMOEP"/>
        <s v="SECTI"/>
        <s v="ASSTI"/>
        <s v="CSUP"/>
        <s v="SESOP"/>
        <s v="CGEU"/>
        <s v="SMIC"/>
        <s v="SOP"/>
        <s v="086ZE"/>
        <s v="SMIN"/>
        <s v="GABSOFC"/>
        <s v="SMCI"/>
        <s v="SMOI"/>
        <s v="SCCLC"/>
        <s v="SECIA"/>
        <s v="CCLCE"/>
        <s v="GABSA"/>
        <s v="GABDG"/>
        <s v="SST"/>
        <s v="ST"/>
        <s v="SMI"/>
        <s v="CCS"/>
        <s v="SECPEG"/>
        <s v="SSG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SAPRE " u="1"/>
        <s v="147ZE  " u="1"/>
        <s v=" ACFIC  " u="1"/>
        <s v="SOP  " u="1"/>
        <s v="SC  " u="1"/>
        <s v=" SECGS  " u="1"/>
        <s v="SIASG  " u="1"/>
        <s v="SGPA  " u="1"/>
        <s v=" SAEO  " u="1"/>
        <s v=" SACONT  " u="1"/>
        <s v="041ZE " u="1"/>
        <s v="SECADM  " u="1"/>
        <s v="CAA  " u="1"/>
        <s v="SAEO " u="1"/>
        <s v="SAPC " u="1"/>
        <s v="COGSA " u="1"/>
        <s v="SAPRE  " u="1"/>
        <s v=" CIP  " u="1"/>
        <s v="SMIN " u="1"/>
        <s v="CSTA " u="1"/>
        <s v="SESEG 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CGATI " u="1"/>
        <s v="SGACI " u="1"/>
        <s v=" SECGA  " u="1"/>
        <s v="SST  " u="1"/>
        <s v="SECPEG " u="1"/>
        <s v="SMCI  " u="1"/>
        <s v="SMIC  " u="1"/>
        <s v="CIP 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SETOR RELEVANTE?" numFmtId="0">
      <sharedItems containsBlank="1"/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s v="Coordenadoria de Segurança, Transporte e Apoio Administrativo"/>
    <s v="2462/2015"/>
    <s v="DISPENSA"/>
    <m/>
    <x v="0"/>
    <d v="2015-04-24T20:09:00"/>
    <d v="2015-05-14T19:14:00"/>
    <s v="para informar"/>
    <d v="1900-01-18T23:05:00"/>
    <x v="0"/>
  </r>
  <r>
    <s v="Coordenadoria de Segurança, Transporte e Apoio Administrativo"/>
    <s v="2462/2015"/>
    <s v="DISPENSA"/>
    <m/>
    <x v="1"/>
    <d v="2015-05-14T19:14:00"/>
    <d v="2015-05-19T16:05:00"/>
    <s v="Para análise"/>
    <d v="1900-01-03T20:51:00"/>
    <x v="1"/>
  </r>
  <r>
    <s v="Coordenadoria de Segurança, Transporte e Apoio Administrativo"/>
    <s v="2462/2015"/>
    <s v="DISPENSA"/>
    <m/>
    <x v="0"/>
    <d v="2015-05-19T16:05:00"/>
    <d v="2015-05-21T17:13:00"/>
    <s v="Para complementar o Projeto B ico."/>
    <d v="1900-01-01T01:08:00"/>
    <x v="2"/>
  </r>
  <r>
    <s v="Coordenadoria de Segurança, Transporte e Apoio Administrativo"/>
    <s v="2462/2015"/>
    <s v="DISPENSA"/>
    <m/>
    <x v="0"/>
    <d v="2015-05-25T12:16:00"/>
    <d v="2015-06-03T16:18:00"/>
    <s v="Em atendimento ao Documento nº 092135/2015."/>
    <d v="1900-01-08T04:02:00"/>
    <x v="3"/>
  </r>
  <r>
    <s v="Coordenadoria de Segurança, Transporte e Apoio Administrativo"/>
    <s v="2462/2015"/>
    <s v="DISPENSA"/>
    <m/>
    <x v="1"/>
    <d v="2015-06-03T16:18:00"/>
    <d v="2015-06-08T14:01:00"/>
    <s v="Em devolução"/>
    <d v="1900-01-03T21:43:00"/>
    <x v="4"/>
  </r>
  <r>
    <s v="Coordenadoria de Segurança, Transporte e Apoio Administrativo"/>
    <s v="2462/2015"/>
    <s v="DISPENSA"/>
    <m/>
    <x v="1"/>
    <d v="2015-06-17T18:23:00"/>
    <d v="2015-06-18T17:22:00"/>
    <s v="Segue para verificar e/ ou ratificar, bem como justificar se for mantido o regime de comodato."/>
    <d v="1899-12-30T22:59:00"/>
    <x v="5"/>
  </r>
  <r>
    <s v="Coordenadoria de Segurança, Transporte e Apoio Administrativo"/>
    <s v="6475/2015"/>
    <s v="DISPENSA"/>
    <m/>
    <x v="0"/>
    <d v="2015-09-16T15:35:00"/>
    <d v="2015-09-17T12:53:00"/>
    <s v="Para análise e providencias."/>
    <d v="1899-12-30T21:18:00"/>
    <x v="6"/>
  </r>
  <r>
    <s v="Coordenadoria de Segurança, Transporte e Apoio Administrativo"/>
    <s v="6475/2015"/>
    <s v="DISPENSA"/>
    <m/>
    <x v="0"/>
    <d v="2015-09-21T17:09:00"/>
    <d v="2015-09-25T18:33:00"/>
    <s v="Seguem orçamentos com as complementações solicitadas."/>
    <d v="1900-01-03T01:24:00"/>
    <x v="7"/>
  </r>
  <r>
    <s v="Coordenadoria de Segurança, Transporte e Apoio Administrativo"/>
    <s v="6475/2015"/>
    <s v="DISPENSA"/>
    <m/>
    <x v="1"/>
    <d v="2015-09-25T18:33:00"/>
    <d v="2015-10-01T16:29:00"/>
    <s v="Para análise"/>
    <d v="1900-01-04T21:56:00"/>
    <x v="8"/>
  </r>
  <r>
    <s v="Coordenadoria de Segurança, Transporte e Apoio Administrativo"/>
    <s v="12566/2016"/>
    <s v="DISPENSA"/>
    <m/>
    <x v="2"/>
    <d v="2016-09-20T18:46:00"/>
    <d v="2016-09-22T13:37:00"/>
    <s v="Para análise."/>
    <d v="1899-12-31T18:51:00"/>
    <x v="9"/>
  </r>
  <r>
    <s v="Coordenadoria de Segurança, Transporte e Apoio Administrativo"/>
    <s v="12566/2016"/>
    <s v="DISPENSA"/>
    <m/>
    <x v="3"/>
    <d v="2016-09-22T13:37:00"/>
    <d v="2016-09-26T14:32:00"/>
    <s v="Para análise"/>
    <d v="1900-01-03T00:55:00"/>
    <x v="10"/>
  </r>
  <r>
    <s v="Coordenadoria de Segurança, Transporte e Apoio Administrativo"/>
    <s v="12566/2016"/>
    <s v="DISPENSA"/>
    <m/>
    <x v="4"/>
    <d v="2016-09-26T14:32:00"/>
    <d v="2016-09-26T16:46:00"/>
    <s v="Para prosseguimento."/>
    <d v="1899-12-30T02:14:00"/>
    <x v="11"/>
  </r>
  <r>
    <s v="Coordenadoria de Segurança, Transporte e Apoio Administrativo"/>
    <s v="1247/2016"/>
    <s v="DISPENSA"/>
    <m/>
    <x v="0"/>
    <d v="2016-02-22T18:13:00"/>
    <d v="2016-02-25T16:32:00"/>
    <s v="Para registro e processamento."/>
    <d v="1900-01-01T22:19:00"/>
    <x v="12"/>
  </r>
  <r>
    <s v="Coordenadoria de Segurança, Transporte e Apoio Administrativo"/>
    <s v="1247/2016"/>
    <s v="DISPENSA"/>
    <m/>
    <x v="5"/>
    <d v="2016-02-25T16:32:00"/>
    <d v="2016-02-26T17:08:00"/>
    <s v="Para análise"/>
    <d v="1899-12-31T00:36:00"/>
    <x v="13"/>
  </r>
  <r>
    <s v="Coordenadoria de Segurança, Transporte e Apoio Administrativo"/>
    <s v="1247/2016"/>
    <s v="DISPENSA"/>
    <m/>
    <x v="0"/>
    <d v="2016-02-26T17:08:00"/>
    <d v="2016-03-02T16:14:00"/>
    <s v="Previamente, solicito ratificar os valores pertinentes a peças e serviços."/>
    <d v="1900-01-03T23:06:00"/>
    <x v="14"/>
  </r>
  <r>
    <s v="Coordenadoria de Segurança, Transporte e Apoio Administrativo"/>
    <s v="1247/2016"/>
    <s v="DISPENSA"/>
    <m/>
    <x v="5"/>
    <d v="2016-03-02T16:14:00"/>
    <d v="2016-03-02T17:43:00"/>
    <s v="Encaminha-se com alterações solicitadas"/>
    <d v="1899-12-30T01:29:00"/>
    <x v="15"/>
  </r>
  <r>
    <s v="Coordenadoria de Segurança, Transporte e Apoio Administrativo"/>
    <s v="1247/2016"/>
    <s v="DISPENSA"/>
    <m/>
    <x v="0"/>
    <d v="2016-03-02T17:43:00"/>
    <d v="2016-03-14T12:45:00"/>
    <s v="Para anexar certidões atualizadas."/>
    <d v="1900-01-10T19:02:00"/>
    <x v="16"/>
  </r>
  <r>
    <s v="Coordenadoria de Segurança, Transporte e Apoio Administrativo"/>
    <s v="1247/2016"/>
    <s v="DISPENSA"/>
    <m/>
    <x v="5"/>
    <d v="2016-03-14T12:45:00"/>
    <d v="2016-03-21T17:12:00"/>
    <s v="Para continuidade ao processo"/>
    <d v="1900-01-06T04:27:00"/>
    <x v="17"/>
  </r>
  <r>
    <s v="Coordenadoria de Segurança, Transporte e Apoio Administrativo"/>
    <s v="1247/2016"/>
    <s v="DISPENSA"/>
    <m/>
    <x v="0"/>
    <d v="2016-03-21T17:12:00"/>
    <d v="2016-04-14T15:04:00"/>
    <s v="análise"/>
    <d v="1900-01-22T21:52:00"/>
    <x v="18"/>
  </r>
  <r>
    <s v="Coordenadoria de Segurança, Transporte e Apoio Administrativo"/>
    <s v="1247/2016"/>
    <s v="DISPENSA"/>
    <m/>
    <x v="6"/>
    <d v="2016-04-14T15:04:00"/>
    <d v="2016-04-19T13:22:00"/>
    <s v="Para autorizar contratação"/>
    <d v="1900-01-03T22:18:00"/>
    <x v="19"/>
  </r>
  <r>
    <s v="Coordenadoria de Segurança, Transporte e Apoio Administrativo"/>
    <s v="1247/2016"/>
    <s v="DISPENSA"/>
    <m/>
    <x v="6"/>
    <d v="2016-04-19T16:01:00"/>
    <d v="2016-04-19T18:56:00"/>
    <s v="Em devolução a pedido."/>
    <d v="1899-12-30T02:55:00"/>
    <x v="20"/>
  </r>
  <r>
    <s v="Coordenadoria de Segurança, Transporte e Apoio Administrativo"/>
    <s v="1247/2016"/>
    <s v="DISPENSA"/>
    <m/>
    <x v="0"/>
    <d v="2016-04-19T18:56:00"/>
    <d v="2016-06-27T14:17:00"/>
    <s v="Desconsiderar o DOC/PAD n.º 073165/2016 e outras providências."/>
    <d v="1900-03-08T19:21:00"/>
    <x v="21"/>
  </r>
  <r>
    <s v="Coordenadoria de Segurança, Transporte e Apoio Administrativo"/>
    <s v="1247/2016"/>
    <s v="DISPENSA"/>
    <m/>
    <x v="0"/>
    <d v="2016-06-27T16:38:00"/>
    <d v="2016-07-05T18:48:00"/>
    <s v="Para manutenção do contrato."/>
    <d v="1900-01-07T02:10:00"/>
    <x v="22"/>
  </r>
  <r>
    <s v="Coordenadoria de Segurança, Transporte e Apoio Administrativo"/>
    <s v="1247/2016"/>
    <s v="DISPENSA"/>
    <m/>
    <x v="6"/>
    <d v="2016-07-05T18:48:00"/>
    <d v="2016-07-21T14:38:00"/>
    <s v="Para análise"/>
    <d v="1900-01-14T19:50:00"/>
    <x v="23"/>
  </r>
  <r>
    <s v="Coordenadoria de Segurança, Transporte e Apoio Administrativo"/>
    <s v="1247/2016"/>
    <s v="DISPENSA"/>
    <m/>
    <x v="0"/>
    <d v="2016-07-21T14:38:00"/>
    <d v="2016-07-26T19:15:00"/>
    <s v="Para providências."/>
    <d v="1900-01-04T04:37:00"/>
    <x v="24"/>
  </r>
  <r>
    <s v="Coordenadoria de Segurança, Transporte e Apoio Administrativo"/>
    <s v="1247/2016"/>
    <s v="DISPENSA"/>
    <m/>
    <x v="3"/>
    <d v="2016-07-26T19:15:00"/>
    <d v="2016-07-30T11:49:00"/>
    <s v="Para continuidade com o termo de referência readequado conforme solicitação documento nº 143764/20"/>
    <d v="1900-01-02T16:34:00"/>
    <x v="25"/>
  </r>
  <r>
    <s v="Coordenadoria de Segurança, Transporte e Apoio Administrativo"/>
    <s v="8379/2014"/>
    <s v="DISPENSA"/>
    <m/>
    <x v="0"/>
    <d v="2014-11-12T13:24:00"/>
    <d v="2014-12-14T10:55:00"/>
    <s v="para conhecimento"/>
    <d v="1900-01-30T21:31:00"/>
    <x v="26"/>
  </r>
  <r>
    <s v="Coordenadoria de Segurança, Transporte e Apoio Administrativo"/>
    <s v="8379/2014"/>
    <s v="DISPENSA"/>
    <m/>
    <x v="0"/>
    <d v="2015-02-02T14:35:00"/>
    <d v="2015-02-04T17:32:00"/>
    <s v="PARA PROVIDÊNCIAS"/>
    <d v="1900-01-01T02:57:00"/>
    <x v="27"/>
  </r>
  <r>
    <s v="Coordenadoria de Segurança, Transporte e Apoio Administrativo"/>
    <s v="8379/2014"/>
    <s v="DISPENSA"/>
    <m/>
    <x v="1"/>
    <d v="2015-02-04T17:32:00"/>
    <d v="2015-02-06T17:54:00"/>
    <s v="Para apreciação"/>
    <d v="1900-01-01T00:22:00"/>
    <x v="28"/>
  </r>
  <r>
    <s v="Coordenadoria de Segurança, Transporte e Apoio Administrativo"/>
    <s v="8379/2014"/>
    <s v="DISPENSA"/>
    <m/>
    <x v="0"/>
    <d v="2015-02-06T17:54:00"/>
    <d v="2015-02-06T18:50:00"/>
    <s v="Para esclarecer."/>
    <d v="1899-12-30T00:56:00"/>
    <x v="29"/>
  </r>
  <r>
    <s v="Coordenadoria de Segurança, Transporte e Apoio Administrativo"/>
    <s v="8379/2014"/>
    <s v="DISPENSA"/>
    <m/>
    <x v="0"/>
    <d v="2015-02-18T18:27:00"/>
    <d v="2015-02-20T18:12:00"/>
    <s v="PARA PROVIDÊNCIAS"/>
    <d v="1899-12-31T23:45:00"/>
    <x v="30"/>
  </r>
  <r>
    <s v="Coordenadoria de Segurança, Transporte e Apoio Administrativo"/>
    <s v="8379/2014"/>
    <s v="DISPENSA"/>
    <m/>
    <x v="0"/>
    <d v="2015-03-12T15:23:00"/>
    <d v="2015-03-16T17:20:00"/>
    <s v="PARA PROSSEGUIMENTO"/>
    <d v="1900-01-03T01:57:00"/>
    <x v="31"/>
  </r>
  <r>
    <s v="Coordenadoria de Segurança, Transporte e Apoio Administrativo"/>
    <s v="8379/2014"/>
    <s v="DISPENSA"/>
    <m/>
    <x v="0"/>
    <d v="2015-03-20T13:28:00"/>
    <d v="2015-03-31T18:23:00"/>
    <s v="para andamento."/>
    <d v="1900-01-10T04:55:00"/>
    <x v="32"/>
  </r>
  <r>
    <s v="Coordenadoria de Segurança, Transporte e Apoio Administrativo"/>
    <s v="8379/2014"/>
    <s v="DISPENSA"/>
    <m/>
    <x v="1"/>
    <d v="2015-03-31T18:23:00"/>
    <d v="2015-04-07T14:28:00"/>
    <s v="Para análise"/>
    <d v="1900-01-05T20:05:00"/>
    <x v="33"/>
  </r>
  <r>
    <s v="Coordenadoria de Segurança, Transporte e Apoio Administrativo"/>
    <s v="2370/2014"/>
    <s v="DISPENSA"/>
    <m/>
    <x v="0"/>
    <d v="2014-04-09T16:20:00"/>
    <d v="2014-04-23T13:57:00"/>
    <s v="Para apreciação."/>
    <d v="1900-01-12T21:37:00"/>
    <x v="34"/>
  </r>
  <r>
    <s v="Coordenadoria de Segurança, Transporte e Apoio Administrativo"/>
    <s v="2370/2014"/>
    <s v="DISPENSA"/>
    <m/>
    <x v="0"/>
    <d v="2014-04-28T19:23:00"/>
    <d v="2014-05-19T11:41:00"/>
    <s v="Devolutiva dos orçamentos readequados."/>
    <d v="1900-01-19T16:18:00"/>
    <x v="35"/>
  </r>
  <r>
    <s v="Coordenadoria de Segurança, Transporte e Apoio Administrativo"/>
    <s v="2370/2014"/>
    <s v="DISPENSA"/>
    <m/>
    <x v="1"/>
    <d v="2014-05-19T11:41:00"/>
    <d v="2014-05-20T16:17:00"/>
    <s v="Para análise"/>
    <d v="1899-12-31T04:36:00"/>
    <x v="36"/>
  </r>
  <r>
    <s v="Coordenadoria de Segurança, Transporte e Apoio Administrativo"/>
    <s v="2370/2014"/>
    <s v="DISPENSA"/>
    <m/>
    <x v="0"/>
    <d v="2014-05-20T16:17:00"/>
    <d v="2014-05-21T15:00:00"/>
    <s v="Para informar."/>
    <d v="1899-12-30T22:43:00"/>
    <x v="37"/>
  </r>
  <r>
    <s v="Coordenadoria de Segurança, Transporte e Apoio Administrativo"/>
    <s v="2370/2014"/>
    <s v="DISPENSA"/>
    <m/>
    <x v="1"/>
    <d v="2014-05-21T15:00:00"/>
    <d v="2014-05-22T15:04:00"/>
    <s v="Para análise e encaminhamento."/>
    <d v="1899-12-31T00:04:00"/>
    <x v="38"/>
  </r>
  <r>
    <s v="Secretaria de Gestão de Serviços"/>
    <s v="304/2016"/>
    <s v="Licitação"/>
    <m/>
    <x v="1"/>
    <d v="2015-01-16T17:01:00"/>
    <d v="2015-01-24T16:49:00"/>
    <s v="PARA APRECIAÇÃO"/>
    <d v="1900-01-06T23:48:00"/>
    <x v="39"/>
  </r>
  <r>
    <s v="Secretaria de Gestão de Serviços"/>
    <s v="304/2016"/>
    <s v="Licitação"/>
    <m/>
    <x v="1"/>
    <d v="2015-02-19T16:36:00"/>
    <d v="2015-02-24T14:34:00"/>
    <s v="para apreciação superior"/>
    <d v="1900-01-03T21:58:00"/>
    <x v="40"/>
  </r>
  <r>
    <s v="Secretaria de Gestão de Serviços"/>
    <s v="304/2016"/>
    <s v="Licitação"/>
    <m/>
    <x v="1"/>
    <d v="2015-03-06T17:52:00"/>
    <d v="2015-03-12T15:54:00"/>
    <s v="Com as alterações solicitadas."/>
    <d v="1900-01-04T22:02:00"/>
    <x v="41"/>
  </r>
  <r>
    <s v="Secretaria de Gestão de Serviços"/>
    <s v="304/2016"/>
    <s v="Licitação"/>
    <m/>
    <x v="1"/>
    <d v="2015-03-18T18:31:00"/>
    <d v="2015-03-23T16:04:00"/>
    <s v="Para apreciação"/>
    <d v="1900-01-03T21:33:00"/>
    <x v="42"/>
  </r>
  <r>
    <s v="Secretaria de Gestão de Serviços"/>
    <s v="304/2016"/>
    <s v="Licitação"/>
    <m/>
    <x v="1"/>
    <d v="2015-05-28T19:16:00"/>
    <d v="2015-05-29T10:20:00"/>
    <s v="readequação do Projeto B ico"/>
    <d v="1899-12-30T15:04:00"/>
    <x v="43"/>
  </r>
  <r>
    <s v="Secretaria de Gestão de Serviços"/>
    <s v="304/2016"/>
    <s v="Licitação"/>
    <m/>
    <x v="1"/>
    <d v="2015-06-24T15:19:00"/>
    <d v="2015-06-25T16:30:00"/>
    <s v="para manifestação e alterações, no que couber."/>
    <d v="1899-12-31T01:11:00"/>
    <x v="44"/>
  </r>
  <r>
    <s v="Secretaria de Gestão de Serviços"/>
    <s v="304/2016"/>
    <s v="Licitação"/>
    <m/>
    <x v="1"/>
    <d v="2015-06-26T13:54:00"/>
    <d v="2015-06-26T14:24:00"/>
    <s v="Com as informações solicitadas."/>
    <d v="1899-12-30T00:30:00"/>
    <x v="45"/>
  </r>
  <r>
    <s v="Secretaria de Gestão de Serviços"/>
    <s v="304/2016"/>
    <s v="Licitação"/>
    <m/>
    <x v="1"/>
    <d v="2015-06-30T16:08:00"/>
    <d v="2015-07-01T14:58:00"/>
    <s v="Para aguardar manifestação do CREA"/>
    <d v="1899-12-30T22:50:00"/>
    <x v="46"/>
  </r>
  <r>
    <s v="Secretaria de Gestão de Serviços"/>
    <s v="304/2016"/>
    <s v="Licitação"/>
    <m/>
    <x v="1"/>
    <d v="2015-07-10T17:21:00"/>
    <d v="2015-07-13T16:54:00"/>
    <s v="Com as alterações para apreciação superior. Atenciosamente,"/>
    <d v="1900-01-01T23:33:00"/>
    <x v="47"/>
  </r>
  <r>
    <s v="Secretaria de Gestão de Serviços"/>
    <s v="304/2016"/>
    <s v="Licitação"/>
    <m/>
    <x v="1"/>
    <d v="2015-07-14T14:59:00"/>
    <d v="2015-07-15T13:35:00"/>
    <s v="Com as informações solicitadas."/>
    <d v="1899-12-30T22:36:00"/>
    <x v="48"/>
  </r>
  <r>
    <s v="Secretaria de Gestão de Serviços"/>
    <s v="304/2016"/>
    <s v="Licitação"/>
    <m/>
    <x v="1"/>
    <d v="2015-08-21T18:09:00"/>
    <d v="2015-08-25T16:51:00"/>
    <s v="Para apreciação superior."/>
    <d v="1900-01-02T22:42:00"/>
    <x v="49"/>
  </r>
  <r>
    <s v="Secretaria de Gestão de Serviços"/>
    <s v="304/2016"/>
    <s v="Licitação"/>
    <m/>
    <x v="1"/>
    <d v="2015-08-31T15:01:00"/>
    <d v="2015-09-01T14:41:00"/>
    <s v="Para análise e tramitação."/>
    <d v="1899-12-30T23:40:00"/>
    <x v="50"/>
  </r>
  <r>
    <s v="Secretaria de Gestão de Serviços"/>
    <s v="304/2016"/>
    <s v="Licitação"/>
    <m/>
    <x v="1"/>
    <d v="2015-09-01T18:19:00"/>
    <d v="2015-09-02T12:57:00"/>
    <s v="a pedido"/>
    <d v="1899-12-30T18:38:00"/>
    <x v="51"/>
  </r>
  <r>
    <s v="Secretaria de Gestão de Serviços"/>
    <s v="304/2016"/>
    <s v="Licitação"/>
    <m/>
    <x v="1"/>
    <d v="2015-09-15T19:48:00"/>
    <d v="2015-09-21T17:49:00"/>
    <s v="Para adequações visando atender ao despacho exarado pela CLC no doc. 173528 deste PAD."/>
    <d v="1900-01-04T22:01:00"/>
    <x v="52"/>
  </r>
  <r>
    <s v="Secretaria de Gestão de Serviços"/>
    <s v="304/2016"/>
    <s v="Licitação"/>
    <m/>
    <x v="1"/>
    <d v="2015-10-01T17:50:00"/>
    <d v="2015-10-06T13:50:00"/>
    <s v="Encaminho para apreciação superior, com as alterações solicitadas. Atenciosamente,"/>
    <d v="1900-01-03T20:00:00"/>
    <x v="53"/>
  </r>
  <r>
    <s v="Secretaria de Gestão de Serviços"/>
    <s v="304/2016"/>
    <s v="Licitação"/>
    <m/>
    <x v="1"/>
    <d v="2015-11-10T17:52:00"/>
    <d v="2015-11-11T16:46:00"/>
    <s v="Para manifestação."/>
    <d v="1899-12-30T22:54:00"/>
    <x v="54"/>
  </r>
  <r>
    <s v="Secretaria de Gestão de Serviços"/>
    <s v="304/2016"/>
    <s v="Licitação"/>
    <m/>
    <x v="7"/>
    <d v="2016-01-21T13:27:00"/>
    <d v="2016-01-22T18:01:00"/>
    <s v="Para informar."/>
    <d v="1899-12-31T04:34:00"/>
    <x v="55"/>
  </r>
  <r>
    <s v="Secretaria de Gestão de Serviços"/>
    <s v="304/2016"/>
    <s v="Licitação"/>
    <m/>
    <x v="8"/>
    <d v="2016-01-22T18:01:00"/>
    <d v="2016-01-28T16:53:00"/>
    <s v="Para verificar."/>
    <d v="1900-01-04T22:52:00"/>
    <x v="56"/>
  </r>
  <r>
    <s v="Secretaria de Gestão de Serviços"/>
    <s v="304/2016"/>
    <s v="Licitação"/>
    <m/>
    <x v="8"/>
    <d v="2016-02-19T11:26:00"/>
    <d v="2016-03-07T19:30:00"/>
    <s v="De acordo, para acompanhamento da contratação."/>
    <d v="1900-01-16T08:04:00"/>
    <x v="57"/>
  </r>
  <r>
    <s v="Secretaria de Gestão de Serviços"/>
    <s v="304/2016"/>
    <s v="Licitação"/>
    <m/>
    <x v="5"/>
    <d v="2016-03-07T19:30:00"/>
    <d v="2016-03-10T12:20:00"/>
    <s v="Para análise do pedido."/>
    <d v="1900-01-01T16:50:00"/>
    <x v="58"/>
  </r>
  <r>
    <s v="Secretaria de Gestão de Serviços"/>
    <s v="304/2016"/>
    <s v="Licitação"/>
    <m/>
    <x v="8"/>
    <d v="2016-03-10T12:20:00"/>
    <d v="2016-03-11T17:03:00"/>
    <s v="Para informar se a contratada apresentou toda documentação exigida, no prazo especificado no contrat"/>
    <d v="1899-12-31T04:43:00"/>
    <x v="59"/>
  </r>
  <r>
    <s v="Secretaria de Gestão de Serviços"/>
    <s v="304/2016"/>
    <s v="Licitação"/>
    <m/>
    <x v="5"/>
    <d v="2016-03-11T17:03:00"/>
    <d v="2016-03-14T13:11:00"/>
    <s v="Com as iformações solicitadas."/>
    <d v="1900-01-01T20:08:00"/>
    <x v="60"/>
  </r>
  <r>
    <s v="Secretaria de Gestão de Serviços"/>
    <s v="304/2016"/>
    <s v="Licitação"/>
    <m/>
    <x v="5"/>
    <d v="2016-03-14T21:23:00"/>
    <d v="2016-03-15T16:42:00"/>
    <s v="de acordo."/>
    <d v="1899-12-30T19:19:00"/>
    <x v="61"/>
  </r>
  <r>
    <s v="Secretaria de Gestão de Serviços"/>
    <s v="304/2016"/>
    <s v="Licitação"/>
    <m/>
    <x v="8"/>
    <d v="2016-03-15T16:42:00"/>
    <d v="2016-04-14T11:12:00"/>
    <s v="Deferido o pedido do fornecedor."/>
    <d v="1900-01-28T18:30:00"/>
    <x v="62"/>
  </r>
  <r>
    <s v="Secretaria de Gestão de Serviços"/>
    <s v="304/2016"/>
    <s v="Licitação"/>
    <m/>
    <x v="5"/>
    <d v="2016-04-14T11:12:00"/>
    <d v="2016-04-14T17:33:00"/>
    <s v="Para apreciação superior."/>
    <d v="1899-12-30T06:21:00"/>
    <x v="63"/>
  </r>
  <r>
    <s v="Secretaria de Gestão de Serviços"/>
    <s v="304/2016"/>
    <s v="Licitação"/>
    <m/>
    <x v="8"/>
    <d v="2016-05-03T18:06:00"/>
    <d v="2016-05-04T15:59:00"/>
    <s v="Para informar."/>
    <d v="1899-12-30T21:53:00"/>
    <x v="64"/>
  </r>
  <r>
    <s v="Secretaria de Gestão de Serviços"/>
    <s v="304/2016"/>
    <s v="Licitação"/>
    <m/>
    <x v="8"/>
    <d v="2016-05-20T16:41:00"/>
    <d v="2016-10-28T18:45:00"/>
    <s v="Para ciência e acompanhamento."/>
    <d v="1900-06-09T02:04:00"/>
    <x v="65"/>
  </r>
  <r>
    <s v="Secretaria de Gestão de Serviços"/>
    <s v="5087/2016"/>
    <s v="Licitação"/>
    <m/>
    <x v="8"/>
    <d v="2016-05-30T20:13:00"/>
    <d v="2016-05-31T20:13:00"/>
    <s v="-"/>
    <d v="1899-12-31T00:00:00"/>
    <x v="66"/>
  </r>
  <r>
    <s v="Secretaria de Gestão de Serviços"/>
    <s v="5087/2016"/>
    <s v="Licitação"/>
    <m/>
    <x v="5"/>
    <d v="2016-05-31T20:13:00"/>
    <d v="2016-06-09T15:29:00"/>
    <s v="PARA APRECIAÇÃO SUPERIOR."/>
    <d v="1900-01-07T19:16:00"/>
    <x v="67"/>
  </r>
  <r>
    <s v="Secretaria de Gestão de Serviços"/>
    <s v="5087/2016"/>
    <s v="Licitação"/>
    <m/>
    <x v="8"/>
    <d v="2016-06-09T15:29:00"/>
    <d v="2016-08-04T15:48:00"/>
    <s v="informs"/>
    <d v="1900-02-24T00:19:00"/>
    <x v="68"/>
  </r>
  <r>
    <s v="Secretaria de Gestão de Serviços"/>
    <s v="5087/2016"/>
    <s v="Licitação"/>
    <m/>
    <x v="5"/>
    <d v="2016-08-04T15:48:00"/>
    <d v="2016-08-09T18:47:00"/>
    <s v="Com o projeto alterado"/>
    <d v="1900-01-04T02:59:00"/>
    <x v="69"/>
  </r>
  <r>
    <s v="Secretaria de Gestão de Serviços"/>
    <s v="5087/2016"/>
    <s v="Licitação"/>
    <m/>
    <x v="4"/>
    <d v="2016-08-09T18:47:00"/>
    <d v="2016-08-10T11:43:00"/>
    <s v="Para apreciação."/>
    <d v="1899-12-30T16:56:00"/>
    <x v="70"/>
  </r>
  <r>
    <s v="Secretaria de Gestão de Serviços"/>
    <s v="5087/2016"/>
    <s v="Licitação"/>
    <m/>
    <x v="8"/>
    <d v="2016-09-01T16:00:00"/>
    <d v="2016-09-02T13:15:00"/>
    <s v="A pedido."/>
    <d v="1899-12-30T21:15:00"/>
    <x v="71"/>
  </r>
  <r>
    <s v="Secretaria de Gestão de Serviços"/>
    <s v="9656/2012 "/>
    <s v="Licitação"/>
    <m/>
    <x v="1"/>
    <d v="2012-11-29T17:43:00"/>
    <d v="2012-11-30T12:31:00"/>
    <s v="Para apreciação superior"/>
    <d v="1899-12-30T18:48:00"/>
    <x v="72"/>
  </r>
  <r>
    <s v="Secretaria de Gestão de Serviços"/>
    <s v="9656/2012 "/>
    <s v="Licitação"/>
    <m/>
    <x v="1"/>
    <d v="2012-11-30T17:52:00"/>
    <d v="2012-12-04T13:04:00"/>
    <s v="Para apreciação, com as correções solicitadas. Atenciosamente,"/>
    <d v="1900-01-02T19:12:00"/>
    <x v="73"/>
  </r>
  <r>
    <s v="Secretaria de Gestão de Serviços"/>
    <s v="9656/2012 "/>
    <s v="Licitação"/>
    <m/>
    <x v="1"/>
    <d v="2012-12-10T09:39:00"/>
    <d v="2012-12-10T18:26:00"/>
    <s v="Para apreciação, com as devida retificações e inclusões. Atenciosamente,"/>
    <d v="1899-12-30T08:47:00"/>
    <x v="74"/>
  </r>
  <r>
    <s v="Secretaria de Gestão de Serviços"/>
    <s v="9656/2012 "/>
    <s v="Licitação"/>
    <m/>
    <x v="1"/>
    <d v="2012-12-28T16:22:00"/>
    <d v="2013-01-07T15:02:00"/>
    <s v="Para apreciação superior"/>
    <d v="1900-01-08T22:40:00"/>
    <x v="75"/>
  </r>
  <r>
    <s v="Secretaria de Gestão de Serviços"/>
    <s v="9656/2012 "/>
    <s v="Licitação"/>
    <m/>
    <x v="1"/>
    <d v="2013-01-07T19:30:00"/>
    <d v="2013-01-08T14:46:00"/>
    <s v="Com as alterações solicitadas. Atenciosamente,"/>
    <d v="1899-12-30T19:16:00"/>
    <x v="76"/>
  </r>
  <r>
    <s v="Secretaria de Gestão de Serviços"/>
    <s v="9656/2012 "/>
    <s v="Licitação"/>
    <m/>
    <x v="1"/>
    <d v="2013-01-09T18:39:00"/>
    <d v="2013-01-09T18:58:00"/>
    <s v="Segue sugestão de alterações no projeto b ico."/>
    <d v="1899-12-30T00:19:00"/>
    <x v="77"/>
  </r>
  <r>
    <s v="Secretaria de Gestão de Serviços"/>
    <s v="9656/2012 "/>
    <s v="Licitação"/>
    <m/>
    <x v="1"/>
    <d v="2013-03-12T14:40:00"/>
    <d v="2013-03-12T17:19:00"/>
    <s v="Encaminho projeto b ico com readequações. Atenciosamente,"/>
    <d v="1899-12-30T02:39:00"/>
    <x v="78"/>
  </r>
  <r>
    <s v="Secretaria de Gestão de Serviços"/>
    <s v="9656/2012 "/>
    <s v="Licitação"/>
    <m/>
    <x v="1"/>
    <d v="2013-04-12T20:08:00"/>
    <d v="2013-04-15T13:52:00"/>
    <s v="Para atender ao que dispõe o despacho da SECOFC no doc. 076854."/>
    <d v="1900-01-01T17:44:00"/>
    <x v="79"/>
  </r>
  <r>
    <s v="Secretaria de Gestão de Serviços"/>
    <s v="9656/2012 "/>
    <s v="Licitação"/>
    <m/>
    <x v="1"/>
    <d v="2013-04-19T14:44:00"/>
    <d v="2013-04-19T15:58:00"/>
    <s v="O projeto b ico com a redução de postos, de doc. 078.079/2013, não apresenta valores. Dessa forma,"/>
    <d v="1899-12-30T01:14:00"/>
    <x v="80"/>
  </r>
  <r>
    <s v="Secretaria de Gestão de Serviços"/>
    <s v="9656/2012 "/>
    <s v="Licitação"/>
    <m/>
    <x v="1"/>
    <d v="2013-04-30T18:29:00"/>
    <d v="2013-05-02T12:25:00"/>
    <s v="Para readequação."/>
    <d v="1899-12-31T17:56:00"/>
    <x v="81"/>
  </r>
  <r>
    <s v="Secretaria de Gestão de Serviços"/>
    <s v="1395/2014 "/>
    <s v="Licitação"/>
    <m/>
    <x v="9"/>
    <d v="2014-02-27T15:57:00"/>
    <d v="2014-02-28T15:57:00"/>
    <s v="-"/>
    <d v="1899-12-31T00:00:00"/>
    <x v="66"/>
  </r>
  <r>
    <s v="Secretaria de Gestão de Serviços"/>
    <s v="1395/2014 "/>
    <s v="Licitação"/>
    <m/>
    <x v="1"/>
    <d v="2014-02-28T15:57:00"/>
    <d v="2014-03-07T17:15:00"/>
    <s v="Para apreciação superior."/>
    <d v="1900-01-06T01:18:00"/>
    <x v="82"/>
  </r>
  <r>
    <s v="Secretaria de Gestão de Serviços"/>
    <s v="1395/2014 "/>
    <s v="Licitação"/>
    <m/>
    <x v="9"/>
    <d v="2014-03-07T17:15:00"/>
    <d v="2014-03-11T16:54:00"/>
    <s v="Para complementações ao projeto b ico."/>
    <d v="1900-01-02T23:39:00"/>
    <x v="83"/>
  </r>
  <r>
    <s v="Secretaria de Gestão de Serviços"/>
    <s v="1395/2014 "/>
    <s v="Licitação"/>
    <m/>
    <x v="1"/>
    <d v="2014-03-11T16:54:00"/>
    <d v="2014-03-12T14:08:00"/>
    <s v="Com as alterações solicitadas"/>
    <d v="1899-12-30T21:14:00"/>
    <x v="84"/>
  </r>
  <r>
    <s v="Secretaria de Gestão de Serviços"/>
    <s v="1395/2014 "/>
    <s v="Licitação"/>
    <m/>
    <x v="9"/>
    <d v="2014-06-03T16:34:00"/>
    <d v="2014-06-03T16:41:00"/>
    <s v="A pedido."/>
    <d v="1899-12-30T00:07:00"/>
    <x v="85"/>
  </r>
  <r>
    <s v="Secretaria de Gestão de Serviços"/>
    <s v="1395/2014 "/>
    <s v="Licitação"/>
    <m/>
    <x v="9"/>
    <d v="2014-06-04T14:33:00"/>
    <d v="2014-06-04T15:35:00"/>
    <s v="Tendo em vista que não faremos contrato solicito que seja excluído os foruns que serão inaugurados n"/>
    <d v="1899-12-30T01:02:00"/>
    <x v="86"/>
  </r>
  <r>
    <s v="Secretaria de Gestão de Serviços"/>
    <s v="1395/2014 "/>
    <s v="Licitação"/>
    <m/>
    <x v="9"/>
    <d v="2014-07-15T17:51:00"/>
    <d v="2014-10-16T14:23:00"/>
    <s v="A pedido."/>
    <d v="1900-04-01T20:32:00"/>
    <x v="87"/>
  </r>
  <r>
    <s v="Secretaria de Gestão de Serviços"/>
    <s v="1395/2014 "/>
    <s v="Licitação"/>
    <m/>
    <x v="9"/>
    <d v="2014-10-16T17:27:00"/>
    <d v="2014-10-17T17:10:00"/>
    <s v="Com a informação."/>
    <d v="1899-12-30T23:43:00"/>
    <x v="88"/>
  </r>
  <r>
    <s v="Secretaria de Gestão de Serviços"/>
    <s v="5966/2012"/>
    <s v="Licitação"/>
    <m/>
    <x v="10"/>
    <d v="2012-08-27T11:46:00"/>
    <d v="2012-08-28T11:46:00"/>
    <s v="-"/>
    <d v="1899-12-31T00:00:00"/>
    <x v="66"/>
  </r>
  <r>
    <s v="Secretaria de Gestão de Serviços"/>
    <s v="5966/2012"/>
    <s v="Licitação"/>
    <m/>
    <x v="1"/>
    <d v="2012-08-28T11:46:00"/>
    <d v="2012-08-29T17:06:00"/>
    <s v="Para análise e encaminamentos."/>
    <d v="1899-12-31T05:20:00"/>
    <x v="89"/>
  </r>
  <r>
    <s v="Secretaria de Gestão de Serviços"/>
    <s v="5966/2012"/>
    <s v="Licitação"/>
    <m/>
    <x v="10"/>
    <d v="2012-08-29T17:06:00"/>
    <d v="2012-10-20T14:33:00"/>
    <s v="Para informar possibilidade de inserção de um orçamento dos serviços ou,se for o caso,anexar fotos"/>
    <d v="1900-02-19T21:27:00"/>
    <x v="90"/>
  </r>
  <r>
    <s v="Secretaria de Gestão de Serviços"/>
    <s v="5966/2012"/>
    <s v="Licitação"/>
    <m/>
    <x v="1"/>
    <d v="2012-10-20T14:33:00"/>
    <d v="2012-10-20T16:09:00"/>
    <s v="Para os encaminhamentos."/>
    <d v="1899-12-30T01:36:00"/>
    <x v="91"/>
  </r>
  <r>
    <s v="Secretaria de Gestão de Serviços"/>
    <s v="5966/2012"/>
    <s v="Licitação"/>
    <m/>
    <x v="10"/>
    <d v="2012-12-12T13:47:00"/>
    <d v="2012-12-13T17:40:00"/>
    <s v="Para informar."/>
    <d v="1899-12-31T03:53:00"/>
    <x v="92"/>
  </r>
  <r>
    <s v="Secretaria de Gestão de Serviços"/>
    <s v="5966/2012"/>
    <s v="Licitação"/>
    <m/>
    <x v="10"/>
    <d v="2012-12-13T20:05:00"/>
    <d v="2012-12-21T18:25:00"/>
    <s v="Com informação."/>
    <d v="1900-01-06T22:20:00"/>
    <x v="93"/>
  </r>
  <r>
    <s v="Secretaria de Gestão de Serviços"/>
    <s v="5966/2012"/>
    <s v="Licitação"/>
    <m/>
    <x v="1"/>
    <d v="2012-12-26T16:53:00"/>
    <d v="2013-01-14T18:02:00"/>
    <s v="Em devolução com a anulação do pré-empenho."/>
    <d v="1900-01-18T01:09:00"/>
    <x v="94"/>
  </r>
  <r>
    <s v="Secretaria de Gestão de Serviços"/>
    <s v="5966/2012"/>
    <s v="Licitação"/>
    <m/>
    <x v="10"/>
    <d v="2013-01-14T18:02:00"/>
    <d v="2013-01-14T18:46:00"/>
    <s v="Para ciência e reiterar o pedido de contratação neste exercício 2013."/>
    <d v="1899-12-30T00:44:00"/>
    <x v="95"/>
  </r>
  <r>
    <s v="Secretaria de Gestão de Serviços"/>
    <s v="5966/2012"/>
    <s v="Licitação"/>
    <m/>
    <x v="1"/>
    <d v="2013-01-14T18:46:00"/>
    <d v="2013-01-15T12:54:00"/>
    <s v="Para encaminhamentos."/>
    <d v="1899-12-30T18:08:00"/>
    <x v="96"/>
  </r>
  <r>
    <s v="Secretaria de Gestão de Serviços"/>
    <s v="6832/2015"/>
    <s v="Licitação"/>
    <m/>
    <x v="10"/>
    <d v="2015-09-25T17:35:00"/>
    <d v="2015-09-30T17:35:00"/>
    <s v="-"/>
    <d v="1900-01-04T00:00:00"/>
    <x v="97"/>
  </r>
  <r>
    <s v="Secretaria de Gestão de Serviços"/>
    <s v="6832/2015"/>
    <s v="Licitação"/>
    <m/>
    <x v="1"/>
    <d v="2015-09-30T17:35:00"/>
    <d v="2015-10-01T15:33:00"/>
    <s v="Para análise e encaminhamentos."/>
    <d v="1899-12-30T21:58:00"/>
    <x v="98"/>
  </r>
  <r>
    <s v="Secretaria de Gestão de Serviços"/>
    <s v="6832/2015"/>
    <s v="Licitação"/>
    <m/>
    <x v="10"/>
    <d v="2015-10-01T15:33:00"/>
    <d v="2015-10-08T15:17:00"/>
    <s v="informar"/>
    <d v="1900-01-05T23:44:00"/>
    <x v="99"/>
  </r>
  <r>
    <s v="Secretaria de Gestão de Serviços"/>
    <s v="6832/2015"/>
    <s v="Licitação"/>
    <m/>
    <x v="1"/>
    <d v="2015-10-08T15:17:00"/>
    <d v="2015-10-19T12:27:00"/>
    <s v="Para encaminhamentos."/>
    <d v="1900-01-09T21:10:00"/>
    <x v="100"/>
  </r>
  <r>
    <s v="Secretaria de Gestão de Serviços"/>
    <s v="6832/2015"/>
    <s v="Licitação"/>
    <m/>
    <x v="7"/>
    <d v="2015-12-17T16:08:00"/>
    <d v="2016-04-01T16:56:00"/>
    <s v="Segue em atendimento ao despacho exarado no doc.247432"/>
    <d v="1900-04-15T00:48:00"/>
    <x v="101"/>
  </r>
  <r>
    <s v="Secretaria de Gestão de Serviços"/>
    <s v="6832/2015"/>
    <s v="Licitação"/>
    <m/>
    <x v="5"/>
    <d v="2016-04-01T16:56:00"/>
    <d v="2016-04-20T14:37:00"/>
    <s v="Para ciência e encaminhamentos."/>
    <d v="1900-01-17T21:41:00"/>
    <x v="102"/>
  </r>
  <r>
    <s v="Secretaria de Gestão de Serviços"/>
    <s v="6832/2015"/>
    <s v="Licitação"/>
    <m/>
    <x v="4"/>
    <d v="2016-08-09T16:54:00"/>
    <d v="2016-08-09T17:16:00"/>
    <s v="Para ciência e encaminhamento à CLC a fim de providenciar a contratação, se o projeto b ico estiver"/>
    <d v="1899-12-30T00:22:00"/>
    <x v="103"/>
  </r>
  <r>
    <s v="Secretaria de Gestão de Serviços"/>
    <s v="6832/2015"/>
    <s v="Licitação"/>
    <m/>
    <x v="11"/>
    <d v="2016-08-09T17:16:00"/>
    <d v="2016-08-09T17:33:00"/>
    <s v="Solicito anexar o documento do SIOFI, se houver orçamento em PO, e enviar, brevemente, à CLC."/>
    <d v="1899-12-30T00:17:00"/>
    <x v="104"/>
  </r>
  <r>
    <s v="Secretaria de Gestão de Serviços"/>
    <s v="6832/2015"/>
    <s v="Licitação"/>
    <m/>
    <x v="12"/>
    <d v="2016-08-11T19:03:00"/>
    <d v="2016-08-25T16:38:00"/>
    <s v="A pedido."/>
    <d v="1900-01-12T21:35:00"/>
    <x v="105"/>
  </r>
  <r>
    <s v="Secretaria de Gestão de Serviços"/>
    <s v="6832/2015"/>
    <s v="Licitação"/>
    <m/>
    <x v="5"/>
    <d v="2016-08-25T16:38:00"/>
    <d v="2016-08-27T15:44:00"/>
    <s v="Para apreciação superior"/>
    <d v="1899-12-31T23:06:00"/>
    <x v="106"/>
  </r>
  <r>
    <s v="Secretaria de Gestão de Serviços"/>
    <s v="6832/2015"/>
    <s v="Licitação"/>
    <m/>
    <x v="4"/>
    <d v="2016-08-27T15:44:00"/>
    <d v="2016-08-29T19:09:00"/>
    <s v="Para análise encaminhamento."/>
    <d v="1900-01-01T03:25:00"/>
    <x v="107"/>
  </r>
  <r>
    <s v="Secretaria de Gestão de Serviços"/>
    <s v="6832/2015"/>
    <s v="Licitação"/>
    <m/>
    <x v="12"/>
    <d v="2016-09-13T15:54:00"/>
    <d v="2016-09-14T17:27:00"/>
    <s v="Após informações da SECTI, encaminho para providências."/>
    <d v="1899-12-31T01:33:00"/>
    <x v="108"/>
  </r>
  <r>
    <s v="Secretaria de Gestão de Serviços"/>
    <s v="003140/2015"/>
    <s v="DISPENSA"/>
    <m/>
    <x v="10"/>
    <d v="2015-05-11T18:34:00"/>
    <d v="2015-05-12T18:34:00"/>
    <s v="-"/>
    <d v="1899-12-31T00:00:00"/>
    <x v="66"/>
  </r>
  <r>
    <s v="Secretaria de Gestão de Serviços"/>
    <s v="003140/2015"/>
    <s v="DISPENSA"/>
    <m/>
    <x v="1"/>
    <d v="2015-05-12T18:34:00"/>
    <d v="2015-05-14T12:38:00"/>
    <s v="Para análise e encaminhamentos."/>
    <d v="1899-12-31T18:04:00"/>
    <x v="109"/>
  </r>
  <r>
    <s v="Secretaria de Gestão de Serviços"/>
    <s v="007816/2013"/>
    <s v="Licitação"/>
    <m/>
    <x v="10"/>
    <d v="2013-09-23T17:27:00"/>
    <d v="2013-09-24T17:27:00"/>
    <s v="-"/>
    <d v="1899-12-31T00:00:00"/>
    <x v="66"/>
  </r>
  <r>
    <s v="Secretaria de Gestão de Serviços"/>
    <s v="007816/2013"/>
    <s v="Licitação"/>
    <m/>
    <x v="1"/>
    <d v="2013-09-24T17:27:00"/>
    <d v="2013-09-25T16:01:00"/>
    <s v="Para encaminhamentos."/>
    <d v="1899-12-30T22:34:00"/>
    <x v="110"/>
  </r>
  <r>
    <s v="Secretaria de Gestão de Serviços"/>
    <s v="007816/2013"/>
    <s v="Licitação"/>
    <m/>
    <x v="10"/>
    <d v="2013-09-25T16:01:00"/>
    <d v="2013-09-25T17:15:00"/>
    <s v="informar"/>
    <d v="1899-12-30T01:14:00"/>
    <x v="80"/>
  </r>
  <r>
    <s v="Secretaria de Gestão de Serviços"/>
    <s v="007816/2013"/>
    <s v="Licitação"/>
    <m/>
    <x v="1"/>
    <d v="2013-09-25T17:15:00"/>
    <d v="2013-09-25T17:57:00"/>
    <s v="Para encaminhamentos."/>
    <d v="1899-12-30T00:42:00"/>
    <x v="111"/>
  </r>
  <r>
    <s v="Secretaria de Gestão de Serviços"/>
    <s v="007816/2013"/>
    <s v="Licitação"/>
    <m/>
    <x v="10"/>
    <d v="2013-10-14T18:25:00"/>
    <d v="2013-10-15T13:42:00"/>
    <s v="Para informar."/>
    <d v="1899-12-30T19:17:00"/>
    <x v="112"/>
  </r>
  <r>
    <s v="Secretaria de Gestão de Serviços"/>
    <s v="007816/2013"/>
    <s v="Licitação"/>
    <m/>
    <x v="1"/>
    <d v="2013-10-15T13:42:00"/>
    <d v="2013-10-15T16:43:00"/>
    <s v="Para análise."/>
    <d v="1899-12-30T03:01:00"/>
    <x v="113"/>
  </r>
  <r>
    <s v="Secretaria de Gestão de Serviços"/>
    <s v="007945/2013"/>
    <s v="DISPENSA"/>
    <m/>
    <x v="10"/>
    <d v="2013-10-01T14:56:00"/>
    <d v="2013-10-28T14:56:00"/>
    <s v="-"/>
    <d v="1900-01-26T00:00:00"/>
    <x v="114"/>
  </r>
  <r>
    <s v="Secretaria de Gestão de Serviços"/>
    <s v="007945/2013"/>
    <s v="DISPENSA"/>
    <m/>
    <x v="1"/>
    <d v="2013-10-28T14:56:00"/>
    <d v="2013-10-28T16:48:00"/>
    <s v="Para encaminhamentos."/>
    <d v="1899-12-30T01:52:00"/>
    <x v="115"/>
  </r>
  <r>
    <s v="Secretaria de Gestão de Serviços"/>
    <s v="005779/2015"/>
    <s v="Licitação"/>
    <m/>
    <x v="10"/>
    <d v="2015-08-11T13:06:00"/>
    <d v="2015-08-13T13:06:00"/>
    <s v="-"/>
    <d v="1900-01-01T00:00:00"/>
    <x v="116"/>
  </r>
  <r>
    <s v="Secretaria de Gestão de Serviços"/>
    <s v="005779/2015"/>
    <s v="Licitação"/>
    <m/>
    <x v="1"/>
    <d v="2015-08-13T13:06:00"/>
    <d v="2015-08-20T10:42:00"/>
    <s v="Para análise e encaminhamentos."/>
    <d v="1900-01-05T21:36:00"/>
    <x v="117"/>
  </r>
  <r>
    <s v="Secretaria de Gestão de Serviços"/>
    <s v="005779/2015"/>
    <s v="Licitação"/>
    <m/>
    <x v="10"/>
    <d v="2015-08-20T10:42:00"/>
    <d v="2015-08-20T20:12:00"/>
    <s v="Para verificar."/>
    <d v="1899-12-30T09:30:00"/>
    <x v="118"/>
  </r>
  <r>
    <s v="Secretaria de Gestão de Serviços"/>
    <s v="005779/2015"/>
    <s v="Licitação"/>
    <m/>
    <x v="1"/>
    <d v="2015-08-20T20:12:00"/>
    <d v="2015-08-21T11:12:00"/>
    <s v="Para encaminhamentos."/>
    <d v="1899-12-30T15:00:00"/>
    <x v="119"/>
  </r>
  <r>
    <s v="Secretaria de Gestão de Serviços"/>
    <s v="005779/2015"/>
    <s v="Licitação"/>
    <m/>
    <x v="10"/>
    <d v="2015-08-24T18:31:00"/>
    <d v="2015-08-25T15:12:00"/>
    <s v="Para indicar uma substituição de despesa."/>
    <d v="1899-12-30T20:41:00"/>
    <x v="120"/>
  </r>
  <r>
    <s v="Secretaria de Gestão de Serviços"/>
    <s v="005779/2015"/>
    <s v="Licitação"/>
    <m/>
    <x v="1"/>
    <d v="2015-09-04T18:10:00"/>
    <d v="2015-09-09T14:42:00"/>
    <s v="Solicito que seja revisto a planilha de BDI já que a somatoria dos percentuais dos itens da mesma"/>
    <d v="1900-01-03T20:32:00"/>
    <x v="121"/>
  </r>
  <r>
    <s v="Secretaria de Gestão de Serviços"/>
    <s v="005779/2015"/>
    <s v="Licitação"/>
    <m/>
    <x v="10"/>
    <d v="2015-09-09T14:42:00"/>
    <d v="2015-09-14T19:59:00"/>
    <s v="Para verificação dos itens referidos pela CLC e retificação do BDI."/>
    <d v="1900-01-04T05:17:00"/>
    <x v="122"/>
  </r>
  <r>
    <s v="Secretaria de Gestão de Serviços"/>
    <s v="005779/2015"/>
    <s v="Licitação"/>
    <m/>
    <x v="1"/>
    <d v="2015-09-14T19:59:00"/>
    <d v="2015-09-17T16:54:00"/>
    <s v="Anexada a planilha revisada, encaminho para seguir os tramites da contratação."/>
    <d v="1900-01-01T20:55:00"/>
    <x v="123"/>
  </r>
  <r>
    <s v="Secretaria de Gestão de Serviços"/>
    <s v="005779/2015"/>
    <s v="Licitação"/>
    <m/>
    <x v="10"/>
    <d v="2015-10-27T13:53:00"/>
    <d v="2015-10-30T12:07:00"/>
    <s v="Para informar."/>
    <d v="1900-01-01T22:14:00"/>
    <x v="124"/>
  </r>
  <r>
    <s v="Secretaria de Gestão de Serviços"/>
    <s v="009280/2016"/>
    <s v="DISPENSA"/>
    <m/>
    <x v="13"/>
    <d v="2016-07-29T14:48:00"/>
    <d v="2016-09-02T19:35:00"/>
    <s v="Para autorização."/>
    <d v="1900-02-03T04:47:00"/>
    <x v="125"/>
  </r>
  <r>
    <s v="Secretaria de Gestão de Serviços"/>
    <s v="009280/2016"/>
    <s v="DISPENSA"/>
    <m/>
    <x v="5"/>
    <d v="2016-09-02T19:35:00"/>
    <d v="2016-09-06T11:54:00"/>
    <s v="Para apreciação."/>
    <d v="1900-01-02T16:19:00"/>
    <x v="126"/>
  </r>
  <r>
    <s v="Secretaria de Gestão de Serviços"/>
    <s v="009280/2016"/>
    <s v="DISPENSA"/>
    <m/>
    <x v="13"/>
    <d v="2016-09-06T11:54:00"/>
    <d v="2016-09-06T15:21:00"/>
    <s v="Para realizar alterações."/>
    <d v="1899-12-30T03:27:00"/>
    <x v="127"/>
  </r>
  <r>
    <s v="Secretaria de Gestão de Serviços"/>
    <s v="009280/2016"/>
    <s v="DISPENSA"/>
    <m/>
    <x v="5"/>
    <d v="2016-09-06T15:21:00"/>
    <d v="2016-09-07T14:27:00"/>
    <s v="Com as adequações solicitadas."/>
    <d v="1899-12-30T23:06:00"/>
    <x v="128"/>
  </r>
  <r>
    <s v="Secretaria de Gestão de Serviços"/>
    <s v="009280/2016"/>
    <s v="DISPENSA"/>
    <m/>
    <x v="4"/>
    <d v="2016-09-07T14:27:00"/>
    <d v="2016-09-09T13:36:00"/>
    <s v="Para providÊncias."/>
    <d v="1899-12-31T23:09:00"/>
    <x v="129"/>
  </r>
  <r>
    <s v="Secretaria de Gestão de Serviços"/>
    <s v="011378/2016 "/>
    <s v="DISPENSA"/>
    <m/>
    <x v="13"/>
    <d v="2016-08-29T12:19:00"/>
    <d v="2016-08-30T12:19:00"/>
    <s v="-"/>
    <d v="1899-12-31T00:00:00"/>
    <x v="66"/>
  </r>
  <r>
    <s v="Secretaria de Gestão de Serviços"/>
    <s v="011378/2016 "/>
    <s v="DISPENSA"/>
    <m/>
    <x v="5"/>
    <d v="2016-08-30T12:19:00"/>
    <d v="2016-09-09T14:06:00"/>
    <s v="Para apreciação."/>
    <d v="1900-01-09T01:47:00"/>
    <x v="130"/>
  </r>
  <r>
    <s v="Secretaria de Gestão de Serviços"/>
    <s v="011378/2016 "/>
    <s v="DISPENSA"/>
    <m/>
    <x v="13"/>
    <d v="2016-09-09T14:06:00"/>
    <d v="2016-09-09T16:35:00"/>
    <s v="Para readequações."/>
    <d v="1899-12-30T02:29:00"/>
    <x v="131"/>
  </r>
  <r>
    <s v="Secretaria de Gestão de Serviços"/>
    <s v="011378/2016 "/>
    <s v="DISPENSA"/>
    <m/>
    <x v="5"/>
    <d v="2016-09-09T16:35:00"/>
    <d v="2016-09-09T19:56:00"/>
    <s v="Com as adequações solicitadas."/>
    <d v="1899-12-30T03:21:00"/>
    <x v="132"/>
  </r>
  <r>
    <s v="Secretaria de Gestão de Serviços"/>
    <s v="011378/2016 "/>
    <s v="DISPENSA"/>
    <m/>
    <x v="4"/>
    <d v="2016-09-09T19:56:00"/>
    <d v="2016-09-15T14:29:00"/>
    <s v="Para encaminhamenros."/>
    <d v="1900-01-04T18:33:00"/>
    <x v="133"/>
  </r>
  <r>
    <s v="Secretaria de Gestão de Serviços"/>
    <s v="011378/2016 "/>
    <s v="DISPENSA"/>
    <m/>
    <x v="13"/>
    <d v="2016-09-21T14:10:00"/>
    <d v="2016-10-05T16:53:00"/>
    <s v="À SMIN: para verificar questões listadas, concernentes ao Projeto B ico apresentado."/>
    <d v="1900-01-13T02:43:00"/>
    <x v="134"/>
  </r>
  <r>
    <s v="Secretaria de Gestão de Serviços"/>
    <s v="011378/2016 "/>
    <s v="DISPENSA"/>
    <m/>
    <x v="4"/>
    <d v="2016-10-05T16:53:00"/>
    <d v="2016-10-17T19:04:00"/>
    <s v="Para apreciação."/>
    <d v="1900-01-11T02:11:00"/>
    <x v="135"/>
  </r>
  <r>
    <s v="Secretaria de Gestão de Serviços"/>
    <s v="011378/2016 "/>
    <s v="DISPENSA"/>
    <m/>
    <x v="4"/>
    <d v="2016-10-24T13:06:00"/>
    <d v="2016-10-24T16:10:00"/>
    <s v="Para informar sobre os questionamentos da CLC, acrescentando esta SECGA que a padronização."/>
    <d v="1899-12-30T03:04:00"/>
    <x v="136"/>
  </r>
  <r>
    <s v="Secretaria de Gestão de Serviços"/>
    <s v="011378/2016 "/>
    <s v="DISPENSA"/>
    <m/>
    <x v="5"/>
    <d v="2016-10-24T16:10:00"/>
    <d v="2016-10-25T13:43:00"/>
    <s v="Para ciÃªncia e informaÃ§Ãµes da seÃ§Ã£o gestora."/>
    <d v="1899-12-30T21:33:00"/>
    <x v="137"/>
  </r>
  <r>
    <s v="Secretaria de Gestão de Serviços"/>
    <s v="011378/2016 "/>
    <s v="DISPENSA"/>
    <m/>
    <x v="13"/>
    <d v="2016-10-25T13:43:00"/>
    <d v="2016-10-25T14:23:00"/>
    <s v="Para esclarecer os questionamentos da CLC (doc. 219.561)."/>
    <d v="1899-12-30T00:40:00"/>
    <x v="138"/>
  </r>
  <r>
    <s v="Secretaria de Gestão de Serviços"/>
    <s v="011378/2016 "/>
    <s v="DISPENSA"/>
    <m/>
    <x v="5"/>
    <d v="2016-10-25T14:23:00"/>
    <d v="2016-10-25T17:48:00"/>
    <s v="Esclarecimentos."/>
    <d v="1899-12-30T03:25:00"/>
    <x v="139"/>
  </r>
  <r>
    <s v="Secretaria de Gestão de Serviços"/>
    <s v="011378/2016 "/>
    <s v="DISPENSA"/>
    <m/>
    <x v="4"/>
    <d v="2016-10-25T17:48:00"/>
    <d v="2016-10-27T16:01:00"/>
    <s v="Com os esclarecimentos solicitados."/>
    <d v="1899-12-31T22:13:00"/>
    <x v="140"/>
  </r>
  <r>
    <s v="Secretaria de Gestão de Serviços"/>
    <s v="001263/2015"/>
    <s v="Registro de Preços"/>
    <m/>
    <x v="1"/>
    <d v="2015-03-05T16:00:00"/>
    <d v="2015-03-05T16:52:00"/>
    <s v="Para apreciação superior"/>
    <d v="1899-12-30T00:52:00"/>
    <x v="141"/>
  </r>
  <r>
    <s v="Secretaria de Gestão de Serviços"/>
    <s v="001263/2015"/>
    <s v="Registro de Preços"/>
    <m/>
    <x v="1"/>
    <d v="2015-03-05T16:59:00"/>
    <d v="2015-03-05T17:20:00"/>
    <s v="Com o projeto b ico readequado."/>
    <d v="1899-12-30T00:21:00"/>
    <x v="142"/>
  </r>
  <r>
    <s v="Secretaria de Gestão de Serviços"/>
    <s v="001263/2015"/>
    <s v="Registro de Preços"/>
    <m/>
    <x v="1"/>
    <d v="2015-03-05T19:17:00"/>
    <d v="2015-03-06T12:51:00"/>
    <s v="Para anexar projeto b ico, em forma de minuta"/>
    <d v="1899-12-30T17:34:00"/>
    <x v="143"/>
  </r>
  <r>
    <s v="Secretaria de Gestão de Serviços"/>
    <s v="000785/2016"/>
    <s v="Registro de Preços"/>
    <m/>
    <x v="14"/>
    <d v="2016-02-09T15:44:00"/>
    <d v="2016-02-10T15:44:00"/>
    <s v="-"/>
    <d v="1899-12-31T00:00:00"/>
    <x v="66"/>
  </r>
  <r>
    <s v="Secretaria de Gestão de Serviços"/>
    <s v="000785/2016"/>
    <s v="Registro de Preços"/>
    <m/>
    <x v="5"/>
    <d v="2016-02-10T15:44:00"/>
    <d v="2016-02-16T15:48:00"/>
    <s v="Para apreciação."/>
    <d v="1900-01-05T00:04:00"/>
    <x v="144"/>
  </r>
  <r>
    <s v="Secretaria de Gestão de Serviços"/>
    <s v="000785/2016"/>
    <s v="Registro de Preços"/>
    <m/>
    <x v="14"/>
    <d v="2016-02-16T15:48:00"/>
    <d v="2016-02-26T16:40:00"/>
    <s v="Para ratificar e/ou complementar as alterações sugeridas no Termo de Referência"/>
    <d v="1900-01-09T00:52:00"/>
    <x v="145"/>
  </r>
  <r>
    <s v="Secretaria de Gestão de Serviços"/>
    <s v="000785/2016"/>
    <s v="Registro de Preços"/>
    <m/>
    <x v="5"/>
    <d v="2016-02-26T16:40:00"/>
    <d v="2016-03-22T14:37:00"/>
    <s v="Com o Termo de Referência readequado."/>
    <d v="1900-01-23T21:57:00"/>
    <x v="146"/>
  </r>
  <r>
    <s v="Secretaria de Gestão de Serviços"/>
    <s v="000785/2016"/>
    <s v="Registro de Preços"/>
    <m/>
    <x v="14"/>
    <d v="2016-06-13T18:22:00"/>
    <d v="2016-07-08T18:08:00"/>
    <s v="Para informar."/>
    <d v="1900-01-23T23:46:00"/>
    <x v="147"/>
  </r>
  <r>
    <s v="Secretaria de Gestão de Serviços"/>
    <s v="000785/2016"/>
    <s v="Registro de Preços"/>
    <m/>
    <x v="13"/>
    <d v="2016-09-19T15:48:00"/>
    <d v="2016-09-22T12:55:00"/>
    <s v="Para anexar as atas de registro de preços."/>
    <d v="1900-01-01T21:07:00"/>
    <x v="148"/>
  </r>
  <r>
    <s v="Secretaria de Gestão de Serviços"/>
    <s v="008354/2012"/>
    <s v="Licitação"/>
    <m/>
    <x v="10"/>
    <d v="2012-10-25T17:17:00"/>
    <d v="2012-10-26T17:17:00"/>
    <s v="-"/>
    <d v="1899-12-31T00:00:00"/>
    <x v="66"/>
  </r>
  <r>
    <s v="Secretaria de Gestão de Serviços"/>
    <s v="008354/2012"/>
    <s v="Licitação"/>
    <m/>
    <x v="1"/>
    <d v="2012-10-26T17:17:00"/>
    <d v="2012-10-28T11:56:00"/>
    <s v="Para análise"/>
    <d v="1899-12-31T18:39:00"/>
    <x v="149"/>
  </r>
  <r>
    <s v="Secretaria de Gestão de Serviços"/>
    <s v="000455/2012 "/>
    <s v="Registro de Preços"/>
    <m/>
    <x v="10"/>
    <d v="2012-01-19T19:00:00"/>
    <d v="2012-01-20T18:46:00"/>
    <s v="Para ciência."/>
    <d v="1899-12-30T23:46:00"/>
    <x v="150"/>
  </r>
  <r>
    <s v="Secretaria de Gestão de Serviços"/>
    <s v="006761/2014"/>
    <s v="Registro de Preços"/>
    <m/>
    <x v="10"/>
    <d v="2014-09-02T18:49:00"/>
    <d v="2014-09-03T18:49:00"/>
    <s v="-"/>
    <d v="1899-12-31T00:00:00"/>
    <x v="66"/>
  </r>
  <r>
    <s v="Secretaria de Gestão de Serviços"/>
    <s v="006761/2014"/>
    <s v="Registro de Preços"/>
    <m/>
    <x v="1"/>
    <d v="2014-09-03T18:49:00"/>
    <d v="2014-09-04T12:57:00"/>
    <s v="Para análise e encaminhamentos."/>
    <d v="1899-12-30T18:08:00"/>
    <x v="96"/>
  </r>
  <r>
    <s v="Secretaria de Gestão de Serviços"/>
    <s v="006761/2014"/>
    <s v="Registro de Preços"/>
    <m/>
    <x v="10"/>
    <d v="2014-09-04T14:42:00"/>
    <d v="2014-09-11T18:09:00"/>
    <s v="anexar orçamentos"/>
    <d v="1900-01-06T03:27:00"/>
    <x v="151"/>
  </r>
  <r>
    <s v="Secretaria de Gestão de Serviços"/>
    <s v="006761/2014"/>
    <s v="Registro de Preços"/>
    <m/>
    <x v="10"/>
    <d v="2014-10-23T15:15:00"/>
    <d v="2014-10-23T15:20:00"/>
    <s v="a pedido."/>
    <d v="1899-12-30T00:05:00"/>
    <x v="152"/>
  </r>
  <r>
    <s v="Secretaria de Gestão de Serviços"/>
    <s v="006761/2014"/>
    <s v="Registro de Preços"/>
    <m/>
    <x v="10"/>
    <d v="2014-10-28T16:51:00"/>
    <d v="2014-11-03T19:04:00"/>
    <s v="providências / continuidade"/>
    <d v="1900-01-05T02:13:00"/>
    <x v="153"/>
  </r>
  <r>
    <s v="Secretaria de Gestão de Serviços"/>
    <s v="006761/2014"/>
    <s v="Registro de Preços"/>
    <m/>
    <x v="10"/>
    <d v="2014-11-10T16:40:00"/>
    <d v="2014-11-10T20:26:00"/>
    <s v="A pedido."/>
    <d v="1899-12-30T03:46:00"/>
    <x v="154"/>
  </r>
  <r>
    <s v="Secretaria de Gestão de Serviços"/>
    <s v="006761/2014"/>
    <s v="Registro de Preços"/>
    <m/>
    <x v="10"/>
    <d v="2014-11-24T17:08:00"/>
    <d v="2014-11-25T16:11:00"/>
    <s v="A pedido."/>
    <d v="1899-12-30T23:03:00"/>
    <x v="155"/>
  </r>
  <r>
    <s v="Secretaria de Gestão de Serviços"/>
    <s v="006761/2014"/>
    <s v="Registro de Preços"/>
    <m/>
    <x v="10"/>
    <d v="2014-11-26T17:36:00"/>
    <d v="2014-12-01T11:04:00"/>
    <s v="A pedido."/>
    <d v="1900-01-03T17:28:00"/>
    <x v="156"/>
  </r>
  <r>
    <s v="Secretaria de Gestão de Serviços"/>
    <s v="006761/2014"/>
    <s v="Registro de Preços"/>
    <m/>
    <x v="10"/>
    <d v="2014-12-01T16:26:00"/>
    <d v="2014-12-03T19:19:00"/>
    <s v="para informações complementares."/>
    <d v="1900-01-01T02:53:00"/>
    <x v="157"/>
  </r>
  <r>
    <s v="Secretaria de Gestão de Serviços"/>
    <s v="006761/2014"/>
    <s v="Registro de Preços"/>
    <m/>
    <x v="10"/>
    <d v="2014-12-23T14:10:00"/>
    <d v="2014-12-23T16:24:00"/>
    <s v="Para anexar ata de registro de preços."/>
    <d v="1899-12-30T02:14:00"/>
    <x v="11"/>
  </r>
  <r>
    <s v="Secretaria de Gestão de Serviços"/>
    <s v="001060/2012"/>
    <s v="Registro de Preços"/>
    <m/>
    <x v="1"/>
    <d v="2012-02-06T19:08:00"/>
    <d v="2012-02-07T14:21:00"/>
    <s v="Para apreciação."/>
    <d v="1899-12-30T19:13:00"/>
    <x v="158"/>
  </r>
  <r>
    <s v="Secretaria de Gestão de Serviços"/>
    <s v="003819/2013"/>
    <s v="Registro de Preços"/>
    <m/>
    <x v="1"/>
    <d v="2013-05-17T18:51:00"/>
    <d v="2013-05-20T12:47:00"/>
    <s v="Para apreciação."/>
    <d v="1900-01-01T17:56:00"/>
    <x v="159"/>
  </r>
  <r>
    <s v="Secretaria de Gestão de Serviços"/>
    <s v="003819/2013"/>
    <s v="Registro de Preços"/>
    <m/>
    <x v="1"/>
    <d v="2013-05-22T17:59:00"/>
    <d v="2013-05-22T18:38:00"/>
    <s v="Para apreciação."/>
    <d v="1899-12-30T00:39:00"/>
    <x v="160"/>
  </r>
  <r>
    <s v="Secretaria de Gestão de Serviços"/>
    <s v="003819/2013"/>
    <s v="Registro de Preços"/>
    <m/>
    <x v="1"/>
    <d v="2013-05-27T19:06:00"/>
    <d v="2013-05-28T18:42:00"/>
    <s v="Com sugestões, para adequação do Projeto B ico."/>
    <d v="1899-12-30T23:36:00"/>
    <x v="161"/>
  </r>
  <r>
    <s v="Secretaria de Gestão de Serviços"/>
    <s v="003819/2013"/>
    <s v="Registro de Preços"/>
    <m/>
    <x v="1"/>
    <d v="2013-06-05T17:49:00"/>
    <d v="2013-06-05T18:10:00"/>
    <s v="Com esclarecimentos acerca do despacho 115019/2013."/>
    <d v="1899-12-30T00:21:00"/>
    <x v="162"/>
  </r>
  <r>
    <s v="Secretaria de Gestão de Serviços"/>
    <s v="003819/2013"/>
    <s v="Registro de Preços"/>
    <m/>
    <x v="1"/>
    <d v="2013-06-06T18:34:00"/>
    <d v="2013-06-07T14:14:00"/>
    <s v="Com as informações"/>
    <d v="1899-12-30T19:40:00"/>
    <x v="163"/>
  </r>
  <r>
    <s v="Secretaria de Gestão de Serviços"/>
    <s v="003819/2013"/>
    <s v="Registro de Preços"/>
    <m/>
    <x v="1"/>
    <d v="2013-08-23T18:22:00"/>
    <d v="2013-08-26T17:03:00"/>
    <s v="Para se manifestar em relação ao documento nº 186.847/2013."/>
    <d v="1900-01-01T22:41:00"/>
    <x v="164"/>
  </r>
  <r>
    <s v="Secretaria de Gestão de Serviços"/>
    <s v="003819/2013"/>
    <s v="Registro de Preços"/>
    <m/>
    <x v="1"/>
    <d v="2013-12-16T16:10:00"/>
    <d v="2013-12-16T16:44:00"/>
    <s v="Solicita-se encaminhar aos gestores da contratação, SMCI, para anexar a ata de registro de preços."/>
    <d v="1899-12-30T00:34:00"/>
    <x v="165"/>
  </r>
  <r>
    <s v="Secretaria de Gestão de Serviços"/>
    <s v="7017/2016"/>
    <s v="Registro de Preços"/>
    <m/>
    <x v="10"/>
    <d v="2014-09-14T19:46:00"/>
    <d v="2014-09-23T19:46:00"/>
    <s v="-"/>
    <d v="1900-01-08T00:00:00"/>
    <x v="166"/>
  </r>
  <r>
    <s v="Secretaria de Gestão de Serviços"/>
    <s v="7017/2016"/>
    <s v="Registro de Preços"/>
    <m/>
    <x v="1"/>
    <d v="2014-09-23T19:46:00"/>
    <d v="2014-09-24T14:22:00"/>
    <s v="Para encaminhamentos."/>
    <d v="1899-12-30T18:36:00"/>
    <x v="167"/>
  </r>
  <r>
    <s v="Secretaria de Gestão de Serviços"/>
    <s v="7017/2016"/>
    <s v="Registro de Preços"/>
    <m/>
    <x v="10"/>
    <d v="2014-12-17T17:37:00"/>
    <d v="2014-12-17T18:51:00"/>
    <s v="Para Informar"/>
    <d v="1899-12-30T01:14:00"/>
    <x v="80"/>
  </r>
  <r>
    <s v="Secretaria de Gestão de Serviços"/>
    <s v="7017/2016"/>
    <s v="Registro de Preços"/>
    <m/>
    <x v="10"/>
    <d v="2014-12-23T17:54:00"/>
    <d v="2014-12-23T18:06:00"/>
    <s v="para anexar a ata"/>
    <d v="1899-12-30T00:12:00"/>
    <x v="168"/>
  </r>
  <r>
    <s v="Coordenadoria de Segurança, Transporte e Apoio Administrativo"/>
    <s v="7515/2015"/>
    <s v="Licitação"/>
    <m/>
    <x v="15"/>
    <d v="2015-10-22T18:41:00"/>
    <d v="2015-11-03T18:41:00"/>
    <s v="-"/>
    <d v="1900-01-11T00:00:00"/>
    <x v="169"/>
  </r>
  <r>
    <s v="Coordenadoria de Segurança, Transporte e Apoio Administrativo"/>
    <s v="7515/2015"/>
    <s v="Licitação"/>
    <m/>
    <x v="1"/>
    <d v="2015-11-03T18:41:00"/>
    <d v="2015-11-04T17:16:00"/>
    <s v="Para análise e encaminhamento"/>
    <d v="1899-12-30T22:35:00"/>
    <x v="170"/>
  </r>
  <r>
    <s v="Coordenadoria de Segurança, Transporte e Apoio Administrativo"/>
    <s v="7515/2015"/>
    <s v="Licitação"/>
    <m/>
    <x v="15"/>
    <d v="2015-11-18T19:24:00"/>
    <d v="2015-11-19T16:48:00"/>
    <s v="Para juntar orçamento."/>
    <d v="1899-12-30T21:24:00"/>
    <x v="171"/>
  </r>
  <r>
    <s v="Coordenadoria de Segurança, Transporte e Apoio Administrativo"/>
    <s v="7515/2015"/>
    <s v="Licitação"/>
    <m/>
    <x v="15"/>
    <d v="2015-11-19T16:57:00"/>
    <d v="2015-11-19T17:18:00"/>
    <s v="Para retificar"/>
    <d v="1899-12-30T00:21:00"/>
    <x v="142"/>
  </r>
  <r>
    <s v="Coordenadoria de Segurança, Transporte e Apoio Administrativo"/>
    <s v="7515/2015"/>
    <s v="Licitação"/>
    <m/>
    <x v="5"/>
    <d v="2015-11-24T18:51:00"/>
    <d v="2015-11-25T13:26:00"/>
    <s v="Segue a pedido dessa Coordenadoria para manifestar."/>
    <d v="1899-12-30T18:35:00"/>
    <x v="172"/>
  </r>
  <r>
    <s v="Coordenadoria de Segurança, Transporte e Apoio Administrativo"/>
    <s v="7515/2015"/>
    <s v="Licitação"/>
    <m/>
    <x v="16"/>
    <d v="2015-11-25T13:26:00"/>
    <d v="2015-11-25T16:54:00"/>
    <s v="Entende-se pela continuidade da contratação nos termos propostos no Projeto B ico, conforme fundam"/>
    <d v="1899-12-30T03:28:00"/>
    <x v="173"/>
  </r>
  <r>
    <s v="Coordenadoria de Segurança, Transporte e Apoio Administrativo"/>
    <s v="7515/2015"/>
    <s v="Licitação"/>
    <m/>
    <x v="5"/>
    <d v="2015-11-25T16:54:00"/>
    <d v="2015-11-25T18:02:00"/>
    <s v="Para conhecimento e encaminhamento."/>
    <d v="1899-12-30T01:08:00"/>
    <x v="174"/>
  </r>
  <r>
    <s v="Coordenadoria de Segurança, Transporte e Apoio Administrativo"/>
    <s v="8751/2012 "/>
    <s v="Licitação"/>
    <m/>
    <x v="1"/>
    <d v="2012-11-07T11:08:00"/>
    <d v="2012-11-12T11:08:00"/>
    <s v="-"/>
    <d v="1900-01-04T00:00:00"/>
    <x v="97"/>
  </r>
  <r>
    <s v="Coordenadoria de Segurança, Transporte e Apoio Administrativo"/>
    <s v="1056/2013"/>
    <s v="Licitação"/>
    <m/>
    <x v="17"/>
    <d v="2013-02-03T17:09:00"/>
    <d v="2013-02-04T17:09:00"/>
    <s v="-"/>
    <d v="1899-12-31T00:00:00"/>
    <x v="66"/>
  </r>
  <r>
    <s v="Coordenadoria de Segurança, Transporte e Apoio Administrativo"/>
    <s v="1056/2013"/>
    <s v="Licitação"/>
    <m/>
    <x v="17"/>
    <d v="2013-03-20T18:56:00"/>
    <d v="2013-03-20T19:25:00"/>
    <s v="A pedido."/>
    <d v="1899-12-30T00:29:00"/>
    <x v="175"/>
  </r>
  <r>
    <s v="Coordenadoria de Segurança, Transporte e Apoio Administrativo"/>
    <s v="1056/2013"/>
    <s v="Licitação"/>
    <m/>
    <x v="17"/>
    <d v="2013-04-11T16:34:00"/>
    <d v="2013-04-15T15:31:00"/>
    <s v="Para justificar atestado de visita."/>
    <d v="1900-01-02T22:57:00"/>
    <x v="176"/>
  </r>
  <r>
    <s v="Coordenadoria de Segurança, Transporte e Apoio Administrativo"/>
    <s v="5372/2015 "/>
    <s v="Licitação"/>
    <m/>
    <x v="17"/>
    <d v="2015-07-23T17:56:00"/>
    <d v="2015-07-24T17:56:00"/>
    <s v="-"/>
    <d v="1899-12-31T00:00:00"/>
    <x v="66"/>
  </r>
  <r>
    <s v="Coordenadoria de Segurança, Transporte e Apoio Administrativo"/>
    <s v="5372/2015 "/>
    <s v="Licitação"/>
    <m/>
    <x v="17"/>
    <d v="2015-08-06T14:50:00"/>
    <d v="2015-08-07T13:02:00"/>
    <s v="A pedido."/>
    <d v="1899-12-30T22:12:00"/>
    <x v="177"/>
  </r>
  <r>
    <s v="Coordenadoria de Segurança, Transporte e Apoio Administrativo"/>
    <s v="5372/2015 "/>
    <s v="Licitação"/>
    <m/>
    <x v="17"/>
    <d v="2015-08-14T16:45:00"/>
    <d v="2015-08-14T17:25:00"/>
    <s v="Para anexar o Projeto B ico em forma de minuta."/>
    <d v="1899-12-30T00:40:00"/>
    <x v="138"/>
  </r>
  <r>
    <s v="Coordenadoria de Segurança, Transporte e Apoio Administrativo"/>
    <s v="5372/2015 "/>
    <s v="Licitação"/>
    <m/>
    <x v="17"/>
    <d v="2015-08-24T16:07:00"/>
    <d v="2015-09-02T18:51:00"/>
    <s v="Segue sugestões(colorido) para alterações e adequações no Termo de referência. Esclareço"/>
    <d v="1900-01-08T02:44:00"/>
    <x v="178"/>
  </r>
  <r>
    <s v="Coordenadoria de Segurança, Transporte e Apoio Administrativo"/>
    <s v="5372/2015 "/>
    <s v="Licitação"/>
    <m/>
    <x v="17"/>
    <d v="2015-10-16T14:26:00"/>
    <d v="2015-10-21T16:09:00"/>
    <s v="A pedido"/>
    <d v="1900-01-04T01:43:00"/>
    <x v="179"/>
  </r>
  <r>
    <s v="Coordenadoria de Segurança, Transporte e Apoio Administrativo"/>
    <s v="5372/2015 "/>
    <s v="Licitação"/>
    <m/>
    <x v="17"/>
    <d v="2015-11-05T18:09:00"/>
    <d v="2015-11-09T17:01:00"/>
    <s v="Para providências"/>
    <d v="1900-01-02T22:52:00"/>
    <x v="180"/>
  </r>
  <r>
    <s v="Coordenadoria de Segurança, Transporte e Apoio Administrativo"/>
    <s v="5372/2015 "/>
    <s v="Licitação"/>
    <m/>
    <x v="6"/>
    <d v="2016-06-24T17:34:00"/>
    <d v="2016-06-27T16:04:00"/>
    <s v="Para providências quanto ao apontado pela Coordenadoria de Licitações e Contratos."/>
    <d v="1900-01-01T22:30:00"/>
    <x v="181"/>
  </r>
  <r>
    <s v="Coordenadoria de Segurança, Transporte e Apoio Administrativo"/>
    <s v="5372/2015 "/>
    <s v="Licitação"/>
    <m/>
    <x v="6"/>
    <d v="2016-06-28T16:24:00"/>
    <d v="2016-08-19T14:57:00"/>
    <s v="Com as informações."/>
    <d v="1900-02-19T22:33:00"/>
    <x v="182"/>
  </r>
  <r>
    <s v="Coordenadoria de Segurança, Transporte e Apoio Administrativo"/>
    <s v="5372/2015 "/>
    <s v="Licitação"/>
    <m/>
    <x v="3"/>
    <d v="2016-08-19T18:32:00"/>
    <d v="2016-09-09T17:48:00"/>
    <s v="Com a anulação dos pré-empenhos."/>
    <d v="1900-01-19T23:16:00"/>
    <x v="183"/>
  </r>
  <r>
    <s v="Coordenadoria de Segurança, Transporte e Apoio Administrativo"/>
    <s v="5372/2015 "/>
    <s v="Licitação"/>
    <m/>
    <x v="4"/>
    <d v="2016-09-09T17:48:00"/>
    <d v="2016-09-12T15:55:00"/>
    <s v="Para análise"/>
    <d v="1900-01-01T22:07:00"/>
    <x v="184"/>
  </r>
  <r>
    <s v="Coordenadoria de Segurança, Transporte e Apoio Administrativo"/>
    <s v="5372/2015 "/>
    <s v="Licitação"/>
    <m/>
    <x v="3"/>
    <d v="2016-09-12T15:55:00"/>
    <d v="2016-09-19T15:28:00"/>
    <s v="PB"/>
    <d v="1900-01-05T23:33:00"/>
    <x v="185"/>
  </r>
  <r>
    <s v="Coordenadoria de Segurança, Transporte e Apoio Administrativo"/>
    <s v="5372/2015 "/>
    <s v="Licitação"/>
    <m/>
    <x v="4"/>
    <d v="2016-09-19T15:28:00"/>
    <d v="2016-09-19T16:29:00"/>
    <s v="Para análise do Termo de Referência para a contratação de mão de obras para serviços gráficos."/>
    <d v="1899-12-30T01:01:00"/>
    <x v="186"/>
  </r>
  <r>
    <s v="Coordenadoria de Segurança, Transporte e Apoio Administrativo"/>
    <s v="5372/2015 "/>
    <s v="Licitação"/>
    <m/>
    <x v="3"/>
    <d v="2016-09-22T18:02:00"/>
    <d v="2016-09-25T15:08:00"/>
    <s v="À CSTA: com sugestões quanto ao Termo de Referência e consultas."/>
    <d v="1900-01-01T21:06:00"/>
    <x v="187"/>
  </r>
  <r>
    <s v="Coordenadoria de Segurança, Transporte e Apoio Administrativo"/>
    <s v="5372/2015 "/>
    <s v="Licitação"/>
    <m/>
    <x v="4"/>
    <d v="2016-09-25T15:08:00"/>
    <d v="2016-09-26T12:12:00"/>
    <s v="Para análise e encaminhamento."/>
    <d v="1899-12-30T21:04:00"/>
    <x v="188"/>
  </r>
  <r>
    <s v="Coordenadoria de Segurança, Transporte e Apoio Administrativo"/>
    <s v="5372/2015 "/>
    <s v="Licitação"/>
    <m/>
    <x v="3"/>
    <d v="2016-09-26T12:12:00"/>
    <d v="2016-09-26T12:30:00"/>
    <s v="Para incluir o projeto bÃ¡sico como minuta, com as alteraÃ§Ãµes propostas pela CLC e julgadas pertin"/>
    <d v="1899-12-30T00:18:00"/>
    <x v="189"/>
  </r>
  <r>
    <s v="Coordenadoria de Segurança, Transporte e Apoio Administrativo"/>
    <s v="5372/2015 "/>
    <s v="Licitação"/>
    <m/>
    <x v="4"/>
    <d v="2016-09-26T12:30:00"/>
    <d v="2016-09-26T13:39:00"/>
    <s v="Com as minutas"/>
    <d v="1899-12-30T01:09:00"/>
    <x v="190"/>
  </r>
  <r>
    <s v="Coordenadoria de Segurança, Transporte e Apoio Administrativo"/>
    <s v="5372/2015 "/>
    <s v="Licitação"/>
    <m/>
    <x v="3"/>
    <d v="2016-09-26T13:39:00"/>
    <d v="2016-09-26T14:43:00"/>
    <s v="informar"/>
    <d v="1899-12-30T01:04:00"/>
    <x v="191"/>
  </r>
  <r>
    <s v="Coordenadoria de Segurança, Transporte e Apoio Administrativo"/>
    <s v="5372/2015 "/>
    <s v="Licitação"/>
    <m/>
    <x v="4"/>
    <d v="2016-09-26T14:43:00"/>
    <d v="2016-09-26T18:04:00"/>
    <s v="Para análise"/>
    <d v="1899-12-30T03:21:00"/>
    <x v="132"/>
  </r>
  <r>
    <s v="Coordenadoria de Segurança, Transporte e Apoio Administrativo"/>
    <s v="5372/2015 "/>
    <s v="Licitação"/>
    <m/>
    <x v="3"/>
    <d v="2016-09-29T15:27:00"/>
    <d v="2016-10-05T15:43:00"/>
    <s v="À pedido"/>
    <d v="1900-01-05T00:16:00"/>
    <x v="192"/>
  </r>
  <r>
    <s v="Coordenadoria de Segurança, Transporte e Apoio Administrativo"/>
    <s v="5372/2015 "/>
    <s v="Licitação"/>
    <m/>
    <x v="4"/>
    <d v="2016-10-05T15:43:00"/>
    <d v="2016-10-06T12:25:00"/>
    <s v="Para análise"/>
    <d v="1899-12-30T20:42:00"/>
    <x v="193"/>
  </r>
  <r>
    <s v="Coordenadoria de Segurança, Transporte e Apoio Administrativo"/>
    <s v="5372/2015 "/>
    <s v="Licitação"/>
    <m/>
    <x v="3"/>
    <d v="2016-11-09T15:07:00"/>
    <d v="2016-11-09T16:59:00"/>
    <s v="Para complementar informações quanto ao Projeto B ico."/>
    <d v="1899-12-30T01:52:00"/>
    <x v="115"/>
  </r>
  <r>
    <s v="Coordenadoria de Segurança, Transporte e Apoio Administrativo"/>
    <s v="5372/2015 "/>
    <s v="Licitação"/>
    <m/>
    <x v="4"/>
    <d v="2016-11-09T16:59:00"/>
    <d v="2016-11-09T17:14:00"/>
    <s v="Para análise"/>
    <d v="1899-12-30T00:15:00"/>
    <x v="194"/>
  </r>
  <r>
    <s v="Secretaria de Gestão de Serviços"/>
    <s v="15/2016"/>
    <s v="Licitação"/>
    <m/>
    <x v="7"/>
    <d v="2016-01-07T18:42:00"/>
    <d v="2016-03-10T18:42:00"/>
    <s v="-"/>
    <d v="1900-03-03T00:00:00"/>
    <x v="195"/>
  </r>
  <r>
    <s v="Secretaria de Gestão de Serviços"/>
    <s v="15/2016"/>
    <s v="Licitação"/>
    <m/>
    <x v="5"/>
    <d v="2016-03-10T18:42:00"/>
    <d v="2016-03-17T14:27:00"/>
    <s v="Para avaliação."/>
    <d v="1900-01-05T19:45:00"/>
    <x v="196"/>
  </r>
  <r>
    <s v="Secretaria de Gestão de Serviços"/>
    <s v="15/2016"/>
    <s v="Licitação"/>
    <m/>
    <x v="7"/>
    <d v="2016-03-17T14:27:00"/>
    <d v="2016-03-21T17:29:00"/>
    <s v="Para complementar"/>
    <d v="1900-01-03T03:02:00"/>
    <x v="197"/>
  </r>
  <r>
    <s v="Secretaria de Gestão de Serviços"/>
    <s v="15/2016"/>
    <s v="Licitação"/>
    <m/>
    <x v="5"/>
    <d v="2016-03-21T17:29:00"/>
    <d v="2016-03-28T12:21:00"/>
    <s v="Com o projeto b ico revisado."/>
    <d v="1900-01-05T18:52:00"/>
    <x v="198"/>
  </r>
  <r>
    <s v="Secretaria de Gestão de Serviços"/>
    <s v="15/2016"/>
    <s v="Licitação"/>
    <m/>
    <x v="7"/>
    <d v="2016-03-28T12:21:00"/>
    <d v="2016-03-31T18:47:00"/>
    <s v="Solicito verificar todos os itens questionados pela coordenadoria, doc. 50653, esclarecendo ou alter"/>
    <d v="1900-01-02T06:26:00"/>
    <x v="199"/>
  </r>
  <r>
    <s v="Secretaria de Gestão de Serviços"/>
    <s v="15/2016"/>
    <s v="Licitação"/>
    <m/>
    <x v="5"/>
    <d v="2016-03-31T18:47:00"/>
    <d v="2016-04-01T12:48:00"/>
    <s v="Para encaminhamentos."/>
    <d v="1899-12-30T18:01:00"/>
    <x v="200"/>
  </r>
  <r>
    <s v="Secretaria de Gestão de Serviços"/>
    <s v="15/2016"/>
    <s v="Licitação"/>
    <m/>
    <x v="7"/>
    <d v="2016-07-19T13:57:00"/>
    <d v="2016-07-19T14:17:00"/>
    <s v="Senhora Chefe:"/>
    <d v="1899-12-30T00:20:00"/>
    <x v="201"/>
  </r>
  <r>
    <s v="Secretaria de Gestão de Serviços"/>
    <s v="15/2016"/>
    <s v="Licitação"/>
    <m/>
    <x v="11"/>
    <d v="2016-10-05T17:43:00"/>
    <d v="2016-10-06T14:41:00"/>
    <s v="Diligência"/>
    <d v="1899-12-30T20:58:00"/>
    <x v="202"/>
  </r>
  <r>
    <s v="Secretaria de Gestão de Serviços"/>
    <s v="014337/2016"/>
    <s v="Licitação"/>
    <s v="2ª) CIP  "/>
    <x v="5"/>
    <d v="2016-10-26T15:38:00"/>
    <d v="2016-11-01T13:28:00"/>
    <s v="-"/>
    <d v="1900-01-04T21:50:00"/>
    <x v="203"/>
  </r>
  <r>
    <s v="Secretaria de Gestão de Serviços"/>
    <s v="014337/2016"/>
    <s v="Licitação"/>
    <s v="3ª) SECGS "/>
    <x v="4"/>
    <d v="2016-10-26T15:38:00"/>
    <d v="2016-11-08T12:11:00"/>
    <s v="-"/>
    <d v="1900-01-11T20:33:00"/>
    <x v="204"/>
  </r>
  <r>
    <s v="Secretaria de Gestão de Serviços"/>
    <s v="014337/2016"/>
    <s v="Licitação"/>
    <s v="4ª) SAPRE  "/>
    <x v="8"/>
    <d v="2016-11-08T12:11:00"/>
    <d v="2016-12-30T14:32:00"/>
    <s v="Conclusão de trâmite colaborativo"/>
    <d v="1900-02-20T02:21:00"/>
    <x v="205"/>
  </r>
  <r>
    <s v="Secretaria de Gestão de Serviços"/>
    <s v="014337/2016"/>
    <s v="Licitação"/>
    <s v="5ª) CIP  "/>
    <x v="5"/>
    <d v="2016-12-30T14:32:00"/>
    <d v="2017-01-10T18:37:00"/>
    <s v="Para apreciação"/>
    <d v="1900-01-10T04:05:00"/>
    <x v="206"/>
  </r>
  <r>
    <s v="Secretaria de Gestão de Serviços"/>
    <s v="014337/2016"/>
    <s v="Licitação"/>
    <s v="6ª) SECGS "/>
    <x v="4"/>
    <d v="2017-01-10T18:37:00"/>
    <d v="2017-01-11T13:23:00"/>
    <s v="Para apreciação superior."/>
    <d v="1899-12-30T18:46:00"/>
    <x v="207"/>
  </r>
  <r>
    <s v="Secretaria de Gestão de Serviços"/>
    <s v="014337/2016"/>
    <s v="Licitação"/>
    <s v="7ª) SAPRE  "/>
    <x v="8"/>
    <d v="2017-01-11T13:23:00"/>
    <d v="2017-01-11T18:42:00"/>
    <s v="A pedido"/>
    <d v="1899-12-30T05:19:00"/>
    <x v="208"/>
  </r>
  <r>
    <s v="Secretaria de Gestão de Serviços"/>
    <s v="014337/2016"/>
    <s v="Licitação"/>
    <s v="8ª) SECGS "/>
    <x v="4"/>
    <d v="2017-01-11T18:42:00"/>
    <d v="2017-01-13T17:42:00"/>
    <s v="Em devolução"/>
    <d v="1899-12-31T23:00:00"/>
    <x v="209"/>
  </r>
  <r>
    <s v="Secretaria de Gestão de Serviços"/>
    <s v="014337/2016"/>
    <s v="Licitação"/>
    <s v="12ª) SAPRE  "/>
    <x v="8"/>
    <d v="2017-01-24T19:19:00"/>
    <d v="2017-01-25T17:36:00"/>
    <s v="Para inclusão no SIOFI."/>
    <d v="1899-12-30T22:17:00"/>
    <x v="210"/>
  </r>
  <r>
    <s v="Secretaria de Gestão de Serviços"/>
    <s v="011188/2016"/>
    <s v="Licitação"/>
    <s v="1ª) SOP  "/>
    <x v="12"/>
    <d v="2016-08-23T18:24:00"/>
    <d v="2016-08-24T18:24:00"/>
    <s v="-"/>
    <d v="1899-12-31T00:00:00"/>
    <x v="66"/>
  </r>
  <r>
    <s v="Secretaria de Gestão de Serviços"/>
    <s v="011188/2016"/>
    <s v="Licitação"/>
    <s v="2ª) CIP  "/>
    <x v="5"/>
    <d v="2016-08-24T18:24:00"/>
    <d v="2016-08-24T18:35:00"/>
    <s v="Para apreciação superior"/>
    <d v="1899-12-30T00:11:00"/>
    <x v="211"/>
  </r>
  <r>
    <s v="Secretaria de Gestão de Serviços"/>
    <s v="011188/2016"/>
    <s v="Licitação"/>
    <s v="3ª) SECGS "/>
    <x v="4"/>
    <d v="2016-08-24T18:35:00"/>
    <d v="2016-08-24T18:39:00"/>
    <s v="Para análise e encaminhamentos."/>
    <d v="1899-12-30T00:04:00"/>
    <x v="212"/>
  </r>
  <r>
    <s v="Secretaria de Gestão de Serviços"/>
    <s v="011188/2016"/>
    <s v="Licitação"/>
    <s v="6ª) CIP  "/>
    <x v="5"/>
    <d v="2016-08-25T14:06:00"/>
    <d v="2016-08-25T14:36:00"/>
    <s v="A pedido, para incluir alterações ao Projeto Básico."/>
    <d v="1899-12-30T00:30:00"/>
    <x v="45"/>
  </r>
  <r>
    <s v="Secretaria de Gestão de Serviços"/>
    <s v="011188/2016"/>
    <s v="Licitação"/>
    <s v="7ª) SECGS "/>
    <x v="4"/>
    <d v="2016-08-25T14:36:00"/>
    <d v="2016-08-25T15:18:00"/>
    <s v="A pedido."/>
    <d v="1899-12-30T00:42:00"/>
    <x v="111"/>
  </r>
  <r>
    <s v="Secretaria de Gestão de Serviços"/>
    <s v="011188/2016"/>
    <s v="Licitação"/>
    <s v="8ª) SOP  "/>
    <x v="12"/>
    <d v="2016-08-25T15:18:00"/>
    <d v="2016-08-25T18:48:00"/>
    <s v="Conforme orientações da Secretaria de Gestão Administrativa, face ao pouco prazo x necessidade do"/>
    <d v="1899-12-30T03:30:00"/>
    <x v="213"/>
  </r>
  <r>
    <s v="Secretaria de Gestão de Serviços"/>
    <s v="011188/2016"/>
    <s v="Licitação"/>
    <s v="9ª) CIP  "/>
    <x v="5"/>
    <d v="2016-08-25T18:48:00"/>
    <d v="2016-08-25T19:06:00"/>
    <s v="Segue para apreciação superior"/>
    <d v="1899-12-30T00:18:00"/>
    <x v="214"/>
  </r>
  <r>
    <s v="Secretaria de Gestão de Serviços"/>
    <s v="011188/2016"/>
    <s v="Licitação"/>
    <s v="11ª) CIP  "/>
    <x v="5"/>
    <d v="2016-08-26T13:09:00"/>
    <d v="2016-08-26T13:32:00"/>
    <s v="A pedido."/>
    <d v="1899-12-30T00:23:00"/>
    <x v="215"/>
  </r>
  <r>
    <s v="Secretaria de Gestão de Serviços"/>
    <s v="011391/2016"/>
    <s v="DISPENSA"/>
    <s v="1ª) SOP  "/>
    <x v="12"/>
    <d v="2016-08-29T16:52:00"/>
    <d v="2016-08-30T16:52:00"/>
    <s v="-"/>
    <d v="1899-12-31T00:00:00"/>
    <x v="66"/>
  </r>
  <r>
    <s v="Secretaria de Gestão de Serviços"/>
    <s v="011391/2016"/>
    <s v="DISPENSA"/>
    <s v="2ª) CIP  "/>
    <x v="5"/>
    <d v="2016-08-30T16:52:00"/>
    <d v="2016-08-31T13:00:00"/>
    <s v="Para apreciação superior"/>
    <d v="1899-12-30T20:08:00"/>
    <x v="216"/>
  </r>
  <r>
    <s v="Secretaria de Gestão de Serviços"/>
    <s v="011391/2016"/>
    <s v="DISPENSA"/>
    <s v="3ª) SECGS "/>
    <x v="4"/>
    <d v="2016-08-31T13:00:00"/>
    <d v="2016-08-31T17:46:00"/>
    <s v="Para encaminhamentos."/>
    <d v="1899-12-30T04:46:00"/>
    <x v="217"/>
  </r>
  <r>
    <s v="Secretaria de Gestão de Serviços"/>
    <s v="014040/2016 "/>
    <s v="Licitação"/>
    <s v="1ª) SOP  "/>
    <x v="12"/>
    <d v="2016-10-19T18:29:00"/>
    <d v="2016-10-20T18:29:00"/>
    <s v="-"/>
    <d v="1899-12-31T00:00:00"/>
    <x v="66"/>
  </r>
  <r>
    <s v="Secretaria de Gestão de Serviços"/>
    <s v="014040/2016 "/>
    <s v="Licitação"/>
    <s v="2ª) CIP  "/>
    <x v="5"/>
    <d v="2016-10-20T18:29:00"/>
    <d v="2016-10-21T13:27:00"/>
    <s v="Para apreciação superior"/>
    <d v="1899-12-30T18:58:00"/>
    <x v="218"/>
  </r>
  <r>
    <s v="Secretaria de Gestão de Serviços"/>
    <s v="014040/2016 "/>
    <s v="Licitação"/>
    <s v="3ª) SECGS "/>
    <x v="4"/>
    <d v="2016-10-21T13:27:00"/>
    <d v="2016-10-21T18:11:00"/>
    <s v="Para contratação."/>
    <d v="1899-12-30T04:44:00"/>
    <x v="219"/>
  </r>
  <r>
    <s v="Secretaria de Gestão de Serviços"/>
    <s v="014040/2016 "/>
    <s v="Licitação"/>
    <s v="14ª) SECGS "/>
    <x v="4"/>
    <d v="2016-10-27T13:09:00"/>
    <d v="2016-10-27T14:32:00"/>
    <s v="Tendo em vista a disponibilidade orÃ§amentÃ¡ria a menor do que o valor estimado para a licitaÃ§Ã£o..."/>
    <d v="1899-12-30T01:23:00"/>
    <x v="220"/>
  </r>
  <r>
    <s v="Secretaria de Gestão de Serviços"/>
    <s v="014040/2016 "/>
    <s v="Licitação"/>
    <s v="15ª) SOP  "/>
    <x v="12"/>
    <d v="2016-10-27T14:32:00"/>
    <d v="2016-10-29T10:13:00"/>
    <s v="Solicito adequar a planilha de custos ao orÃ§amento disponÃ­vel, reduzindo-se itens menos relevantes"/>
    <d v="1899-12-31T19:41:00"/>
    <x v="221"/>
  </r>
  <r>
    <s v="Secretaria de Gestão de Serviços"/>
    <s v="011231/2016 "/>
    <s v="DISPENSA"/>
    <s v="1ª) SMIC  "/>
    <x v="11"/>
    <d v="2016-08-30T18:44:00"/>
    <d v="2016-08-31T18:44:00"/>
    <s v="-"/>
    <d v="1899-12-31T00:00:00"/>
    <x v="66"/>
  </r>
  <r>
    <s v="Secretaria de Gestão de Serviços"/>
    <s v="011231/2016 "/>
    <s v="DISPENSA"/>
    <s v="2ª) CIP  "/>
    <x v="5"/>
    <d v="2016-08-31T18:44:00"/>
    <d v="2016-09-03T16:56:00"/>
    <s v="Análise e encaminhamento"/>
    <d v="1900-01-01T22:12:00"/>
    <x v="222"/>
  </r>
  <r>
    <s v="Secretaria de Gestão de Serviços"/>
    <s v="011231/2016 "/>
    <s v="DISPENSA"/>
    <s v="3ª) SECGS "/>
    <x v="4"/>
    <d v="2016-09-03T16:56:00"/>
    <d v="2016-09-06T14:37:00"/>
    <s v="Para ecaminhamentos."/>
    <d v="1900-01-01T21:41:00"/>
    <x v="223"/>
  </r>
  <r>
    <s v="Secretaria de Gestão de Serviços"/>
    <s v="011231/2016 "/>
    <s v="DISPENSA"/>
    <s v="5ª) CIP  "/>
    <x v="5"/>
    <d v="2016-09-14T14:26:00"/>
    <d v="2016-09-14T16:58:00"/>
    <s v="À CIP: conforme acordado em reunião na data de hoje."/>
    <d v="1899-12-30T02:32:00"/>
    <x v="224"/>
  </r>
  <r>
    <s v="Secretaria de Gestão de Serviços"/>
    <s v="011231/2016 "/>
    <s v="DISPENSA"/>
    <s v="6ª) SMIC  "/>
    <x v="11"/>
    <d v="2016-09-14T16:58:00"/>
    <d v="2016-09-16T15:36:00"/>
    <s v="Para incluir o projeto alterado."/>
    <d v="1899-12-31T22:38:00"/>
    <x v="225"/>
  </r>
  <r>
    <s v="Secretaria de Gestão de Serviços"/>
    <s v="011875/2016"/>
    <s v="Licitação"/>
    <s v="1ª) SOP  "/>
    <x v="12"/>
    <d v="2016-09-13T11:15:00"/>
    <d v="2016-09-14T11:15:00"/>
    <s v="-"/>
    <d v="1899-12-31T00:00:00"/>
    <x v="66"/>
  </r>
  <r>
    <s v="Secretaria de Gestão de Serviços"/>
    <s v="011875/2016"/>
    <s v="Licitação"/>
    <s v="2ª) CIP  "/>
    <x v="5"/>
    <d v="2016-09-14T11:15:00"/>
    <d v="2016-09-15T18:55:00"/>
    <s v="Para apreciação superior"/>
    <d v="1899-12-31T07:40:00"/>
    <x v="226"/>
  </r>
  <r>
    <s v="Secretaria de Gestão de Serviços"/>
    <s v="011875/2016"/>
    <s v="Licitação"/>
    <s v="3ª) SECGS "/>
    <x v="4"/>
    <d v="2016-09-15T18:55:00"/>
    <d v="2016-09-19T10:59:00"/>
    <s v="Para encaminhamentos."/>
    <d v="1900-01-02T16:04:00"/>
    <x v="227"/>
  </r>
  <r>
    <s v="Secretaria de Gestão de Serviços"/>
    <s v="011875/2016"/>
    <s v="Licitação"/>
    <s v="11ª) SOP  "/>
    <x v="12"/>
    <d v="2016-09-25T12:59:00"/>
    <d v="2016-09-27T15:44:00"/>
    <s v="A pedido"/>
    <d v="1900-01-01T02:45:00"/>
    <x v="228"/>
  </r>
  <r>
    <s v="Secretaria de Gestão de Serviços"/>
    <s v="007141/2016 "/>
    <s v="Licitação"/>
    <s v="1ª) SMOP  "/>
    <x v="7"/>
    <d v="2016-06-29T14:44:00"/>
    <d v="2016-07-04T14:44:00"/>
    <s v="-"/>
    <d v="1900-01-04T00:00:00"/>
    <x v="97"/>
  </r>
  <r>
    <s v="Secretaria de Gestão de Serviços"/>
    <s v="007141/2016 "/>
    <s v="Licitação"/>
    <s v="2ª) CIP  "/>
    <x v="5"/>
    <d v="2016-07-04T14:44:00"/>
    <d v="2016-07-06T16:56:00"/>
    <s v="Apreciação e encaminhamento"/>
    <d v="1900-01-01T02:12:00"/>
    <x v="229"/>
  </r>
  <r>
    <s v="Secretaria de Gestão de Serviços"/>
    <s v="007141/2016 "/>
    <s v="Licitação"/>
    <s v="3ª) SMOP  "/>
    <x v="7"/>
    <d v="2016-07-06T16:56:00"/>
    <d v="2016-07-08T14:51:00"/>
    <s v="Solicito anexar o estudo preliminar, com as adequações/alterações, assim como informar se o PB está"/>
    <d v="1899-12-31T21:55:00"/>
    <x v="230"/>
  </r>
  <r>
    <s v="Secretaria de Gestão de Serviços"/>
    <s v="007141/2016 "/>
    <s v="Licitação"/>
    <s v="4ª) CIP  "/>
    <x v="5"/>
    <d v="2016-07-08T14:51:00"/>
    <d v="2016-07-08T17:09:00"/>
    <s v="Segue para análise e encaminhamento"/>
    <d v="1899-12-30T02:18:00"/>
    <x v="231"/>
  </r>
  <r>
    <s v="Secretaria de Gestão de Serviços"/>
    <s v="007141/2016 "/>
    <s v="Licitação"/>
    <s v="5ª) SMOP  "/>
    <x v="7"/>
    <d v="2016-07-08T17:09:00"/>
    <d v="2016-07-29T17:09:00"/>
    <s v="Para adequações ao PB de acordo com o estudo de viabilidade."/>
    <d v="1900-01-20T00:00:00"/>
    <x v="232"/>
  </r>
  <r>
    <s v="Secretaria de Gestão de Serviços"/>
    <s v="007141/2016 "/>
    <s v="Licitação"/>
    <s v="6ª) CIP  "/>
    <x v="5"/>
    <d v="2016-07-29T17:09:00"/>
    <d v="2016-08-09T13:38:00"/>
    <s v="Para avaliação e encaminhamentos."/>
    <d v="1900-01-09T20:29:00"/>
    <x v="233"/>
  </r>
  <r>
    <s v="Secretaria de Gestão de Serviços"/>
    <s v="007141/2016 "/>
    <s v="Licitação"/>
    <s v="7ª) SECGS "/>
    <x v="4"/>
    <d v="2016-08-09T13:38:00"/>
    <d v="2016-08-09T16:59:00"/>
    <s v="Para apreciação superior."/>
    <d v="1899-12-30T03:21:00"/>
    <x v="234"/>
  </r>
  <r>
    <s v="Secretaria de Gestão de Serviços"/>
    <s v="007141/2016 "/>
    <s v="Licitação"/>
    <s v="18ª) SECGS "/>
    <x v="4"/>
    <d v="2016-10-13T19:05:00"/>
    <d v="2016-10-14T16:25:00"/>
    <s v="Para informar"/>
    <d v="1899-12-30T21:20:00"/>
    <x v="235"/>
  </r>
  <r>
    <s v="Secretaria de Gestão de Serviços"/>
    <s v="007141/2016 "/>
    <s v="Licitação"/>
    <s v="21ª) SECGS "/>
    <x v="4"/>
    <d v="2016-10-14T17:36:00"/>
    <d v="2016-10-21T13:53:00"/>
    <s v="Em devolução, com anulação do pré-empenho."/>
    <d v="1900-01-05T20:17:00"/>
    <x v="236"/>
  </r>
  <r>
    <s v="Secretaria de Gestão de Serviços"/>
    <s v="007141/2016 "/>
    <s v="Licitação"/>
    <s v="22ª) SMIC  "/>
    <x v="11"/>
    <d v="2016-10-21T13:53:00"/>
    <d v="2017-01-28T12:07:00"/>
    <s v="Para ciência e procedimentos cabíveis"/>
    <d v="1900-04-07T22:14:00"/>
    <x v="237"/>
  </r>
  <r>
    <s v="Secretaria de Gestão de Serviços"/>
    <s v="007141/2016 "/>
    <s v="Licitação"/>
    <s v="23ª) CIP  "/>
    <x v="5"/>
    <d v="2017-01-28T12:07:00"/>
    <d v="2017-01-30T17:44:00"/>
    <s v="Para análise e encaminhamentos."/>
    <d v="1900-01-01T05:37:00"/>
    <x v="238"/>
  </r>
  <r>
    <s v="Secretaria de Gestão de Serviços"/>
    <s v="007141/2016 "/>
    <s v="Licitação"/>
    <s v="24ª) SECGS "/>
    <x v="4"/>
    <d v="2017-01-30T17:44:00"/>
    <d v="2017-02-01T12:17:00"/>
    <s v="Para avaliação."/>
    <d v="1899-12-31T18:33:00"/>
    <x v="239"/>
  </r>
  <r>
    <s v="Secretaria de Gestão de Serviços"/>
    <s v="007141/2016 "/>
    <s v="Licitação"/>
    <s v="28ª) SECGS "/>
    <x v="4"/>
    <d v="2017-02-01T19:48:00"/>
    <d v="2017-02-07T17:56:00"/>
    <s v="Para ciência."/>
    <d v="1900-01-04T22:08:00"/>
    <x v="240"/>
  </r>
  <r>
    <s v="Secretaria de Gestão de Serviços"/>
    <s v="007141/2016 "/>
    <s v="Licitação"/>
    <s v="31ª) SMIC  "/>
    <x v="11"/>
    <d v="2017-02-09T15:20:00"/>
    <d v="2017-02-09T18:33:00"/>
    <s v="Para retificaÃ§Ã£o do Projeto BÃ¡sico."/>
    <d v="1899-12-30T03:13:00"/>
    <x v="241"/>
  </r>
  <r>
    <s v="Secretaria de Gestão de Serviços"/>
    <s v="013288/2016"/>
    <s v="DISPENSA"/>
    <s v="1ª) SMIN  "/>
    <x v="13"/>
    <d v="2016-10-06T13:26:00"/>
    <d v="2016-10-07T13:26:00"/>
    <s v="-"/>
    <d v="1899-12-31T00:00:00"/>
    <x v="66"/>
  </r>
  <r>
    <s v="Secretaria de Gestão de Serviços"/>
    <s v="013288/2016"/>
    <s v="DISPENSA"/>
    <s v="13ª) SMIN  "/>
    <x v="13"/>
    <d v="2016-10-14T13:01:00"/>
    <d v="2016-12-06T16:55:00"/>
    <s v="Para aguardar próximo faturamento."/>
    <d v="1900-02-21T03:54:00"/>
    <x v="242"/>
  </r>
  <r>
    <s v="Secretaria de Gestão de Serviços"/>
    <s v="013288/2016"/>
    <s v="DISPENSA"/>
    <s v="19ª) SMIN  "/>
    <x v="13"/>
    <d v="2016-12-13T13:34:00"/>
    <d v="2016-12-15T11:53:00"/>
    <s v="Para conhecimento da realização do pagamento e providências."/>
    <d v="1899-12-31T22:19:00"/>
    <x v="243"/>
  </r>
  <r>
    <s v="Secretaria de Gestão de Serviços"/>
    <s v="013288/2016"/>
    <s v="DISPENSA"/>
    <s v="25ª) SMIN  "/>
    <x v="13"/>
    <d v="2016-12-21T15:02:00"/>
    <d v="2017-03-28T15:02:00"/>
    <s v="Para conhecimento da realização do pagamento e providências"/>
    <d v="1900-04-06T00:00:00"/>
    <x v="244"/>
  </r>
  <r>
    <s v="Secretaria de Gestão de Serviços"/>
    <s v="012682/2016"/>
    <s v="DISPENSA"/>
    <s v="1ª) SOP  "/>
    <x v="12"/>
    <d v="2016-09-21T19:26:00"/>
    <d v="2016-09-22T19:26:00"/>
    <s v="-"/>
    <d v="1899-12-31T00:00:00"/>
    <x v="66"/>
  </r>
  <r>
    <s v="Secretaria de Gestão de Serviços"/>
    <s v="012682/2016"/>
    <s v="DISPENSA"/>
    <s v="2ª) CIP  "/>
    <x v="5"/>
    <d v="2016-09-22T19:26:00"/>
    <d v="2016-09-26T19:38:00"/>
    <s v="Segue para apreciaÃ§Ã£o superior"/>
    <d v="1900-01-03T00:12:00"/>
    <x v="245"/>
  </r>
  <r>
    <s v="Secretaria de Gestão de Serviços"/>
    <s v="012682/2016"/>
    <s v="DISPENSA"/>
    <s v="3ª) SECGS "/>
    <x v="4"/>
    <d v="2016-09-26T19:38:00"/>
    <d v="2016-10-03T19:08:00"/>
    <s v="Para encaminhamentos."/>
    <d v="1900-01-05T23:30:00"/>
    <x v="246"/>
  </r>
  <r>
    <s v="Secretaria de Gestão de Serviços"/>
    <s v="012682/2016"/>
    <s v="DISPENSA"/>
    <s v="4ª) CIP  "/>
    <x v="5"/>
    <d v="2016-10-03T19:08:00"/>
    <d v="2016-10-11T08:39:00"/>
    <s v="Verificações do Projeto Básico"/>
    <d v="1900-01-06T13:31:00"/>
    <x v="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s v="Coordenadoria de Segurança, Transporte e Apoio Administrativo"/>
    <s v="2462/2015"/>
    <x v="0"/>
    <m/>
    <x v="0"/>
    <m/>
    <d v="2015-04-23T13:32:00"/>
    <d v="2015-04-24T13:32:00"/>
    <s v="-"/>
    <d v="1899-12-31T00:00:00"/>
    <n v="1"/>
  </r>
  <r>
    <s v="Coordenadoria de Segurança, Transporte e Apoio Administrativo"/>
    <s v="2462/2015"/>
    <x v="0"/>
    <m/>
    <x v="1"/>
    <m/>
    <d v="2015-04-24T13:32:00"/>
    <d v="2015-04-24T20:09:00"/>
    <s v="Para conhecimento."/>
    <d v="1899-12-30T06:37:00"/>
    <n v="0.27569444444816327"/>
  </r>
  <r>
    <s v="Coordenadoria de Segurança, Transporte e Apoio Administrativo"/>
    <s v="2462/2015"/>
    <x v="0"/>
    <m/>
    <x v="2"/>
    <s v="S"/>
    <d v="2015-04-24T20:09:00"/>
    <d v="2015-05-14T19:14:00"/>
    <s v="para informar"/>
    <d v="1900-01-18T23:05:00"/>
    <n v="19.961805555554747"/>
  </r>
  <r>
    <s v="Coordenadoria de Segurança, Transporte e Apoio Administrativo"/>
    <s v="2462/2015"/>
    <x v="0"/>
    <m/>
    <x v="3"/>
    <s v="S"/>
    <d v="2015-05-14T19:14:00"/>
    <d v="2015-05-19T16:05:00"/>
    <s v="Para análise"/>
    <d v="1900-01-03T20:51:00"/>
    <n v="4.8687500000014552"/>
  </r>
  <r>
    <s v="Coordenadoria de Segurança, Transporte e Apoio Administrativo"/>
    <s v="2462/2015"/>
    <x v="0"/>
    <m/>
    <x v="2"/>
    <s v="S"/>
    <d v="2015-05-19T16:05:00"/>
    <d v="2015-05-21T17:13:00"/>
    <s v="Para complementar o Projeto B ico."/>
    <d v="1900-01-01T01:08:00"/>
    <n v="2.047222222223354"/>
  </r>
  <r>
    <s v="Coordenadoria de Segurança, Transporte e Apoio Administrativo"/>
    <s v="2462/2015"/>
    <x v="0"/>
    <m/>
    <x v="0"/>
    <m/>
    <d v="2015-05-21T17:13:00"/>
    <d v="2015-05-25T12:16:00"/>
    <s v="Para providências"/>
    <d v="1900-01-02T19:03:00"/>
    <n v="3.7937499999970896"/>
  </r>
  <r>
    <s v="Coordenadoria de Segurança, Transporte e Apoio Administrativo"/>
    <s v="2462/2015"/>
    <x v="0"/>
    <m/>
    <x v="2"/>
    <s v="S"/>
    <d v="2015-05-25T12:16:00"/>
    <d v="2015-06-03T16:18:00"/>
    <s v="Em atendimento ao Documento nº 092135/2015."/>
    <d v="1900-01-08T04:02:00"/>
    <n v="9.1680555555576575"/>
  </r>
  <r>
    <s v="Coordenadoria de Segurança, Transporte e Apoio Administrativo"/>
    <s v="2462/2015"/>
    <x v="0"/>
    <m/>
    <x v="3"/>
    <s v="S"/>
    <d v="2015-06-03T16:18:00"/>
    <d v="2015-06-08T14:01:00"/>
    <s v="Em devolução"/>
    <d v="1900-01-03T21:43:00"/>
    <n v="4.9048611111065838"/>
  </r>
  <r>
    <s v="Coordenadoria de Segurança, Transporte e Apoio Administrativo"/>
    <s v="2462/2015"/>
    <x v="0"/>
    <m/>
    <x v="4"/>
    <m/>
    <d v="2015-06-08T14:01:00"/>
    <d v="2015-06-08T16:42:00"/>
    <s v="Para análise."/>
    <d v="1899-12-30T02:41:00"/>
    <n v="0.11180555555620231"/>
  </r>
  <r>
    <s v="Coordenadoria de Segurança, Transporte e Apoio Administrativo"/>
    <s v="2462/2015"/>
    <x v="0"/>
    <m/>
    <x v="5"/>
    <m/>
    <d v="2015-06-08T16:42:00"/>
    <d v="2015-06-08T20:27:00"/>
    <s v="Para informar disponibilidade orçamentária."/>
    <d v="1899-12-30T03:45:00"/>
    <n v="0.15625"/>
  </r>
  <r>
    <s v="Coordenadoria de Segurança, Transporte e Apoio Administrativo"/>
    <s v="2462/2015"/>
    <x v="0"/>
    <m/>
    <x v="6"/>
    <m/>
    <d v="2015-06-08T20:27:00"/>
    <d v="2015-06-09T13:35:00"/>
    <s v="Com informação"/>
    <d v="1899-12-30T17:08:00"/>
    <n v="0.71388888888759539"/>
  </r>
  <r>
    <s v="Coordenadoria de Segurança, Transporte e Apoio Administrativo"/>
    <s v="2462/2015"/>
    <x v="0"/>
    <m/>
    <x v="7"/>
    <m/>
    <d v="2015-06-09T13:35:00"/>
    <d v="2015-06-09T15:11:00"/>
    <s v="Para ciência e encaminhamento."/>
    <d v="1899-12-30T01:36:00"/>
    <n v="6.6666666672972497E-2"/>
  </r>
  <r>
    <s v="Coordenadoria de Segurança, Transporte e Apoio Administrativo"/>
    <s v="2462/2015"/>
    <x v="0"/>
    <m/>
    <x v="8"/>
    <m/>
    <d v="2015-06-09T15:11:00"/>
    <d v="2015-06-09T16:54:00"/>
    <s v="Para demais providências"/>
    <d v="1899-12-30T01:43:00"/>
    <n v="7.1527777778101154E-2"/>
  </r>
  <r>
    <s v="Coordenadoria de Segurança, Transporte e Apoio Administrativo"/>
    <s v="2462/2015"/>
    <x v="0"/>
    <m/>
    <x v="9"/>
    <m/>
    <d v="2015-06-09T16:54:00"/>
    <d v="2015-06-15T18:12:00"/>
    <s v="Para elaborar Termo de Dispensa de Licitação."/>
    <d v="1900-01-05T01:18:00"/>
    <n v="6.054166666661331"/>
  </r>
  <r>
    <s v="Coordenadoria de Segurança, Transporte e Apoio Administrativo"/>
    <s v="2462/2015"/>
    <x v="0"/>
    <m/>
    <x v="8"/>
    <m/>
    <d v="2015-06-15T18:12:00"/>
    <d v="2015-06-16T15:28:00"/>
    <s v="Segue Termo de Dispensa de Licitação, e e-mail com o aceite da empresa contratada."/>
    <d v="1899-12-30T21:16:00"/>
    <n v="0.88611111111094942"/>
  </r>
  <r>
    <s v="Coordenadoria de Segurança, Transporte e Apoio Administrativo"/>
    <s v="2462/2015"/>
    <x v="0"/>
    <m/>
    <x v="10"/>
    <m/>
    <d v="2015-06-16T15:28:00"/>
    <d v="2015-06-17T18:23:00"/>
    <s v="Para elaborar a minuta do contrato de prestação de serviços de alarme monitorado para"/>
    <d v="1899-12-31T02:55:00"/>
    <n v="1.1215277777810115"/>
  </r>
  <r>
    <s v="Coordenadoria de Segurança, Transporte e Apoio Administrativo"/>
    <s v="2462/2015"/>
    <x v="0"/>
    <m/>
    <x v="3"/>
    <s v="S"/>
    <d v="2015-06-17T18:23:00"/>
    <d v="2015-06-18T17:22:00"/>
    <s v="Segue para verificar e/ ou ratificar, bem como justificar se for mantido o regime de comodato."/>
    <d v="1899-12-30T22:59:00"/>
    <n v="0.95763888888905058"/>
  </r>
  <r>
    <s v="Coordenadoria de Segurança, Transporte e Apoio Administrativo"/>
    <s v="2462/2015"/>
    <x v="0"/>
    <m/>
    <x v="5"/>
    <m/>
    <d v="2015-06-18T17:22:00"/>
    <d v="2015-06-18T19:22:00"/>
    <s v="Para informar."/>
    <d v="1899-12-30T02:00:00"/>
    <n v="8.3333333328482695E-2"/>
  </r>
  <r>
    <s v="Coordenadoria de Segurança, Transporte e Apoio Administrativo"/>
    <s v="2462/2015"/>
    <x v="0"/>
    <m/>
    <x v="6"/>
    <m/>
    <d v="2015-06-18T19:22:00"/>
    <d v="2015-06-19T13:00:00"/>
    <s v="Com a informação."/>
    <d v="1899-12-30T17:38:00"/>
    <n v="0.73472222222335404"/>
  </r>
  <r>
    <s v="Coordenadoria de Segurança, Transporte e Apoio Administrativo"/>
    <s v="2462/2015"/>
    <x v="0"/>
    <m/>
    <x v="7"/>
    <m/>
    <d v="2015-06-19T13:00:00"/>
    <d v="2015-06-19T14:10:00"/>
    <s v="Para ciência e encaminhamento."/>
    <d v="1899-12-30T01:10:00"/>
    <n v="4.8611111116770189E-2"/>
  </r>
  <r>
    <s v="Coordenadoria de Segurança, Transporte e Apoio Administrativo"/>
    <s v="2462/2015"/>
    <x v="0"/>
    <m/>
    <x v="8"/>
    <m/>
    <d v="2015-06-19T14:10:00"/>
    <d v="2015-06-19T15:59:00"/>
    <s v="Para demais providências"/>
    <d v="1899-12-30T01:49:00"/>
    <n v="7.5694444443797693E-2"/>
  </r>
  <r>
    <s v="Coordenadoria de Segurança, Transporte e Apoio Administrativo"/>
    <s v="2462/2015"/>
    <x v="0"/>
    <m/>
    <x v="9"/>
    <m/>
    <d v="2015-06-19T15:59:00"/>
    <d v="2015-07-01T14:48:00"/>
    <s v="Para retificar Termo de Dispensa."/>
    <d v="1900-01-10T22:49:00"/>
    <n v="11.950694444443798"/>
  </r>
  <r>
    <s v="Coordenadoria de Segurança, Transporte e Apoio Administrativo"/>
    <s v="2462/2015"/>
    <x v="0"/>
    <m/>
    <x v="8"/>
    <m/>
    <d v="2015-07-01T14:48:00"/>
    <d v="2015-07-01T18:48:00"/>
    <s v="Segue o termo de dispensa de licitação retificado."/>
    <d v="1899-12-30T04:00:00"/>
    <n v="0.16666666666424135"/>
  </r>
  <r>
    <s v="Coordenadoria de Segurança, Transporte e Apoio Administrativo"/>
    <s v="2462/2015"/>
    <x v="0"/>
    <m/>
    <x v="10"/>
    <m/>
    <d v="2015-07-01T18:48:00"/>
    <d v="2015-07-08T14:40:00"/>
    <s v="Para elaborar minuta do contrato."/>
    <d v="1900-01-05T19:52:00"/>
    <n v="6.827777777776646"/>
  </r>
  <r>
    <s v="Coordenadoria de Segurança, Transporte e Apoio Administrativo"/>
    <s v="2462/2015"/>
    <x v="0"/>
    <m/>
    <x v="8"/>
    <m/>
    <d v="2015-07-08T14:40:00"/>
    <d v="2015-07-09T13:36:00"/>
    <s v="Segue minuta para análise e, se de acordo, para empenho."/>
    <d v="1899-12-30T22:56:00"/>
    <n v="0.95555555555620231"/>
  </r>
  <r>
    <s v="Coordenadoria de Segurança, Transporte e Apoio Administrativo"/>
    <s v="2462/2015"/>
    <x v="0"/>
    <m/>
    <x v="4"/>
    <m/>
    <d v="2015-07-09T13:36:00"/>
    <d v="2015-07-09T16:14:00"/>
    <s v="Para autorizar a dispensa de licitação."/>
    <d v="1899-12-30T02:38:00"/>
    <n v="0.10972222222335404"/>
  </r>
  <r>
    <s v="Coordenadoria de Segurança, Transporte e Apoio Administrativo"/>
    <s v="2462/2015"/>
    <x v="0"/>
    <m/>
    <x v="10"/>
    <m/>
    <d v="2015-07-09T16:14:00"/>
    <d v="2015-07-10T14:45:00"/>
    <s v="análise e correções na minuta contratual pertinente"/>
    <d v="1899-12-30T22:31:00"/>
    <n v="0.93819444444670808"/>
  </r>
  <r>
    <s v="Coordenadoria de Segurança, Transporte e Apoio Administrativo"/>
    <s v="2462/2015"/>
    <x v="0"/>
    <m/>
    <x v="4"/>
    <m/>
    <d v="2015-07-10T14:45:00"/>
    <d v="2015-07-10T17:37:00"/>
    <s v="análise e correções na minuta contratual pertinente"/>
    <d v="1899-12-30T02:52:00"/>
    <n v="0.11944444444088731"/>
  </r>
  <r>
    <s v="Coordenadoria de Segurança, Transporte e Apoio Administrativo"/>
    <s v="2462/2015"/>
    <x v="0"/>
    <m/>
    <x v="11"/>
    <m/>
    <d v="2015-07-10T17:37:00"/>
    <d v="2015-07-13T17:50:00"/>
    <s v="De acordo com a minuta do Edital e seus anexos Segue para análise dessa CPL e demais encaminhament"/>
    <d v="1900-01-02T00:13:00"/>
    <n v="3.0090277777781012"/>
  </r>
  <r>
    <s v="Coordenadoria de Segurança, Transporte e Apoio Administrativo"/>
    <s v="2462/2015"/>
    <x v="0"/>
    <m/>
    <x v="12"/>
    <m/>
    <d v="2015-07-13T17:50:00"/>
    <d v="2015-07-13T19:38:00"/>
    <s v="Para análise da minuta contratual"/>
    <d v="1899-12-30T01:48:00"/>
    <n v="7.5000000004365575E-2"/>
  </r>
  <r>
    <s v="Coordenadoria de Segurança, Transporte e Apoio Administrativo"/>
    <s v="2462/2015"/>
    <x v="0"/>
    <m/>
    <x v="4"/>
    <m/>
    <d v="2015-07-13T19:38:00"/>
    <d v="2015-07-14T17:51:00"/>
    <s v="Para manifestação."/>
    <d v="1899-12-30T22:13:00"/>
    <n v="0.9256944444423425"/>
  </r>
  <r>
    <s v="Coordenadoria de Segurança, Transporte e Apoio Administrativo"/>
    <s v="2462/2015"/>
    <x v="0"/>
    <m/>
    <x v="12"/>
    <m/>
    <d v="2015-07-14T17:51:00"/>
    <d v="2015-07-21T16:49:00"/>
    <s v="Segue para análise da minuta contratual."/>
    <d v="1900-01-05T22:58:00"/>
    <n v="6.9569444444423425"/>
  </r>
  <r>
    <s v="Coordenadoria de Segurança, Transporte e Apoio Administrativo"/>
    <s v="2462/2015"/>
    <x v="0"/>
    <m/>
    <x v="1"/>
    <m/>
    <d v="2015-07-21T16:49:00"/>
    <d v="2015-07-21T19:28:00"/>
    <s v="Com a análise da minuta contratual."/>
    <d v="1899-12-30T02:39:00"/>
    <n v="0.11041666667006211"/>
  </r>
  <r>
    <s v="Coordenadoria de Segurança, Transporte e Apoio Administrativo"/>
    <s v="2462/2015"/>
    <x v="0"/>
    <m/>
    <x v="6"/>
    <m/>
    <d v="2015-07-21T19:28:00"/>
    <d v="2015-07-22T14:39:00"/>
    <s v="Para empenhar."/>
    <d v="1899-12-30T19:11:00"/>
    <n v="0.79930555555620231"/>
  </r>
  <r>
    <s v="Coordenadoria de Segurança, Transporte e Apoio Administrativo"/>
    <s v="2462/2015"/>
    <x v="0"/>
    <m/>
    <x v="13"/>
    <m/>
    <d v="2015-07-22T14:39:00"/>
    <d v="2015-07-23T15:14:00"/>
    <s v="Para emissão das notas de empenho."/>
    <d v="1899-12-31T00:35:00"/>
    <n v="1.0243055555547471"/>
  </r>
  <r>
    <s v="Coordenadoria de Segurança, Transporte e Apoio Administrativo"/>
    <s v="2462/2015"/>
    <x v="0"/>
    <m/>
    <x v="7"/>
    <m/>
    <d v="2015-07-23T15:14:00"/>
    <d v="2015-07-23T16:44:00"/>
    <s v="-"/>
    <d v="1899-12-30T01:30:00"/>
    <n v="6.25E-2"/>
  </r>
  <r>
    <s v="Coordenadoria de Segurança, Transporte e Apoio Administrativo"/>
    <s v="2462/2015"/>
    <x v="0"/>
    <m/>
    <x v="1"/>
    <m/>
    <d v="2015-07-23T15:14:00"/>
    <d v="2015-07-23T19:23:00"/>
    <s v="-"/>
    <d v="1899-12-30T04:09:00"/>
    <n v="0.17291666666278616"/>
  </r>
  <r>
    <s v="Coordenadoria de Segurança, Transporte e Apoio Administrativo"/>
    <s v="2462/2015"/>
    <x v="0"/>
    <m/>
    <x v="13"/>
    <m/>
    <d v="2015-07-23T19:23:00"/>
    <d v="2015-07-24T14:22:00"/>
    <s v="Conclusão de trâmite colaborativo"/>
    <d v="1899-12-30T18:59:00"/>
    <n v="0.79097222222480923"/>
  </r>
  <r>
    <s v="Coordenadoria de Segurança, Transporte e Apoio Administrativo"/>
    <s v="2462/2015"/>
    <x v="0"/>
    <m/>
    <x v="14"/>
    <m/>
    <d v="2015-07-24T14:22:00"/>
    <d v="2015-07-24T17:43:00"/>
    <s v="Para registros."/>
    <d v="1899-12-30T03:21:00"/>
    <n v="0.13958333332993789"/>
  </r>
  <r>
    <s v="Coordenadoria de Segurança, Transporte e Apoio Administrativo"/>
    <s v="2462/2015"/>
    <x v="0"/>
    <m/>
    <x v="8"/>
    <m/>
    <d v="2015-07-24T17:43:00"/>
    <d v="2015-07-24T19:39:00"/>
    <s v="Para formalização dos procedimentos contratuais, conforme &quot;item IV&quot; do despacho 136.940/15."/>
    <d v="1899-12-30T01:56:00"/>
    <n v="8.0555555556202307E-2"/>
  </r>
  <r>
    <s v="Coordenadoria de Segurança, Transporte e Apoio Administrativo"/>
    <s v="2462/2015"/>
    <x v="0"/>
    <m/>
    <x v="10"/>
    <m/>
    <d v="2015-07-24T19:39:00"/>
    <d v="2015-08-04T16:07:00"/>
    <s v="Para formalização da contratação."/>
    <d v="1900-01-09T20:28:00"/>
    <n v="10.852777777778101"/>
  </r>
  <r>
    <s v="Coordenadoria de Segurança, Transporte e Apoio Administrativo"/>
    <s v="2462/2015"/>
    <x v="0"/>
    <m/>
    <x v="8"/>
    <m/>
    <d v="2015-08-04T16:07:00"/>
    <d v="2015-08-05T14:21:00"/>
    <s v="Concluídos os procedimentos de formalização do Contrato nº 109/15, anexado extrato de publicação"/>
    <d v="1899-12-30T22:14:00"/>
    <n v="0.92638888888905058"/>
  </r>
  <r>
    <s v="Coordenadoria de Segurança, Transporte e Apoio Administrativo"/>
    <s v="6475/2015"/>
    <x v="0"/>
    <m/>
    <x v="15"/>
    <m/>
    <s v="-"/>
    <d v="2015-09-16T15:35:00"/>
    <s v="-"/>
    <d v="1899-12-30T00:00:00"/>
    <n v="0"/>
  </r>
  <r>
    <s v="Coordenadoria de Segurança, Transporte e Apoio Administrativo"/>
    <s v="6475/2015"/>
    <x v="0"/>
    <m/>
    <x v="2"/>
    <s v="S"/>
    <d v="2015-09-16T15:35:00"/>
    <d v="2015-09-17T12:53:00"/>
    <s v="Para análise e providencias."/>
    <d v="1899-12-30T21:18:00"/>
    <n v="0.88750000000436557"/>
  </r>
  <r>
    <s v="Coordenadoria de Segurança, Transporte e Apoio Administrativo"/>
    <s v="6475/2015"/>
    <x v="0"/>
    <m/>
    <x v="15"/>
    <m/>
    <d v="2015-09-17T12:53:00"/>
    <d v="2015-09-21T17:09:00"/>
    <s v="Para providências"/>
    <d v="1900-01-03T04:16:00"/>
    <n v="4.1777777777751908"/>
  </r>
  <r>
    <s v="Coordenadoria de Segurança, Transporte e Apoio Administrativo"/>
    <s v="6475/2015"/>
    <x v="0"/>
    <m/>
    <x v="2"/>
    <s v="S"/>
    <d v="2015-09-21T17:09:00"/>
    <d v="2015-09-25T18:33:00"/>
    <s v="Seguem orçamentos com as complementações solicitadas."/>
    <d v="1900-01-03T01:24:00"/>
    <n v="4.0583333333343035"/>
  </r>
  <r>
    <s v="Coordenadoria de Segurança, Transporte e Apoio Administrativo"/>
    <s v="6475/2015"/>
    <x v="0"/>
    <m/>
    <x v="3"/>
    <s v="S"/>
    <d v="2015-09-25T18:33:00"/>
    <d v="2015-10-01T16:29:00"/>
    <s v="Para análise"/>
    <d v="1900-01-04T21:56:00"/>
    <n v="5.913888888884685"/>
  </r>
  <r>
    <s v="Coordenadoria de Segurança, Transporte e Apoio Administrativo"/>
    <s v="6475/2015"/>
    <x v="0"/>
    <m/>
    <x v="4"/>
    <m/>
    <d v="2015-10-01T16:29:00"/>
    <d v="2015-10-01T18:27:00"/>
    <s v="Para análise."/>
    <d v="1899-12-30T01:58:00"/>
    <n v="8.1944444449618459E-2"/>
  </r>
  <r>
    <s v="Coordenadoria de Segurança, Transporte e Apoio Administrativo"/>
    <s v="6475/2015"/>
    <x v="0"/>
    <m/>
    <x v="5"/>
    <m/>
    <d v="2015-10-01T18:27:00"/>
    <d v="2015-10-02T14:25:00"/>
    <s v="Solicito informar disponibilidade orçamentária"/>
    <d v="1899-12-30T19:58:00"/>
    <n v="0.8319444444423425"/>
  </r>
  <r>
    <s v="Coordenadoria de Segurança, Transporte e Apoio Administrativo"/>
    <s v="6475/2015"/>
    <x v="0"/>
    <m/>
    <x v="6"/>
    <m/>
    <d v="2015-10-02T14:25:00"/>
    <d v="2015-10-02T15:32:00"/>
    <s v="Com a informação."/>
    <d v="1899-12-30T01:07:00"/>
    <n v="4.6527777776645962E-2"/>
  </r>
  <r>
    <s v="Coordenadoria de Segurança, Transporte e Apoio Administrativo"/>
    <s v="6475/2015"/>
    <x v="0"/>
    <m/>
    <x v="7"/>
    <m/>
    <d v="2015-10-02T15:32:00"/>
    <d v="2015-10-02T18:47:00"/>
    <s v="Para ciência e encaminhamento."/>
    <d v="1899-12-30T03:15:00"/>
    <n v="0.13541666666424135"/>
  </r>
  <r>
    <s v="Coordenadoria de Segurança, Transporte e Apoio Administrativo"/>
    <s v="6475/2015"/>
    <x v="0"/>
    <m/>
    <x v="8"/>
    <m/>
    <d v="2015-10-02T18:47:00"/>
    <d v="2015-10-05T12:34:00"/>
    <s v="Para os procedimentos necessários."/>
    <d v="1900-01-01T17:47:00"/>
    <n v="2.7409722222218988"/>
  </r>
  <r>
    <s v="Coordenadoria de Segurança, Transporte e Apoio Administrativo"/>
    <s v="6475/2015"/>
    <x v="0"/>
    <m/>
    <x v="9"/>
    <m/>
    <d v="2015-10-05T12:34:00"/>
    <d v="2015-10-16T17:00:00"/>
    <s v="Para elaborar Termo de Dispensade Licitação."/>
    <d v="1900-01-10T04:26:00"/>
    <n v="11.18472222222772"/>
  </r>
  <r>
    <s v="Coordenadoria de Segurança, Transporte e Apoio Administrativo"/>
    <s v="6475/2015"/>
    <x v="0"/>
    <m/>
    <x v="8"/>
    <m/>
    <d v="2015-10-16T17:00:00"/>
    <d v="2015-10-16T19:15:00"/>
    <s v="Segue Termo de Dispensa de Licitação, e e-mail com o aceite da empresa contratada."/>
    <d v="1899-12-30T02:15:00"/>
    <n v="9.375E-2"/>
  </r>
  <r>
    <s v="Coordenadoria de Segurança, Transporte e Apoio Administrativo"/>
    <s v="6475/2015"/>
    <x v="0"/>
    <m/>
    <x v="10"/>
    <m/>
    <d v="2015-10-16T19:15:00"/>
    <d v="2015-10-27T13:36:00"/>
    <s v="Para elaborar minuta do Contrato."/>
    <d v="1900-01-09T18:21:00"/>
    <n v="10.764583333329938"/>
  </r>
  <r>
    <s v="Coordenadoria de Segurança, Transporte e Apoio Administrativo"/>
    <s v="6475/2015"/>
    <x v="0"/>
    <m/>
    <x v="8"/>
    <m/>
    <d v="2015-10-27T13:36:00"/>
    <d v="2015-10-27T15:36:00"/>
    <s v="Para análise da minuta do contrato."/>
    <d v="1899-12-30T02:00:00"/>
    <n v="8.3333333335758653E-2"/>
  </r>
  <r>
    <s v="Coordenadoria de Segurança, Transporte e Apoio Administrativo"/>
    <s v="6475/2015"/>
    <x v="0"/>
    <m/>
    <x v="4"/>
    <m/>
    <d v="2015-10-27T15:36:00"/>
    <d v="2015-10-28T12:36:00"/>
    <s v="Para autorizar a Dispensa de Licitação."/>
    <d v="1899-12-30T21:00:00"/>
    <n v="0.875"/>
  </r>
  <r>
    <s v="Coordenadoria de Segurança, Transporte e Apoio Administrativo"/>
    <s v="6475/2015"/>
    <x v="0"/>
    <m/>
    <x v="12"/>
    <m/>
    <d v="2015-10-28T12:36:00"/>
    <d v="2015-11-03T18:15:00"/>
    <s v="Para anpalise da minuta contratual."/>
    <d v="1900-01-05T05:39:00"/>
    <n v="6.2354166666627862"/>
  </r>
  <r>
    <s v="Coordenadoria de Segurança, Transporte e Apoio Administrativo"/>
    <s v="6475/2015"/>
    <x v="0"/>
    <m/>
    <x v="1"/>
    <m/>
    <d v="2015-11-03T18:15:00"/>
    <d v="2015-11-03T18:20:00"/>
    <s v="Para apreciação."/>
    <d v="1899-12-30T00:05:00"/>
    <n v="3.4722222262644209E-3"/>
  </r>
  <r>
    <s v="Coordenadoria de Segurança, Transporte e Apoio Administrativo"/>
    <s v="6475/2015"/>
    <x v="0"/>
    <m/>
    <x v="6"/>
    <m/>
    <d v="2015-11-03T18:20:00"/>
    <d v="2015-11-03T18:56:00"/>
    <s v="para empenhar"/>
    <d v="1899-12-30T00:36:00"/>
    <n v="2.5000000001455192E-2"/>
  </r>
  <r>
    <s v="Coordenadoria de Segurança, Transporte e Apoio Administrativo"/>
    <s v="6475/2015"/>
    <x v="0"/>
    <m/>
    <x v="13"/>
    <m/>
    <d v="2015-11-03T18:56:00"/>
    <d v="2015-11-05T14:05:00"/>
    <s v="Para emissão das notas de empenho."/>
    <d v="1899-12-31T19:09:00"/>
    <n v="1.7979166666627862"/>
  </r>
  <r>
    <s v="Coordenadoria de Segurança, Transporte e Apoio Administrativo"/>
    <s v="6475/2015"/>
    <x v="0"/>
    <m/>
    <x v="1"/>
    <m/>
    <d v="2015-11-05T14:05:00"/>
    <d v="2015-11-05T14:46:00"/>
    <s v="-"/>
    <d v="1899-12-30T00:41:00"/>
    <n v="2.8472222220443655E-2"/>
  </r>
  <r>
    <s v="Coordenadoria de Segurança, Transporte e Apoio Administrativo"/>
    <s v="6475/2015"/>
    <x v="0"/>
    <m/>
    <x v="7"/>
    <m/>
    <d v="2015-11-05T14:05:00"/>
    <d v="2015-11-05T15:43:00"/>
    <s v="-"/>
    <d v="1899-12-30T01:38:00"/>
    <n v="6.805555555911269E-2"/>
  </r>
  <r>
    <s v="Coordenadoria de Segurança, Transporte e Apoio Administrativo"/>
    <s v="6475/2015"/>
    <x v="0"/>
    <m/>
    <x v="13"/>
    <m/>
    <d v="2015-11-05T15:43:00"/>
    <d v="2015-11-05T15:45:00"/>
    <s v="Conclusão de trâmite colaborativo"/>
    <d v="1899-12-30T00:02:00"/>
    <n v="1.3888888861401938E-3"/>
  </r>
  <r>
    <s v="Coordenadoria de Segurança, Transporte e Apoio Administrativo"/>
    <s v="6475/2015"/>
    <x v="0"/>
    <m/>
    <x v="14"/>
    <m/>
    <d v="2015-11-05T15:45:00"/>
    <d v="2015-11-05T16:48:00"/>
    <s v="Para registros."/>
    <d v="1899-12-30T01:03:00"/>
    <n v="4.3749999997089617E-2"/>
  </r>
  <r>
    <s v="Coordenadoria de Segurança, Transporte e Apoio Administrativo"/>
    <s v="6475/2015"/>
    <x v="0"/>
    <m/>
    <x v="8"/>
    <m/>
    <d v="2015-11-05T16:48:00"/>
    <d v="2015-11-05T19:04:00"/>
    <s v="Para registro da contratação."/>
    <d v="1899-12-30T02:16:00"/>
    <n v="9.4444444446708076E-2"/>
  </r>
  <r>
    <s v="Coordenadoria de Segurança, Transporte e Apoio Administrativo"/>
    <s v="6475/2015"/>
    <x v="0"/>
    <m/>
    <x v="9"/>
    <m/>
    <d v="2015-11-05T19:04:00"/>
    <d v="2015-11-09T18:26:00"/>
    <s v="Para registro no SIASG."/>
    <d v="1900-01-02T23:22:00"/>
    <n v="3.9736111111124046"/>
  </r>
  <r>
    <s v="Coordenadoria de Segurança, Transporte e Apoio Administrativo"/>
    <s v="6475/2015"/>
    <x v="0"/>
    <m/>
    <x v="5"/>
    <m/>
    <d v="2015-11-09T18:26:00"/>
    <d v="2015-11-09T19:45:00"/>
    <s v="A pedido"/>
    <d v="1899-12-30T01:19:00"/>
    <n v="5.486111110803904E-2"/>
  </r>
  <r>
    <s v="Coordenadoria de Segurança, Transporte e Apoio Administrativo"/>
    <s v="6475/2015"/>
    <x v="0"/>
    <m/>
    <x v="8"/>
    <m/>
    <d v="2015-11-09T19:45:00"/>
    <d v="2015-11-10T16:08:00"/>
    <s v="Para registros."/>
    <d v="1899-12-30T20:23:00"/>
    <n v="0.84930555555911269"/>
  </r>
  <r>
    <s v="Coordenadoria de Segurança, Transporte e Apoio Administrativo"/>
    <s v="6475/2015"/>
    <x v="0"/>
    <m/>
    <x v="9"/>
    <m/>
    <d v="2015-11-10T16:08:00"/>
    <d v="2015-11-10T17:27:00"/>
    <s v="Para emitir em definitivo o contrato de prestação de serviços."/>
    <d v="1899-12-30T01:19:00"/>
    <n v="5.486111110803904E-2"/>
  </r>
  <r>
    <s v="Coordenadoria de Segurança, Transporte e Apoio Administrativo"/>
    <s v="6475/2015"/>
    <x v="0"/>
    <m/>
    <x v="8"/>
    <m/>
    <d v="2015-11-10T17:27:00"/>
    <d v="2015-11-10T18:00:00"/>
    <s v="A pedido"/>
    <d v="1899-12-30T00:33:00"/>
    <n v="2.2916666668606922E-2"/>
  </r>
  <r>
    <s v="Coordenadoria de Segurança, Transporte e Apoio Administrativo"/>
    <s v="6475/2015"/>
    <x v="0"/>
    <m/>
    <x v="10"/>
    <m/>
    <d v="2015-11-10T18:00:00"/>
    <d v="2015-12-03T16:58:00"/>
    <s v="Para emitir o contrato de prestação de serviços em definitivo."/>
    <d v="1900-01-21T22:58:00"/>
    <n v="22.956944444442343"/>
  </r>
  <r>
    <s v="Coordenadoria de Segurança, Transporte e Apoio Administrativo"/>
    <s v="6475/2015"/>
    <x v="0"/>
    <m/>
    <x v="8"/>
    <m/>
    <d v="2015-12-03T16:58:00"/>
    <d v="2015-12-03T19:01:00"/>
    <s v="Concluídos os procedimentos."/>
    <d v="1899-12-30T02:03:00"/>
    <n v="8.5416666668606922E-2"/>
  </r>
  <r>
    <s v="Coordenadoria de Segurança, Transporte e Apoio Administrativo"/>
    <s v="6475/2015"/>
    <x v="0"/>
    <m/>
    <x v="14"/>
    <m/>
    <d v="2015-12-03T19:01:00"/>
    <d v="2015-12-04T16:00:00"/>
    <s v="Para lançamentos e registros."/>
    <d v="1899-12-30T20:59:00"/>
    <n v="0.87430555555329192"/>
  </r>
  <r>
    <s v="Coordenadoria de Segurança, Transporte e Apoio Administrativo"/>
    <s v="12566/2016"/>
    <x v="0"/>
    <m/>
    <x v="16"/>
    <m/>
    <s v="-"/>
    <d v="2016-09-20T18:46:00"/>
    <s v="-"/>
    <d v="1899-12-30T00:00:00"/>
    <n v="0"/>
  </r>
  <r>
    <s v="Coordenadoria de Segurança, Transporte e Apoio Administrativo"/>
    <s v="12566/2016"/>
    <x v="0"/>
    <m/>
    <x v="17"/>
    <s v="S"/>
    <d v="2016-09-20T18:46:00"/>
    <d v="2016-09-22T13:37:00"/>
    <s v="Para análise."/>
    <d v="1899-12-31T18:51:00"/>
    <n v="1.7854166666656965"/>
  </r>
  <r>
    <s v="Coordenadoria de Segurança, Transporte e Apoio Administrativo"/>
    <s v="12566/2016"/>
    <x v="0"/>
    <m/>
    <x v="18"/>
    <s v="S"/>
    <d v="2016-09-22T13:37:00"/>
    <d v="2016-09-26T14:32:00"/>
    <s v="Para análise"/>
    <d v="1900-01-03T00:55:00"/>
    <n v="4.0381944444452529"/>
  </r>
  <r>
    <s v="Coordenadoria de Segurança, Transporte e Apoio Administrativo"/>
    <s v="12566/2016"/>
    <x v="0"/>
    <m/>
    <x v="19"/>
    <s v="S"/>
    <d v="2016-09-26T14:32:00"/>
    <d v="2016-09-26T16:46:00"/>
    <s v="Para prosseguimento."/>
    <d v="1899-12-30T02:14:00"/>
    <n v="9.3055555553291924E-2"/>
  </r>
  <r>
    <s v="Coordenadoria de Segurança, Transporte e Apoio Administrativo"/>
    <s v="12566/2016"/>
    <x v="0"/>
    <m/>
    <x v="7"/>
    <m/>
    <d v="2016-09-26T16:46:00"/>
    <d v="2016-09-26T17:34:00"/>
    <s v="Para verificar disponibilidade orçamentária"/>
    <d v="1899-12-30T00:48:00"/>
    <n v="3.3333333332848269E-2"/>
  </r>
  <r>
    <s v="Coordenadoria de Segurança, Transporte e Apoio Administrativo"/>
    <s v="12566/2016"/>
    <x v="0"/>
    <m/>
    <x v="6"/>
    <m/>
    <d v="2016-09-26T17:34:00"/>
    <d v="2016-09-26T18:05:00"/>
    <s v="Para informar disponibilidade orçamentária."/>
    <d v="1899-12-30T00:31:00"/>
    <n v="2.1527777775190771E-2"/>
  </r>
  <r>
    <s v="Coordenadoria de Segurança, Transporte e Apoio Administrativo"/>
    <s v="12566/2016"/>
    <x v="0"/>
    <m/>
    <x v="5"/>
    <m/>
    <d v="2016-09-26T18:05:00"/>
    <d v="2016-09-27T13:04:00"/>
    <s v="Para informar disponibilidade orçamentária."/>
    <d v="1899-12-30T18:59:00"/>
    <n v="0.79097222222480923"/>
  </r>
  <r>
    <s v="Coordenadoria de Segurança, Transporte e Apoio Administrativo"/>
    <s v="12566/2016"/>
    <x v="0"/>
    <m/>
    <x v="6"/>
    <m/>
    <d v="2016-09-27T13:04:00"/>
    <d v="2016-09-27T14:38:00"/>
    <s v="Com a informação de disponibilidade."/>
    <d v="1899-12-30T01:34:00"/>
    <n v="6.5277777779556345E-2"/>
  </r>
  <r>
    <s v="Coordenadoria de Segurança, Transporte e Apoio Administrativo"/>
    <s v="12566/2016"/>
    <x v="0"/>
    <m/>
    <x v="7"/>
    <m/>
    <d v="2016-09-27T14:38:00"/>
    <d v="2016-09-27T16:06:00"/>
    <s v="Para ciência e encaminhamento."/>
    <d v="1899-12-30T01:28:00"/>
    <n v="6.1111111106583849E-2"/>
  </r>
  <r>
    <s v="Coordenadoria de Segurança, Transporte e Apoio Administrativo"/>
    <s v="12566/2016"/>
    <x v="0"/>
    <m/>
    <x v="8"/>
    <m/>
    <d v="2016-09-27T16:06:00"/>
    <d v="2016-09-28T18:44:00"/>
    <s v="Para demais providências"/>
    <d v="1899-12-31T02:38:00"/>
    <n v="1.109722222223354"/>
  </r>
  <r>
    <s v="Coordenadoria de Segurança, Transporte e Apoio Administrativo"/>
    <s v="12566/2016"/>
    <x v="0"/>
    <m/>
    <x v="20"/>
    <m/>
    <d v="2016-09-28T18:44:00"/>
    <d v="2016-09-29T11:26:00"/>
    <s v="-"/>
    <d v="1899-12-30T16:42:00"/>
    <n v="0.69583333333866904"/>
  </r>
  <r>
    <s v="Coordenadoria de Segurança, Transporte e Apoio Administrativo"/>
    <s v="12566/2016"/>
    <x v="0"/>
    <m/>
    <x v="9"/>
    <m/>
    <d v="2016-09-28T18:44:00"/>
    <d v="2016-09-30T15:02:00"/>
    <s v="-"/>
    <d v="1899-12-31T20:18:00"/>
    <n v="1.8458333333328483"/>
  </r>
  <r>
    <s v="Coordenadoria de Segurança, Transporte e Apoio Administrativo"/>
    <s v="12566/2016"/>
    <x v="0"/>
    <m/>
    <x v="8"/>
    <m/>
    <d v="2016-09-30T15:02:00"/>
    <d v="2016-10-03T19:04:00"/>
    <s v="Conclusão de trâmite colaborativo"/>
    <d v="1900-01-02T04:02:00"/>
    <n v="3.1680555555576575"/>
  </r>
  <r>
    <s v="Coordenadoria de Segurança, Transporte e Apoio Administrativo"/>
    <s v="12566/2016"/>
    <x v="0"/>
    <m/>
    <x v="10"/>
    <m/>
    <d v="2016-10-03T19:04:00"/>
    <d v="2016-10-10T18:22:00"/>
    <s v="À SCON: para elaborar minuta contratual."/>
    <d v="1900-01-05T23:18:00"/>
    <n v="6.9708333333328483"/>
  </r>
  <r>
    <s v="Coordenadoria de Segurança, Transporte e Apoio Administrativo"/>
    <s v="12566/2016"/>
    <x v="0"/>
    <m/>
    <x v="8"/>
    <m/>
    <d v="2016-10-10T18:22:00"/>
    <d v="2016-10-13T19:40:00"/>
    <s v="Para análise."/>
    <d v="1900-01-02T01:18:00"/>
    <n v="3.0541666666686069"/>
  </r>
  <r>
    <s v="Coordenadoria de Segurança, Transporte e Apoio Administrativo"/>
    <s v="12566/2016"/>
    <x v="0"/>
    <m/>
    <x v="21"/>
    <m/>
    <d v="2016-10-13T19:40:00"/>
    <d v="2016-10-14T16:34:00"/>
    <s v="Para análise e encaminhamento."/>
    <d v="1899-12-30T20:54:00"/>
    <n v="0.87083333333430346"/>
  </r>
  <r>
    <s v="Coordenadoria de Segurança, Transporte e Apoio Administrativo"/>
    <s v="12566/2016"/>
    <x v="0"/>
    <m/>
    <x v="20"/>
    <m/>
    <d v="2016-10-14T16:34:00"/>
    <d v="2016-10-20T12:06:00"/>
    <s v="Para verificaÃ§Ã£o quanto ao registro da empresa no Sicaf. ApÃ³s, Ã€ CLC Para continuidade."/>
    <d v="1900-01-04T19:32:00"/>
    <n v="5.8138888888861402"/>
  </r>
  <r>
    <s v="Coordenadoria de Segurança, Transporte e Apoio Administrativo"/>
    <s v="12566/2016"/>
    <x v="0"/>
    <m/>
    <x v="8"/>
    <m/>
    <d v="2016-10-20T12:06:00"/>
    <d v="2016-10-20T16:04:00"/>
    <s v="COM COMPROVANTE DE CADASTRO DA EMPRESA NO SICAF"/>
    <d v="1899-12-30T03:58:00"/>
    <n v="0.16527777777810115"/>
  </r>
  <r>
    <s v="Coordenadoria de Segurança, Transporte e Apoio Administrativo"/>
    <s v="12566/2016"/>
    <x v="0"/>
    <m/>
    <x v="21"/>
    <m/>
    <d v="2016-10-20T16:04:00"/>
    <d v="2016-10-20T17:56:00"/>
    <s v="Para análise e autorização."/>
    <d v="1899-12-30T01:52:00"/>
    <n v="7.7777777776645962E-2"/>
  </r>
  <r>
    <s v="Coordenadoria de Segurança, Transporte e Apoio Administrativo"/>
    <s v="12566/2016"/>
    <x v="0"/>
    <m/>
    <x v="12"/>
    <m/>
    <d v="2016-10-20T17:56:00"/>
    <d v="2016-10-21T18:22:00"/>
    <s v="para análise da minuta contratual"/>
    <d v="1899-12-31T00:26:00"/>
    <n v="1.0180555555562023"/>
  </r>
  <r>
    <s v="Coordenadoria de Segurança, Transporte e Apoio Administrativo"/>
    <s v="12566/2016"/>
    <x v="0"/>
    <m/>
    <x v="1"/>
    <m/>
    <d v="2016-10-21T18:22:00"/>
    <d v="2016-10-24T18:55:00"/>
    <s v="Para apreciação."/>
    <d v="1900-01-02T00:33:00"/>
    <n v="3.0229166666686069"/>
  </r>
  <r>
    <s v="Coordenadoria de Segurança, Transporte e Apoio Administrativo"/>
    <s v="12566/2016"/>
    <x v="0"/>
    <m/>
    <x v="6"/>
    <m/>
    <d v="2016-10-24T18:55:00"/>
    <d v="2016-10-24T19:00:00"/>
    <s v="Para empenhar."/>
    <d v="1899-12-30T00:05:00"/>
    <n v="3.4722222189884633E-3"/>
  </r>
  <r>
    <s v="Coordenadoria de Segurança, Transporte e Apoio Administrativo"/>
    <s v="12566/2016"/>
    <x v="0"/>
    <m/>
    <x v="13"/>
    <m/>
    <d v="2016-10-24T19:00:00"/>
    <d v="2016-10-25T15:41:00"/>
    <s v="Segue para emissão das Notas de Empenho conforme autorização constante do documento retro"/>
    <d v="1899-12-30T20:41:00"/>
    <n v="0.86180555555620231"/>
  </r>
  <r>
    <s v="Coordenadoria de Segurança, Transporte e Apoio Administrativo"/>
    <s v="12566/2016"/>
    <x v="0"/>
    <m/>
    <x v="7"/>
    <m/>
    <d v="2016-10-25T15:41:00"/>
    <d v="2016-10-25T15:46:00"/>
    <s v="-"/>
    <d v="1899-12-30T00:05:00"/>
    <n v="3.4722222262644209E-3"/>
  </r>
  <r>
    <s v="Coordenadoria de Segurança, Transporte e Apoio Administrativo"/>
    <s v="12566/2016"/>
    <x v="0"/>
    <m/>
    <x v="13"/>
    <m/>
    <d v="2016-10-25T15:46:00"/>
    <d v="2016-10-25T15:49:00"/>
    <s v="Conclusão de trâmite colaborativo"/>
    <d v="1899-12-30T00:03:00"/>
    <n v="2.0833333328482695E-3"/>
  </r>
  <r>
    <s v="Coordenadoria de Segurança, Transporte e Apoio Administrativo"/>
    <s v="12566/2016"/>
    <x v="0"/>
    <m/>
    <x v="1"/>
    <m/>
    <d v="2016-10-25T15:49:00"/>
    <d v="2016-10-25T17:39:00"/>
    <s v="-"/>
    <d v="1899-12-30T01:50:00"/>
    <n v="7.6388888890505768E-2"/>
  </r>
  <r>
    <s v="Coordenadoria de Segurança, Transporte e Apoio Administrativo"/>
    <s v="12566/2016"/>
    <x v="0"/>
    <m/>
    <x v="13"/>
    <m/>
    <d v="2016-10-25T17:39:00"/>
    <d v="2016-10-25T17:42:00"/>
    <s v="Conclusão de trâmite colaborativo"/>
    <d v="1899-12-30T00:03:00"/>
    <n v="2.0833333328482695E-3"/>
  </r>
  <r>
    <s v="Coordenadoria de Segurança, Transporte e Apoio Administrativo"/>
    <s v="12566/2016"/>
    <x v="0"/>
    <m/>
    <x v="14"/>
    <m/>
    <d v="2016-10-25T17:42:00"/>
    <d v="2016-10-26T16:03:00"/>
    <s v="Para registros."/>
    <d v="1899-12-30T22:21:00"/>
    <n v="0.93124999999417923"/>
  </r>
  <r>
    <s v="Coordenadoria de Segurança, Transporte e Apoio Administrativo"/>
    <s v="12566/2016"/>
    <x v="0"/>
    <m/>
    <x v="8"/>
    <m/>
    <d v="2016-10-26T16:03:00"/>
    <d v="2016-10-26T19:35:00"/>
    <s v="Para registros."/>
    <d v="1899-12-30T03:32:00"/>
    <n v="0.14722222222189885"/>
  </r>
  <r>
    <s v="Coordenadoria de Segurança, Transporte e Apoio Administrativo"/>
    <s v="12566/2016"/>
    <x v="0"/>
    <m/>
    <x v="9"/>
    <m/>
    <d v="2016-10-26T19:35:00"/>
    <d v="2016-10-27T15:00:00"/>
    <s v="Para efetuar o registro no SIASG."/>
    <d v="1899-12-30T19:25:00"/>
    <n v="0.80902777778101154"/>
  </r>
  <r>
    <s v="Coordenadoria de Segurança, Transporte e Apoio Administrativo"/>
    <s v="12566/2016"/>
    <x v="0"/>
    <m/>
    <x v="8"/>
    <m/>
    <d v="2016-10-27T15:00:00"/>
    <d v="2016-10-27T20:39:00"/>
    <s v="Com registro no SIASG"/>
    <d v="1899-12-30T05:39:00"/>
    <n v="0.23541666667006211"/>
  </r>
  <r>
    <s v="Coordenadoria de Segurança, Transporte e Apoio Administrativo"/>
    <s v="12566/2016"/>
    <x v="0"/>
    <m/>
    <x v="10"/>
    <m/>
    <d v="2016-10-27T20:39:00"/>
    <d v="2016-11-17T18:15:00"/>
    <s v="Para emissão do Contrato."/>
    <d v="1900-01-19T21:36:00"/>
    <n v="20.899999999994179"/>
  </r>
  <r>
    <s v="Coordenadoria de Segurança, Transporte e Apoio Administrativo"/>
    <s v="12566/2016"/>
    <x v="0"/>
    <m/>
    <x v="8"/>
    <m/>
    <d v="2016-11-17T18:15:00"/>
    <d v="2016-11-18T18:45:00"/>
    <s v="Concluídos os procedimentos de formalização do contrato nr 113/2016,"/>
    <d v="1899-12-31T00:30:00"/>
    <n v="1.0208333333357587"/>
  </r>
  <r>
    <s v="Coordenadoria de Segurança, Transporte e Apoio Administrativo"/>
    <s v="12566/2016"/>
    <x v="0"/>
    <m/>
    <x v="14"/>
    <m/>
    <d v="2016-11-18T18:45:00"/>
    <d v="2016-11-21T14:38:00"/>
    <s v="Para efetuar os lançamentos e os registros relativo ao contrato nº 113/2016."/>
    <d v="1900-01-01T19:53:00"/>
    <n v="2.828472222223354"/>
  </r>
  <r>
    <s v="Coordenadoria de Segurança, Transporte e Apoio Administrativo"/>
    <s v="12566/2016"/>
    <x v="0"/>
    <m/>
    <x v="22"/>
    <m/>
    <d v="2016-11-21T14:38:00"/>
    <d v="2016-11-21T16:56:00"/>
    <s v="Para registros."/>
    <d v="1899-12-30T02:18:00"/>
    <n v="9.5833333332848269E-2"/>
  </r>
  <r>
    <s v="Coordenadoria de Segurança, Transporte e Apoio Administrativo"/>
    <s v="12566/2016"/>
    <x v="0"/>
    <m/>
    <x v="23"/>
    <m/>
    <d v="2016-11-21T16:56:00"/>
    <s v="-"/>
    <s v="para anotações"/>
    <d v="1899-12-30T00:00:00"/>
    <n v="0"/>
  </r>
  <r>
    <s v="Coordenadoria de Segurança, Transporte e Apoio Administrativo"/>
    <s v="1247/2016"/>
    <x v="0"/>
    <m/>
    <x v="24"/>
    <m/>
    <s v="-"/>
    <d v="2016-02-22T18:13:00"/>
    <s v="-"/>
    <d v="1899-12-30T00:00:00"/>
    <n v="0"/>
  </r>
  <r>
    <s v="Coordenadoria de Segurança, Transporte e Apoio Administrativo"/>
    <s v="1247/2016"/>
    <x v="0"/>
    <m/>
    <x v="2"/>
    <s v="S"/>
    <d v="2016-02-22T18:13:00"/>
    <d v="2016-02-25T16:32:00"/>
    <s v="Para registro e processamento."/>
    <d v="1900-01-01T22:19:00"/>
    <n v="2.929861111108039"/>
  </r>
  <r>
    <s v="Coordenadoria de Segurança, Transporte e Apoio Administrativo"/>
    <s v="1247/2016"/>
    <x v="0"/>
    <m/>
    <x v="25"/>
    <s v="S"/>
    <d v="2016-02-25T16:32:00"/>
    <d v="2016-02-26T17:08:00"/>
    <s v="Para análise"/>
    <d v="1899-12-31T00:36:00"/>
    <n v="1.0250000000014552"/>
  </r>
  <r>
    <s v="Coordenadoria de Segurança, Transporte e Apoio Administrativo"/>
    <s v="1247/2016"/>
    <x v="0"/>
    <m/>
    <x v="2"/>
    <s v="S"/>
    <d v="2016-02-26T17:08:00"/>
    <d v="2016-03-02T16:14:00"/>
    <s v="Previamente, solicito ratificar os valores pertinentes a peças e serviços."/>
    <d v="1900-01-03T23:06:00"/>
    <n v="4.9625000000014552"/>
  </r>
  <r>
    <s v="Coordenadoria de Segurança, Transporte e Apoio Administrativo"/>
    <s v="1247/2016"/>
    <x v="0"/>
    <m/>
    <x v="25"/>
    <s v="S"/>
    <d v="2016-03-02T16:14:00"/>
    <d v="2016-03-02T17:43:00"/>
    <s v="Encaminha-se com alterações solicitadas"/>
    <d v="1899-12-30T01:29:00"/>
    <n v="6.1805555553291924E-2"/>
  </r>
  <r>
    <s v="Coordenadoria de Segurança, Transporte e Apoio Administrativo"/>
    <s v="1247/2016"/>
    <x v="0"/>
    <m/>
    <x v="2"/>
    <s v="S"/>
    <d v="2016-03-02T17:43:00"/>
    <d v="2016-03-14T12:45:00"/>
    <s v="Para anexar certidões atualizadas."/>
    <d v="1900-01-10T19:02:00"/>
    <n v="11.793055555557657"/>
  </r>
  <r>
    <s v="Coordenadoria de Segurança, Transporte e Apoio Administrativo"/>
    <s v="1247/2016"/>
    <x v="0"/>
    <m/>
    <x v="25"/>
    <s v="S"/>
    <d v="2016-03-14T12:45:00"/>
    <d v="2016-03-21T17:12:00"/>
    <s v="Para continuidade ao processo"/>
    <d v="1900-01-06T04:27:00"/>
    <n v="7.1854166666671517"/>
  </r>
  <r>
    <s v="Coordenadoria de Segurança, Transporte e Apoio Administrativo"/>
    <s v="1247/2016"/>
    <x v="0"/>
    <m/>
    <x v="2"/>
    <s v="S"/>
    <d v="2016-03-21T17:12:00"/>
    <d v="2016-04-14T15:04:00"/>
    <s v="análise"/>
    <d v="1900-01-22T21:52:00"/>
    <n v="23.911111111112405"/>
  </r>
  <r>
    <s v="Coordenadoria de Segurança, Transporte e Apoio Administrativo"/>
    <s v="1247/2016"/>
    <x v="0"/>
    <m/>
    <x v="26"/>
    <s v="S"/>
    <d v="2016-04-14T15:04:00"/>
    <d v="2016-04-19T13:22:00"/>
    <s v="Para autorizar contratação"/>
    <d v="1900-01-03T22:18:00"/>
    <n v="4.929166666661331"/>
  </r>
  <r>
    <s v="Coordenadoria de Segurança, Transporte e Apoio Administrativo"/>
    <s v="1247/2016"/>
    <x v="0"/>
    <m/>
    <x v="4"/>
    <m/>
    <d v="2016-04-19T13:22:00"/>
    <d v="2016-04-19T16:01:00"/>
    <s v="Para prosseguimento do pedido."/>
    <d v="1899-12-30T02:39:00"/>
    <n v="0.11041666667006211"/>
  </r>
  <r>
    <s v="Coordenadoria de Segurança, Transporte e Apoio Administrativo"/>
    <s v="1247/2016"/>
    <x v="0"/>
    <m/>
    <x v="26"/>
    <s v="S"/>
    <d v="2016-04-19T16:01:00"/>
    <d v="2016-04-19T18:56:00"/>
    <s v="Em devolução a pedido."/>
    <d v="1899-12-30T02:55:00"/>
    <n v="0.12152777778101154"/>
  </r>
  <r>
    <s v="Coordenadoria de Segurança, Transporte e Apoio Administrativo"/>
    <s v="1247/2016"/>
    <x v="0"/>
    <m/>
    <x v="2"/>
    <s v="S"/>
    <d v="2016-04-19T18:56:00"/>
    <d v="2016-06-27T14:17:00"/>
    <s v="Desconsiderar o DOC/PAD n.º 073165/2016 e outras providências."/>
    <d v="1900-03-08T19:21:00"/>
    <n v="68.806249999994179"/>
  </r>
  <r>
    <s v="Coordenadoria de Segurança, Transporte e Apoio Administrativo"/>
    <s v="1247/2016"/>
    <x v="0"/>
    <m/>
    <x v="24"/>
    <m/>
    <d v="2016-06-27T14:17:00"/>
    <d v="2016-06-27T16:38:00"/>
    <s v="Para informar"/>
    <d v="1899-12-30T02:21:00"/>
    <n v="9.7916666672972497E-2"/>
  </r>
  <r>
    <s v="Coordenadoria de Segurança, Transporte e Apoio Administrativo"/>
    <s v="1247/2016"/>
    <x v="0"/>
    <m/>
    <x v="2"/>
    <s v="S"/>
    <d v="2016-06-27T16:38:00"/>
    <d v="2016-07-05T18:48:00"/>
    <s v="Para manutenção do contrato."/>
    <d v="1900-01-07T02:10:00"/>
    <n v="8.0902777777737356"/>
  </r>
  <r>
    <s v="Coordenadoria de Segurança, Transporte e Apoio Administrativo"/>
    <s v="1247/2016"/>
    <x v="0"/>
    <m/>
    <x v="26"/>
    <s v="S"/>
    <d v="2016-07-05T18:48:00"/>
    <d v="2016-07-21T14:38:00"/>
    <s v="Para análise"/>
    <d v="1900-01-14T19:50:00"/>
    <n v="15.826388888890506"/>
  </r>
  <r>
    <s v="Coordenadoria de Segurança, Transporte e Apoio Administrativo"/>
    <s v="1247/2016"/>
    <x v="0"/>
    <m/>
    <x v="2"/>
    <s v="S"/>
    <d v="2016-07-21T14:38:00"/>
    <d v="2016-07-26T19:15:00"/>
    <s v="Para providências."/>
    <d v="1900-01-04T04:37:00"/>
    <n v="5.1923611111124046"/>
  </r>
  <r>
    <s v="Coordenadoria de Segurança, Transporte e Apoio Administrativo"/>
    <s v="1247/2016"/>
    <x v="0"/>
    <m/>
    <x v="18"/>
    <s v="S"/>
    <d v="2016-07-26T19:15:00"/>
    <d v="2016-07-30T11:49:00"/>
    <s v="Para continuidade com o termo de referência readequado conforme solicitação documento nº 143764/20"/>
    <d v="1900-01-02T16:34:00"/>
    <n v="3.6902777777722804"/>
  </r>
  <r>
    <s v="Coordenadoria de Segurança, Transporte e Apoio Administrativo"/>
    <s v="1247/2016"/>
    <x v="0"/>
    <m/>
    <x v="8"/>
    <m/>
    <d v="2016-07-30T11:49:00"/>
    <d v="2016-08-01T18:27:00"/>
    <s v="Para prosseguimento."/>
    <d v="1900-01-01T06:38:00"/>
    <n v="2.2763888888948713"/>
  </r>
  <r>
    <s v="Coordenadoria de Segurança, Transporte e Apoio Administrativo"/>
    <s v="1247/2016"/>
    <x v="0"/>
    <m/>
    <x v="5"/>
    <m/>
    <d v="2016-08-01T18:27:00"/>
    <d v="2016-08-02T14:12:00"/>
    <s v="Para informar disponibilidade orçamentária."/>
    <d v="1899-12-30T19:45:00"/>
    <n v="0.82291666666424135"/>
  </r>
  <r>
    <s v="Coordenadoria de Segurança, Transporte e Apoio Administrativo"/>
    <s v="1247/2016"/>
    <x v="0"/>
    <m/>
    <x v="6"/>
    <m/>
    <d v="2016-08-02T14:12:00"/>
    <d v="2016-08-02T14:32:00"/>
    <s v="Com a informação de disponibilidade"/>
    <d v="1899-12-30T00:20:00"/>
    <n v="1.3888888890505768E-2"/>
  </r>
  <r>
    <s v="Coordenadoria de Segurança, Transporte e Apoio Administrativo"/>
    <s v="1247/2016"/>
    <x v="0"/>
    <m/>
    <x v="7"/>
    <m/>
    <d v="2016-08-02T14:32:00"/>
    <d v="2016-08-02T15:38:00"/>
    <s v="Segue para ciência e encaminhamento à Coordenadoria de Licitações e Contratos para as demais provid."/>
    <d v="1899-12-30T01:06:00"/>
    <n v="4.5833333329937886E-2"/>
  </r>
  <r>
    <s v="Coordenadoria de Segurança, Transporte e Apoio Administrativo"/>
    <s v="1247/2016"/>
    <x v="0"/>
    <m/>
    <x v="8"/>
    <m/>
    <d v="2016-08-02T15:38:00"/>
    <d v="2016-08-02T18:51:00"/>
    <s v="Com informação de disponibilidade orçamentária, para demais providências."/>
    <d v="1899-12-30T03:13:00"/>
    <n v="0.13402777777810115"/>
  </r>
  <r>
    <s v="Coordenadoria de Segurança, Transporte e Apoio Administrativo"/>
    <s v="1247/2016"/>
    <x v="0"/>
    <m/>
    <x v="9"/>
    <m/>
    <d v="2016-08-02T18:51:00"/>
    <d v="2016-08-09T16:57:00"/>
    <s v="Para elaborar Termo de Dispensa de Licitação, com fulcro no art. 24, II, da L8666/93."/>
    <d v="1900-01-05T22:06:00"/>
    <n v="6.9208333333372138"/>
  </r>
  <r>
    <s v="Coordenadoria de Segurança, Transporte e Apoio Administrativo"/>
    <s v="1247/2016"/>
    <x v="0"/>
    <m/>
    <x v="8"/>
    <m/>
    <d v="2016-08-09T16:57:00"/>
    <d v="2016-08-10T18:44:00"/>
    <s v="Termo de dispensa de licitação"/>
    <d v="1899-12-31T01:47:00"/>
    <n v="1.0743055555503815"/>
  </r>
  <r>
    <s v="Coordenadoria de Segurança, Transporte e Apoio Administrativo"/>
    <s v="1247/2016"/>
    <x v="0"/>
    <m/>
    <x v="10"/>
    <m/>
    <d v="2016-08-10T18:44:00"/>
    <d v="2016-08-29T15:40:00"/>
    <s v="Para elaborar minuta de contrato."/>
    <d v="1900-01-17T20:56:00"/>
    <n v="18.87222222222772"/>
  </r>
  <r>
    <s v="Coordenadoria de Segurança, Transporte e Apoio Administrativo"/>
    <s v="1247/2016"/>
    <x v="0"/>
    <m/>
    <x v="8"/>
    <m/>
    <d v="2016-08-29T15:40:00"/>
    <d v="2016-08-31T19:09:00"/>
    <s v="Segue minuta do contrato para análise e cadastro no SICAF"/>
    <d v="1900-01-01T03:29:00"/>
    <n v="2.1451388888890506"/>
  </r>
  <r>
    <s v="Coordenadoria de Segurança, Transporte e Apoio Administrativo"/>
    <s v="1247/2016"/>
    <x v="0"/>
    <m/>
    <x v="21"/>
    <m/>
    <d v="2016-08-31T19:09:00"/>
    <d v="2016-09-02T18:05:00"/>
    <s v="À SECGA, para apreciação do Termo de Dispensa de Licitação 115/16 e designação de gestor do contrato"/>
    <d v="1899-12-31T22:56:00"/>
    <n v="1.9555555555489263"/>
  </r>
  <r>
    <s v="Coordenadoria de Segurança, Transporte e Apoio Administrativo"/>
    <s v="1247/2016"/>
    <x v="0"/>
    <m/>
    <x v="12"/>
    <m/>
    <d v="2016-09-02T18:05:00"/>
    <d v="2016-09-04T15:36:00"/>
    <s v="De acordo com a dispensa de licitação 115/2016."/>
    <d v="1899-12-31T21:31:00"/>
    <n v="1.8965277777824667"/>
  </r>
  <r>
    <s v="Coordenadoria de Segurança, Transporte e Apoio Administrativo"/>
    <s v="1247/2016"/>
    <x v="0"/>
    <m/>
    <x v="1"/>
    <m/>
    <d v="2016-09-04T15:36:00"/>
    <d v="2016-09-06T16:46:00"/>
    <s v="Para os devidos fins."/>
    <d v="1900-01-01T01:10:00"/>
    <n v="2.0486111111094942"/>
  </r>
  <r>
    <s v="Coordenadoria de Segurança, Transporte e Apoio Administrativo"/>
    <s v="1247/2016"/>
    <x v="0"/>
    <m/>
    <x v="6"/>
    <m/>
    <d v="2016-09-06T16:46:00"/>
    <d v="2016-09-06T17:01:00"/>
    <s v="para empenhar"/>
    <d v="1899-12-30T00:15:00"/>
    <n v="1.0416666664241347E-2"/>
  </r>
  <r>
    <s v="Coordenadoria de Segurança, Transporte e Apoio Administrativo"/>
    <s v="1247/2016"/>
    <x v="0"/>
    <m/>
    <x v="13"/>
    <m/>
    <d v="2016-09-06T17:01:00"/>
    <d v="2016-09-08T16:52:00"/>
    <s v="Para emissão da Nota de Empenho."/>
    <d v="1899-12-31T23:51:00"/>
    <n v="1.9937500000014552"/>
  </r>
  <r>
    <s v="Coordenadoria de Segurança, Transporte e Apoio Administrativo"/>
    <s v="1247/2016"/>
    <x v="0"/>
    <m/>
    <x v="7"/>
    <m/>
    <d v="2016-09-08T16:52:00"/>
    <d v="2016-09-08T17:49:00"/>
    <s v="-"/>
    <d v="1899-12-30T00:57:00"/>
    <n v="3.9583333331393078E-2"/>
  </r>
  <r>
    <s v="Coordenadoria de Segurança, Transporte e Apoio Administrativo"/>
    <s v="1247/2016"/>
    <x v="0"/>
    <m/>
    <x v="1"/>
    <m/>
    <d v="2016-09-08T16:52:00"/>
    <d v="2016-09-09T13:50:00"/>
    <s v="-"/>
    <d v="1899-12-30T20:58:00"/>
    <n v="0.87361111111385981"/>
  </r>
  <r>
    <s v="Coordenadoria de Segurança, Transporte e Apoio Administrativo"/>
    <s v="1247/2016"/>
    <x v="0"/>
    <m/>
    <x v="13"/>
    <m/>
    <d v="2016-09-09T13:50:00"/>
    <d v="2016-09-09T14:23:00"/>
    <s v="Conclusão de trâmite colaborativo"/>
    <d v="1899-12-30T00:33:00"/>
    <n v="2.2916666668606922E-2"/>
  </r>
  <r>
    <s v="Coordenadoria de Segurança, Transporte e Apoio Administrativo"/>
    <s v="1247/2016"/>
    <x v="0"/>
    <m/>
    <x v="14"/>
    <m/>
    <d v="2016-09-09T14:23:00"/>
    <d v="2016-09-09T16:06:00"/>
    <s v="Para registros."/>
    <d v="1899-12-30T01:43:00"/>
    <n v="7.1527777770825196E-2"/>
  </r>
  <r>
    <s v="Coordenadoria de Segurança, Transporte e Apoio Administrativo"/>
    <s v="1247/2016"/>
    <x v="0"/>
    <m/>
    <x v="8"/>
    <m/>
    <d v="2016-09-09T16:06:00"/>
    <d v="2016-09-09T20:37:00"/>
    <s v="Conforme item IV do documento nº 178915/2016."/>
    <d v="1899-12-30T04:31:00"/>
    <n v="0.18819444444670808"/>
  </r>
  <r>
    <s v="Coordenadoria de Segurança, Transporte e Apoio Administrativo"/>
    <s v="1247/2016"/>
    <x v="0"/>
    <m/>
    <x v="9"/>
    <m/>
    <d v="2016-09-09T20:37:00"/>
    <d v="2016-09-13T15:38:00"/>
    <s v="Para efetuar o registro no SIASG."/>
    <d v="1900-01-02T19:01:00"/>
    <n v="3.7923611111109494"/>
  </r>
  <r>
    <s v="Coordenadoria de Segurança, Transporte e Apoio Administrativo"/>
    <s v="1247/2016"/>
    <x v="0"/>
    <m/>
    <x v="8"/>
    <m/>
    <d v="2016-09-13T15:38:00"/>
    <d v="2016-09-14T19:08:00"/>
    <s v="LANÇAMENTO SIASG"/>
    <d v="1899-12-31T03:30:00"/>
    <n v="1.1458333333357587"/>
  </r>
  <r>
    <s v="Coordenadoria de Segurança, Transporte e Apoio Administrativo"/>
    <s v="1247/2016"/>
    <x v="0"/>
    <m/>
    <x v="10"/>
    <m/>
    <d v="2016-09-14T19:08:00"/>
    <d v="2016-09-28T15:15:00"/>
    <s v="Para emitir em definitivo o contrato."/>
    <d v="1900-01-12T20:07:00"/>
    <n v="13.838194444440887"/>
  </r>
  <r>
    <s v="Coordenadoria de Segurança, Transporte e Apoio Administrativo"/>
    <s v="1247/2016"/>
    <x v="0"/>
    <m/>
    <x v="8"/>
    <m/>
    <d v="2016-09-28T15:15:00"/>
    <d v="2016-09-30T16:43:00"/>
    <s v="Concluídos os procedimentos de formalização do contrato nº 91/2016"/>
    <d v="1900-01-01T01:28:00"/>
    <n v="2.0611111111138598"/>
  </r>
  <r>
    <s v="Coordenadoria de Segurança, Transporte e Apoio Administrativo"/>
    <s v="8379/2014"/>
    <x v="0"/>
    <m/>
    <x v="27"/>
    <m/>
    <s v="-"/>
    <d v="2014-11-12T13:24:00"/>
    <s v="-"/>
    <d v="1899-12-30T00:00:00"/>
    <n v="0"/>
  </r>
  <r>
    <s v="Coordenadoria de Segurança, Transporte e Apoio Administrativo"/>
    <s v="8379/2014"/>
    <x v="0"/>
    <m/>
    <x v="2"/>
    <s v="S"/>
    <d v="2014-11-12T13:24:00"/>
    <d v="2014-12-14T10:55:00"/>
    <s v="para conhecimento"/>
    <d v="1900-01-30T21:31:00"/>
    <n v="31.896527777775191"/>
  </r>
  <r>
    <s v="Coordenadoria de Segurança, Transporte e Apoio Administrativo"/>
    <s v="8379/2014"/>
    <x v="0"/>
    <m/>
    <x v="27"/>
    <m/>
    <d v="2014-12-14T10:55:00"/>
    <d v="2015-02-02T14:35:00"/>
    <s v="Encaminhem os três orçamentos com as respectivas certidões."/>
    <d v="1900-02-18T03:40:00"/>
    <n v="50.152777777781012"/>
  </r>
  <r>
    <s v="Coordenadoria de Segurança, Transporte e Apoio Administrativo"/>
    <s v="8379/2014"/>
    <x v="0"/>
    <m/>
    <x v="2"/>
    <s v="S"/>
    <d v="2015-02-02T14:35:00"/>
    <d v="2015-02-04T17:32:00"/>
    <s v="PARA PROVIDÊNCIAS"/>
    <d v="1900-01-01T02:57:00"/>
    <n v="2.1229166666671517"/>
  </r>
  <r>
    <s v="Coordenadoria de Segurança, Transporte e Apoio Administrativo"/>
    <s v="8379/2014"/>
    <x v="0"/>
    <m/>
    <x v="3"/>
    <s v="S"/>
    <d v="2015-02-04T17:32:00"/>
    <d v="2015-02-06T17:54:00"/>
    <s v="Para apreciação"/>
    <d v="1900-01-01T00:22:00"/>
    <n v="2.015277777776646"/>
  </r>
  <r>
    <s v="Coordenadoria de Segurança, Transporte e Apoio Administrativo"/>
    <s v="8379/2014"/>
    <x v="0"/>
    <m/>
    <x v="2"/>
    <s v="S"/>
    <d v="2015-02-06T17:54:00"/>
    <d v="2015-02-06T18:50:00"/>
    <s v="Para esclarecer."/>
    <d v="1899-12-30T00:56:00"/>
    <n v="3.8888888884685002E-2"/>
  </r>
  <r>
    <s v="Coordenadoria de Segurança, Transporte e Apoio Administrativo"/>
    <s v="8379/2014"/>
    <x v="0"/>
    <m/>
    <x v="27"/>
    <m/>
    <d v="2015-02-06T18:50:00"/>
    <d v="2015-02-18T18:27:00"/>
    <s v="Para providência"/>
    <d v="1900-01-10T23:37:00"/>
    <n v="11.984027777783922"/>
  </r>
  <r>
    <s v="Coordenadoria de Segurança, Transporte e Apoio Administrativo"/>
    <s v="8379/2014"/>
    <x v="0"/>
    <m/>
    <x v="2"/>
    <s v="S"/>
    <d v="2015-02-18T18:27:00"/>
    <d v="2015-02-20T18:12:00"/>
    <s v="para providências"/>
    <d v="1899-12-31T23:45:00"/>
    <n v="1.9895833333284827"/>
  </r>
  <r>
    <s v="Coordenadoria de Segurança, Transporte e Apoio Administrativo"/>
    <s v="8379/2014"/>
    <x v="0"/>
    <m/>
    <x v="27"/>
    <m/>
    <d v="2015-02-20T18:12:00"/>
    <d v="2015-03-12T15:23:00"/>
    <s v="Conforme documento retro"/>
    <d v="1900-01-18T21:11:00"/>
    <n v="19.882638888891961"/>
  </r>
  <r>
    <s v="Coordenadoria de Segurança, Transporte e Apoio Administrativo"/>
    <s v="8379/2014"/>
    <x v="0"/>
    <m/>
    <x v="2"/>
    <s v="S"/>
    <d v="2015-03-12T15:23:00"/>
    <d v="2015-03-16T17:20:00"/>
    <s v="PARA PROSSEGUIMENTO"/>
    <d v="1900-01-03T01:57:00"/>
    <n v="4.0812499999956344"/>
  </r>
  <r>
    <s v="Coordenadoria de Segurança, Transporte e Apoio Administrativo"/>
    <s v="8379/2014"/>
    <x v="0"/>
    <m/>
    <x v="27"/>
    <m/>
    <d v="2015-03-16T17:20:00"/>
    <d v="2015-03-20T13:28:00"/>
    <s v="Para verificar"/>
    <d v="1900-01-02T20:08:00"/>
    <n v="3.8388888888948713"/>
  </r>
  <r>
    <s v="Coordenadoria de Segurança, Transporte e Apoio Administrativo"/>
    <s v="8379/2014"/>
    <x v="0"/>
    <m/>
    <x v="2"/>
    <s v="S"/>
    <d v="2015-03-20T13:28:00"/>
    <d v="2015-03-31T18:23:00"/>
    <s v="para andamento."/>
    <d v="1900-01-10T04:55:00"/>
    <n v="11.204861111109494"/>
  </r>
  <r>
    <s v="Coordenadoria de Segurança, Transporte e Apoio Administrativo"/>
    <s v="8379/2014"/>
    <x v="0"/>
    <m/>
    <x v="3"/>
    <s v="S"/>
    <d v="2015-03-31T18:23:00"/>
    <d v="2015-04-07T14:28:00"/>
    <s v="Para análise"/>
    <d v="1900-01-05T20:05:00"/>
    <n v="6.8368055555547471"/>
  </r>
  <r>
    <s v="Coordenadoria de Segurança, Transporte e Apoio Administrativo"/>
    <s v="8379/2014"/>
    <x v="0"/>
    <m/>
    <x v="4"/>
    <m/>
    <d v="2015-04-07T14:28:00"/>
    <d v="2015-04-07T19:24:00"/>
    <s v="Para análise."/>
    <d v="1899-12-30T04:56:00"/>
    <n v="0.20555555555620231"/>
  </r>
  <r>
    <s v="Coordenadoria de Segurança, Transporte e Apoio Administrativo"/>
    <s v="8379/2014"/>
    <x v="0"/>
    <m/>
    <x v="5"/>
    <m/>
    <d v="2015-04-07T19:24:00"/>
    <d v="2015-04-10T20:15:00"/>
    <s v="solicito informar disponibilidade orçamentária visando a contratação por dispensa de licitação;"/>
    <d v="1900-01-02T00:51:00"/>
    <n v="3.0354166666656965"/>
  </r>
  <r>
    <s v="Coordenadoria de Segurança, Transporte e Apoio Administrativo"/>
    <s v="8379/2014"/>
    <x v="0"/>
    <m/>
    <x v="6"/>
    <m/>
    <d v="2015-04-10T20:15:00"/>
    <d v="2015-04-13T13:43:00"/>
    <s v="Com a informação."/>
    <d v="1900-01-01T17:28:00"/>
    <n v="2.7277777777781012"/>
  </r>
  <r>
    <s v="Coordenadoria de Segurança, Transporte e Apoio Administrativo"/>
    <s v="8379/2014"/>
    <x v="0"/>
    <m/>
    <x v="7"/>
    <m/>
    <d v="2015-04-13T13:43:00"/>
    <d v="2015-04-13T15:02:00"/>
    <s v="Para ciência e encaminhamento à Assessoria da Direção Geral, conforme documento número 057692/2015."/>
    <d v="1899-12-30T01:19:00"/>
    <n v="5.486111110803904E-2"/>
  </r>
  <r>
    <s v="Coordenadoria de Segurança, Transporte e Apoio Administrativo"/>
    <s v="8379/2014"/>
    <x v="0"/>
    <m/>
    <x v="8"/>
    <m/>
    <d v="2015-04-13T15:02:00"/>
    <d v="2015-04-14T15:41:00"/>
    <s v="Para demais procedimentos"/>
    <d v="1899-12-31T00:39:00"/>
    <n v="1.0270833333343035"/>
  </r>
  <r>
    <s v="Coordenadoria de Segurança, Transporte e Apoio Administrativo"/>
    <s v="8379/2014"/>
    <x v="0"/>
    <m/>
    <x v="9"/>
    <m/>
    <d v="2015-04-14T15:41:00"/>
    <d v="2015-05-08T17:36:00"/>
    <s v="Para elaborar o termo de dispensa de Licitação."/>
    <d v="1900-01-23T01:55:00"/>
    <n v="24.079861111109494"/>
  </r>
  <r>
    <s v="Coordenadoria de Segurança, Transporte e Apoio Administrativo"/>
    <s v="8379/2014"/>
    <x v="0"/>
    <m/>
    <x v="8"/>
    <m/>
    <d v="2015-05-08T17:36:00"/>
    <d v="2015-05-12T15:41:00"/>
    <s v="Com a informação."/>
    <d v="1900-01-02T22:05:00"/>
    <n v="3.9201388888905058"/>
  </r>
  <r>
    <s v="Coordenadoria de Segurança, Transporte e Apoio Administrativo"/>
    <s v="8379/2014"/>
    <x v="0"/>
    <m/>
    <x v="9"/>
    <m/>
    <d v="2015-05-12T15:41:00"/>
    <d v="2015-05-14T18:37:00"/>
    <s v="Para retificação."/>
    <d v="1900-01-01T02:56:00"/>
    <n v="2.1222222222204437"/>
  </r>
  <r>
    <s v="Coordenadoria de Segurança, Transporte e Apoio Administrativo"/>
    <s v="8379/2014"/>
    <x v="0"/>
    <m/>
    <x v="8"/>
    <m/>
    <d v="2015-05-14T18:37:00"/>
    <d v="2015-05-14T20:43:00"/>
    <s v="Com a informação."/>
    <d v="1899-12-30T02:06:00"/>
    <n v="8.7500000001455192E-2"/>
  </r>
  <r>
    <s v="Coordenadoria de Segurança, Transporte e Apoio Administrativo"/>
    <s v="8379/2014"/>
    <x v="0"/>
    <m/>
    <x v="10"/>
    <m/>
    <d v="2015-05-14T20:43:00"/>
    <d v="2015-05-20T16:18:00"/>
    <s v="Para elaborar minuta do contrato."/>
    <d v="1900-01-04T19:35:00"/>
    <n v="5.8159722222262644"/>
  </r>
  <r>
    <s v="Coordenadoria de Segurança, Transporte e Apoio Administrativo"/>
    <s v="8379/2014"/>
    <x v="0"/>
    <m/>
    <x v="8"/>
    <m/>
    <d v="2015-05-20T16:18:00"/>
    <d v="2015-05-22T19:58:00"/>
    <s v="Segue minuta para análise e, se de acorodo para empenho."/>
    <d v="1900-01-01T03:40:00"/>
    <n v="2.1527777777737356"/>
  </r>
  <r>
    <s v="Coordenadoria de Segurança, Transporte e Apoio Administrativo"/>
    <s v="8379/2014"/>
    <x v="0"/>
    <m/>
    <x v="4"/>
    <m/>
    <d v="2015-05-22T19:58:00"/>
    <d v="2015-05-25T19:00:00"/>
    <s v="Para autorizar o Termo de Dispensa de Licitação nº 069/15 e designar os fiscais/gestores da contratação."/>
    <d v="1900-01-01T23:02:00"/>
    <n v="2.9597222222218988"/>
  </r>
  <r>
    <s v="Coordenadoria de Segurança, Transporte e Apoio Administrativo"/>
    <s v="8379/2014"/>
    <x v="0"/>
    <m/>
    <x v="12"/>
    <m/>
    <d v="2015-05-25T19:00:00"/>
    <d v="2015-05-29T15:23:00"/>
    <s v="análise e demais encaminhamentos pertinentes"/>
    <d v="1900-01-02T20:23:00"/>
    <n v="3.8493055555591127"/>
  </r>
  <r>
    <s v="Coordenadoria de Segurança, Transporte e Apoio Administrativo"/>
    <s v="8379/2014"/>
    <x v="0"/>
    <m/>
    <x v="1"/>
    <m/>
    <d v="2015-05-29T15:23:00"/>
    <d v="2015-05-29T19:26:00"/>
    <s v="Para apreciação."/>
    <d v="1899-12-30T04:03:00"/>
    <n v="0.16874999999708962"/>
  </r>
  <r>
    <s v="Coordenadoria de Segurança, Transporte e Apoio Administrativo"/>
    <s v="8379/2014"/>
    <x v="0"/>
    <m/>
    <x v="6"/>
    <m/>
    <d v="2015-05-29T19:26:00"/>
    <d v="2015-05-29T19:53:00"/>
    <s v="Para empenhar."/>
    <d v="1899-12-30T00:27:00"/>
    <n v="1.8750000002910383E-2"/>
  </r>
  <r>
    <s v="Coordenadoria de Segurança, Transporte e Apoio Administrativo"/>
    <s v="8379/2014"/>
    <x v="0"/>
    <m/>
    <x v="13"/>
    <m/>
    <d v="2015-05-29T19:53:00"/>
    <d v="2015-06-02T17:33:00"/>
    <s v="Para emissão da nota de empenho."/>
    <d v="1900-01-02T21:40:00"/>
    <n v="3.9027777777737356"/>
  </r>
  <r>
    <s v="Coordenadoria de Segurança, Transporte e Apoio Administrativo"/>
    <s v="8379/2014"/>
    <x v="0"/>
    <m/>
    <x v="7"/>
    <m/>
    <d v="2015-06-02T17:33:00"/>
    <d v="2015-06-02T18:14:00"/>
    <s v="-"/>
    <d v="1899-12-30T00:41:00"/>
    <n v="2.8472222227719612E-2"/>
  </r>
  <r>
    <s v="Coordenadoria de Segurança, Transporte e Apoio Administrativo"/>
    <s v="8379/2014"/>
    <x v="0"/>
    <m/>
    <x v="1"/>
    <m/>
    <d v="2015-06-02T17:33:00"/>
    <d v="2015-06-02T18:21:00"/>
    <s v="-"/>
    <d v="1899-12-30T00:48:00"/>
    <n v="3.3333333332848269E-2"/>
  </r>
  <r>
    <s v="Coordenadoria de Segurança, Transporte e Apoio Administrativo"/>
    <s v="8379/2014"/>
    <x v="0"/>
    <m/>
    <x v="13"/>
    <m/>
    <d v="2015-06-02T18:21:00"/>
    <d v="2015-06-02T18:38:00"/>
    <s v="Conclusão de trâmite colaborativo"/>
    <d v="1899-12-30T00:17:00"/>
    <n v="1.1805555557657499E-2"/>
  </r>
  <r>
    <s v="Coordenadoria de Segurança, Transporte e Apoio Administrativo"/>
    <s v="8379/2014"/>
    <x v="0"/>
    <m/>
    <x v="14"/>
    <m/>
    <d v="2015-06-02T18:38:00"/>
    <d v="2015-06-02T19:13:00"/>
    <s v="Para registros."/>
    <d v="1899-12-30T00:35:00"/>
    <n v="2.4305555554747116E-2"/>
  </r>
  <r>
    <s v="Coordenadoria de Segurança, Transporte e Apoio Administrativo"/>
    <s v="8379/2014"/>
    <x v="0"/>
    <m/>
    <x v="8"/>
    <m/>
    <d v="2015-06-02T19:13:00"/>
    <d v="2015-06-03T15:11:00"/>
    <s v="Conforme item IV do documento nº 099844/2015."/>
    <d v="1899-12-30T19:58:00"/>
    <n v="0.83194444444961846"/>
  </r>
  <r>
    <s v="Coordenadoria de Segurança, Transporte e Apoio Administrativo"/>
    <s v="8379/2014"/>
    <x v="0"/>
    <m/>
    <x v="9"/>
    <m/>
    <d v="2015-06-03T15:11:00"/>
    <d v="2015-06-03T15:58:00"/>
    <s v="Para efetuar o registro no SIASG."/>
    <d v="1899-12-30T00:47:00"/>
    <n v="3.2638888886140194E-2"/>
  </r>
  <r>
    <s v="Coordenadoria de Segurança, Transporte e Apoio Administrativo"/>
    <s v="8379/2014"/>
    <x v="0"/>
    <m/>
    <x v="8"/>
    <m/>
    <d v="2015-06-03T15:58:00"/>
    <d v="2015-06-03T19:32:00"/>
    <s v="Com a informação."/>
    <d v="1899-12-30T03:34:00"/>
    <n v="0.14861111110803904"/>
  </r>
  <r>
    <s v="Coordenadoria de Segurança, Transporte e Apoio Administrativo"/>
    <s v="8379/2014"/>
    <x v="0"/>
    <m/>
    <x v="10"/>
    <m/>
    <d v="2015-06-03T19:32:00"/>
    <d v="2015-06-23T18:52:00"/>
    <s v="Para emitir em definitivo o contrato."/>
    <d v="1900-01-18T23:20:00"/>
    <n v="19.972222222226264"/>
  </r>
  <r>
    <s v="Coordenadoria de Segurança, Transporte e Apoio Administrativo"/>
    <s v="8379/2014"/>
    <x v="0"/>
    <m/>
    <x v="8"/>
    <m/>
    <d v="2015-06-23T18:52:00"/>
    <d v="2015-06-24T15:23:00"/>
    <s v="Concluídos os procedimentos de formalização do Contrato nº 82/15, anexado o extrato de publicação"/>
    <d v="1899-12-30T20:31:00"/>
    <n v="0.85486111111094942"/>
  </r>
  <r>
    <s v="Coordenadoria de Segurança, Transporte e Apoio Administrativo"/>
    <s v="8379/2014"/>
    <x v="0"/>
    <m/>
    <x v="14"/>
    <m/>
    <d v="2015-06-24T15:23:00"/>
    <d v="2015-06-24T16:51:00"/>
    <s v="Para lançamentos e registros."/>
    <d v="1899-12-30T01:28:00"/>
    <n v="6.1111111106583849E-2"/>
  </r>
  <r>
    <s v="Coordenadoria de Segurança, Transporte e Apoio Administrativo"/>
    <s v="2370/2014"/>
    <x v="0"/>
    <m/>
    <x v="28"/>
    <m/>
    <s v="-"/>
    <d v="2014-04-09T16:20:00"/>
    <s v="-"/>
    <d v="1899-12-30T00:00:00"/>
    <n v="0"/>
  </r>
  <r>
    <s v="Coordenadoria de Segurança, Transporte e Apoio Administrativo"/>
    <s v="2370/2014"/>
    <x v="0"/>
    <m/>
    <x v="2"/>
    <s v="S"/>
    <d v="2014-04-09T16:20:00"/>
    <d v="2014-04-23T13:57:00"/>
    <s v="Para apreciação."/>
    <d v="1900-01-12T21:37:00"/>
    <n v="13.900694444448163"/>
  </r>
  <r>
    <s v="Coordenadoria de Segurança, Transporte e Apoio Administrativo"/>
    <s v="2370/2014"/>
    <x v="0"/>
    <m/>
    <x v="28"/>
    <m/>
    <d v="2014-04-23T13:57:00"/>
    <d v="2014-04-28T19:23:00"/>
    <s v="Para adequações conforme e-mail encaminhado nesta data."/>
    <d v="1900-01-04T05:26:00"/>
    <n v="5.226388888884685"/>
  </r>
  <r>
    <s v="Coordenadoria de Segurança, Transporte e Apoio Administrativo"/>
    <s v="2370/2014"/>
    <x v="0"/>
    <m/>
    <x v="2"/>
    <s v="S"/>
    <d v="2014-04-28T19:23:00"/>
    <d v="2014-05-19T11:41:00"/>
    <s v="Devolutiva dos orçamentos readequados."/>
    <d v="1900-01-19T16:18:00"/>
    <n v="20.679166666668607"/>
  </r>
  <r>
    <s v="Coordenadoria de Segurança, Transporte e Apoio Administrativo"/>
    <s v="2370/2014"/>
    <x v="0"/>
    <m/>
    <x v="3"/>
    <s v="S"/>
    <d v="2014-05-19T11:41:00"/>
    <d v="2014-05-20T16:17:00"/>
    <s v="Para análise"/>
    <d v="1899-12-31T04:36:00"/>
    <n v="1.1916666666656965"/>
  </r>
  <r>
    <s v="Coordenadoria de Segurança, Transporte e Apoio Administrativo"/>
    <s v="2370/2014"/>
    <x v="0"/>
    <m/>
    <x v="2"/>
    <s v="S"/>
    <d v="2014-05-20T16:17:00"/>
    <d v="2014-05-21T15:00:00"/>
    <s v="Para informar."/>
    <d v="1899-12-30T22:43:00"/>
    <n v="0.94652777777810115"/>
  </r>
  <r>
    <s v="Coordenadoria de Segurança, Transporte e Apoio Administrativo"/>
    <s v="2370/2014"/>
    <x v="0"/>
    <m/>
    <x v="3"/>
    <s v="S"/>
    <d v="2014-05-21T15:00:00"/>
    <d v="2014-05-22T15:04:00"/>
    <s v="Para análise e encaminhamento."/>
    <d v="1899-12-31T00:04:00"/>
    <n v="1.0027777777795563"/>
  </r>
  <r>
    <s v="Coordenadoria de Segurança, Transporte e Apoio Administrativo"/>
    <s v="2370/2014"/>
    <x v="0"/>
    <m/>
    <x v="4"/>
    <m/>
    <d v="2014-05-22T15:04:00"/>
    <d v="2014-05-22T19:17:00"/>
    <s v="Segue para os procedimentos necessários aos serviços de monitoramento do Fórum de Foz do Iguaçú."/>
    <d v="1899-12-30T04:13:00"/>
    <n v="0.1756944444423425"/>
  </r>
  <r>
    <s v="Coordenadoria de Segurança, Transporte e Apoio Administrativo"/>
    <s v="2370/2014"/>
    <x v="0"/>
    <m/>
    <x v="5"/>
    <m/>
    <d v="2014-05-22T19:17:00"/>
    <d v="2014-05-23T19:28:00"/>
    <s v="Solicito informar disponibilidade orçamentária"/>
    <d v="1899-12-31T00:11:00"/>
    <n v="1.007638888891961"/>
  </r>
  <r>
    <s v="Coordenadoria de Segurança, Transporte e Apoio Administrativo"/>
    <s v="2370/2014"/>
    <x v="0"/>
    <m/>
    <x v="6"/>
    <m/>
    <d v="2014-05-23T19:28:00"/>
    <d v="2014-05-26T13:22:00"/>
    <s v="Com informação"/>
    <d v="1900-01-01T17:54:00"/>
    <n v="2.7458333333270275"/>
  </r>
  <r>
    <s v="Coordenadoria de Segurança, Transporte e Apoio Administrativo"/>
    <s v="2370/2014"/>
    <x v="0"/>
    <m/>
    <x v="7"/>
    <m/>
    <d v="2014-05-26T13:22:00"/>
    <d v="2014-05-26T14:29:00"/>
    <s v="Para ciência e encaminhamento."/>
    <d v="1899-12-30T01:07:00"/>
    <n v="4.652777778392192E-2"/>
  </r>
  <r>
    <s v="Coordenadoria de Segurança, Transporte e Apoio Administrativo"/>
    <s v="2370/2014"/>
    <x v="0"/>
    <m/>
    <x v="8"/>
    <m/>
    <d v="2014-05-26T14:29:00"/>
    <d v="2014-06-04T18:30:00"/>
    <s v="Para procedimentos."/>
    <d v="1900-01-08T04:01:00"/>
    <n v="9.1673611111109494"/>
  </r>
  <r>
    <s v="Coordenadoria de Segurança, Transporte e Apoio Administrativo"/>
    <s v="2370/2014"/>
    <x v="0"/>
    <m/>
    <x v="9"/>
    <m/>
    <d v="2014-06-04T18:30:00"/>
    <d v="2014-06-13T12:20:00"/>
    <s v="Para elaborar Termo de Dispensa de Licitação - art. 24, II, da Lei nº 8.666/93."/>
    <d v="1900-01-07T17:50:00"/>
    <n v="8.7430555555547471"/>
  </r>
  <r>
    <s v="Coordenadoria de Segurança, Transporte e Apoio Administrativo"/>
    <s v="2370/2014"/>
    <x v="0"/>
    <m/>
    <x v="8"/>
    <m/>
    <d v="2014-06-13T12:20:00"/>
    <d v="2014-06-18T18:25:00"/>
    <s v="com termo de dispensa"/>
    <d v="1900-01-04T06:05:00"/>
    <n v="5.2534722222189885"/>
  </r>
  <r>
    <s v="Coordenadoria de Segurança, Transporte e Apoio Administrativo"/>
    <s v="2370/2014"/>
    <x v="0"/>
    <m/>
    <x v="10"/>
    <m/>
    <d v="2014-06-18T18:25:00"/>
    <d v="2014-06-26T13:05:00"/>
    <s v="Para elaboração de minuta contratual."/>
    <d v="1900-01-06T18:40:00"/>
    <n v="7.7777777777810115"/>
  </r>
  <r>
    <s v="Coordenadoria de Segurança, Transporte e Apoio Administrativo"/>
    <s v="2370/2014"/>
    <x v="0"/>
    <m/>
    <x v="8"/>
    <m/>
    <d v="2014-06-26T13:05:00"/>
    <d v="2014-06-27T15:58:00"/>
    <s v="Segue minuta do contrato, para análise, com o aceite da empresa. Já considerando a adequação"/>
    <d v="1899-12-31T02:53:00"/>
    <n v="1.1201388888875954"/>
  </r>
  <r>
    <s v="Coordenadoria de Segurança, Transporte e Apoio Administrativo"/>
    <s v="2370/2014"/>
    <x v="0"/>
    <m/>
    <x v="9"/>
    <m/>
    <d v="2014-06-27T15:58:00"/>
    <d v="2014-06-27T18:57:00"/>
    <s v="Para adequação."/>
    <d v="1899-12-30T02:59:00"/>
    <n v="0.12430555555329192"/>
  </r>
  <r>
    <s v="Coordenadoria de Segurança, Transporte e Apoio Administrativo"/>
    <s v="2370/2014"/>
    <x v="0"/>
    <m/>
    <x v="8"/>
    <m/>
    <d v="2014-06-27T18:57:00"/>
    <d v="2014-06-30T19:39:00"/>
    <s v="Alterações no Termo de dispensa"/>
    <d v="1900-01-02T00:42:00"/>
    <n v="3.0291666666671517"/>
  </r>
  <r>
    <s v="Coordenadoria de Segurança, Transporte e Apoio Administrativo"/>
    <s v="2370/2014"/>
    <x v="0"/>
    <m/>
    <x v="4"/>
    <m/>
    <d v="2014-06-30T19:39:00"/>
    <d v="2014-07-01T19:47:00"/>
    <s v="Para autorizar a dispensa de licitação, na forma do art. 24, II, da Lei nº 8.666/93."/>
    <d v="1899-12-31T00:08:00"/>
    <n v="1.0055555555591127"/>
  </r>
  <r>
    <s v="Coordenadoria de Segurança, Transporte e Apoio Administrativo"/>
    <s v="2370/2014"/>
    <x v="0"/>
    <m/>
    <x v="12"/>
    <m/>
    <d v="2014-07-01T19:47:00"/>
    <d v="2014-07-05T16:23:00"/>
    <s v="Para análise da minuta contratual, após encaminhe-se à Direção Geral."/>
    <d v="1900-01-02T20:36:00"/>
    <n v="3.8583333333299379"/>
  </r>
  <r>
    <s v="Coordenadoria de Segurança, Transporte e Apoio Administrativo"/>
    <s v="2370/2014"/>
    <x v="0"/>
    <m/>
    <x v="1"/>
    <m/>
    <d v="2014-07-05T16:23:00"/>
    <d v="2014-07-07T17:28:00"/>
    <s v="Para apreciação."/>
    <d v="1900-01-01T01:05:00"/>
    <n v="2.0451388888905058"/>
  </r>
  <r>
    <s v="Coordenadoria de Segurança, Transporte e Apoio Administrativo"/>
    <s v="2370/2014"/>
    <x v="0"/>
    <m/>
    <x v="8"/>
    <m/>
    <d v="2014-07-07T17:28:00"/>
    <d v="2014-07-07T17:53:00"/>
    <s v="para publicação"/>
    <d v="1899-12-30T00:25:00"/>
    <n v="1.7361111109494232E-2"/>
  </r>
  <r>
    <s v="Coordenadoria de Segurança, Transporte e Apoio Administrativo"/>
    <s v="2370/2014"/>
    <x v="0"/>
    <m/>
    <x v="6"/>
    <m/>
    <d v="2014-07-07T17:53:00"/>
    <d v="2014-07-07T18:39:00"/>
    <s v="À Coordenadoria de Orçamento Para empenhar."/>
    <d v="1899-12-30T00:46:00"/>
    <n v="3.1944444446708076E-2"/>
  </r>
  <r>
    <s v="Coordenadoria de Segurança, Transporte e Apoio Administrativo"/>
    <s v="2370/2014"/>
    <x v="0"/>
    <m/>
    <x v="13"/>
    <m/>
    <d v="2014-07-07T18:39:00"/>
    <d v="2014-07-08T11:44:00"/>
    <s v="Para emissão de empenho"/>
    <d v="1899-12-30T17:05:00"/>
    <n v="0.71180555555474712"/>
  </r>
  <r>
    <s v="Coordenadoria de Segurança, Transporte e Apoio Administrativo"/>
    <s v="2370/2014"/>
    <x v="0"/>
    <m/>
    <x v="7"/>
    <m/>
    <d v="2014-07-08T11:44:00"/>
    <d v="2014-07-08T13:10:00"/>
    <s v="-"/>
    <d v="1899-12-30T01:26:00"/>
    <n v="5.9722222220443655E-2"/>
  </r>
  <r>
    <s v="Coordenadoria de Segurança, Transporte e Apoio Administrativo"/>
    <s v="2370/2014"/>
    <x v="0"/>
    <m/>
    <x v="1"/>
    <m/>
    <d v="2014-07-08T11:44:00"/>
    <d v="2014-07-09T14:11:00"/>
    <s v="-"/>
    <d v="1899-12-31T02:27:00"/>
    <n v="1.1020833333313931"/>
  </r>
  <r>
    <s v="Coordenadoria de Segurança, Transporte e Apoio Administrativo"/>
    <s v="2370/2014"/>
    <x v="0"/>
    <m/>
    <x v="13"/>
    <m/>
    <d v="2014-07-09T14:11:00"/>
    <d v="2014-07-09T14:21:00"/>
    <s v="Conclusão de trâmite colaborativo"/>
    <d v="1899-12-30T00:10:00"/>
    <n v="6.9444444452528842E-3"/>
  </r>
  <r>
    <s v="Coordenadoria de Segurança, Transporte e Apoio Administrativo"/>
    <s v="2370/2014"/>
    <x v="0"/>
    <m/>
    <x v="14"/>
    <m/>
    <d v="2014-07-09T14:21:00"/>
    <d v="2014-07-09T16:57:00"/>
    <s v="Para registros."/>
    <d v="1899-12-30T02:36:00"/>
    <n v="0.10833333333721384"/>
  </r>
  <r>
    <s v="Coordenadoria de Segurança, Transporte e Apoio Administrativo"/>
    <s v="2370/2014"/>
    <x v="0"/>
    <m/>
    <x v="8"/>
    <m/>
    <d v="2014-07-09T16:57:00"/>
    <d v="2014-07-10T14:44:00"/>
    <s v="Conforme item 2 do despacho doc.129470/14."/>
    <d v="1899-12-30T21:47:00"/>
    <n v="0.90763888888614019"/>
  </r>
  <r>
    <s v="Coordenadoria de Segurança, Transporte e Apoio Administrativo"/>
    <s v="2370/2014"/>
    <x v="0"/>
    <m/>
    <x v="9"/>
    <m/>
    <d v="2014-07-10T14:44:00"/>
    <d v="2014-07-15T13:01:00"/>
    <s v="Para registro no SIASG"/>
    <d v="1900-01-03T22:17:00"/>
    <n v="4.9284722222218988"/>
  </r>
  <r>
    <s v="Coordenadoria de Segurança, Transporte e Apoio Administrativo"/>
    <s v="2370/2014"/>
    <x v="0"/>
    <m/>
    <x v="10"/>
    <m/>
    <d v="2014-07-15T13:01:00"/>
    <d v="2014-07-28T18:02:00"/>
    <s v="Para emitir contrato."/>
    <d v="1900-01-12T05:01:00"/>
    <n v="13.209027777775191"/>
  </r>
  <r>
    <s v="Coordenadoria de Segurança, Transporte e Apoio Administrativo"/>
    <s v="2370/2014"/>
    <x v="0"/>
    <m/>
    <x v="8"/>
    <m/>
    <d v="2014-07-28T18:02:00"/>
    <d v="2014-07-29T19:18:00"/>
    <s v="Concluídos os procedimentos referentes ao Contrato nº 102/14."/>
    <d v="1899-12-31T01:16:00"/>
    <n v="1.0527777777824667"/>
  </r>
  <r>
    <s v="Coordenadoria de Segurança, Transporte e Apoio Administrativo"/>
    <s v="2370/2014"/>
    <x v="0"/>
    <m/>
    <x v="14"/>
    <m/>
    <d v="2014-07-29T19:18:00"/>
    <d v="2014-07-30T15:04:00"/>
    <s v="Para lançamentos e registros"/>
    <d v="1899-12-30T19:46:00"/>
    <n v="0.82361111111094942"/>
  </r>
  <r>
    <s v="Secretaria de Gestão de Serviços"/>
    <s v="304/2016"/>
    <x v="1"/>
    <m/>
    <x v="29"/>
    <m/>
    <s v="-"/>
    <d v="2015-01-16T17:01:00"/>
    <s v="-"/>
    <d v="1899-12-30T00:00:00"/>
    <n v="0"/>
  </r>
  <r>
    <s v="Secretaria de Gestão de Serviços"/>
    <s v="304/2016"/>
    <x v="1"/>
    <m/>
    <x v="3"/>
    <s v="S"/>
    <d v="2015-01-16T17:01:00"/>
    <d v="2015-01-24T16:49:00"/>
    <s v="PARA APRECIAÇÃO"/>
    <d v="1900-01-06T23:48:00"/>
    <n v="7.9916666666686069"/>
  </r>
  <r>
    <s v="Secretaria de Gestão de Serviços"/>
    <s v="304/2016"/>
    <x v="1"/>
    <m/>
    <x v="29"/>
    <m/>
    <d v="2015-01-24T16:49:00"/>
    <d v="2015-02-19T16:36:00"/>
    <s v="informar"/>
    <d v="1900-01-24T23:47:00"/>
    <n v="25.990972222221899"/>
  </r>
  <r>
    <s v="Secretaria de Gestão de Serviços"/>
    <s v="304/2016"/>
    <x v="1"/>
    <m/>
    <x v="3"/>
    <s v="S"/>
    <d v="2015-02-19T16:36:00"/>
    <d v="2015-02-24T14:34:00"/>
    <s v="para apreciação superior"/>
    <d v="1900-01-03T21:58:00"/>
    <n v="4.9152777777781012"/>
  </r>
  <r>
    <s v="Secretaria de Gestão de Serviços"/>
    <s v="304/2016"/>
    <x v="1"/>
    <m/>
    <x v="29"/>
    <m/>
    <d v="2015-02-24T14:34:00"/>
    <d v="2015-03-06T17:52:00"/>
    <s v="Para complementar."/>
    <d v="1900-01-09T03:18:00"/>
    <n v="10.13749999999709"/>
  </r>
  <r>
    <s v="Secretaria de Gestão de Serviços"/>
    <s v="304/2016"/>
    <x v="1"/>
    <m/>
    <x v="3"/>
    <s v="S"/>
    <d v="2015-03-06T17:52:00"/>
    <d v="2015-03-12T15:54:00"/>
    <s v="Com as alterações solicitadas."/>
    <d v="1900-01-04T22:02:00"/>
    <n v="5.9180555555576575"/>
  </r>
  <r>
    <s v="Secretaria de Gestão de Serviços"/>
    <s v="304/2016"/>
    <x v="1"/>
    <m/>
    <x v="29"/>
    <m/>
    <d v="2015-03-12T15:54:00"/>
    <d v="2015-03-18T18:31:00"/>
    <s v="Para informar."/>
    <d v="1900-01-05T02:37:00"/>
    <n v="6.109027777776646"/>
  </r>
  <r>
    <s v="Secretaria de Gestão de Serviços"/>
    <s v="304/2016"/>
    <x v="1"/>
    <m/>
    <x v="3"/>
    <s v="S"/>
    <d v="2015-03-18T18:31:00"/>
    <d v="2015-03-23T16:04:00"/>
    <s v="Para apreciação"/>
    <d v="1900-01-03T21:33:00"/>
    <n v="4.8979166666686069"/>
  </r>
  <r>
    <s v="Secretaria de Gestão de Serviços"/>
    <s v="304/2016"/>
    <x v="1"/>
    <m/>
    <x v="4"/>
    <m/>
    <d v="2015-03-23T16:04:00"/>
    <d v="2015-03-23T19:59:00"/>
    <s v="para orçamento"/>
    <d v="1899-12-30T03:55:00"/>
    <n v="0.16319444444525288"/>
  </r>
  <r>
    <s v="Secretaria de Gestão de Serviços"/>
    <s v="304/2016"/>
    <x v="1"/>
    <m/>
    <x v="8"/>
    <m/>
    <d v="2015-03-23T19:59:00"/>
    <d v="2015-03-24T13:58:00"/>
    <s v="Para verificar orçamentos."/>
    <d v="1899-12-30T17:59:00"/>
    <n v="0.74930555555329192"/>
  </r>
  <r>
    <s v="Secretaria de Gestão de Serviços"/>
    <s v="304/2016"/>
    <x v="1"/>
    <m/>
    <x v="9"/>
    <m/>
    <d v="2015-03-24T13:58:00"/>
    <d v="2015-05-13T12:21:00"/>
    <s v="Para orçar."/>
    <d v="1900-02-17T22:23:00"/>
    <n v="49.932638888887595"/>
  </r>
  <r>
    <s v="Secretaria de Gestão de Serviços"/>
    <s v="304/2016"/>
    <x v="1"/>
    <m/>
    <x v="8"/>
    <m/>
    <d v="2015-05-13T12:21:00"/>
    <d v="2015-05-13T15:52:00"/>
    <s v="Segue Pesquisa de Preços, e orçamentos das empresas consultadas."/>
    <d v="1899-12-30T03:31:00"/>
    <n v="0.14652777778246673"/>
  </r>
  <r>
    <s v="Secretaria de Gestão de Serviços"/>
    <s v="304/2016"/>
    <x v="1"/>
    <m/>
    <x v="5"/>
    <m/>
    <d v="2015-05-13T15:52:00"/>
    <d v="2015-05-13T18:17:00"/>
    <s v="Para informar disponibilidade orçamentária."/>
    <d v="1899-12-30T02:25:00"/>
    <n v="0.10069444444525288"/>
  </r>
  <r>
    <s v="Secretaria de Gestão de Serviços"/>
    <s v="304/2016"/>
    <x v="1"/>
    <m/>
    <x v="29"/>
    <m/>
    <d v="2015-05-13T18:17:00"/>
    <d v="2015-05-14T17:59:00"/>
    <s v="Para ratificar a estimativa de execução para 2015."/>
    <d v="1899-12-30T23:42:00"/>
    <n v="0.98749999999563443"/>
  </r>
  <r>
    <s v="Secretaria de Gestão de Serviços"/>
    <s v="304/2016"/>
    <x v="1"/>
    <m/>
    <x v="5"/>
    <m/>
    <d v="2015-05-14T17:59:00"/>
    <d v="2015-05-14T18:56:00"/>
    <s v="Com a informação."/>
    <d v="1899-12-30T00:57:00"/>
    <n v="3.9583333338669036E-2"/>
  </r>
  <r>
    <s v="Secretaria de Gestão de Serviços"/>
    <s v="304/2016"/>
    <x v="1"/>
    <m/>
    <x v="6"/>
    <m/>
    <d v="2015-05-14T18:56:00"/>
    <d v="2015-05-14T19:33:00"/>
    <s v="Com a informação."/>
    <d v="1899-12-30T00:37:00"/>
    <n v="2.569444444088731E-2"/>
  </r>
  <r>
    <s v="Secretaria de Gestão de Serviços"/>
    <s v="304/2016"/>
    <x v="1"/>
    <m/>
    <x v="7"/>
    <m/>
    <d v="2015-05-14T19:33:00"/>
    <d v="2015-05-15T16:53:00"/>
    <s v="Para ciência e encaminhamento."/>
    <d v="1899-12-30T21:20:00"/>
    <n v="0.88888888889050577"/>
  </r>
  <r>
    <s v="Secretaria de Gestão de Serviços"/>
    <s v="304/2016"/>
    <x v="1"/>
    <m/>
    <x v="8"/>
    <m/>
    <d v="2015-05-15T16:53:00"/>
    <d v="2015-05-15T19:29:00"/>
    <s v="Para procedimentos."/>
    <d v="1899-12-30T02:36:00"/>
    <n v="0.10833333332993789"/>
  </r>
  <r>
    <s v="Secretaria de Gestão de Serviços"/>
    <s v="304/2016"/>
    <x v="1"/>
    <m/>
    <x v="9"/>
    <m/>
    <d v="2015-05-15T19:29:00"/>
    <d v="2015-05-20T16:26:00"/>
    <s v="Para elaborar Termo de Abertura de Licitação."/>
    <d v="1900-01-03T20:57:00"/>
    <n v="4.8729166666671517"/>
  </r>
  <r>
    <s v="Secretaria de Gestão de Serviços"/>
    <s v="304/2016"/>
    <x v="1"/>
    <m/>
    <x v="8"/>
    <m/>
    <d v="2015-05-20T16:26:00"/>
    <d v="2015-05-20T18:31:00"/>
    <s v="Segue Termo de Abertura de Licitação"/>
    <d v="1899-12-30T02:05:00"/>
    <n v="8.6805555554747116E-2"/>
  </r>
  <r>
    <s v="Secretaria de Gestão de Serviços"/>
    <s v="304/2016"/>
    <x v="1"/>
    <m/>
    <x v="4"/>
    <m/>
    <d v="2015-05-20T18:31:00"/>
    <d v="2015-05-20T20:35:00"/>
    <s v="Para autorizar o Termo de Abertura de Licitação."/>
    <d v="1899-12-30T02:04:00"/>
    <n v="8.6111111115314998E-2"/>
  </r>
  <r>
    <s v="Secretaria de Gestão de Serviços"/>
    <s v="304/2016"/>
    <x v="1"/>
    <m/>
    <x v="8"/>
    <m/>
    <d v="2015-05-20T20:35:00"/>
    <d v="2015-05-21T14:55:00"/>
    <s v="Para elaboração da minuta do edital."/>
    <d v="1899-12-30T18:20:00"/>
    <n v="0.76388888889050577"/>
  </r>
  <r>
    <s v="Secretaria de Gestão de Serviços"/>
    <s v="304/2016"/>
    <x v="1"/>
    <m/>
    <x v="30"/>
    <m/>
    <d v="2015-05-21T14:55:00"/>
    <d v="2015-05-26T17:33:00"/>
    <s v="Para emissão do edital. À SCON Para emissão da minuta de contrato."/>
    <d v="1900-01-04T02:38:00"/>
    <n v="5.1097222222160781"/>
  </r>
  <r>
    <s v="Secretaria de Gestão de Serviços"/>
    <s v="304/2016"/>
    <x v="1"/>
    <m/>
    <x v="10"/>
    <m/>
    <d v="2015-05-26T17:33:00"/>
    <d v="2015-05-27T16:46:00"/>
    <s v="Para elaboração da minuta contratual - Anexo IV."/>
    <d v="1899-12-30T23:13:00"/>
    <n v="0.96736111111385981"/>
  </r>
  <r>
    <s v="Secretaria de Gestão de Serviços"/>
    <s v="304/2016"/>
    <x v="1"/>
    <m/>
    <x v="30"/>
    <m/>
    <d v="2015-05-27T16:46:00"/>
    <d v="2015-05-27T18:41:00"/>
    <s v="Inserida minuta contratual em campo próprio."/>
    <d v="1899-12-30T01:55:00"/>
    <n v="7.9861111109494232E-2"/>
  </r>
  <r>
    <s v="Secretaria de Gestão de Serviços"/>
    <s v="304/2016"/>
    <x v="1"/>
    <m/>
    <x v="8"/>
    <m/>
    <d v="2015-05-27T18:41:00"/>
    <d v="2015-05-27T19:48:00"/>
    <s v="Para análise e encaminhamento."/>
    <d v="1899-12-30T01:07:00"/>
    <n v="4.6527777776645962E-2"/>
  </r>
  <r>
    <s v="Secretaria de Gestão de Serviços"/>
    <s v="304/2016"/>
    <x v="1"/>
    <m/>
    <x v="4"/>
    <m/>
    <d v="2015-05-27T19:48:00"/>
    <d v="2015-05-28T19:16:00"/>
    <s v="À apreciação superior."/>
    <d v="1899-12-30T23:28:00"/>
    <n v="0.97777777777810115"/>
  </r>
  <r>
    <s v="Secretaria de Gestão de Serviços"/>
    <s v="304/2016"/>
    <x v="1"/>
    <m/>
    <x v="3"/>
    <s v="S"/>
    <d v="2015-05-28T19:16:00"/>
    <d v="2015-05-29T10:20:00"/>
    <s v="readequação do Projeto B ico"/>
    <d v="1899-12-30T15:04:00"/>
    <n v="0.62777777777955635"/>
  </r>
  <r>
    <s v="Secretaria de Gestão de Serviços"/>
    <s v="304/2016"/>
    <x v="1"/>
    <m/>
    <x v="29"/>
    <m/>
    <d v="2015-05-29T10:20:00"/>
    <d v="2015-05-29T13:11:00"/>
    <s v="Para adequar a redação do ANS - item 11."/>
    <d v="1899-12-30T02:51:00"/>
    <n v="0.11875000000145519"/>
  </r>
  <r>
    <s v="Secretaria de Gestão de Serviços"/>
    <s v="304/2016"/>
    <x v="1"/>
    <m/>
    <x v="30"/>
    <m/>
    <d v="2015-05-29T13:11:00"/>
    <d v="2015-06-01T18:40:00"/>
    <s v="Para ciência da retificação do projeto b ico."/>
    <d v="1900-01-02T05:29:00"/>
    <n v="3.2284722222248092"/>
  </r>
  <r>
    <s v="Secretaria de Gestão de Serviços"/>
    <s v="304/2016"/>
    <x v="1"/>
    <m/>
    <x v="8"/>
    <m/>
    <d v="2015-06-01T18:40:00"/>
    <d v="2015-06-01T20:20:00"/>
    <s v="Para análise e encaminhamento."/>
    <d v="1899-12-30T01:40:00"/>
    <n v="6.9444444437976927E-2"/>
  </r>
  <r>
    <s v="Secretaria de Gestão de Serviços"/>
    <s v="304/2016"/>
    <x v="1"/>
    <m/>
    <x v="4"/>
    <m/>
    <d v="2015-06-01T20:20:00"/>
    <d v="2015-06-03T19:52:00"/>
    <s v="À apreciação superior."/>
    <d v="1899-12-31T23:32:00"/>
    <n v="1.9805555555576575"/>
  </r>
  <r>
    <s v="Secretaria de Gestão de Serviços"/>
    <s v="304/2016"/>
    <x v="1"/>
    <m/>
    <x v="11"/>
    <m/>
    <d v="2015-06-03T19:52:00"/>
    <d v="2015-06-05T15:30:00"/>
    <s v="análise e demais encaminhamentos pertinentes"/>
    <d v="1899-12-31T19:38:00"/>
    <n v="1.8180555555591127"/>
  </r>
  <r>
    <s v="Secretaria de Gestão de Serviços"/>
    <s v="304/2016"/>
    <x v="1"/>
    <m/>
    <x v="12"/>
    <m/>
    <d v="2015-06-05T15:30:00"/>
    <d v="2015-06-12T15:28:00"/>
    <s v="para análise e aprovação."/>
    <d v="1900-01-05T23:58:00"/>
    <n v="6.9986111111065838"/>
  </r>
  <r>
    <s v="Secretaria de Gestão de Serviços"/>
    <s v="304/2016"/>
    <x v="1"/>
    <m/>
    <x v="1"/>
    <m/>
    <d v="2015-06-12T15:28:00"/>
    <d v="2015-06-12T16:48:00"/>
    <s v="Para apreciação."/>
    <d v="1899-12-30T01:20:00"/>
    <n v="5.5555555554747116E-2"/>
  </r>
  <r>
    <s v="Secretaria de Gestão de Serviços"/>
    <s v="304/2016"/>
    <x v="1"/>
    <m/>
    <x v="30"/>
    <m/>
    <d v="2015-06-12T16:48:00"/>
    <d v="2015-06-17T14:58:00"/>
    <s v="PARA PUBLICAÇÃO DO EDITAL"/>
    <d v="1900-01-03T22:10:00"/>
    <n v="4.9236111111167702"/>
  </r>
  <r>
    <s v="Secretaria de Gestão de Serviços"/>
    <s v="304/2016"/>
    <x v="1"/>
    <m/>
    <x v="11"/>
    <m/>
    <d v="2015-06-17T14:58:00"/>
    <d v="2015-06-17T18:20:00"/>
    <s v="Com edital e anexos, em definitivo, para assinatura."/>
    <d v="1899-12-30T03:22:00"/>
    <n v="0.14027777777664596"/>
  </r>
  <r>
    <s v="Secretaria de Gestão de Serviços"/>
    <s v="304/2016"/>
    <x v="1"/>
    <m/>
    <x v="30"/>
    <m/>
    <d v="2015-06-17T18:20:00"/>
    <d v="2015-06-18T15:27:00"/>
    <s v="Edital assinado."/>
    <d v="1899-12-30T21:07:00"/>
    <n v="0.87986111111240461"/>
  </r>
  <r>
    <s v="Secretaria de Gestão de Serviços"/>
    <s v="304/2016"/>
    <x v="1"/>
    <m/>
    <x v="11"/>
    <m/>
    <d v="2015-06-18T15:27:00"/>
    <d v="2015-06-24T15:19:00"/>
    <s v="Para aguardar a data de abertura do certame."/>
    <d v="1900-01-04T23:52:00"/>
    <n v="5.9944444444408873"/>
  </r>
  <r>
    <s v="Secretaria de Gestão de Serviços"/>
    <s v="304/2016"/>
    <x v="1"/>
    <m/>
    <x v="3"/>
    <s v="S"/>
    <d v="2015-06-24T15:19:00"/>
    <d v="2015-06-25T16:30:00"/>
    <s v="para manifestação e alterações, no que couber."/>
    <d v="1899-12-31T01:11:00"/>
    <n v="1.0493055555562023"/>
  </r>
  <r>
    <s v="Secretaria de Gestão de Serviços"/>
    <s v="304/2016"/>
    <x v="1"/>
    <m/>
    <x v="29"/>
    <m/>
    <d v="2015-06-25T16:30:00"/>
    <d v="2015-06-25T18:59:00"/>
    <s v="Informo que foi enviado email para consulta por escrito ao CREA."/>
    <d v="1899-12-30T02:29:00"/>
    <n v="0.10347222222480923"/>
  </r>
  <r>
    <s v="Secretaria de Gestão de Serviços"/>
    <s v="304/2016"/>
    <x v="1"/>
    <m/>
    <x v="11"/>
    <m/>
    <d v="2015-06-25T18:59:00"/>
    <d v="2015-06-25T19:14:00"/>
    <s v="A pedido. Atenciosamente,"/>
    <d v="1899-12-30T00:15:00"/>
    <n v="1.0416666664241347E-2"/>
  </r>
  <r>
    <s v="Secretaria de Gestão de Serviços"/>
    <s v="304/2016"/>
    <x v="1"/>
    <m/>
    <x v="29"/>
    <m/>
    <d v="2015-06-25T19:14:00"/>
    <d v="2015-06-26T13:54:00"/>
    <s v="para manifestação."/>
    <d v="1899-12-30T18:40:00"/>
    <n v="0.77777777778101154"/>
  </r>
  <r>
    <s v="Secretaria de Gestão de Serviços"/>
    <s v="304/2016"/>
    <x v="1"/>
    <m/>
    <x v="3"/>
    <s v="S"/>
    <d v="2015-06-26T13:54:00"/>
    <d v="2015-06-26T14:24:00"/>
    <s v="Com as informações solicitadas."/>
    <d v="1899-12-30T00:30:00"/>
    <n v="2.0833333328482695E-2"/>
  </r>
  <r>
    <s v="Secretaria de Gestão de Serviços"/>
    <s v="304/2016"/>
    <x v="1"/>
    <m/>
    <x v="11"/>
    <m/>
    <d v="2015-06-26T14:24:00"/>
    <d v="2015-06-26T14:33:00"/>
    <s v="Conforme doc. 119835, estamos aguardando resposta por escrito do CREA."/>
    <d v="1899-12-30T00:09:00"/>
    <n v="6.2499999985448085E-3"/>
  </r>
  <r>
    <s v="Secretaria de Gestão de Serviços"/>
    <s v="304/2016"/>
    <x v="1"/>
    <m/>
    <x v="30"/>
    <m/>
    <d v="2015-06-26T14:33:00"/>
    <d v="2015-06-30T09:42:00"/>
    <s v="para suspender."/>
    <d v="1900-01-02T19:09:00"/>
    <n v="3.7979166666700621"/>
  </r>
  <r>
    <s v="Secretaria de Gestão de Serviços"/>
    <s v="304/2016"/>
    <x v="1"/>
    <m/>
    <x v="11"/>
    <m/>
    <d v="2015-06-30T09:42:00"/>
    <d v="2015-06-30T16:08:00"/>
    <s v="Em devolução."/>
    <d v="1899-12-30T06:26:00"/>
    <n v="0.26805555555620231"/>
  </r>
  <r>
    <s v="Secretaria de Gestão de Serviços"/>
    <s v="304/2016"/>
    <x v="1"/>
    <m/>
    <x v="3"/>
    <s v="S"/>
    <d v="2015-06-30T16:08:00"/>
    <d v="2015-07-01T14:58:00"/>
    <s v="Para aguardar manifestação do CREA"/>
    <d v="1899-12-30T22:50:00"/>
    <n v="0.95138888889050577"/>
  </r>
  <r>
    <s v="Secretaria de Gestão de Serviços"/>
    <s v="304/2016"/>
    <x v="1"/>
    <m/>
    <x v="29"/>
    <m/>
    <d v="2015-07-01T14:58:00"/>
    <d v="2015-07-10T17:21:00"/>
    <s v="Com base nas respostas do CREA à consulta realizada, não há razão para que se proceda alteração."/>
    <d v="1900-01-08T02:23:00"/>
    <n v="9.0993055555518367"/>
  </r>
  <r>
    <s v="Secretaria de Gestão de Serviços"/>
    <s v="304/2016"/>
    <x v="1"/>
    <m/>
    <x v="3"/>
    <s v="S"/>
    <d v="2015-07-10T17:21:00"/>
    <d v="2015-07-13T16:54:00"/>
    <s v="Com as alterações para apreciação superior. Atenciosamente,"/>
    <d v="1900-01-01T23:33:00"/>
    <n v="2.9812500000043656"/>
  </r>
  <r>
    <s v="Secretaria de Gestão de Serviços"/>
    <s v="304/2016"/>
    <x v="1"/>
    <m/>
    <x v="29"/>
    <m/>
    <d v="2015-07-13T16:54:00"/>
    <d v="2015-07-14T14:59:00"/>
    <s v="Para justificar as exigências pertinentes à habilitação."/>
    <d v="1899-12-30T22:05:00"/>
    <n v="0.92013888888322981"/>
  </r>
  <r>
    <s v="Secretaria de Gestão de Serviços"/>
    <s v="304/2016"/>
    <x v="1"/>
    <m/>
    <x v="3"/>
    <s v="S"/>
    <d v="2015-07-14T14:59:00"/>
    <d v="2015-07-15T13:35:00"/>
    <s v="Com as informações solicitadas."/>
    <d v="1899-12-30T22:36:00"/>
    <n v="0.94166666666569654"/>
  </r>
  <r>
    <s v="Secretaria de Gestão de Serviços"/>
    <s v="304/2016"/>
    <x v="1"/>
    <m/>
    <x v="29"/>
    <m/>
    <d v="2015-07-15T13:35:00"/>
    <d v="2015-08-21T18:09:00"/>
    <s v="Para adequações ao projeto b ico, conforme minuta anexada."/>
    <d v="1900-02-05T04:34:00"/>
    <n v="37.190277777779556"/>
  </r>
  <r>
    <s v="Secretaria de Gestão de Serviços"/>
    <s v="304/2016"/>
    <x v="1"/>
    <m/>
    <x v="3"/>
    <s v="S"/>
    <d v="2015-08-21T18:09:00"/>
    <d v="2015-08-25T16:51:00"/>
    <s v="Para apreciação superior."/>
    <d v="1900-01-02T22:42:00"/>
    <n v="3.9458333333313931"/>
  </r>
  <r>
    <s v="Secretaria de Gestão de Serviços"/>
    <s v="304/2016"/>
    <x v="1"/>
    <m/>
    <x v="29"/>
    <m/>
    <d v="2015-08-25T16:51:00"/>
    <d v="2015-08-31T15:01:00"/>
    <s v="Para esclarecer."/>
    <d v="1900-01-04T22:10:00"/>
    <n v="5.9236111111167702"/>
  </r>
  <r>
    <s v="Secretaria de Gestão de Serviços"/>
    <s v="304/2016"/>
    <x v="1"/>
    <m/>
    <x v="3"/>
    <s v="S"/>
    <d v="2015-08-31T15:01:00"/>
    <d v="2015-09-01T14:41:00"/>
    <s v="Para análise e tramitação."/>
    <d v="1899-12-30T23:40:00"/>
    <n v="0.98611111110949423"/>
  </r>
  <r>
    <s v="Secretaria de Gestão de Serviços"/>
    <s v="304/2016"/>
    <x v="1"/>
    <m/>
    <x v="4"/>
    <m/>
    <d v="2015-09-01T14:41:00"/>
    <d v="2015-09-01T18:19:00"/>
    <s v="Para ciencia e encaminhamento."/>
    <d v="1899-12-30T03:38:00"/>
    <n v="0.15138888888759539"/>
  </r>
  <r>
    <s v="Secretaria de Gestão de Serviços"/>
    <s v="304/2016"/>
    <x v="1"/>
    <m/>
    <x v="3"/>
    <s v="S"/>
    <d v="2015-09-01T18:19:00"/>
    <d v="2015-09-02T12:57:00"/>
    <s v="a pedido"/>
    <d v="1899-12-30T18:38:00"/>
    <n v="0.77638888888759539"/>
  </r>
  <r>
    <s v="Secretaria de Gestão de Serviços"/>
    <s v="304/2016"/>
    <x v="1"/>
    <m/>
    <x v="4"/>
    <m/>
    <d v="2015-09-02T12:57:00"/>
    <d v="2015-09-03T19:21:00"/>
    <s v="Conforme desp 164146, houve alteração do projeto b ico."/>
    <d v="1899-12-31T06:24:00"/>
    <n v="1.2666666666700621"/>
  </r>
  <r>
    <s v="Secretaria de Gestão de Serviços"/>
    <s v="304/2016"/>
    <x v="1"/>
    <m/>
    <x v="11"/>
    <m/>
    <d v="2015-09-03T19:21:00"/>
    <d v="2015-09-03T20:01:00"/>
    <s v="providências pertinentes"/>
    <d v="1899-12-30T00:40:00"/>
    <n v="2.7777777773735579E-2"/>
  </r>
  <r>
    <s v="Secretaria de Gestão de Serviços"/>
    <s v="304/2016"/>
    <x v="1"/>
    <m/>
    <x v="30"/>
    <m/>
    <d v="2015-09-03T20:01:00"/>
    <d v="2015-09-11T17:26:00"/>
    <s v="Para providências cabíveis."/>
    <d v="1900-01-06T21:25:00"/>
    <n v="7.8923611111167702"/>
  </r>
  <r>
    <s v="Secretaria de Gestão de Serviços"/>
    <s v="304/2016"/>
    <x v="1"/>
    <m/>
    <x v="8"/>
    <m/>
    <d v="2015-09-11T17:26:00"/>
    <d v="2015-09-15T18:31:00"/>
    <s v="A pedido."/>
    <d v="1900-01-03T01:05:00"/>
    <n v="4.0451388888832298"/>
  </r>
  <r>
    <s v="Secretaria de Gestão de Serviços"/>
    <s v="304/2016"/>
    <x v="1"/>
    <m/>
    <x v="4"/>
    <m/>
    <d v="2015-09-15T18:31:00"/>
    <d v="2015-09-15T19:48:00"/>
    <s v="com informação"/>
    <d v="1899-12-30T01:17:00"/>
    <n v="5.3472222221898846E-2"/>
  </r>
  <r>
    <s v="Secretaria de Gestão de Serviços"/>
    <s v="304/2016"/>
    <x v="1"/>
    <m/>
    <x v="3"/>
    <s v="S"/>
    <d v="2015-09-15T19:48:00"/>
    <d v="2015-09-21T17:49:00"/>
    <s v="Para adequações visando atender ao despacho exarado pela CLC no doc. 173528 deste PAD."/>
    <d v="1900-01-04T22:01:00"/>
    <n v="5.9173611111109494"/>
  </r>
  <r>
    <s v="Secretaria de Gestão de Serviços"/>
    <s v="304/2016"/>
    <x v="1"/>
    <m/>
    <x v="29"/>
    <m/>
    <d v="2015-09-21T17:49:00"/>
    <d v="2015-10-01T17:50:00"/>
    <s v="Para adequações."/>
    <d v="1900-01-09T00:01:00"/>
    <n v="10.000694444446708"/>
  </r>
  <r>
    <s v="Secretaria de Gestão de Serviços"/>
    <s v="304/2016"/>
    <x v="1"/>
    <m/>
    <x v="3"/>
    <s v="S"/>
    <d v="2015-10-01T17:50:00"/>
    <d v="2015-10-06T13:50:00"/>
    <s v="Encaminho para apreciação superior, com as alterações solicitadas. Atenciosamente,"/>
    <d v="1900-01-03T20:00:00"/>
    <n v="4.8333333333357587"/>
  </r>
  <r>
    <s v="Secretaria de Gestão de Serviços"/>
    <s v="304/2016"/>
    <x v="1"/>
    <m/>
    <x v="4"/>
    <m/>
    <d v="2015-10-06T13:50:00"/>
    <d v="2015-10-08T16:50:00"/>
    <s v="Para análise."/>
    <d v="1900-01-01T03:00:00"/>
    <n v="2.125"/>
  </r>
  <r>
    <s v="Secretaria de Gestão de Serviços"/>
    <s v="304/2016"/>
    <x v="1"/>
    <m/>
    <x v="8"/>
    <m/>
    <d v="2015-10-08T16:50:00"/>
    <d v="2015-10-08T18:05:00"/>
    <s v="Segue o projeto b ico com as readequações."/>
    <d v="1899-12-30T01:15:00"/>
    <n v="5.2083333328482695E-2"/>
  </r>
  <r>
    <s v="Secretaria de Gestão de Serviços"/>
    <s v="304/2016"/>
    <x v="1"/>
    <m/>
    <x v="30"/>
    <m/>
    <d v="2015-10-08T18:05:00"/>
    <d v="2015-10-16T16:09:00"/>
    <s v="Para readequar minuta do Edital."/>
    <d v="1900-01-06T22:04:00"/>
    <n v="7.9194444444510737"/>
  </r>
  <r>
    <s v="Secretaria de Gestão de Serviços"/>
    <s v="304/2016"/>
    <x v="1"/>
    <m/>
    <x v="10"/>
    <m/>
    <d v="2015-10-16T16:09:00"/>
    <d v="2015-10-20T17:15:00"/>
    <s v="Para adequações à minuta contratual."/>
    <d v="1900-01-03T01:06:00"/>
    <n v="4.0458333333299379"/>
  </r>
  <r>
    <s v="Secretaria de Gestão de Serviços"/>
    <s v="304/2016"/>
    <x v="1"/>
    <m/>
    <x v="30"/>
    <m/>
    <d v="2015-10-20T17:15:00"/>
    <d v="2015-10-20T19:54:00"/>
    <s v="Anexada minuta do contrato anexo IV e anexo IV-I"/>
    <d v="1899-12-30T02:39:00"/>
    <n v="0.11041666667006211"/>
  </r>
  <r>
    <s v="Secretaria de Gestão de Serviços"/>
    <s v="304/2016"/>
    <x v="1"/>
    <m/>
    <x v="8"/>
    <m/>
    <d v="2015-10-20T19:54:00"/>
    <d v="2015-10-21T19:50:00"/>
    <s v="Para encaminhamento."/>
    <d v="1899-12-30T23:56:00"/>
    <n v="0.99722222222044365"/>
  </r>
  <r>
    <s v="Secretaria de Gestão de Serviços"/>
    <s v="304/2016"/>
    <x v="1"/>
    <m/>
    <x v="4"/>
    <m/>
    <d v="2015-10-21T19:50:00"/>
    <d v="2015-10-21T20:35:00"/>
    <s v="Para análise."/>
    <d v="1899-12-30T00:45:00"/>
    <n v="3.125E-2"/>
  </r>
  <r>
    <s v="Secretaria de Gestão de Serviços"/>
    <s v="304/2016"/>
    <x v="1"/>
    <m/>
    <x v="11"/>
    <m/>
    <d v="2015-10-21T20:35:00"/>
    <d v="2015-10-22T19:29:00"/>
    <s v="análise e demais providências"/>
    <d v="1899-12-30T22:54:00"/>
    <n v="0.95416666666278616"/>
  </r>
  <r>
    <s v="Secretaria de Gestão de Serviços"/>
    <s v="304/2016"/>
    <x v="1"/>
    <m/>
    <x v="12"/>
    <m/>
    <d v="2015-10-22T19:29:00"/>
    <d v="2015-10-23T16:21:00"/>
    <s v="Para análise e aprovação."/>
    <d v="1899-12-30T20:52:00"/>
    <n v="0.86944444444816327"/>
  </r>
  <r>
    <s v="Secretaria de Gestão de Serviços"/>
    <s v="304/2016"/>
    <x v="1"/>
    <m/>
    <x v="30"/>
    <m/>
    <d v="2015-10-23T16:21:00"/>
    <d v="2015-10-26T16:28:00"/>
    <s v="A pedido."/>
    <d v="1900-01-02T00:07:00"/>
    <n v="3.0048611111124046"/>
  </r>
  <r>
    <s v="Secretaria de Gestão de Serviços"/>
    <s v="304/2016"/>
    <x v="1"/>
    <m/>
    <x v="12"/>
    <m/>
    <d v="2015-10-26T16:28:00"/>
    <d v="2015-10-27T16:12:00"/>
    <s v="Em devolução."/>
    <d v="1899-12-30T23:44:00"/>
    <n v="0.98888888888905058"/>
  </r>
  <r>
    <s v="Secretaria de Gestão de Serviços"/>
    <s v="304/2016"/>
    <x v="1"/>
    <m/>
    <x v="1"/>
    <m/>
    <d v="2015-10-27T16:12:00"/>
    <d v="2015-10-27T18:41:00"/>
    <s v="Com a análise da minuta do edital e seus anexos"/>
    <d v="1899-12-30T02:29:00"/>
    <n v="0.10347222221753327"/>
  </r>
  <r>
    <s v="Secretaria de Gestão de Serviços"/>
    <s v="304/2016"/>
    <x v="1"/>
    <m/>
    <x v="30"/>
    <m/>
    <d v="2015-10-27T18:41:00"/>
    <d v="2015-10-28T11:14:00"/>
    <s v="À Seção de Licitações."/>
    <d v="1899-12-30T16:33:00"/>
    <n v="0.68958333333284827"/>
  </r>
  <r>
    <s v="Secretaria de Gestão de Serviços"/>
    <s v="304/2016"/>
    <x v="1"/>
    <m/>
    <x v="11"/>
    <m/>
    <d v="2015-10-28T11:14:00"/>
    <d v="2015-10-28T14:09:00"/>
    <s v="Seguem edital e demais anexos, em definitivo, para assinaturas."/>
    <d v="1899-12-30T02:55:00"/>
    <n v="0.12152777778101154"/>
  </r>
  <r>
    <s v="Secretaria de Gestão de Serviços"/>
    <s v="304/2016"/>
    <x v="1"/>
    <m/>
    <x v="30"/>
    <m/>
    <d v="2015-10-28T14:09:00"/>
    <d v="2015-11-03T16:32:00"/>
    <s v="Edital assinado."/>
    <d v="1900-01-05T02:23:00"/>
    <n v="6.0993055555518367"/>
  </r>
  <r>
    <s v="Secretaria de Gestão de Serviços"/>
    <s v="304/2016"/>
    <x v="1"/>
    <m/>
    <x v="11"/>
    <m/>
    <d v="2015-11-03T16:32:00"/>
    <d v="2015-11-10T17:52:00"/>
    <s v="Para aguardar a data de abertura do certame - 12Nov2015."/>
    <d v="1900-01-06T01:20:00"/>
    <n v="7.0555555555547471"/>
  </r>
  <r>
    <s v="Secretaria de Gestão de Serviços"/>
    <s v="304/2016"/>
    <x v="1"/>
    <m/>
    <x v="3"/>
    <s v="S"/>
    <d v="2015-11-10T17:52:00"/>
    <d v="2015-11-11T16:46:00"/>
    <s v="Para manifestação."/>
    <d v="1899-12-30T22:54:00"/>
    <n v="0.95416666667006211"/>
  </r>
  <r>
    <s v="Secretaria de Gestão de Serviços"/>
    <s v="304/2016"/>
    <x v="1"/>
    <m/>
    <x v="11"/>
    <m/>
    <d v="2015-11-11T16:46:00"/>
    <d v="2015-11-12T17:08:00"/>
    <s v="análise"/>
    <d v="1899-12-31T00:22:00"/>
    <n v="1.015277777776646"/>
  </r>
  <r>
    <s v="Secretaria de Gestão de Serviços"/>
    <s v="304/2016"/>
    <x v="1"/>
    <m/>
    <x v="12"/>
    <m/>
    <d v="2015-11-12T17:08:00"/>
    <d v="2015-11-12T18:29:00"/>
    <s v="para análise."/>
    <d v="1899-12-30T01:21:00"/>
    <n v="5.6250000001455192E-2"/>
  </r>
  <r>
    <s v="Secretaria de Gestão de Serviços"/>
    <s v="304/2016"/>
    <x v="1"/>
    <m/>
    <x v="1"/>
    <m/>
    <d v="2015-11-12T18:29:00"/>
    <d v="2015-11-12T18:35:00"/>
    <s v="Para apreciação."/>
    <d v="1899-12-30T00:06:00"/>
    <n v="4.166666665696539E-3"/>
  </r>
  <r>
    <s v="Secretaria de Gestão de Serviços"/>
    <s v="304/2016"/>
    <x v="1"/>
    <m/>
    <x v="11"/>
    <m/>
    <d v="2015-11-12T18:35:00"/>
    <d v="2015-11-12T19:32:00"/>
    <s v="para dar continuidade."/>
    <d v="1899-12-30T00:57:00"/>
    <n v="3.9583333331393078E-2"/>
  </r>
  <r>
    <s v="Secretaria de Gestão de Serviços"/>
    <s v="304/2016"/>
    <x v="1"/>
    <m/>
    <x v="30"/>
    <m/>
    <d v="2015-11-12T19:32:00"/>
    <d v="2015-11-13T14:20:00"/>
    <s v="Para anexar comprovante de suspensão no sistema comprasnet"/>
    <d v="1899-12-30T18:48:00"/>
    <n v="0.78333333333284827"/>
  </r>
  <r>
    <s v="Secretaria de Gestão de Serviços"/>
    <s v="304/2016"/>
    <x v="1"/>
    <m/>
    <x v="11"/>
    <m/>
    <d v="2015-11-13T14:20:00"/>
    <d v="2015-11-13T15:23:00"/>
    <s v="Edital com reabertura de prazo."/>
    <d v="1899-12-30T01:03:00"/>
    <n v="4.3750000004365575E-2"/>
  </r>
  <r>
    <s v="Secretaria de Gestão de Serviços"/>
    <s v="304/2016"/>
    <x v="1"/>
    <m/>
    <x v="30"/>
    <m/>
    <d v="2015-11-13T15:23:00"/>
    <d v="2015-11-16T17:57:00"/>
    <s v="Edital assinado."/>
    <d v="1900-01-02T02:34:00"/>
    <n v="3.1069444444437977"/>
  </r>
  <r>
    <s v="Secretaria de Gestão de Serviços"/>
    <s v="304/2016"/>
    <x v="1"/>
    <m/>
    <x v="11"/>
    <m/>
    <d v="2015-11-16T17:57:00"/>
    <d v="2015-12-17T14:42:00"/>
    <s v="Para aguardar a data de abertura do certame - 26Nov2015 as 15hs."/>
    <d v="1900-01-29T20:45:00"/>
    <n v="30.864583333335759"/>
  </r>
  <r>
    <s v="Secretaria de Gestão de Serviços"/>
    <s v="304/2016"/>
    <x v="1"/>
    <m/>
    <x v="12"/>
    <m/>
    <d v="2015-12-17T14:42:00"/>
    <d v="2015-12-17T18:45:00"/>
    <s v="para análise"/>
    <d v="1899-12-30T04:03:00"/>
    <n v="0.16874999999708962"/>
  </r>
  <r>
    <s v="Secretaria de Gestão de Serviços"/>
    <s v="304/2016"/>
    <x v="1"/>
    <m/>
    <x v="1"/>
    <m/>
    <d v="2015-12-17T18:45:00"/>
    <d v="2015-12-17T19:03:00"/>
    <s v="Com o parecer, para apreciação."/>
    <d v="1899-12-30T00:18:00"/>
    <n v="1.2499999997089617E-2"/>
  </r>
  <r>
    <s v="Secretaria de Gestão de Serviços"/>
    <s v="304/2016"/>
    <x v="1"/>
    <m/>
    <x v="11"/>
    <m/>
    <d v="2015-12-17T19:03:00"/>
    <d v="2015-12-22T11:20:00"/>
    <s v="Para dar continuidade."/>
    <d v="1900-01-03T16:17:00"/>
    <n v="4.6784722222218988"/>
  </r>
  <r>
    <s v="Secretaria de Gestão de Serviços"/>
    <s v="304/2016"/>
    <x v="1"/>
    <m/>
    <x v="12"/>
    <m/>
    <d v="2015-12-22T11:20:00"/>
    <d v="2015-12-22T15:44:00"/>
    <s v="Para análise, homologação e adjudicação"/>
    <d v="1899-12-30T04:24:00"/>
    <n v="0.18333333333430346"/>
  </r>
  <r>
    <s v="Secretaria de Gestão de Serviços"/>
    <s v="304/2016"/>
    <x v="1"/>
    <m/>
    <x v="1"/>
    <m/>
    <d v="2015-12-22T15:44:00"/>
    <d v="2015-12-22T18:30:00"/>
    <s v="Com o parecer."/>
    <d v="1899-12-30T02:46:00"/>
    <n v="0.11527777778246673"/>
  </r>
  <r>
    <s v="Secretaria de Gestão de Serviços"/>
    <s v="304/2016"/>
    <x v="1"/>
    <m/>
    <x v="6"/>
    <m/>
    <d v="2015-12-22T18:30:00"/>
    <d v="2015-12-22T19:23:00"/>
    <s v="Para empenhar."/>
    <d v="1899-12-30T00:53:00"/>
    <n v="3.6805555551836733E-2"/>
  </r>
  <r>
    <s v="Secretaria de Gestão de Serviços"/>
    <s v="304/2016"/>
    <x v="1"/>
    <m/>
    <x v="13"/>
    <m/>
    <d v="2015-12-22T19:23:00"/>
    <d v="2015-12-23T14:11:00"/>
    <s v="Para emissão de nota de empenho."/>
    <d v="1899-12-30T18:48:00"/>
    <n v="0.78333333333284827"/>
  </r>
  <r>
    <s v="Secretaria de Gestão de Serviços"/>
    <s v="304/2016"/>
    <x v="1"/>
    <m/>
    <x v="7"/>
    <m/>
    <d v="2015-12-23T14:11:00"/>
    <d v="2015-12-23T15:41:00"/>
    <s v="-"/>
    <d v="1899-12-30T01:30:00"/>
    <n v="6.25E-2"/>
  </r>
  <r>
    <s v="Secretaria de Gestão de Serviços"/>
    <s v="304/2016"/>
    <x v="1"/>
    <m/>
    <x v="1"/>
    <m/>
    <d v="2015-12-23T14:11:00"/>
    <d v="2015-12-23T16:44:00"/>
    <s v="-"/>
    <d v="1899-12-30T02:33:00"/>
    <n v="0.10625000000436557"/>
  </r>
  <r>
    <s v="Secretaria de Gestão de Serviços"/>
    <s v="304/2016"/>
    <x v="1"/>
    <m/>
    <x v="13"/>
    <m/>
    <d v="2015-12-23T16:44:00"/>
    <d v="2015-12-23T17:51:00"/>
    <s v="Conclusão de trâmite colaborativo"/>
    <d v="1899-12-30T01:07:00"/>
    <n v="4.6527777776645962E-2"/>
  </r>
  <r>
    <s v="Secretaria de Gestão de Serviços"/>
    <s v="304/2016"/>
    <x v="1"/>
    <m/>
    <x v="14"/>
    <m/>
    <d v="2015-12-23T17:51:00"/>
    <d v="2015-12-23T20:50:00"/>
    <s v="Para registros."/>
    <d v="1899-12-30T02:59:00"/>
    <n v="0.12430555555329192"/>
  </r>
  <r>
    <s v="Secretaria de Gestão de Serviços"/>
    <s v="304/2016"/>
    <x v="1"/>
    <m/>
    <x v="10"/>
    <m/>
    <d v="2015-12-23T20:50:00"/>
    <d v="2016-01-19T16:37:00"/>
    <s v="Para formalização dos procedimentos contratuais."/>
    <d v="1900-01-25T19:47:00"/>
    <n v="26.824305555557657"/>
  </r>
  <r>
    <s v="Secretaria de Gestão de Serviços"/>
    <s v="304/2016"/>
    <x v="1"/>
    <m/>
    <x v="8"/>
    <m/>
    <d v="2016-01-19T16:37:00"/>
    <d v="2016-01-19T17:48:00"/>
    <s v="Concluídos os procedimentos referentes ao Contrato nº 12/16."/>
    <d v="1899-12-30T01:11:00"/>
    <n v="4.9305555556202307E-2"/>
  </r>
  <r>
    <s v="Secretaria de Gestão de Serviços"/>
    <s v="304/2016"/>
    <x v="1"/>
    <m/>
    <x v="14"/>
    <m/>
    <d v="2016-01-19T17:48:00"/>
    <d v="2016-01-21T13:27:00"/>
    <s v="Para lançamentos e registros."/>
    <d v="1899-12-31T19:39:00"/>
    <n v="1.8187499999985448"/>
  </r>
  <r>
    <s v="Secretaria de Gestão de Serviços"/>
    <s v="304/2016"/>
    <x v="1"/>
    <m/>
    <x v="31"/>
    <s v="S"/>
    <d v="2016-01-21T13:27:00"/>
    <d v="2016-01-22T18:01:00"/>
    <s v="Para informar."/>
    <d v="1899-12-31T04:34:00"/>
    <n v="1.1902777777795563"/>
  </r>
  <r>
    <s v="Secretaria de Gestão de Serviços"/>
    <s v="304/2016"/>
    <x v="1"/>
    <m/>
    <x v="32"/>
    <s v="S"/>
    <d v="2016-01-22T18:01:00"/>
    <d v="2016-01-28T16:53:00"/>
    <s v="Para verificar."/>
    <d v="1900-01-04T22:52:00"/>
    <n v="5.952777777776646"/>
  </r>
  <r>
    <s v="Secretaria de Gestão de Serviços"/>
    <s v="304/2016"/>
    <x v="1"/>
    <m/>
    <x v="14"/>
    <m/>
    <d v="2016-01-28T16:53:00"/>
    <d v="2016-01-28T18:55:00"/>
    <s v="Com as informações de previsão de execução solicitadas."/>
    <d v="1899-12-30T02:02:00"/>
    <n v="8.4722222221898846E-2"/>
  </r>
  <r>
    <s v="Secretaria de Gestão de Serviços"/>
    <s v="304/2016"/>
    <x v="1"/>
    <m/>
    <x v="5"/>
    <m/>
    <d v="2016-01-28T18:55:00"/>
    <d v="2016-01-29T15:45:00"/>
    <s v="DISP. ORÇAMENTÁRIA - EMISSÃO NE 2016 - CANCELAMENTO DE RP - SERV. DE LIMP. DE VIDROS EM ALTURA"/>
    <d v="1899-12-30T20:50:00"/>
    <n v="0.86805555555474712"/>
  </r>
  <r>
    <s v="Secretaria de Gestão de Serviços"/>
    <s v="304/2016"/>
    <x v="1"/>
    <m/>
    <x v="6"/>
    <m/>
    <d v="2016-01-29T15:45:00"/>
    <d v="2016-01-29T17:31:00"/>
    <s v="Com a informação de disponibilidade orçamentária."/>
    <d v="1899-12-30T01:46:00"/>
    <n v="7.3611111110949423E-2"/>
  </r>
  <r>
    <s v="Secretaria de Gestão de Serviços"/>
    <s v="304/2016"/>
    <x v="1"/>
    <m/>
    <x v="7"/>
    <m/>
    <d v="2016-01-29T17:31:00"/>
    <d v="2016-01-29T18:06:00"/>
    <s v="Para ciência e encaminhamento."/>
    <d v="1899-12-30T00:35:00"/>
    <n v="2.4305555554747116E-2"/>
  </r>
  <r>
    <s v="Secretaria de Gestão de Serviços"/>
    <s v="304/2016"/>
    <x v="1"/>
    <m/>
    <x v="1"/>
    <m/>
    <d v="2016-01-29T18:06:00"/>
    <d v="2016-01-29T19:53:00"/>
    <s v="Com solicitação de autorização."/>
    <d v="1899-12-30T01:47:00"/>
    <n v="7.4305555557657499E-2"/>
  </r>
  <r>
    <s v="Secretaria de Gestão de Serviços"/>
    <s v="304/2016"/>
    <x v="1"/>
    <m/>
    <x v="6"/>
    <m/>
    <d v="2016-01-29T19:53:00"/>
    <d v="2016-02-01T14:38:00"/>
    <s v="para empenhar"/>
    <d v="1900-01-01T18:45:00"/>
    <n v="2.78125"/>
  </r>
  <r>
    <s v="Secretaria de Gestão de Serviços"/>
    <s v="304/2016"/>
    <x v="1"/>
    <m/>
    <x v="13"/>
    <m/>
    <d v="2016-02-01T14:38:00"/>
    <d v="2016-02-01T15:29:00"/>
    <s v="Para emissão de Nota de Empenho e cancelamento de saldo inscrito em Restos a Pagar."/>
    <d v="1899-12-30T00:51:00"/>
    <n v="3.5416666665696539E-2"/>
  </r>
  <r>
    <s v="Secretaria de Gestão de Serviços"/>
    <s v="304/2016"/>
    <x v="1"/>
    <m/>
    <x v="1"/>
    <m/>
    <d v="2016-02-01T15:29:00"/>
    <d v="2016-02-02T15:41:00"/>
    <s v="Valor autorizado para emissão de nota de empenho difere"/>
    <d v="1899-12-31T00:12:00"/>
    <n v="1.0083333333313931"/>
  </r>
  <r>
    <s v="Secretaria de Gestão de Serviços"/>
    <s v="304/2016"/>
    <x v="1"/>
    <m/>
    <x v="6"/>
    <m/>
    <d v="2016-02-02T15:41:00"/>
    <d v="2016-02-02T17:02:00"/>
    <s v="Para emissão da nota de empenho."/>
    <d v="1899-12-30T01:21:00"/>
    <n v="5.6250000001455192E-2"/>
  </r>
  <r>
    <s v="Secretaria de Gestão de Serviços"/>
    <s v="304/2016"/>
    <x v="1"/>
    <m/>
    <x v="13"/>
    <m/>
    <d v="2016-02-02T17:02:00"/>
    <d v="2016-02-02T19:06:00"/>
    <s v="Para emissão de uma nota de empenho e cancelamento de saldo inscrito em Restos a Pagar."/>
    <d v="1899-12-30T02:04:00"/>
    <n v="8.611111110803904E-2"/>
  </r>
  <r>
    <s v="Secretaria de Gestão de Serviços"/>
    <s v="304/2016"/>
    <x v="1"/>
    <m/>
    <x v="7"/>
    <m/>
    <d v="2016-02-02T19:06:00"/>
    <d v="2016-02-02T19:14:00"/>
    <s v="-"/>
    <d v="1899-12-30T00:08:00"/>
    <n v="5.5555555591126904E-3"/>
  </r>
  <r>
    <s v="Secretaria de Gestão de Serviços"/>
    <s v="304/2016"/>
    <x v="1"/>
    <m/>
    <x v="1"/>
    <m/>
    <d v="2016-02-02T19:06:00"/>
    <d v="2016-02-02T19:47:00"/>
    <s v="-"/>
    <d v="1899-12-30T00:41:00"/>
    <n v="2.8472222227719612E-2"/>
  </r>
  <r>
    <s v="Secretaria de Gestão de Serviços"/>
    <s v="304/2016"/>
    <x v="1"/>
    <m/>
    <x v="13"/>
    <m/>
    <d v="2016-02-02T19:47:00"/>
    <d v="2016-02-03T12:43:00"/>
    <s v="Conclusão de trâmite colaborativo"/>
    <d v="1899-12-30T16:56:00"/>
    <n v="0.70555555555620231"/>
  </r>
  <r>
    <s v="Secretaria de Gestão de Serviços"/>
    <s v="304/2016"/>
    <x v="1"/>
    <m/>
    <x v="14"/>
    <m/>
    <d v="2016-02-03T12:43:00"/>
    <d v="2016-02-04T18:24:00"/>
    <s v="Para registros."/>
    <d v="1899-12-31T05:41:00"/>
    <n v="1.2368055555562023"/>
  </r>
  <r>
    <s v="Secretaria de Gestão de Serviços"/>
    <s v="304/2016"/>
    <x v="1"/>
    <m/>
    <x v="6"/>
    <m/>
    <d v="2016-02-04T18:24:00"/>
    <d v="2016-02-04T18:56:00"/>
    <s v="Para ciência e encaminhamento à SACONT."/>
    <d v="1899-12-30T00:32:00"/>
    <n v="2.2222222221898846E-2"/>
  </r>
  <r>
    <s v="Secretaria de Gestão de Serviços"/>
    <s v="304/2016"/>
    <x v="1"/>
    <m/>
    <x v="22"/>
    <m/>
    <d v="2016-02-04T18:56:00"/>
    <d v="2016-02-05T14:34:00"/>
    <s v="Para os lançamentos e registros devidos referentes ao Contrato nº 12/16."/>
    <d v="1899-12-30T19:38:00"/>
    <n v="0.81805555555183673"/>
  </r>
  <r>
    <s v="Secretaria de Gestão de Serviços"/>
    <s v="304/2016"/>
    <x v="1"/>
    <m/>
    <x v="23"/>
    <m/>
    <d v="2016-02-05T14:34:00"/>
    <d v="2016-02-15T17:14:00"/>
    <s v="para indicar retenções"/>
    <d v="1900-01-09T02:40:00"/>
    <n v="10.111111111109494"/>
  </r>
  <r>
    <s v="Secretaria de Gestão de Serviços"/>
    <s v="304/2016"/>
    <x v="1"/>
    <m/>
    <x v="33"/>
    <m/>
    <d v="2016-02-15T17:14:00"/>
    <d v="2016-02-18T13:30:00"/>
    <s v="Para anotações"/>
    <d v="1900-01-01T20:16:00"/>
    <n v="2.8444444444467081"/>
  </r>
  <r>
    <s v="Secretaria de Gestão de Serviços"/>
    <s v="304/2016"/>
    <x v="1"/>
    <m/>
    <x v="34"/>
    <m/>
    <d v="2016-02-18T13:30:00"/>
    <d v="2016-02-18T15:13:00"/>
    <s v="Para ciência e encaminhamento."/>
    <d v="1899-12-30T01:43:00"/>
    <n v="7.1527777778101154E-2"/>
  </r>
  <r>
    <s v="Secretaria de Gestão de Serviços"/>
    <s v="304/2016"/>
    <x v="1"/>
    <m/>
    <x v="35"/>
    <m/>
    <d v="2016-02-18T15:13:00"/>
    <d v="2016-02-19T11:26:00"/>
    <s v="Para auditoria dos procedimentos."/>
    <d v="1899-12-30T20:13:00"/>
    <n v="0.84236111111385981"/>
  </r>
  <r>
    <s v="Secretaria de Gestão de Serviços"/>
    <s v="304/2016"/>
    <x v="1"/>
    <m/>
    <x v="32"/>
    <s v="S"/>
    <d v="2016-02-19T11:26:00"/>
    <d v="2016-03-07T19:30:00"/>
    <s v="De acordo, para acompanhamento da contratação."/>
    <d v="1900-01-16T08:04:00"/>
    <n v="17.336111111108039"/>
  </r>
  <r>
    <s v="Secretaria de Gestão de Serviços"/>
    <s v="304/2016"/>
    <x v="1"/>
    <m/>
    <x v="25"/>
    <s v="S"/>
    <d v="2016-03-07T19:30:00"/>
    <d v="2016-03-10T12:20:00"/>
    <s v="Para análise do pedido."/>
    <d v="1900-01-01T16:50:00"/>
    <n v="2.7013888888905058"/>
  </r>
  <r>
    <s v="Secretaria de Gestão de Serviços"/>
    <s v="304/2016"/>
    <x v="1"/>
    <m/>
    <x v="32"/>
    <s v="S"/>
    <d v="2016-03-10T12:20:00"/>
    <d v="2016-03-11T17:03:00"/>
    <s v="Para informar se a contratada apresentou toda documentação exigida, no prazo especificado no contrat"/>
    <d v="1899-12-31T04:43:00"/>
    <n v="1.1965277777781012"/>
  </r>
  <r>
    <s v="Secretaria de Gestão de Serviços"/>
    <s v="304/2016"/>
    <x v="1"/>
    <m/>
    <x v="25"/>
    <s v="S"/>
    <d v="2016-03-11T17:03:00"/>
    <d v="2016-03-14T13:11:00"/>
    <s v="Com as iformações solicitadas."/>
    <d v="1900-01-01T20:08:00"/>
    <n v="2.8388888888875954"/>
  </r>
  <r>
    <s v="Secretaria de Gestão de Serviços"/>
    <s v="304/2016"/>
    <x v="1"/>
    <m/>
    <x v="4"/>
    <m/>
    <d v="2016-03-14T13:11:00"/>
    <d v="2016-03-14T21:23:00"/>
    <s v="Para análise quanto à possibilidade de atender-se o pedido da empresa Top Team"/>
    <d v="1899-12-30T08:12:00"/>
    <n v="0.34166666666715173"/>
  </r>
  <r>
    <s v="Secretaria de Gestão de Serviços"/>
    <s v="304/2016"/>
    <x v="1"/>
    <m/>
    <x v="25"/>
    <s v="S"/>
    <d v="2016-03-14T21:23:00"/>
    <d v="2016-03-15T16:42:00"/>
    <s v="de acordo."/>
    <d v="1899-12-30T19:19:00"/>
    <n v="0.80486111110803904"/>
  </r>
  <r>
    <s v="Secretaria de Gestão de Serviços"/>
    <s v="304/2016"/>
    <x v="1"/>
    <m/>
    <x v="32"/>
    <s v="S"/>
    <d v="2016-03-15T16:42:00"/>
    <d v="2016-04-14T11:12:00"/>
    <s v="Deferido o pedido do fornecedor."/>
    <d v="1900-01-28T18:30:00"/>
    <n v="29.770833333335759"/>
  </r>
  <r>
    <s v="Secretaria de Gestão de Serviços"/>
    <s v="304/2016"/>
    <x v="1"/>
    <m/>
    <x v="25"/>
    <s v="S"/>
    <d v="2016-04-14T11:12:00"/>
    <d v="2016-04-14T17:33:00"/>
    <s v="Para apreciação superior."/>
    <d v="1899-12-30T06:21:00"/>
    <n v="0.26458333332993789"/>
  </r>
  <r>
    <s v="Secretaria de Gestão de Serviços"/>
    <s v="304/2016"/>
    <x v="1"/>
    <m/>
    <x v="4"/>
    <m/>
    <d v="2016-04-14T17:33:00"/>
    <d v="2016-04-15T13:15:00"/>
    <s v="Para ciência e envio para minuta do aditivo."/>
    <d v="1899-12-30T19:42:00"/>
    <n v="0.82083333333866904"/>
  </r>
  <r>
    <s v="Secretaria de Gestão de Serviços"/>
    <s v="304/2016"/>
    <x v="1"/>
    <m/>
    <x v="36"/>
    <m/>
    <d v="2016-04-15T13:15:00"/>
    <d v="2016-04-15T13:28:00"/>
    <s v="Para aditamento contratual"/>
    <d v="1899-12-30T00:13:00"/>
    <n v="9.0277777781011537E-3"/>
  </r>
  <r>
    <s v="Secretaria de Gestão de Serviços"/>
    <s v="304/2016"/>
    <x v="1"/>
    <m/>
    <x v="8"/>
    <m/>
    <d v="2016-04-15T13:28:00"/>
    <d v="2016-04-15T17:27:00"/>
    <s v="."/>
    <d v="1899-12-30T03:59:00"/>
    <n v="0.16597222221753327"/>
  </r>
  <r>
    <s v="Secretaria de Gestão de Serviços"/>
    <s v="304/2016"/>
    <x v="1"/>
    <m/>
    <x v="10"/>
    <m/>
    <d v="2016-04-15T17:27:00"/>
    <d v="2016-04-27T15:58:00"/>
    <s v="Para elaborar a minuta do Termo de Supressão parcial dos quantitativos contratados do contrato 12/16"/>
    <d v="1900-01-10T22:31:00"/>
    <n v="11.938194444446708"/>
  </r>
  <r>
    <s v="Secretaria de Gestão de Serviços"/>
    <s v="304/2016"/>
    <x v="1"/>
    <m/>
    <x v="8"/>
    <m/>
    <d v="2016-04-27T15:58:00"/>
    <d v="2016-04-28T19:18:00"/>
    <s v="Segue minuta do 1º termo aditivo de supressão parcial, para análise."/>
    <d v="1899-12-31T03:20:00"/>
    <n v="1.1388888888905058"/>
  </r>
  <r>
    <s v="Secretaria de Gestão de Serviços"/>
    <s v="304/2016"/>
    <x v="1"/>
    <m/>
    <x v="12"/>
    <m/>
    <d v="2016-04-28T19:18:00"/>
    <d v="2016-04-29T14:47:00"/>
    <s v="Para análise da minuta do Primeiro Termo Aditivo de supressão do contrato nº 12/16."/>
    <d v="1899-12-30T19:29:00"/>
    <n v="0.81180555555329192"/>
  </r>
  <r>
    <s v="Secretaria de Gestão de Serviços"/>
    <s v="304/2016"/>
    <x v="1"/>
    <m/>
    <x v="1"/>
    <m/>
    <d v="2016-04-29T14:47:00"/>
    <d v="2016-05-02T17:06:00"/>
    <s v="Para apreciação."/>
    <d v="1900-01-02T02:19:00"/>
    <n v="3.0965277777795563"/>
  </r>
  <r>
    <s v="Secretaria de Gestão de Serviços"/>
    <s v="304/2016"/>
    <x v="1"/>
    <m/>
    <x v="6"/>
    <m/>
    <d v="2016-05-02T17:06:00"/>
    <d v="2016-05-02T17:51:00"/>
    <s v="para adequação da pertinente NE."/>
    <d v="1899-12-30T00:45:00"/>
    <n v="3.125E-2"/>
  </r>
  <r>
    <s v="Secretaria de Gestão de Serviços"/>
    <s v="304/2016"/>
    <x v="1"/>
    <m/>
    <x v="14"/>
    <m/>
    <d v="2016-05-02T17:51:00"/>
    <d v="2016-05-03T18:06:00"/>
    <s v="Para conhecimento e providências pertinentes a minuta do 1º Termo Aditivo do contrato"/>
    <d v="1899-12-31T00:15:00"/>
    <n v="1.0104166666642413"/>
  </r>
  <r>
    <s v="Secretaria de Gestão de Serviços"/>
    <s v="304/2016"/>
    <x v="1"/>
    <m/>
    <x v="32"/>
    <s v="S"/>
    <d v="2016-05-03T18:06:00"/>
    <d v="2016-05-04T15:59:00"/>
    <s v="Para informar."/>
    <d v="1899-12-30T21:53:00"/>
    <n v="0.91180555555911269"/>
  </r>
  <r>
    <s v="Secretaria de Gestão de Serviços"/>
    <s v="304/2016"/>
    <x v="1"/>
    <m/>
    <x v="14"/>
    <m/>
    <d v="2016-05-04T15:59:00"/>
    <d v="2016-05-04T17:58:00"/>
    <s v="Para anulação parcial de saldos de empenho."/>
    <d v="1899-12-30T01:59:00"/>
    <n v="8.2638888889050577E-2"/>
  </r>
  <r>
    <s v="Secretaria de Gestão de Serviços"/>
    <s v="304/2016"/>
    <x v="1"/>
    <m/>
    <x v="6"/>
    <m/>
    <d v="2016-05-04T17:58:00"/>
    <d v="2016-05-04T18:50:00"/>
    <s v="Para solicitar autorização a fim de adequar saldo de nota de empenho."/>
    <d v="1899-12-30T00:52:00"/>
    <n v="3.6111111105128657E-2"/>
  </r>
  <r>
    <s v="Secretaria de Gestão de Serviços"/>
    <s v="304/2016"/>
    <x v="1"/>
    <m/>
    <x v="7"/>
    <m/>
    <d v="2016-05-04T18:50:00"/>
    <d v="2016-05-05T14:19:00"/>
    <s v="Para ciência e encaminhamento."/>
    <d v="1899-12-30T19:29:00"/>
    <n v="0.81180555556056788"/>
  </r>
  <r>
    <s v="Secretaria de Gestão de Serviços"/>
    <s v="304/2016"/>
    <x v="1"/>
    <m/>
    <x v="1"/>
    <m/>
    <d v="2016-05-05T14:19:00"/>
    <d v="2016-05-05T18:16:00"/>
    <s v="Com solicitação de autorização."/>
    <d v="1899-12-30T03:57:00"/>
    <n v="0.16458333333139308"/>
  </r>
  <r>
    <s v="Secretaria de Gestão de Serviços"/>
    <s v="304/2016"/>
    <x v="1"/>
    <m/>
    <x v="6"/>
    <m/>
    <d v="2016-05-05T18:16:00"/>
    <d v="2016-05-05T18:42:00"/>
    <s v="para empenhar"/>
    <d v="1899-12-30T00:26:00"/>
    <n v="1.8055555556202307E-2"/>
  </r>
  <r>
    <s v="Secretaria de Gestão de Serviços"/>
    <s v="304/2016"/>
    <x v="1"/>
    <m/>
    <x v="13"/>
    <m/>
    <d v="2016-05-05T18:42:00"/>
    <d v="2016-05-06T11:42:00"/>
    <s v="Para efetivar a anulação parcial da Nota de Empenho conforme autorização retro"/>
    <d v="1899-12-30T17:00:00"/>
    <n v="0.70833333333575865"/>
  </r>
  <r>
    <s v="Secretaria de Gestão de Serviços"/>
    <s v="304/2016"/>
    <x v="1"/>
    <m/>
    <x v="7"/>
    <m/>
    <d v="2016-05-06T11:42:00"/>
    <d v="2016-05-06T12:47:00"/>
    <s v="-"/>
    <d v="1899-12-30T01:05:00"/>
    <n v="4.5138888883229811E-2"/>
  </r>
  <r>
    <s v="Secretaria de Gestão de Serviços"/>
    <s v="304/2016"/>
    <x v="1"/>
    <m/>
    <x v="1"/>
    <m/>
    <d v="2016-05-06T11:42:00"/>
    <d v="2016-05-06T19:41:00"/>
    <s v="-"/>
    <d v="1899-12-30T07:59:00"/>
    <n v="0.33263888888905058"/>
  </r>
  <r>
    <s v="Secretaria de Gestão de Serviços"/>
    <s v="304/2016"/>
    <x v="1"/>
    <m/>
    <x v="13"/>
    <m/>
    <d v="2016-05-06T19:41:00"/>
    <d v="2016-05-09T13:47:00"/>
    <s v="Conclusão de trâmite colaborativo"/>
    <d v="1900-01-01T18:06:00"/>
    <n v="2.7541666666656965"/>
  </r>
  <r>
    <s v="Secretaria de Gestão de Serviços"/>
    <s v="304/2016"/>
    <x v="1"/>
    <m/>
    <x v="10"/>
    <m/>
    <d v="2016-05-09T13:47:00"/>
    <d v="2016-05-17T19:07:00"/>
    <s v="Para emissão do primeiro termo aditivo"/>
    <d v="1900-01-07T05:20:00"/>
    <n v="8.2222222222189885"/>
  </r>
  <r>
    <s v="Secretaria de Gestão de Serviços"/>
    <s v="304/2016"/>
    <x v="1"/>
    <m/>
    <x v="8"/>
    <m/>
    <d v="2016-05-17T19:07:00"/>
    <d v="2016-05-18T16:52:00"/>
    <s v="Concluídos os procedimentos referentes ao 1º Termo aditivo."/>
    <d v="1899-12-30T21:45:00"/>
    <n v="0.90625"/>
  </r>
  <r>
    <s v="Secretaria de Gestão de Serviços"/>
    <s v="304/2016"/>
    <x v="1"/>
    <m/>
    <x v="14"/>
    <m/>
    <d v="2016-05-18T16:52:00"/>
    <d v="2016-05-18T19:00:00"/>
    <s v="Para os registros necessários."/>
    <d v="1899-12-30T02:08:00"/>
    <n v="8.8888888887595385E-2"/>
  </r>
  <r>
    <s v="Secretaria de Gestão de Serviços"/>
    <s v="304/2016"/>
    <x v="1"/>
    <m/>
    <x v="6"/>
    <m/>
    <d v="2016-05-18T19:00:00"/>
    <d v="2016-05-18T19:06:00"/>
    <s v="Para ciência e encaminhamento à SACONT, conforme despacho anterior."/>
    <d v="1899-12-30T00:06:00"/>
    <n v="4.166666665696539E-3"/>
  </r>
  <r>
    <s v="Secretaria de Gestão de Serviços"/>
    <s v="304/2016"/>
    <x v="1"/>
    <m/>
    <x v="22"/>
    <m/>
    <d v="2016-05-18T19:06:00"/>
    <d v="2016-05-19T14:57:00"/>
    <s v="Para registros / anotações, conforme item II do despacho / documento nº 093818/2016"/>
    <d v="1899-12-30T19:51:00"/>
    <n v="0.82708333333721384"/>
  </r>
  <r>
    <s v="Secretaria de Gestão de Serviços"/>
    <s v="304/2016"/>
    <x v="1"/>
    <m/>
    <x v="33"/>
    <m/>
    <d v="2016-05-19T14:57:00"/>
    <d v="2016-05-20T13:56:00"/>
    <s v="Para anotações."/>
    <d v="1899-12-30T22:59:00"/>
    <n v="0.95763888888905058"/>
  </r>
  <r>
    <s v="Secretaria de Gestão de Serviços"/>
    <s v="304/2016"/>
    <x v="1"/>
    <m/>
    <x v="34"/>
    <m/>
    <d v="2016-05-20T13:56:00"/>
    <d v="2016-05-20T16:41:00"/>
    <s v="Para ciência e encaminhamento."/>
    <d v="1899-12-30T02:45:00"/>
    <n v="0.11458333333575865"/>
  </r>
  <r>
    <s v="Secretaria de Gestão de Serviços"/>
    <s v="304/2016"/>
    <x v="1"/>
    <m/>
    <x v="32"/>
    <s v="S"/>
    <d v="2016-05-20T16:41:00"/>
    <d v="2016-10-28T18:45:00"/>
    <s v="Para ciência e acompanhamento."/>
    <d v="1900-06-09T02:04:00"/>
    <n v="161.08611111110804"/>
  </r>
  <r>
    <s v="Secretaria de Gestão de Serviços"/>
    <s v="304/2016"/>
    <x v="1"/>
    <m/>
    <x v="22"/>
    <m/>
    <d v="2016-10-28T18:45:00"/>
    <s v="-"/>
    <s v="Para cálculo de reajuste"/>
    <d v="1899-12-30T00:00:00"/>
    <n v="0"/>
  </r>
  <r>
    <s v="Secretaria de Gestão de Serviços"/>
    <s v="5087/2016"/>
    <x v="1"/>
    <m/>
    <x v="32"/>
    <s v="S"/>
    <d v="2016-05-30T20:13:00"/>
    <d v="2016-05-31T20:13:00"/>
    <s v="-"/>
    <d v="1899-12-31T00:00:00"/>
    <n v="1"/>
  </r>
  <r>
    <s v="Secretaria de Gestão de Serviços"/>
    <s v="5087/2016"/>
    <x v="1"/>
    <m/>
    <x v="25"/>
    <s v="S"/>
    <d v="2016-05-31T20:13:00"/>
    <d v="2016-06-09T15:29:00"/>
    <s v="PARA APRECIAÇÃO SUPERIOR."/>
    <d v="1900-01-07T19:16:00"/>
    <n v="8.8027777777751908"/>
  </r>
  <r>
    <s v="Secretaria de Gestão de Serviços"/>
    <s v="5087/2016"/>
    <x v="1"/>
    <m/>
    <x v="32"/>
    <s v="S"/>
    <d v="2016-06-09T15:29:00"/>
    <d v="2016-08-04T15:48:00"/>
    <s v="informs"/>
    <d v="1900-02-24T00:19:00"/>
    <n v="56.013194444443798"/>
  </r>
  <r>
    <s v="Secretaria de Gestão de Serviços"/>
    <s v="5087/2016"/>
    <x v="1"/>
    <m/>
    <x v="25"/>
    <s v="S"/>
    <d v="2016-08-04T15:48:00"/>
    <d v="2016-08-09T18:47:00"/>
    <s v="Com o projeto alterado"/>
    <d v="1900-01-04T02:59:00"/>
    <n v="5.1243055555532919"/>
  </r>
  <r>
    <s v="Secretaria de Gestão de Serviços"/>
    <s v="5087/2016"/>
    <x v="1"/>
    <m/>
    <x v="19"/>
    <s v="S"/>
    <d v="2016-08-09T18:47:00"/>
    <d v="2016-08-10T11:43:00"/>
    <s v="Para apreciação."/>
    <d v="1899-12-30T16:56:00"/>
    <n v="0.70555555555620231"/>
  </r>
  <r>
    <s v="Secretaria de Gestão de Serviços"/>
    <s v="5087/2016"/>
    <x v="1"/>
    <m/>
    <x v="21"/>
    <m/>
    <d v="2016-08-10T11:43:00"/>
    <d v="2016-08-12T15:00:00"/>
    <s v="Para procedimentos cabíveis"/>
    <d v="1900-01-01T03:17:00"/>
    <n v="2.1368055555576575"/>
  </r>
  <r>
    <s v="Secretaria de Gestão de Serviços"/>
    <s v="5087/2016"/>
    <x v="1"/>
    <m/>
    <x v="8"/>
    <m/>
    <d v="2016-08-12T15:00:00"/>
    <d v="2016-08-12T18:40:00"/>
    <s v="Para providenciar a contratação verificando preço também de Atas de RP."/>
    <d v="1899-12-30T03:40:00"/>
    <n v="0.15277777778101154"/>
  </r>
  <r>
    <s v="Secretaria de Gestão de Serviços"/>
    <s v="5087/2016"/>
    <x v="1"/>
    <m/>
    <x v="9"/>
    <m/>
    <d v="2016-08-12T18:40:00"/>
    <d v="2016-09-01T16:00:00"/>
    <s v="Para orçar."/>
    <d v="1900-01-18T21:20:00"/>
    <n v="19.88888888888323"/>
  </r>
  <r>
    <s v="Secretaria de Gestão de Serviços"/>
    <s v="5087/2016"/>
    <x v="1"/>
    <m/>
    <x v="32"/>
    <s v="S"/>
    <d v="2016-09-01T16:00:00"/>
    <d v="2016-09-02T13:15:00"/>
    <s v="A pedido."/>
    <d v="1899-12-30T21:15:00"/>
    <n v="0.88541666667151731"/>
  </r>
  <r>
    <s v="Secretaria de Gestão de Serviços"/>
    <s v="5087/2016"/>
    <x v="1"/>
    <m/>
    <x v="9"/>
    <m/>
    <d v="2016-09-02T13:15:00"/>
    <d v="2016-09-19T14:47:00"/>
    <s v="Com o projeto alterado"/>
    <d v="1900-01-16T01:32:00"/>
    <n v="17.06388888888614"/>
  </r>
  <r>
    <s v="Secretaria de Gestão de Serviços"/>
    <s v="5087/2016"/>
    <x v="1"/>
    <m/>
    <x v="8"/>
    <m/>
    <d v="2016-09-19T14:47:00"/>
    <d v="2016-09-20T12:58:00"/>
    <s v="Para os devidos fins."/>
    <d v="1899-12-30T22:11:00"/>
    <n v="0.92430555555620231"/>
  </r>
  <r>
    <s v="Secretaria de Gestão de Serviços"/>
    <s v="5087/2016"/>
    <x v="1"/>
    <m/>
    <x v="5"/>
    <m/>
    <d v="2016-09-20T12:58:00"/>
    <d v="2016-09-20T16:49:00"/>
    <s v="Para informar a disponibilidade orçamentária."/>
    <d v="1899-12-30T03:51:00"/>
    <n v="0.16041666666569654"/>
  </r>
  <r>
    <s v="Secretaria de Gestão de Serviços"/>
    <s v="5087/2016"/>
    <x v="1"/>
    <m/>
    <x v="6"/>
    <m/>
    <d v="2016-09-20T16:49:00"/>
    <d v="2016-09-20T17:20:00"/>
    <s v="Com a informação de disponibilidade orçamentária."/>
    <d v="1899-12-30T00:31:00"/>
    <n v="2.1527777775190771E-2"/>
  </r>
  <r>
    <s v="Secretaria de Gestão de Serviços"/>
    <s v="5087/2016"/>
    <x v="1"/>
    <m/>
    <x v="7"/>
    <m/>
    <d v="2016-09-20T17:20:00"/>
    <d v="2016-09-20T20:21:00"/>
    <s v="Para ciência e encaminhamento."/>
    <d v="1899-12-30T03:01:00"/>
    <n v="0.12569444444670808"/>
  </r>
  <r>
    <s v="Secretaria de Gestão de Serviços"/>
    <s v="5087/2016"/>
    <x v="1"/>
    <m/>
    <x v="8"/>
    <m/>
    <d v="2016-09-20T20:21:00"/>
    <d v="2016-09-21T14:26:00"/>
    <s v="Com informação de disponibilidade orçamentária, para demais providências."/>
    <d v="1899-12-30T18:05:00"/>
    <n v="0.75347222222626442"/>
  </r>
  <r>
    <s v="Secretaria de Gestão de Serviços"/>
    <s v="5087/2016"/>
    <x v="1"/>
    <m/>
    <x v="9"/>
    <m/>
    <d v="2016-09-21T14:26:00"/>
    <d v="2016-09-22T18:57:00"/>
    <s v="Para elaborar o Termo de Abertura de Licitação."/>
    <d v="1899-12-31T04:31:00"/>
    <n v="1.1881944444394321"/>
  </r>
  <r>
    <s v="Secretaria de Gestão de Serviços"/>
    <s v="5087/2016"/>
    <x v="1"/>
    <m/>
    <x v="8"/>
    <m/>
    <d v="2016-09-22T18:57:00"/>
    <d v="2016-09-27T18:43:00"/>
    <s v="Para os devidos fins."/>
    <d v="1900-01-03T23:46:00"/>
    <n v="4.9902777777824667"/>
  </r>
  <r>
    <s v="Secretaria de Gestão de Serviços"/>
    <s v="5087/2016"/>
    <x v="1"/>
    <m/>
    <x v="21"/>
    <m/>
    <d v="2016-09-27T18:43:00"/>
    <d v="2016-09-28T15:41:00"/>
    <s v="Para autorizar o Termo de Abertura de Licitação nº 156/2016."/>
    <d v="1899-12-30T20:58:00"/>
    <n v="0.87361111110658385"/>
  </r>
  <r>
    <s v="Secretaria de Gestão de Serviços"/>
    <s v="5087/2016"/>
    <x v="1"/>
    <m/>
    <x v="8"/>
    <m/>
    <d v="2016-09-28T15:41:00"/>
    <d v="2016-10-04T19:32:00"/>
    <s v="para elaboração da minuta do edital na modalidade pregão eletrônico"/>
    <d v="1900-01-05T03:51:00"/>
    <n v="6.1604166666656965"/>
  </r>
  <r>
    <s v="Secretaria de Gestão de Serviços"/>
    <s v="5087/2016"/>
    <x v="1"/>
    <m/>
    <x v="30"/>
    <m/>
    <d v="2016-10-04T19:32:00"/>
    <d v="2016-10-07T16:26:00"/>
    <s v="Para elaborar a minuta do edital."/>
    <d v="1900-01-01T20:54:00"/>
    <n v="2.8708333333343035"/>
  </r>
  <r>
    <s v="Secretaria de Gestão de Serviços"/>
    <s v="5087/2016"/>
    <x v="1"/>
    <m/>
    <x v="8"/>
    <m/>
    <d v="2016-10-07T16:26:00"/>
    <d v="2016-10-10T16:56:00"/>
    <s v="Para análise e encaminhamento."/>
    <d v="1900-01-02T00:30:00"/>
    <n v="3.0208333333357587"/>
  </r>
  <r>
    <s v="Secretaria de Gestão de Serviços"/>
    <s v="5087/2016"/>
    <x v="1"/>
    <m/>
    <x v="21"/>
    <m/>
    <d v="2016-10-10T16:56:00"/>
    <d v="2016-10-10T19:06:00"/>
    <s v="Submetemos à apreciação superior."/>
    <d v="1899-12-30T02:10:00"/>
    <n v="9.0277777773735579E-2"/>
  </r>
  <r>
    <s v="Secretaria de Gestão de Serviços"/>
    <s v="5087/2016"/>
    <x v="1"/>
    <m/>
    <x v="11"/>
    <m/>
    <d v="2016-10-10T19:06:00"/>
    <d v="2016-10-10T19:31:00"/>
    <s v="De acordo com a minuta do edital e seus anexos. Segue para análise dessa CPL e demais encaminhamen"/>
    <d v="1899-12-30T00:25:00"/>
    <n v="1.7361111116770189E-2"/>
  </r>
  <r>
    <s v="Secretaria de Gestão de Serviços"/>
    <s v="5087/2016"/>
    <x v="1"/>
    <m/>
    <x v="12"/>
    <m/>
    <d v="2016-10-10T19:31:00"/>
    <d v="2016-10-14T18:16:00"/>
    <s v="Para análise e aprovação."/>
    <d v="1900-01-02T22:45:00"/>
    <n v="3.9479166666642413"/>
  </r>
  <r>
    <s v="Secretaria de Gestão de Serviços"/>
    <s v="5087/2016"/>
    <x v="1"/>
    <m/>
    <x v="1"/>
    <m/>
    <d v="2016-10-14T18:16:00"/>
    <d v="2016-10-14T18:30:00"/>
    <s v="Para os devidos fins."/>
    <d v="1899-12-30T00:14:00"/>
    <n v="9.7222222248092294E-3"/>
  </r>
  <r>
    <s v="Secretaria de Gestão de Serviços"/>
    <s v="5087/2016"/>
    <x v="1"/>
    <m/>
    <x v="30"/>
    <m/>
    <d v="2016-10-14T18:30:00"/>
    <d v="2016-10-16T10:11:00"/>
    <s v="À Seção de Licitações."/>
    <d v="1899-12-31T15:41:00"/>
    <n v="1.6534722222204437"/>
  </r>
  <r>
    <s v="Secretaria de Gestão de Serviços"/>
    <s v="5087/2016"/>
    <x v="1"/>
    <m/>
    <x v="11"/>
    <m/>
    <d v="2016-10-16T10:11:00"/>
    <d v="2016-10-17T12:47:00"/>
    <s v="Com edital e anexos, em definitivo, para assinaturas."/>
    <d v="1899-12-31T02:36:00"/>
    <n v="1.1083333333299379"/>
  </r>
  <r>
    <s v="Secretaria de Gestão de Serviços"/>
    <s v="5087/2016"/>
    <x v="1"/>
    <m/>
    <x v="30"/>
    <m/>
    <d v="2016-10-17T12:47:00"/>
    <d v="2016-10-18T12:00:00"/>
    <s v="Edital assinado."/>
    <d v="1899-12-30T23:13:00"/>
    <n v="0.96736111111385981"/>
  </r>
  <r>
    <s v="Secretaria de Gestão de Serviços"/>
    <s v="5087/2016"/>
    <x v="1"/>
    <m/>
    <x v="11"/>
    <m/>
    <d v="2016-10-18T12:00:00"/>
    <s v="-"/>
    <s v="Para os procedimentos quanto a fase externa da licitação."/>
    <d v="1899-12-30T00:00:00"/>
    <n v="0"/>
  </r>
  <r>
    <s v="Secretaria de Gestão de Serviços"/>
    <s v="9656/2012 "/>
    <x v="1"/>
    <m/>
    <x v="29"/>
    <m/>
    <s v="-"/>
    <d v="2012-11-29T17:43:00"/>
    <s v="-"/>
    <d v="1899-12-30T00:00:00"/>
    <n v="0"/>
  </r>
  <r>
    <s v="Secretaria de Gestão de Serviços"/>
    <s v="9656/2012 "/>
    <x v="1"/>
    <m/>
    <x v="3"/>
    <s v="S"/>
    <d v="2012-11-29T17:43:00"/>
    <d v="2012-11-30T12:31:00"/>
    <s v="Para apreciação superior"/>
    <d v="1899-12-30T18:48:00"/>
    <n v="0.78333333333284827"/>
  </r>
  <r>
    <s v="Secretaria de Gestão de Serviços"/>
    <s v="9656/2012 "/>
    <x v="1"/>
    <m/>
    <x v="29"/>
    <m/>
    <d v="2012-11-30T12:31:00"/>
    <d v="2012-11-30T17:52:00"/>
    <s v="Segue com as complementações e questionamentos ao projeto b ico - minuta anexa para análise."/>
    <d v="1899-12-30T05:21:00"/>
    <n v="0.22291666666569654"/>
  </r>
  <r>
    <s v="Secretaria de Gestão de Serviços"/>
    <s v="9656/2012 "/>
    <x v="1"/>
    <m/>
    <x v="3"/>
    <s v="S"/>
    <d v="2012-11-30T17:52:00"/>
    <d v="2012-12-04T13:04:00"/>
    <s v="Para apreciação, com as correções solicitadas. Atenciosamente,"/>
    <d v="1900-01-02T19:12:00"/>
    <n v="3.8000000000029104"/>
  </r>
  <r>
    <s v="Secretaria de Gestão de Serviços"/>
    <s v="9656/2012 "/>
    <x v="1"/>
    <m/>
    <x v="29"/>
    <m/>
    <d v="2012-12-04T13:04:00"/>
    <d v="2012-12-10T09:39:00"/>
    <s v="Solicito verificar todas as alterações/complementações inseridas na minuta anexa."/>
    <d v="1900-01-04T20:35:00"/>
    <n v="5.8576388888905058"/>
  </r>
  <r>
    <s v="Secretaria de Gestão de Serviços"/>
    <s v="9656/2012 "/>
    <x v="1"/>
    <m/>
    <x v="3"/>
    <s v="S"/>
    <d v="2012-12-10T09:39:00"/>
    <d v="2012-12-10T18:26:00"/>
    <s v="Para apreciação, com as devida retificações e inclusões. Atenciosamente,"/>
    <d v="1899-12-30T08:47:00"/>
    <n v="0.36597222222189885"/>
  </r>
  <r>
    <s v="Secretaria de Gestão de Serviços"/>
    <s v="9656/2012 "/>
    <x v="1"/>
    <m/>
    <x v="29"/>
    <m/>
    <d v="2012-12-10T18:26:00"/>
    <d v="2012-12-10T18:51:00"/>
    <s v="A pedido, para demais complementações dos cargos da CMP."/>
    <d v="1899-12-30T00:25:00"/>
    <n v="1.7361111109494232E-2"/>
  </r>
  <r>
    <s v="Secretaria de Gestão de Serviços"/>
    <s v="9656/2012 "/>
    <x v="1"/>
    <m/>
    <x v="37"/>
    <m/>
    <d v="2012-12-10T18:51:00"/>
    <d v="2012-12-11T13:19:00"/>
    <s v="Para informar com a urgência devida"/>
    <d v="1899-12-30T18:28:00"/>
    <n v="0.7694444444423425"/>
  </r>
  <r>
    <s v="Secretaria de Gestão de Serviços"/>
    <s v="9656/2012 "/>
    <x v="1"/>
    <m/>
    <x v="38"/>
    <m/>
    <d v="2012-12-11T13:19:00"/>
    <d v="2012-12-12T18:49:00"/>
    <s v="a pedido."/>
    <d v="1899-12-31T05:30:00"/>
    <n v="1.2291666666715173"/>
  </r>
  <r>
    <s v="Secretaria de Gestão de Serviços"/>
    <s v="9656/2012 "/>
    <x v="1"/>
    <m/>
    <x v="29"/>
    <m/>
    <d v="2012-12-12T18:49:00"/>
    <d v="2012-12-28T16:22:00"/>
    <s v="Enviadas informações solicitadas."/>
    <d v="1900-01-14T21:33:00"/>
    <n v="15.897916666661331"/>
  </r>
  <r>
    <s v="Secretaria de Gestão de Serviços"/>
    <s v="9656/2012 "/>
    <x v="1"/>
    <m/>
    <x v="3"/>
    <s v="S"/>
    <d v="2012-12-28T16:22:00"/>
    <d v="2013-01-07T15:02:00"/>
    <s v="Para apreciação superior"/>
    <d v="1900-01-08T22:40:00"/>
    <n v="9.9444444444452529"/>
  </r>
  <r>
    <s v="Secretaria de Gestão de Serviços"/>
    <s v="9656/2012 "/>
    <x v="1"/>
    <m/>
    <x v="29"/>
    <m/>
    <d v="2013-01-07T15:02:00"/>
    <d v="2013-01-07T19:30:00"/>
    <s v="adequações"/>
    <d v="1899-12-30T04:28:00"/>
    <n v="0.18611111111385981"/>
  </r>
  <r>
    <s v="Secretaria de Gestão de Serviços"/>
    <s v="9656/2012 "/>
    <x v="1"/>
    <m/>
    <x v="3"/>
    <s v="S"/>
    <d v="2013-01-07T19:30:00"/>
    <d v="2013-01-08T14:46:00"/>
    <s v="Com as alterações solicitadas. Atenciosamente,"/>
    <d v="1899-12-30T19:16:00"/>
    <n v="0.80277777777519077"/>
  </r>
  <r>
    <s v="Secretaria de Gestão de Serviços"/>
    <s v="9656/2012 "/>
    <x v="1"/>
    <m/>
    <x v="39"/>
    <m/>
    <d v="2013-01-08T14:46:00"/>
    <d v="2013-01-09T18:34:00"/>
    <s v="Para ciência e ratificação ao projeto b ico respectivamente ao item que caberá a essa Coordenadoria"/>
    <d v="1899-12-31T03:48:00"/>
    <n v="1.1583333333328483"/>
  </r>
  <r>
    <s v="Secretaria de Gestão de Serviços"/>
    <s v="9656/2012 "/>
    <x v="1"/>
    <m/>
    <x v="38"/>
    <m/>
    <d v="2013-01-09T18:34:00"/>
    <d v="2013-01-09T18:39:00"/>
    <s v="Para ciência e ratificação."/>
    <d v="1899-12-30T00:05:00"/>
    <n v="3.4722222262644209E-3"/>
  </r>
  <r>
    <s v="Secretaria de Gestão de Serviços"/>
    <s v="9656/2012 "/>
    <x v="1"/>
    <m/>
    <x v="3"/>
    <s v="S"/>
    <d v="2013-01-09T18:39:00"/>
    <d v="2013-01-09T18:58:00"/>
    <s v="Segue sugestão de alterações no projeto b ico."/>
    <d v="1899-12-30T00:19:00"/>
    <n v="1.3194444443797693E-2"/>
  </r>
  <r>
    <s v="Secretaria de Gestão de Serviços"/>
    <s v="9656/2012 "/>
    <x v="1"/>
    <m/>
    <x v="29"/>
    <m/>
    <d v="2013-01-09T18:58:00"/>
    <d v="2013-01-11T13:54:00"/>
    <s v="Segue para adequações, de acordo com as sugestões apresentadas pela CMP."/>
    <d v="1899-12-31T18:56:00"/>
    <n v="1.788888888891961"/>
  </r>
  <r>
    <s v="Secretaria de Gestão de Serviços"/>
    <s v="9656/2012 "/>
    <x v="1"/>
    <m/>
    <x v="40"/>
    <m/>
    <d v="2013-01-11T13:54:00"/>
    <d v="2013-01-11T14:52:00"/>
    <s v="Conforme doc. 3293/2012. Atenciosamente,"/>
    <d v="1899-12-30T00:58:00"/>
    <n v="4.0277777770825196E-2"/>
  </r>
  <r>
    <s v="Secretaria de Gestão de Serviços"/>
    <s v="9656/2012 "/>
    <x v="1"/>
    <m/>
    <x v="41"/>
    <m/>
    <d v="2013-01-11T14:52:00"/>
    <d v="2013-01-15T14:47:00"/>
    <s v="Ratifico o projeto basico"/>
    <d v="1900-01-02T23:55:00"/>
    <n v="3.9965277777810115"/>
  </r>
  <r>
    <s v="Secretaria de Gestão de Serviços"/>
    <s v="9656/2012 "/>
    <x v="1"/>
    <m/>
    <x v="29"/>
    <m/>
    <d v="2013-01-15T14:47:00"/>
    <d v="2013-01-15T17:36:00"/>
    <s v="PARA INFORMAR"/>
    <d v="1899-12-30T02:49:00"/>
    <n v="0.11736111110803904"/>
  </r>
  <r>
    <s v="Secretaria de Gestão de Serviços"/>
    <s v="9656/2012 "/>
    <x v="1"/>
    <m/>
    <x v="39"/>
    <m/>
    <d v="2013-01-15T17:36:00"/>
    <d v="2013-01-16T16:07:00"/>
    <s v="Encaminho para informar - doc. 8696/2013. Atenciosamente,"/>
    <d v="1899-12-30T22:31:00"/>
    <n v="0.93819444444670808"/>
  </r>
  <r>
    <s v="Secretaria de Gestão de Serviços"/>
    <s v="9656/2012 "/>
    <x v="1"/>
    <m/>
    <x v="41"/>
    <m/>
    <d v="2013-01-16T16:07:00"/>
    <d v="2013-01-23T16:47:00"/>
    <s v="Com a informação."/>
    <d v="1900-01-06T00:40:00"/>
    <n v="7.0277777777810115"/>
  </r>
  <r>
    <s v="Secretaria de Gestão de Serviços"/>
    <s v="9656/2012 "/>
    <x v="1"/>
    <m/>
    <x v="8"/>
    <m/>
    <d v="2013-01-23T16:47:00"/>
    <d v="2013-01-23T19:39:00"/>
    <s v="para analise"/>
    <d v="1899-12-30T02:52:00"/>
    <n v="0.11944444444088731"/>
  </r>
  <r>
    <s v="Secretaria de Gestão de Serviços"/>
    <s v="9656/2012 "/>
    <x v="1"/>
    <m/>
    <x v="9"/>
    <m/>
    <d v="2013-01-23T19:39:00"/>
    <d v="2013-01-25T16:57:00"/>
    <s v="Para orçar."/>
    <d v="1899-12-31T21:18:00"/>
    <n v="1.8875000000043656"/>
  </r>
  <r>
    <s v="Secretaria de Gestão de Serviços"/>
    <s v="9656/2012 "/>
    <x v="1"/>
    <m/>
    <x v="29"/>
    <m/>
    <d v="2013-01-25T16:57:00"/>
    <d v="2013-02-23T12:02:00"/>
    <s v="À PEDIDO"/>
    <d v="1900-01-27T19:05:00"/>
    <n v="28.79513888888323"/>
  </r>
  <r>
    <s v="Secretaria de Gestão de Serviços"/>
    <s v="9656/2012 "/>
    <x v="1"/>
    <m/>
    <x v="9"/>
    <m/>
    <d v="2013-02-23T12:02:00"/>
    <d v="2013-02-28T16:28:00"/>
    <s v="Encaminha processo com alterações informadas."/>
    <d v="1900-01-04T04:26:00"/>
    <n v="5.1847222222277196"/>
  </r>
  <r>
    <s v="Secretaria de Gestão de Serviços"/>
    <s v="9656/2012 "/>
    <x v="1"/>
    <m/>
    <x v="29"/>
    <m/>
    <d v="2013-02-28T16:28:00"/>
    <d v="2013-03-12T14:40:00"/>
    <s v="Para readequar o projeto b ico conforme reunião com a CLC na data de hoje."/>
    <d v="1900-01-10T22:12:00"/>
    <n v="11.924999999995634"/>
  </r>
  <r>
    <s v="Secretaria de Gestão de Serviços"/>
    <s v="9656/2012 "/>
    <x v="1"/>
    <m/>
    <x v="3"/>
    <s v="S"/>
    <d v="2013-03-12T14:40:00"/>
    <d v="2013-03-12T17:19:00"/>
    <s v="Encaminho projeto b ico com readequações. Atenciosamente,"/>
    <d v="1899-12-30T02:39:00"/>
    <n v="0.11041666667006211"/>
  </r>
  <r>
    <s v="Secretaria de Gestão de Serviços"/>
    <s v="9656/2012 "/>
    <x v="1"/>
    <m/>
    <x v="8"/>
    <m/>
    <d v="2013-03-12T17:19:00"/>
    <d v="2013-03-12T19:10:00"/>
    <s v="Para continuidade dos procedimentos, projeto readequado conforme reunião."/>
    <d v="1899-12-30T01:51:00"/>
    <n v="7.7083333329937886E-2"/>
  </r>
  <r>
    <s v="Secretaria de Gestão de Serviços"/>
    <s v="9656/2012 "/>
    <x v="1"/>
    <m/>
    <x v="9"/>
    <m/>
    <d v="2013-03-12T19:10:00"/>
    <d v="2013-03-18T16:38:00"/>
    <s v="Para emitir novo termo de abertura de licitação."/>
    <d v="1900-01-04T21:28:00"/>
    <n v="5.8944444444496185"/>
  </r>
  <r>
    <s v="Secretaria de Gestão de Serviços"/>
    <s v="9656/2012 "/>
    <x v="1"/>
    <m/>
    <x v="8"/>
    <m/>
    <d v="2013-03-18T16:38:00"/>
    <d v="2013-03-18T17:36:00"/>
    <s v="ORÇAMENTO"/>
    <d v="1899-12-30T00:58:00"/>
    <n v="4.0277777770825196E-2"/>
  </r>
  <r>
    <s v="Secretaria de Gestão de Serviços"/>
    <s v="9656/2012 "/>
    <x v="1"/>
    <m/>
    <x v="5"/>
    <m/>
    <d v="2013-03-18T17:36:00"/>
    <d v="2013-03-20T18:07:00"/>
    <s v="Para informar disponibilidade orçamentária."/>
    <d v="1900-01-01T00:31:00"/>
    <n v="2.0215277777824667"/>
  </r>
  <r>
    <s v="Secretaria de Gestão de Serviços"/>
    <s v="9656/2012 "/>
    <x v="1"/>
    <m/>
    <x v="6"/>
    <m/>
    <d v="2013-03-20T18:07:00"/>
    <d v="2013-03-20T18:20:00"/>
    <s v="Com a informação."/>
    <d v="1899-12-30T00:13:00"/>
    <n v="9.0277777781011537E-3"/>
  </r>
  <r>
    <s v="Secretaria de Gestão de Serviços"/>
    <s v="9656/2012 "/>
    <x v="1"/>
    <m/>
    <x v="7"/>
    <m/>
    <d v="2013-03-20T18:20:00"/>
    <d v="2013-03-20T19:35:00"/>
    <s v="Para solicitar autorização."/>
    <d v="1899-12-30T01:15:00"/>
    <n v="5.2083333328482695E-2"/>
  </r>
  <r>
    <s v="Secretaria de Gestão de Serviços"/>
    <s v="9656/2012 "/>
    <x v="1"/>
    <m/>
    <x v="8"/>
    <m/>
    <d v="2013-03-20T19:35:00"/>
    <d v="2013-03-22T14:05:00"/>
    <s v="Para orocedimentos."/>
    <d v="1899-12-31T18:30:00"/>
    <n v="1.7708333333357587"/>
  </r>
  <r>
    <s v="Secretaria de Gestão de Serviços"/>
    <s v="9656/2012 "/>
    <x v="1"/>
    <m/>
    <x v="9"/>
    <m/>
    <d v="2013-03-22T14:05:00"/>
    <d v="2013-04-03T17:28:00"/>
    <s v="Para elaborar o termo de Abertura de Licitação."/>
    <d v="1900-01-11T03:23:00"/>
    <n v="12.140972222223354"/>
  </r>
  <r>
    <s v="Secretaria de Gestão de Serviços"/>
    <s v="9656/2012 "/>
    <x v="1"/>
    <m/>
    <x v="8"/>
    <m/>
    <d v="2013-04-03T17:28:00"/>
    <d v="2013-04-04T15:52:00"/>
    <s v="TERMO DE ABERTURA DE LICITAÇÃO"/>
    <d v="1899-12-30T22:24:00"/>
    <n v="0.93333333333430346"/>
  </r>
  <r>
    <s v="Secretaria de Gestão de Serviços"/>
    <s v="9656/2012 "/>
    <x v="1"/>
    <m/>
    <x v="9"/>
    <m/>
    <d v="2013-04-04T15:52:00"/>
    <d v="2013-04-04T18:05:00"/>
    <s v="Para retificar o termo de abertura de licitação."/>
    <d v="1899-12-30T02:13:00"/>
    <n v="9.2361111106583849E-2"/>
  </r>
  <r>
    <s v="Secretaria de Gestão de Serviços"/>
    <s v="9656/2012 "/>
    <x v="1"/>
    <m/>
    <x v="8"/>
    <m/>
    <d v="2013-04-04T18:05:00"/>
    <d v="2013-04-04T18:23:00"/>
    <s v="TERMO DE ABERTURA DE LICITAÇÃO RETIFICADO"/>
    <d v="1899-12-30T00:18:00"/>
    <n v="1.2500000004365575E-2"/>
  </r>
  <r>
    <s v="Secretaria de Gestão de Serviços"/>
    <s v="9656/2012 "/>
    <x v="1"/>
    <m/>
    <x v="5"/>
    <m/>
    <d v="2013-04-04T18:23:00"/>
    <d v="2013-04-09T17:46:00"/>
    <s v="Para adequar disponibilidade orçamentária."/>
    <d v="1900-01-03T23:23:00"/>
    <n v="4.9743055555518367"/>
  </r>
  <r>
    <s v="Secretaria de Gestão de Serviços"/>
    <s v="9656/2012 "/>
    <x v="1"/>
    <m/>
    <x v="14"/>
    <m/>
    <d v="2013-04-09T17:46:00"/>
    <d v="2013-04-10T12:23:00"/>
    <s v="Para informar."/>
    <d v="1899-12-30T18:37:00"/>
    <n v="0.77569444444816327"/>
  </r>
  <r>
    <s v="Secretaria de Gestão de Serviços"/>
    <s v="9656/2012 "/>
    <x v="1"/>
    <m/>
    <x v="5"/>
    <m/>
    <d v="2013-04-10T12:23:00"/>
    <d v="2013-04-10T19:52:00"/>
    <s v="A pedido"/>
    <d v="1899-12-30T07:29:00"/>
    <n v="0.31180555555329192"/>
  </r>
  <r>
    <s v="Secretaria de Gestão de Serviços"/>
    <s v="9656/2012 "/>
    <x v="1"/>
    <m/>
    <x v="6"/>
    <m/>
    <d v="2013-04-10T19:52:00"/>
    <d v="2013-04-11T12:45:00"/>
    <s v="Com a solicitação."/>
    <d v="1899-12-30T16:53:00"/>
    <n v="0.70347222222335404"/>
  </r>
  <r>
    <s v="Secretaria de Gestão de Serviços"/>
    <s v="9656/2012 "/>
    <x v="1"/>
    <m/>
    <x v="7"/>
    <m/>
    <d v="2013-04-11T12:45:00"/>
    <d v="2013-04-12T14:30:00"/>
    <s v="Para análise e encaminhamento"/>
    <d v="1899-12-31T01:45:00"/>
    <n v="1.0729166666642413"/>
  </r>
  <r>
    <s v="Secretaria de Gestão de Serviços"/>
    <s v="9656/2012 "/>
    <x v="1"/>
    <m/>
    <x v="4"/>
    <m/>
    <d v="2013-04-12T14:30:00"/>
    <d v="2013-04-12T20:08:00"/>
    <s v="Para análise"/>
    <d v="1899-12-30T05:38:00"/>
    <n v="0.23472222222335404"/>
  </r>
  <r>
    <s v="Secretaria de Gestão de Serviços"/>
    <s v="9656/2012 "/>
    <x v="1"/>
    <m/>
    <x v="3"/>
    <s v="S"/>
    <d v="2013-04-12T20:08:00"/>
    <d v="2013-04-15T13:52:00"/>
    <s v="Para atender ao que dispõe o despacho da SECOFC no doc. 076854."/>
    <d v="1900-01-01T17:44:00"/>
    <n v="2.7388888888890506"/>
  </r>
  <r>
    <s v="Secretaria de Gestão de Serviços"/>
    <s v="9656/2012 "/>
    <x v="1"/>
    <m/>
    <x v="4"/>
    <m/>
    <d v="2013-04-15T13:52:00"/>
    <d v="2013-04-17T17:49:00"/>
    <s v="Segue o projeto b ico com a redução do objeto - item 01."/>
    <d v="1900-01-01T03:57:00"/>
    <n v="2.1645833333313931"/>
  </r>
  <r>
    <s v="Secretaria de Gestão de Serviços"/>
    <s v="9656/2012 "/>
    <x v="1"/>
    <m/>
    <x v="7"/>
    <m/>
    <d v="2013-04-17T17:49:00"/>
    <d v="2013-04-18T12:24:00"/>
    <s v="Com o projeto b ico readequado."/>
    <d v="1899-12-30T18:35:00"/>
    <n v="0.77430555556202307"/>
  </r>
  <r>
    <s v="Secretaria de Gestão de Serviços"/>
    <s v="9656/2012 "/>
    <x v="1"/>
    <m/>
    <x v="6"/>
    <m/>
    <d v="2013-04-18T12:24:00"/>
    <d v="2013-04-18T16:39:00"/>
    <s v="Para ciência."/>
    <d v="1899-12-30T04:15:00"/>
    <n v="0.17708333332848269"/>
  </r>
  <r>
    <s v="Secretaria de Gestão de Serviços"/>
    <s v="9656/2012 "/>
    <x v="1"/>
    <m/>
    <x v="5"/>
    <m/>
    <d v="2013-04-18T16:39:00"/>
    <d v="2013-04-19T14:44:00"/>
    <s v="Para informar."/>
    <d v="1899-12-30T22:05:00"/>
    <n v="0.92013888889050577"/>
  </r>
  <r>
    <s v="Secretaria de Gestão de Serviços"/>
    <s v="9656/2012 "/>
    <x v="1"/>
    <m/>
    <x v="3"/>
    <s v="S"/>
    <d v="2013-04-19T14:44:00"/>
    <d v="2013-04-19T15:58:00"/>
    <s v="O projeto b ico com a redução de postos, de doc. 078.079/2013, não apresenta valores. Dessa forma,"/>
    <d v="1899-12-30T01:14:00"/>
    <n v="5.1388888889050577E-2"/>
  </r>
  <r>
    <s v="Secretaria de Gestão de Serviços"/>
    <s v="9656/2012 "/>
    <x v="1"/>
    <m/>
    <x v="8"/>
    <m/>
    <d v="2013-04-19T15:58:00"/>
    <d v="2013-04-22T13:41:00"/>
    <s v="Solicitamos considerar a redução do item 01 - projeto b ico adequado doc. 78079."/>
    <d v="1900-01-01T21:43:00"/>
    <n v="2.9048611111138598"/>
  </r>
  <r>
    <s v="Secretaria de Gestão de Serviços"/>
    <s v="9656/2012 "/>
    <x v="1"/>
    <m/>
    <x v="9"/>
    <m/>
    <d v="2013-04-22T13:41:00"/>
    <d v="2013-04-22T16:33:00"/>
    <s v="Para readequar a planilha de valores."/>
    <d v="1899-12-30T02:52:00"/>
    <n v="0.11944444444088731"/>
  </r>
  <r>
    <s v="Secretaria de Gestão de Serviços"/>
    <s v="9656/2012 "/>
    <x v="1"/>
    <m/>
    <x v="8"/>
    <m/>
    <d v="2013-04-22T16:33:00"/>
    <d v="2013-04-22T18:02:00"/>
    <s v="PLANILHA READEQUADA E TERMO"/>
    <d v="1899-12-30T01:29:00"/>
    <n v="6.1805555553291924E-2"/>
  </r>
  <r>
    <s v="Secretaria de Gestão de Serviços"/>
    <s v="9656/2012 "/>
    <x v="1"/>
    <m/>
    <x v="30"/>
    <m/>
    <d v="2013-04-22T18:02:00"/>
    <d v="2013-04-24T13:36:00"/>
    <s v="Para elaborar a minuta do edital."/>
    <d v="1899-12-31T19:34:00"/>
    <n v="1.8152777777795563"/>
  </r>
  <r>
    <s v="Secretaria de Gestão de Serviços"/>
    <s v="9656/2012 "/>
    <x v="1"/>
    <m/>
    <x v="9"/>
    <m/>
    <d v="2013-04-24T13:36:00"/>
    <d v="2013-04-24T14:06:00"/>
    <s v="A pedido"/>
    <d v="1899-12-30T00:30:00"/>
    <n v="2.0833333335758653E-2"/>
  </r>
  <r>
    <s v="Secretaria de Gestão de Serviços"/>
    <s v="9656/2012 "/>
    <x v="1"/>
    <m/>
    <x v="8"/>
    <m/>
    <d v="2013-04-24T14:06:00"/>
    <d v="2013-04-24T14:16:00"/>
    <s v="TERMO DE ABERTURA DE LICITAÇÃO CORRIGIDO"/>
    <d v="1899-12-30T00:10:00"/>
    <n v="6.9444444452528842E-3"/>
  </r>
  <r>
    <s v="Secretaria de Gestão de Serviços"/>
    <s v="9656/2012 "/>
    <x v="1"/>
    <m/>
    <x v="5"/>
    <m/>
    <d v="2013-04-24T14:16:00"/>
    <d v="2013-04-30T17:11:00"/>
    <s v="Para adequar disponiblidade orçamentária."/>
    <d v="1900-01-05T02:55:00"/>
    <n v="6.1215277777737356"/>
  </r>
  <r>
    <s v="Secretaria de Gestão de Serviços"/>
    <s v="9656/2012 "/>
    <x v="1"/>
    <m/>
    <x v="4"/>
    <m/>
    <d v="2013-04-30T17:11:00"/>
    <d v="2013-04-30T18:29:00"/>
    <s v="Para informações."/>
    <d v="1899-12-30T01:18:00"/>
    <n v="5.4166666668606922E-2"/>
  </r>
  <r>
    <s v="Secretaria de Gestão de Serviços"/>
    <s v="9656/2012 "/>
    <x v="1"/>
    <m/>
    <x v="3"/>
    <s v="S"/>
    <d v="2013-04-30T18:29:00"/>
    <d v="2013-05-02T12:25:00"/>
    <s v="Para readequação."/>
    <d v="1899-12-31T17:56:00"/>
    <n v="1.7472222222204437"/>
  </r>
  <r>
    <s v="Secretaria de Gestão de Serviços"/>
    <s v="9656/2012 "/>
    <x v="1"/>
    <m/>
    <x v="9"/>
    <m/>
    <d v="2013-05-02T12:25:00"/>
    <d v="2013-05-02T17:57:00"/>
    <s v="Informamos que, conforme solicitação da SA, os quantitativos foram mantidos."/>
    <d v="1899-12-30T05:32:00"/>
    <n v="0.2305555555576575"/>
  </r>
  <r>
    <s v="Secretaria de Gestão de Serviços"/>
    <s v="9656/2012 "/>
    <x v="1"/>
    <m/>
    <x v="8"/>
    <m/>
    <d v="2013-05-02T17:57:00"/>
    <d v="2013-05-02T19:45:00"/>
    <s v="TERMO DE ABERTURA DE LICITAÇÃO READEQUADO"/>
    <d v="1899-12-30T01:48:00"/>
    <n v="7.4999999997089617E-2"/>
  </r>
  <r>
    <s v="Secretaria de Gestão de Serviços"/>
    <s v="9656/2012 "/>
    <x v="1"/>
    <m/>
    <x v="5"/>
    <m/>
    <d v="2013-05-02T19:45:00"/>
    <d v="2013-05-07T13:49:00"/>
    <s v="Para informar a disponibilidade orçamentária."/>
    <d v="1900-01-03T18:04:00"/>
    <n v="4.7527777777795563"/>
  </r>
  <r>
    <s v="Secretaria de Gestão de Serviços"/>
    <s v="9656/2012 "/>
    <x v="1"/>
    <m/>
    <x v="6"/>
    <m/>
    <d v="2013-05-07T13:49:00"/>
    <d v="2013-05-07T14:21:00"/>
    <s v="Com a informação."/>
    <d v="1899-12-30T00:32:00"/>
    <n v="2.2222222221898846E-2"/>
  </r>
  <r>
    <s v="Secretaria de Gestão de Serviços"/>
    <s v="9656/2012 "/>
    <x v="1"/>
    <m/>
    <x v="7"/>
    <m/>
    <d v="2013-05-07T14:21:00"/>
    <d v="2013-05-07T14:51:00"/>
    <s v="Para ciência e encaminhamento"/>
    <d v="1899-12-30T00:30:00"/>
    <n v="2.0833333335758653E-2"/>
  </r>
  <r>
    <s v="Secretaria de Gestão de Serviços"/>
    <s v="9656/2012 "/>
    <x v="1"/>
    <m/>
    <x v="8"/>
    <m/>
    <d v="2013-05-07T14:51:00"/>
    <d v="2013-05-07T17:18:00"/>
    <s v="Para procedimentos."/>
    <d v="1899-12-30T02:27:00"/>
    <n v="0.10208333333139308"/>
  </r>
  <r>
    <s v="Secretaria de Gestão de Serviços"/>
    <s v="9656/2012 "/>
    <x v="1"/>
    <m/>
    <x v="30"/>
    <m/>
    <d v="2013-05-07T17:18:00"/>
    <d v="2013-05-10T19:33:00"/>
    <s v="Para elaborar a minuta do edital."/>
    <d v="1900-01-02T02:15:00"/>
    <n v="3.09375"/>
  </r>
  <r>
    <s v="Secretaria de Gestão de Serviços"/>
    <s v="9656/2012 "/>
    <x v="1"/>
    <m/>
    <x v="9"/>
    <m/>
    <d v="2013-05-10T19:33:00"/>
    <d v="2013-05-13T13:19:00"/>
    <s v="Para retificar o quantitativo de meses relativo à função de carregador - período eleitoral: 9 meses"/>
    <d v="1900-01-01T17:46:00"/>
    <n v="2.7402777777751908"/>
  </r>
  <r>
    <s v="Secretaria de Gestão de Serviços"/>
    <s v="9656/2012 "/>
    <x v="1"/>
    <m/>
    <x v="30"/>
    <m/>
    <d v="2013-05-13T13:19:00"/>
    <d v="2013-05-14T18:23:00"/>
    <s v="TERMO DE ABERTURA DE LICITAÇÃO CORRIGIDO"/>
    <d v="1899-12-31T05:04:00"/>
    <n v="1.211111111115315"/>
  </r>
  <r>
    <s v="Secretaria de Gestão de Serviços"/>
    <s v="9656/2012 "/>
    <x v="1"/>
    <m/>
    <x v="10"/>
    <m/>
    <d v="2013-05-14T18:23:00"/>
    <d v="2013-05-16T19:24:00"/>
    <s v="Encaminha minuta do Edital para elaboração da minuta do respectivo contrato."/>
    <d v="1900-01-01T01:01:00"/>
    <n v="2.0423611111109494"/>
  </r>
  <r>
    <s v="Secretaria de Gestão de Serviços"/>
    <s v="9656/2012 "/>
    <x v="1"/>
    <m/>
    <x v="30"/>
    <m/>
    <d v="2013-05-16T19:24:00"/>
    <d v="2013-05-17T18:25:00"/>
    <s v="inserida minuta"/>
    <d v="1899-12-30T23:01:00"/>
    <n v="0.95902777777519077"/>
  </r>
  <r>
    <s v="Secretaria de Gestão de Serviços"/>
    <s v="9656/2012 "/>
    <x v="1"/>
    <m/>
    <x v="8"/>
    <m/>
    <d v="2013-05-17T18:25:00"/>
    <d v="2013-05-17T19:14:00"/>
    <s v="Com minutas do edital e anexos, para análise."/>
    <d v="1899-12-30T00:49:00"/>
    <n v="3.4027777779556345E-2"/>
  </r>
  <r>
    <s v="Secretaria de Gestão de Serviços"/>
    <s v="9656/2012 "/>
    <x v="1"/>
    <m/>
    <x v="11"/>
    <m/>
    <d v="2013-05-17T19:14:00"/>
    <d v="2013-05-21T16:14:00"/>
    <s v="Para análise da minuta do edital e seus anexos."/>
    <d v="1900-01-02T21:00:00"/>
    <n v="3.875"/>
  </r>
  <r>
    <s v="Secretaria de Gestão de Serviços"/>
    <s v="9656/2012 "/>
    <x v="1"/>
    <m/>
    <x v="12"/>
    <m/>
    <d v="2013-05-21T16:14:00"/>
    <d v="2013-05-22T15:40:00"/>
    <s v="para análise."/>
    <d v="1899-12-30T23:26:00"/>
    <n v="0.97638888889196096"/>
  </r>
  <r>
    <s v="Secretaria de Gestão de Serviços"/>
    <s v="9656/2012 "/>
    <x v="1"/>
    <m/>
    <x v="1"/>
    <m/>
    <d v="2013-05-22T15:40:00"/>
    <d v="2013-05-22T16:02:00"/>
    <s v="Para apreciação."/>
    <d v="1899-12-30T00:22:00"/>
    <n v="1.5277777776645962E-2"/>
  </r>
  <r>
    <s v="Secretaria de Gestão de Serviços"/>
    <s v="9656/2012 "/>
    <x v="1"/>
    <m/>
    <x v="30"/>
    <m/>
    <d v="2013-05-22T16:02:00"/>
    <d v="2013-05-23T17:56:00"/>
    <s v="Para providenciar o Edital"/>
    <d v="1899-12-31T01:54:00"/>
    <n v="1.0791666666627862"/>
  </r>
  <r>
    <s v="Secretaria de Gestão de Serviços"/>
    <s v="9656/2012 "/>
    <x v="1"/>
    <m/>
    <x v="11"/>
    <m/>
    <d v="2013-05-23T17:56:00"/>
    <d v="2013-05-23T18:03:00"/>
    <s v="Edital, em definitivo, para assinaturas."/>
    <d v="1899-12-30T00:07:00"/>
    <n v="4.8611111124046147E-3"/>
  </r>
  <r>
    <s v="Secretaria de Gestão de Serviços"/>
    <s v="9656/2012 "/>
    <x v="1"/>
    <m/>
    <x v="30"/>
    <m/>
    <d v="2013-05-23T18:03:00"/>
    <d v="2013-05-23T18:21:00"/>
    <s v="A pedido"/>
    <d v="1899-12-30T00:18:00"/>
    <n v="1.2499999997089617E-2"/>
  </r>
  <r>
    <s v="Secretaria de Gestão de Serviços"/>
    <s v="9656/2012 "/>
    <x v="1"/>
    <m/>
    <x v="11"/>
    <m/>
    <d v="2013-05-23T18:21:00"/>
    <d v="2013-05-23T18:58:00"/>
    <s v="Edital, em definitivo, para assinaturas."/>
    <d v="1899-12-30T00:37:00"/>
    <n v="2.5694444448163267E-2"/>
  </r>
  <r>
    <s v="Secretaria de Gestão de Serviços"/>
    <s v="9656/2012 "/>
    <x v="1"/>
    <m/>
    <x v="30"/>
    <m/>
    <d v="2013-05-23T18:58:00"/>
    <d v="2013-05-28T14:11:00"/>
    <s v="Edital assinado."/>
    <d v="1900-01-03T19:13:00"/>
    <n v="4.8006944444423425"/>
  </r>
  <r>
    <s v="Secretaria de Gestão de Serviços"/>
    <s v="9656/2012 "/>
    <x v="1"/>
    <m/>
    <x v="4"/>
    <m/>
    <d v="2013-05-28T14:11:00"/>
    <d v="2013-05-28T16:49:00"/>
    <s v="Para designar gestores."/>
    <d v="1899-12-30T02:38:00"/>
    <n v="0.10972222222335404"/>
  </r>
  <r>
    <s v="Secretaria de Gestão de Serviços"/>
    <s v="9656/2012 "/>
    <x v="1"/>
    <m/>
    <x v="10"/>
    <m/>
    <d v="2013-05-28T16:49:00"/>
    <d v="2013-05-28T17:21:00"/>
    <s v="Para registrar no sitema a designação de gestores elencada em doc. 115954"/>
    <d v="1899-12-30T00:32:00"/>
    <n v="2.2222222221898846E-2"/>
  </r>
  <r>
    <s v="Secretaria de Gestão de Serviços"/>
    <s v="9656/2012 "/>
    <x v="1"/>
    <m/>
    <x v="11"/>
    <m/>
    <d v="2013-05-28T17:21:00"/>
    <d v="2013-06-25T15:09:00"/>
    <s v="Para aguardar o certame."/>
    <d v="1900-01-26T21:48:00"/>
    <n v="27.908333333332848"/>
  </r>
  <r>
    <s v="Secretaria de Gestão de Serviços"/>
    <s v="9656/2012 "/>
    <x v="1"/>
    <m/>
    <x v="12"/>
    <m/>
    <d v="2013-06-25T15:09:00"/>
    <d v="2013-06-25T16:28:00"/>
    <s v="Para análise e homologação."/>
    <d v="1899-12-30T01:19:00"/>
    <n v="5.4861111115314998E-2"/>
  </r>
  <r>
    <s v="Secretaria de Gestão de Serviços"/>
    <s v="9656/2012 "/>
    <x v="1"/>
    <m/>
    <x v="11"/>
    <m/>
    <d v="2013-06-25T16:28:00"/>
    <d v="2013-06-25T18:00:00"/>
    <s v="A pedido."/>
    <d v="1899-12-30T01:32:00"/>
    <n v="6.3888888886140194E-2"/>
  </r>
  <r>
    <s v="Secretaria de Gestão de Serviços"/>
    <s v="9656/2012 "/>
    <x v="1"/>
    <m/>
    <x v="12"/>
    <m/>
    <d v="2013-06-25T18:00:00"/>
    <d v="2013-06-25T18:45:00"/>
    <s v="com informação."/>
    <d v="1899-12-30T00:45:00"/>
    <n v="3.125E-2"/>
  </r>
  <r>
    <s v="Secretaria de Gestão de Serviços"/>
    <s v="9656/2012 "/>
    <x v="1"/>
    <m/>
    <x v="1"/>
    <m/>
    <d v="2013-06-25T18:45:00"/>
    <d v="2013-06-25T18:57:00"/>
    <s v="Para apreciação."/>
    <d v="1899-12-30T00:12:00"/>
    <n v="8.333333331393078E-3"/>
  </r>
  <r>
    <s v="Secretaria de Gestão de Serviços"/>
    <s v="9656/2012 "/>
    <x v="1"/>
    <m/>
    <x v="6"/>
    <m/>
    <d v="2013-06-25T18:57:00"/>
    <d v="2013-06-25T19:08:00"/>
    <s v="para empenhar"/>
    <d v="1899-12-30T00:11:00"/>
    <n v="7.6388888919609599E-3"/>
  </r>
  <r>
    <s v="Secretaria de Gestão de Serviços"/>
    <s v="9656/2012 "/>
    <x v="1"/>
    <m/>
    <x v="13"/>
    <m/>
    <d v="2013-06-25T19:08:00"/>
    <d v="2013-06-26T11:08:00"/>
    <s v="Para emissão de nota de empenho."/>
    <d v="1899-12-30T16:00:00"/>
    <n v="0.66666666666424135"/>
  </r>
  <r>
    <s v="Secretaria de Gestão de Serviços"/>
    <s v="9656/2012 "/>
    <x v="1"/>
    <m/>
    <x v="7"/>
    <m/>
    <d v="2013-06-26T11:08:00"/>
    <d v="2013-06-26T11:12:00"/>
    <s v="-"/>
    <d v="1899-12-30T00:04:00"/>
    <n v="2.7777777795563452E-3"/>
  </r>
  <r>
    <s v="Secretaria de Gestão de Serviços"/>
    <s v="9656/2012 "/>
    <x v="1"/>
    <m/>
    <x v="1"/>
    <m/>
    <d v="2013-06-26T11:08:00"/>
    <d v="2013-06-26T11:12:00"/>
    <s v="-"/>
    <d v="1899-12-30T00:04:00"/>
    <n v="2.7777777795563452E-3"/>
  </r>
  <r>
    <s v="Secretaria de Gestão de Serviços"/>
    <s v="9656/2012 "/>
    <x v="1"/>
    <m/>
    <x v="13"/>
    <m/>
    <d v="2013-06-26T11:12:00"/>
    <d v="2013-06-26T11:18:00"/>
    <s v="Conclusão de trâmite colaborativo"/>
    <d v="1899-12-30T00:06:00"/>
    <n v="4.166666665696539E-3"/>
  </r>
  <r>
    <s v="Secretaria de Gestão de Serviços"/>
    <s v="9656/2012 "/>
    <x v="1"/>
    <m/>
    <x v="10"/>
    <m/>
    <d v="2013-06-26T11:18:00"/>
    <d v="2013-07-05T17:23:00"/>
    <s v="Para formalização do contrato."/>
    <d v="1900-01-08T06:05:00"/>
    <n v="9.2534722222262644"/>
  </r>
  <r>
    <s v="Secretaria de Gestão de Serviços"/>
    <s v="9656/2012 "/>
    <x v="1"/>
    <m/>
    <x v="42"/>
    <m/>
    <d v="2013-07-05T17:23:00"/>
    <d v="2013-07-08T16:26:00"/>
    <s v="publicação"/>
    <d v="1900-01-01T23:03:00"/>
    <n v="2.960416666661331"/>
  </r>
  <r>
    <s v="Secretaria de Gestão de Serviços"/>
    <s v="9656/2012 "/>
    <x v="1"/>
    <m/>
    <x v="10"/>
    <m/>
    <d v="2013-07-08T16:26:00"/>
    <d v="2013-07-12T14:17:00"/>
    <s v="Com recibo de envio de matéria para publicação no D.O.U."/>
    <d v="1900-01-02T21:51:00"/>
    <n v="3.9104166666656965"/>
  </r>
  <r>
    <s v="Secretaria de Gestão de Serviços"/>
    <s v="9656/2012 "/>
    <x v="1"/>
    <m/>
    <x v="8"/>
    <m/>
    <d v="2013-07-12T14:17:00"/>
    <d v="2013-07-12T15:52:00"/>
    <s v="Procedimentos contratuais concluídos."/>
    <d v="1899-12-30T01:35:00"/>
    <n v="6.5972222226264421E-2"/>
  </r>
  <r>
    <s v="Secretaria de Gestão de Serviços"/>
    <s v="9656/2012 "/>
    <x v="1"/>
    <m/>
    <x v="14"/>
    <m/>
    <d v="2013-07-12T15:52:00"/>
    <d v="2013-07-15T17:31:00"/>
    <s v="Para lançamentos."/>
    <d v="1900-01-02T01:39:00"/>
    <n v="3.0687499999985448"/>
  </r>
  <r>
    <s v="Secretaria de Gestão de Serviços"/>
    <s v="9656/2012 "/>
    <x v="1"/>
    <m/>
    <x v="6"/>
    <m/>
    <d v="2013-07-15T17:31:00"/>
    <d v="2013-07-16T14:52:00"/>
    <s v="Para autorizar."/>
    <d v="1899-12-30T21:21:00"/>
    <n v="0.88958333332993789"/>
  </r>
  <r>
    <s v="Secretaria de Gestão de Serviços"/>
    <s v="9656/2012 "/>
    <x v="1"/>
    <m/>
    <x v="7"/>
    <m/>
    <d v="2013-07-16T14:52:00"/>
    <d v="2013-07-16T16:57:00"/>
    <s v="Para solicitar autorização"/>
    <d v="1899-12-30T02:05:00"/>
    <n v="8.6805555562023073E-2"/>
  </r>
  <r>
    <s v="Secretaria de Gestão de Serviços"/>
    <s v="9656/2012 "/>
    <x v="1"/>
    <m/>
    <x v="1"/>
    <m/>
    <d v="2013-07-16T16:57:00"/>
    <d v="2013-07-16T19:14:00"/>
    <s v="Com solicitação para emissão de NE."/>
    <d v="1899-12-30T02:17:00"/>
    <n v="9.5138888886140194E-2"/>
  </r>
  <r>
    <s v="Secretaria de Gestão de Serviços"/>
    <s v="9656/2012 "/>
    <x v="1"/>
    <m/>
    <x v="6"/>
    <m/>
    <d v="2013-07-16T19:14:00"/>
    <d v="2013-07-16T19:16:00"/>
    <s v="Para empenhar."/>
    <d v="1899-12-30T00:02:00"/>
    <n v="1.3888888861401938E-3"/>
  </r>
  <r>
    <s v="Secretaria de Gestão de Serviços"/>
    <s v="9656/2012 "/>
    <x v="1"/>
    <m/>
    <x v="13"/>
    <m/>
    <d v="2013-07-16T19:16:00"/>
    <d v="2013-07-17T17:08:00"/>
    <s v="Para empenhar"/>
    <d v="1899-12-30T21:52:00"/>
    <n v="0.91111111111240461"/>
  </r>
  <r>
    <s v="Secretaria de Gestão de Serviços"/>
    <s v="1395/2014 "/>
    <x v="1"/>
    <m/>
    <x v="43"/>
    <s v="S"/>
    <d v="2014-02-27T15:57:00"/>
    <d v="2014-02-28T15:57:00"/>
    <s v="-"/>
    <d v="1899-12-31T00:00:00"/>
    <n v="1"/>
  </r>
  <r>
    <s v="Secretaria de Gestão de Serviços"/>
    <s v="1395/2014 "/>
    <x v="1"/>
    <m/>
    <x v="3"/>
    <s v="S"/>
    <d v="2014-02-28T15:57:00"/>
    <d v="2014-03-07T17:15:00"/>
    <s v="Para apreciação superior."/>
    <d v="1900-01-06T01:18:00"/>
    <n v="7.0541666666686069"/>
  </r>
  <r>
    <s v="Secretaria de Gestão de Serviços"/>
    <s v="1395/2014 "/>
    <x v="1"/>
    <m/>
    <x v="43"/>
    <s v="S"/>
    <d v="2014-03-07T17:15:00"/>
    <d v="2014-03-11T16:54:00"/>
    <s v="Para complementações ao projeto b ico."/>
    <d v="1900-01-02T23:39:00"/>
    <n v="3.9854166666700621"/>
  </r>
  <r>
    <s v="Secretaria de Gestão de Serviços"/>
    <s v="1395/2014 "/>
    <x v="1"/>
    <m/>
    <x v="3"/>
    <s v="S"/>
    <d v="2014-03-11T16:54:00"/>
    <d v="2014-03-12T14:08:00"/>
    <s v="Com as alterações solicitadas"/>
    <d v="1899-12-30T21:14:00"/>
    <n v="0.88472222221753327"/>
  </r>
  <r>
    <s v="Secretaria de Gestão de Serviços"/>
    <s v="1395/2014 "/>
    <x v="1"/>
    <m/>
    <x v="4"/>
    <m/>
    <d v="2014-03-12T14:08:00"/>
    <d v="2014-03-12T16:21:00"/>
    <s v="Para os procedimentos necessários à licitação."/>
    <d v="1899-12-30T02:13:00"/>
    <n v="9.2361111113859806E-2"/>
  </r>
  <r>
    <s v="Secretaria de Gestão de Serviços"/>
    <s v="1395/2014 "/>
    <x v="1"/>
    <m/>
    <x v="8"/>
    <m/>
    <d v="2014-03-12T16:21:00"/>
    <d v="2014-03-13T14:40:00"/>
    <s v="orçar"/>
    <d v="1899-12-30T22:19:00"/>
    <n v="0.92986111110803904"/>
  </r>
  <r>
    <s v="Secretaria de Gestão de Serviços"/>
    <s v="1395/2014 "/>
    <x v="1"/>
    <m/>
    <x v="9"/>
    <m/>
    <d v="2014-03-13T14:40:00"/>
    <d v="2014-05-07T15:14:00"/>
    <s v="Para orçar."/>
    <d v="1900-02-23T00:34:00"/>
    <n v="55.023611111115315"/>
  </r>
  <r>
    <s v="Secretaria de Gestão de Serviços"/>
    <s v="1395/2014 "/>
    <x v="1"/>
    <m/>
    <x v="8"/>
    <m/>
    <d v="2014-05-07T15:14:00"/>
    <d v="2014-05-07T17:31:00"/>
    <s v="ORÇAMENTO"/>
    <d v="1899-12-30T02:17:00"/>
    <n v="9.5138888886140194E-2"/>
  </r>
  <r>
    <s v="Secretaria de Gestão de Serviços"/>
    <s v="1395/2014 "/>
    <x v="1"/>
    <m/>
    <x v="5"/>
    <m/>
    <d v="2014-05-07T17:31:00"/>
    <d v="2014-05-08T17:22:00"/>
    <s v="Para informar a disponibilidade orçamentária."/>
    <d v="1899-12-30T23:51:00"/>
    <n v="0.99375000000145519"/>
  </r>
  <r>
    <s v="Secretaria de Gestão de Serviços"/>
    <s v="1395/2014 "/>
    <x v="1"/>
    <m/>
    <x v="44"/>
    <m/>
    <d v="2014-05-08T17:22:00"/>
    <d v="2014-05-12T15:27:00"/>
    <s v="Para informar."/>
    <d v="1900-01-02T22:05:00"/>
    <n v="3.9201388888905058"/>
  </r>
  <r>
    <s v="Secretaria de Gestão de Serviços"/>
    <s v="1395/2014 "/>
    <x v="1"/>
    <m/>
    <x v="5"/>
    <m/>
    <d v="2014-05-12T15:27:00"/>
    <d v="2014-05-12T18:38:00"/>
    <s v="Com a expectativa das inaugurações"/>
    <d v="1899-12-30T03:11:00"/>
    <n v="0.132638888884685"/>
  </r>
  <r>
    <s v="Secretaria de Gestão de Serviços"/>
    <s v="1395/2014 "/>
    <x v="1"/>
    <m/>
    <x v="6"/>
    <m/>
    <d v="2014-05-12T18:38:00"/>
    <d v="2014-05-12T19:03:00"/>
    <s v="Com a informação."/>
    <d v="1899-12-30T00:25:00"/>
    <n v="1.7361111109494232E-2"/>
  </r>
  <r>
    <s v="Secretaria de Gestão de Serviços"/>
    <s v="1395/2014 "/>
    <x v="1"/>
    <m/>
    <x v="7"/>
    <m/>
    <d v="2014-05-12T19:03:00"/>
    <d v="2014-05-12T20:35:00"/>
    <s v="Para ciência e encaminhamento"/>
    <d v="1899-12-30T01:32:00"/>
    <n v="6.3888888893416151E-2"/>
  </r>
  <r>
    <s v="Secretaria de Gestão de Serviços"/>
    <s v="1395/2014 "/>
    <x v="1"/>
    <m/>
    <x v="8"/>
    <m/>
    <d v="2014-05-12T20:35:00"/>
    <d v="2014-05-14T14:26:00"/>
    <s v="Para formalização da contratação"/>
    <d v="1899-12-31T17:51:00"/>
    <n v="1.7437500000014552"/>
  </r>
  <r>
    <s v="Secretaria de Gestão de Serviços"/>
    <s v="1395/2014 "/>
    <x v="1"/>
    <m/>
    <x v="9"/>
    <m/>
    <d v="2014-05-14T14:26:00"/>
    <d v="2014-05-16T20:07:00"/>
    <s v="Para elaborar o Termo de Abertura de Licitação."/>
    <d v="1900-01-01T05:41:00"/>
    <n v="2.2368055555489263"/>
  </r>
  <r>
    <s v="Secretaria de Gestão de Serviços"/>
    <s v="1395/2014 "/>
    <x v="1"/>
    <m/>
    <x v="8"/>
    <m/>
    <d v="2014-05-16T20:07:00"/>
    <d v="2014-05-19T15:39:00"/>
    <s v="Com Termo de Abertura de Licitação"/>
    <d v="1900-01-01T19:32:00"/>
    <n v="2.8138888888934162"/>
  </r>
  <r>
    <s v="Secretaria de Gestão de Serviços"/>
    <s v="1395/2014 "/>
    <x v="1"/>
    <m/>
    <x v="4"/>
    <m/>
    <d v="2014-05-19T15:39:00"/>
    <d v="2014-05-19T16:42:00"/>
    <s v="Para autorizar o termo de abertura de licitação nº 85/14."/>
    <d v="1899-12-30T01:03:00"/>
    <n v="4.3749999997089617E-2"/>
  </r>
  <r>
    <s v="Secretaria de Gestão de Serviços"/>
    <s v="1395/2014 "/>
    <x v="1"/>
    <m/>
    <x v="8"/>
    <m/>
    <d v="2014-05-19T16:42:00"/>
    <d v="2014-05-20T15:15:00"/>
    <s v="Ciente e de acordo com o contido no termo de abertura de licitação nº 85/2014"/>
    <d v="1899-12-30T22:33:00"/>
    <n v="0.93958333333284827"/>
  </r>
  <r>
    <s v="Secretaria de Gestão de Serviços"/>
    <s v="1395/2014 "/>
    <x v="1"/>
    <m/>
    <x v="30"/>
    <m/>
    <d v="2014-05-20T15:15:00"/>
    <d v="2014-05-28T17:51:00"/>
    <s v="Para elaborar a minuta do edital."/>
    <d v="1900-01-07T02:36:00"/>
    <n v="8.1083333333372138"/>
  </r>
  <r>
    <s v="Secretaria de Gestão de Serviços"/>
    <s v="1395/2014 "/>
    <x v="1"/>
    <m/>
    <x v="10"/>
    <m/>
    <d v="2014-05-28T17:51:00"/>
    <d v="2014-06-03T16:34:00"/>
    <s v="Para minutar contrato."/>
    <d v="1900-01-04T22:43:00"/>
    <n v="5.9465277777781012"/>
  </r>
  <r>
    <s v="Secretaria de Gestão de Serviços"/>
    <s v="1395/2014 "/>
    <x v="1"/>
    <m/>
    <x v="43"/>
    <s v="S"/>
    <d v="2014-06-03T16:34:00"/>
    <d v="2014-06-03T16:41:00"/>
    <s v="A pedido."/>
    <d v="1899-12-30T00:07:00"/>
    <n v="4.8611111124046147E-3"/>
  </r>
  <r>
    <s v="Secretaria de Gestão de Serviços"/>
    <s v="1395/2014 "/>
    <x v="1"/>
    <m/>
    <x v="5"/>
    <m/>
    <d v="2014-06-03T16:41:00"/>
    <d v="2014-06-03T18:13:00"/>
    <s v="Para adequa¿¿"/>
    <d v="1899-12-30T01:32:00"/>
    <n v="6.3888888886140194E-2"/>
  </r>
  <r>
    <s v="Secretaria de Gestão de Serviços"/>
    <s v="1395/2014 "/>
    <x v="1"/>
    <m/>
    <x v="6"/>
    <m/>
    <d v="2014-06-03T18:13:00"/>
    <d v="2014-06-03T18:51:00"/>
    <s v="Com o pré-empenho."/>
    <d v="1899-12-30T00:38:00"/>
    <n v="2.6388888887595385E-2"/>
  </r>
  <r>
    <s v="Secretaria de Gestão de Serviços"/>
    <s v="1395/2014 "/>
    <x v="1"/>
    <m/>
    <x v="7"/>
    <m/>
    <d v="2014-06-03T18:51:00"/>
    <d v="2014-06-04T13:50:00"/>
    <s v="Para ci¿ncia e encaminhamento ¿ Coordenadoria de Licita¿¿es e Contratos."/>
    <d v="1899-12-30T18:59:00"/>
    <n v="0.79097222222480923"/>
  </r>
  <r>
    <s v="Secretaria de Gestão de Serviços"/>
    <s v="1395/2014 "/>
    <x v="1"/>
    <m/>
    <x v="8"/>
    <m/>
    <d v="2014-06-04T13:50:00"/>
    <d v="2014-06-04T14:33:00"/>
    <s v="para demais providências."/>
    <d v="1899-12-30T00:43:00"/>
    <n v="2.9861111106583849E-2"/>
  </r>
  <r>
    <s v="Secretaria de Gestão de Serviços"/>
    <s v="1395/2014 "/>
    <x v="1"/>
    <m/>
    <x v="43"/>
    <s v="S"/>
    <d v="2014-06-04T14:33:00"/>
    <d v="2014-06-04T15:35:00"/>
    <s v="Tendo em vista que não faremos contrato solicito que seja excluído os foruns que serão inaugurados n"/>
    <d v="1899-12-30T01:02:00"/>
    <n v="4.3055555557657499E-2"/>
  </r>
  <r>
    <s v="Secretaria de Gestão de Serviços"/>
    <s v="1395/2014 "/>
    <x v="1"/>
    <m/>
    <x v="8"/>
    <m/>
    <d v="2014-06-04T15:35:00"/>
    <d v="2014-06-04T15:58:00"/>
    <s v="Com a informação"/>
    <d v="1899-12-30T00:23:00"/>
    <n v="1.5972222223354038E-2"/>
  </r>
  <r>
    <s v="Secretaria de Gestão de Serviços"/>
    <s v="1395/2014 "/>
    <x v="1"/>
    <m/>
    <x v="9"/>
    <m/>
    <d v="2014-06-04T15:58:00"/>
    <d v="2014-06-05T18:57:00"/>
    <s v="Retificar o termo de abertura de licitação excluindo os itens 1, 6,10, e 15 relativo aos fóruns elei"/>
    <d v="1899-12-31T02:59:00"/>
    <n v="1.1243055555532919"/>
  </r>
  <r>
    <s v="Secretaria de Gestão de Serviços"/>
    <s v="1395/2014 "/>
    <x v="1"/>
    <m/>
    <x v="8"/>
    <m/>
    <d v="2014-06-05T18:57:00"/>
    <d v="2014-06-06T18:37:00"/>
    <s v="com termo de abertura"/>
    <d v="1899-12-30T23:40:00"/>
    <n v="0.98611111110949423"/>
  </r>
  <r>
    <s v="Secretaria de Gestão de Serviços"/>
    <s v="1395/2014 "/>
    <x v="1"/>
    <m/>
    <x v="30"/>
    <m/>
    <d v="2014-06-06T18:37:00"/>
    <d v="2014-06-10T16:57:00"/>
    <s v="Para emitir edital de licitação de acordo com o termo de abertura retificado. Esclareço que já tem a"/>
    <d v="1900-01-02T22:20:00"/>
    <n v="3.9305555555620231"/>
  </r>
  <r>
    <s v="Secretaria de Gestão de Serviços"/>
    <s v="1395/2014 "/>
    <x v="1"/>
    <m/>
    <x v="8"/>
    <m/>
    <d v="2014-06-10T16:57:00"/>
    <d v="2014-06-11T14:55:00"/>
    <s v="Para análise da minuta do edital."/>
    <d v="1899-12-30T21:58:00"/>
    <n v="0.91527777777810115"/>
  </r>
  <r>
    <s v="Secretaria de Gestão de Serviços"/>
    <s v="1395/2014 "/>
    <x v="1"/>
    <m/>
    <x v="4"/>
    <m/>
    <d v="2014-06-11T14:55:00"/>
    <d v="2014-06-12T11:22:00"/>
    <s v="Submetemos à apreciação superior."/>
    <d v="1899-12-30T20:27:00"/>
    <n v="0.85208333333139308"/>
  </r>
  <r>
    <s v="Secretaria de Gestão de Serviços"/>
    <s v="1395/2014 "/>
    <x v="1"/>
    <m/>
    <x v="11"/>
    <m/>
    <d v="2014-06-12T11:22:00"/>
    <d v="2014-06-12T12:41:00"/>
    <s v="análise da minuta de edital"/>
    <d v="1899-12-30T01:19:00"/>
    <n v="5.486111110803904E-2"/>
  </r>
  <r>
    <s v="Secretaria de Gestão de Serviços"/>
    <s v="1395/2014 "/>
    <x v="1"/>
    <m/>
    <x v="12"/>
    <m/>
    <d v="2014-06-12T12:41:00"/>
    <d v="2014-06-13T15:56:00"/>
    <s v="para análise"/>
    <d v="1899-12-31T03:15:00"/>
    <n v="1.1354166666715173"/>
  </r>
  <r>
    <s v="Secretaria de Gestão de Serviços"/>
    <s v="1395/2014 "/>
    <x v="1"/>
    <m/>
    <x v="1"/>
    <m/>
    <d v="2014-06-13T15:56:00"/>
    <d v="2014-06-13T18:44:00"/>
    <s v="Com a análise da minuta do edital de licitação e seus anexos."/>
    <d v="1899-12-30T02:48:00"/>
    <n v="0.11666666666133096"/>
  </r>
  <r>
    <s v="Secretaria de Gestão de Serviços"/>
    <s v="1395/2014 "/>
    <x v="1"/>
    <m/>
    <x v="30"/>
    <m/>
    <d v="2014-06-13T18:44:00"/>
    <d v="2014-06-16T11:40:00"/>
    <s v="para publicação do edital"/>
    <d v="1900-01-01T16:56:00"/>
    <n v="2.7055555555562023"/>
  </r>
  <r>
    <s v="Secretaria de Gestão de Serviços"/>
    <s v="1395/2014 "/>
    <x v="1"/>
    <m/>
    <x v="11"/>
    <m/>
    <d v="2014-06-16T11:40:00"/>
    <d v="2014-06-16T12:47:00"/>
    <s v="Com edital, em definitivo, para assinatura."/>
    <d v="1899-12-30T01:07:00"/>
    <n v="4.6527777776645962E-2"/>
  </r>
  <r>
    <s v="Secretaria de Gestão de Serviços"/>
    <s v="1395/2014 "/>
    <x v="1"/>
    <m/>
    <x v="30"/>
    <m/>
    <d v="2014-06-16T12:47:00"/>
    <d v="2014-06-18T15:53:00"/>
    <s v="Edital assinado."/>
    <d v="1900-01-01T03:06:00"/>
    <n v="2.1291666666729725"/>
  </r>
  <r>
    <s v="Secretaria de Gestão de Serviços"/>
    <s v="1395/2014 "/>
    <x v="1"/>
    <m/>
    <x v="11"/>
    <m/>
    <d v="2014-06-18T15:53:00"/>
    <d v="2014-07-09T17:06:00"/>
    <s v="Para aguardar a data de abertura do certame."/>
    <d v="1900-01-20T01:13:00"/>
    <n v="21.050694444442343"/>
  </r>
  <r>
    <s v="Secretaria de Gestão de Serviços"/>
    <s v="1395/2014 "/>
    <x v="1"/>
    <m/>
    <x v="12"/>
    <m/>
    <d v="2014-07-09T17:06:00"/>
    <d v="2014-07-11T19:08:00"/>
    <s v="Para análise e homologação"/>
    <d v="1900-01-01T02:02:00"/>
    <n v="2.0847222222218988"/>
  </r>
  <r>
    <s v="Secretaria de Gestão de Serviços"/>
    <s v="1395/2014 "/>
    <x v="1"/>
    <m/>
    <x v="1"/>
    <m/>
    <d v="2014-07-11T19:08:00"/>
    <d v="2014-07-14T19:41:00"/>
    <s v="Com o parecer, para apreciação."/>
    <d v="1900-01-02T00:33:00"/>
    <n v="3.0229166666686069"/>
  </r>
  <r>
    <s v="Secretaria de Gestão de Serviços"/>
    <s v="1395/2014 "/>
    <x v="1"/>
    <m/>
    <x v="6"/>
    <m/>
    <d v="2014-07-14T19:41:00"/>
    <d v="2014-07-15T12:43:00"/>
    <s v="para empenhar"/>
    <d v="1899-12-30T17:02:00"/>
    <n v="0.70972222222189885"/>
  </r>
  <r>
    <s v="Secretaria de Gestão de Serviços"/>
    <s v="1395/2014 "/>
    <x v="1"/>
    <m/>
    <x v="13"/>
    <m/>
    <d v="2014-07-15T12:43:00"/>
    <d v="2014-07-15T17:51:00"/>
    <s v="Para emissão de notas de empenho."/>
    <d v="1899-12-30T05:08:00"/>
    <n v="0.21388888888759539"/>
  </r>
  <r>
    <s v="Secretaria de Gestão de Serviços"/>
    <s v="1395/2014 "/>
    <x v="1"/>
    <m/>
    <x v="43"/>
    <s v="S"/>
    <d v="2014-07-15T17:51:00"/>
    <d v="2014-10-16T14:23:00"/>
    <s v="A pedido."/>
    <d v="1900-04-01T20:32:00"/>
    <n v="92.855555555557657"/>
  </r>
  <r>
    <s v="Secretaria de Gestão de Serviços"/>
    <s v="1395/2014 "/>
    <x v="1"/>
    <m/>
    <x v="44"/>
    <m/>
    <d v="2014-10-16T14:23:00"/>
    <d v="2014-10-16T17:27:00"/>
    <s v="Para informar"/>
    <d v="1899-12-30T03:04:00"/>
    <n v="0.12777777777228039"/>
  </r>
  <r>
    <s v="Secretaria de Gestão de Serviços"/>
    <s v="1395/2014 "/>
    <x v="1"/>
    <m/>
    <x v="43"/>
    <s v="S"/>
    <d v="2014-10-16T17:27:00"/>
    <d v="2014-10-17T17:10:00"/>
    <s v="Com a informação."/>
    <d v="1899-12-30T23:43:00"/>
    <n v="0.98819444444961846"/>
  </r>
  <r>
    <s v="Secretaria de Gestão de Serviços"/>
    <s v="1395/2014 "/>
    <x v="1"/>
    <m/>
    <x v="5"/>
    <m/>
    <d v="2014-10-17T17:10:00"/>
    <d v="2014-10-17T17:31:00"/>
    <s v="Com a informação"/>
    <d v="1899-12-30T00:21:00"/>
    <n v="1.4583333329937886E-2"/>
  </r>
  <r>
    <s v="Secretaria de Gestão de Serviços"/>
    <s v="1395/2014 "/>
    <x v="1"/>
    <m/>
    <x v="6"/>
    <m/>
    <d v="2014-10-17T17:31:00"/>
    <d v="2014-10-17T18:01:00"/>
    <s v="Com a informação."/>
    <d v="1899-12-30T00:30:00"/>
    <n v="2.0833333335758653E-2"/>
  </r>
  <r>
    <s v="Secretaria de Gestão de Serviços"/>
    <s v="1395/2014 "/>
    <x v="1"/>
    <m/>
    <x v="13"/>
    <m/>
    <d v="2014-10-17T18:01:00"/>
    <d v="2014-10-20T13:14:00"/>
    <s v="Para emissão de nota de empenho."/>
    <d v="1900-01-01T19:13:00"/>
    <n v="2.8006944444423425"/>
  </r>
  <r>
    <s v="Secretaria de Gestão de Serviços"/>
    <s v="5966/2012"/>
    <x v="1"/>
    <m/>
    <x v="45"/>
    <s v="S"/>
    <d v="2012-08-27T11:46:00"/>
    <d v="2012-08-28T11:46:00"/>
    <s v="-"/>
    <d v="1899-12-31T00:00:00"/>
    <n v="1"/>
  </r>
  <r>
    <s v="Secretaria de Gestão de Serviços"/>
    <s v="5966/2012"/>
    <x v="1"/>
    <m/>
    <x v="3"/>
    <s v="S"/>
    <d v="2012-08-28T11:46:00"/>
    <d v="2012-08-29T17:06:00"/>
    <s v="Para análise e encaminamentos."/>
    <d v="1899-12-31T05:20:00"/>
    <n v="1.2222222222262644"/>
  </r>
  <r>
    <s v="Secretaria de Gestão de Serviços"/>
    <s v="5966/2012"/>
    <x v="1"/>
    <m/>
    <x v="45"/>
    <s v="S"/>
    <d v="2012-08-29T17:06:00"/>
    <d v="2012-10-20T14:33:00"/>
    <s v="Para informar possibilidade de inserção de um orçamento dos serviços ou,se for o caso,anexar fotos"/>
    <d v="1900-02-19T21:27:00"/>
    <n v="51.893749999995634"/>
  </r>
  <r>
    <s v="Secretaria de Gestão de Serviços"/>
    <s v="5966/2012"/>
    <x v="1"/>
    <m/>
    <x v="3"/>
    <s v="S"/>
    <d v="2012-10-20T14:33:00"/>
    <d v="2012-10-20T16:09:00"/>
    <s v="Para os encaminhamentos."/>
    <d v="1899-12-30T01:36:00"/>
    <n v="6.6666666672972497E-2"/>
  </r>
  <r>
    <s v="Secretaria de Gestão de Serviços"/>
    <s v="5966/2012"/>
    <x v="1"/>
    <m/>
    <x v="4"/>
    <m/>
    <d v="2012-10-20T16:09:00"/>
    <d v="2012-10-22T14:50:00"/>
    <s v="Segue para os procedimentos necessários à contratação, conforme projeto b ico."/>
    <d v="1899-12-31T22:41:00"/>
    <n v="1.945138888884685"/>
  </r>
  <r>
    <s v="Secretaria de Gestão de Serviços"/>
    <s v="5966/2012"/>
    <x v="1"/>
    <m/>
    <x v="13"/>
    <m/>
    <d v="2012-10-22T14:50:00"/>
    <d v="2012-10-23T17:31:00"/>
    <s v="Para informar disponibilidade orçamentária."/>
    <d v="1899-12-31T02:41:00"/>
    <n v="1.1118055555562023"/>
  </r>
  <r>
    <s v="Secretaria de Gestão de Serviços"/>
    <s v="5966/2012"/>
    <x v="1"/>
    <m/>
    <x v="6"/>
    <m/>
    <d v="2012-10-23T17:31:00"/>
    <d v="2012-10-23T18:26:00"/>
    <s v="Com os pré-empenhos."/>
    <d v="1899-12-30T00:55:00"/>
    <n v="3.8194444445252884E-2"/>
  </r>
  <r>
    <s v="Secretaria de Gestão de Serviços"/>
    <s v="5966/2012"/>
    <x v="1"/>
    <m/>
    <x v="7"/>
    <m/>
    <d v="2012-10-23T18:26:00"/>
    <d v="2012-10-23T21:22:00"/>
    <s v="Para ciência e encaminhamento."/>
    <d v="1899-12-30T02:56:00"/>
    <n v="0.12222222222044365"/>
  </r>
  <r>
    <s v="Secretaria de Gestão de Serviços"/>
    <s v="5966/2012"/>
    <x v="1"/>
    <m/>
    <x v="8"/>
    <m/>
    <d v="2012-10-23T21:22:00"/>
    <d v="2012-10-24T15:14:00"/>
    <s v="Para providências"/>
    <d v="1899-12-30T17:52:00"/>
    <n v="0.74444444444816327"/>
  </r>
  <r>
    <s v="Secretaria de Gestão de Serviços"/>
    <s v="5966/2012"/>
    <x v="1"/>
    <m/>
    <x v="9"/>
    <m/>
    <d v="2012-10-24T15:14:00"/>
    <d v="2012-12-04T13:35:00"/>
    <s v="Para verificar a possibilidade de obtenção de outros orçamentos."/>
    <d v="1900-02-08T22:21:00"/>
    <n v="40.931249999994179"/>
  </r>
  <r>
    <s v="Secretaria de Gestão de Serviços"/>
    <s v="5966/2012"/>
    <x v="1"/>
    <m/>
    <x v="8"/>
    <m/>
    <d v="2012-12-04T13:35:00"/>
    <d v="2012-12-05T14:05:00"/>
    <s v="Com a informação."/>
    <d v="1899-12-31T00:30:00"/>
    <n v="1.0208333333357587"/>
  </r>
  <r>
    <s v="Secretaria de Gestão de Serviços"/>
    <s v="5966/2012"/>
    <x v="1"/>
    <m/>
    <x v="5"/>
    <m/>
    <d v="2012-12-05T14:05:00"/>
    <d v="2012-12-05T19:12:00"/>
    <s v="Para reforço de disponibilidade orçamentária."/>
    <d v="1899-12-30T05:07:00"/>
    <n v="0.21319444444816327"/>
  </r>
  <r>
    <s v="Secretaria de Gestão de Serviços"/>
    <s v="5966/2012"/>
    <x v="1"/>
    <m/>
    <x v="9"/>
    <m/>
    <d v="2012-12-05T19:12:00"/>
    <d v="2012-12-11T17:34:00"/>
    <s v="Considerando as classificações diferentes para aquisição e reforma, conforme demonstrado no doc."/>
    <d v="1900-01-04T22:22:00"/>
    <n v="5.9319444444408873"/>
  </r>
  <r>
    <s v="Secretaria de Gestão de Serviços"/>
    <s v="5966/2012"/>
    <x v="1"/>
    <m/>
    <x v="8"/>
    <m/>
    <d v="2012-12-11T17:34:00"/>
    <d v="2012-12-12T13:47:00"/>
    <s v="Com a informação."/>
    <d v="1899-12-30T20:13:00"/>
    <n v="0.84236111111385981"/>
  </r>
  <r>
    <s v="Secretaria de Gestão de Serviços"/>
    <s v="5966/2012"/>
    <x v="1"/>
    <m/>
    <x v="45"/>
    <s v="S"/>
    <d v="2012-12-12T13:47:00"/>
    <d v="2012-12-13T17:40:00"/>
    <s v="Para informar."/>
    <d v="1899-12-31T03:53:00"/>
    <n v="1.1618055555518367"/>
  </r>
  <r>
    <s v="Secretaria de Gestão de Serviços"/>
    <s v="5966/2012"/>
    <x v="1"/>
    <m/>
    <x v="8"/>
    <m/>
    <d v="2012-12-13T17:40:00"/>
    <d v="2012-12-13T20:05:00"/>
    <s v="Com a informção"/>
    <d v="1899-12-30T02:25:00"/>
    <n v="0.10069444444525288"/>
  </r>
  <r>
    <s v="Secretaria de Gestão de Serviços"/>
    <s v="5966/2012"/>
    <x v="1"/>
    <m/>
    <x v="45"/>
    <s v="S"/>
    <d v="2012-12-13T20:05:00"/>
    <d v="2012-12-21T18:25:00"/>
    <s v="Com informação."/>
    <d v="1900-01-06T22:20:00"/>
    <n v="7.9305555555547471"/>
  </r>
  <r>
    <s v="Secretaria de Gestão de Serviços"/>
    <s v="5966/2012"/>
    <x v="1"/>
    <m/>
    <x v="6"/>
    <m/>
    <d v="2012-12-21T18:25:00"/>
    <d v="2012-12-21T18:45:00"/>
    <s v="Para anulação de pré-empenho visto que o serviço não será contratadom neste ano."/>
    <d v="1899-12-30T00:20:00"/>
    <n v="1.3888888890505768E-2"/>
  </r>
  <r>
    <s v="Secretaria de Gestão de Serviços"/>
    <s v="5966/2012"/>
    <x v="1"/>
    <m/>
    <x v="5"/>
    <m/>
    <d v="2012-12-21T18:45:00"/>
    <d v="2012-12-26T12:04:00"/>
    <s v="Para anulação de pré-empenho"/>
    <d v="1900-01-03T17:19:00"/>
    <n v="4.7215277777795563"/>
  </r>
  <r>
    <s v="Secretaria de Gestão de Serviços"/>
    <s v="5966/2012"/>
    <x v="1"/>
    <m/>
    <x v="7"/>
    <m/>
    <d v="2012-12-26T12:04:00"/>
    <d v="2012-12-26T15:17:00"/>
    <s v="Com a informação."/>
    <d v="1899-12-30T03:13:00"/>
    <n v="0.13402777777810115"/>
  </r>
  <r>
    <s v="Secretaria de Gestão de Serviços"/>
    <s v="5966/2012"/>
    <x v="1"/>
    <m/>
    <x v="4"/>
    <m/>
    <d v="2012-12-26T15:17:00"/>
    <d v="2012-12-26T16:53:00"/>
    <s v="Com informação."/>
    <d v="1899-12-30T01:36:00"/>
    <n v="6.6666666665696539E-2"/>
  </r>
  <r>
    <s v="Secretaria de Gestão de Serviços"/>
    <s v="5966/2012"/>
    <x v="1"/>
    <m/>
    <x v="3"/>
    <s v="S"/>
    <d v="2012-12-26T16:53:00"/>
    <d v="2013-01-14T18:02:00"/>
    <s v="Em devolução com a anulação do pré-empenho."/>
    <d v="1900-01-18T01:09:00"/>
    <n v="19.047916666662786"/>
  </r>
  <r>
    <s v="Secretaria de Gestão de Serviços"/>
    <s v="5966/2012"/>
    <x v="1"/>
    <m/>
    <x v="45"/>
    <s v="S"/>
    <d v="2013-01-14T18:02:00"/>
    <d v="2013-01-14T18:46:00"/>
    <s v="Para ciência e reiterar o pedido de contratação neste exercício 2013."/>
    <d v="1899-12-30T00:44:00"/>
    <n v="3.0555555560567882E-2"/>
  </r>
  <r>
    <s v="Secretaria de Gestão de Serviços"/>
    <s v="5966/2012"/>
    <x v="1"/>
    <m/>
    <x v="3"/>
    <s v="S"/>
    <d v="2013-01-14T18:46:00"/>
    <d v="2013-01-15T12:54:00"/>
    <s v="Para encaminhamentos."/>
    <d v="1899-12-30T18:08:00"/>
    <n v="0.75555555555183673"/>
  </r>
  <r>
    <s v="Secretaria de Gestão de Serviços"/>
    <s v="5966/2012"/>
    <x v="1"/>
    <m/>
    <x v="8"/>
    <m/>
    <d v="2013-01-15T12:54:00"/>
    <d v="2013-01-15T15:53:00"/>
    <s v="Para dar sequência aos procedimentos de contratação neste exercício."/>
    <d v="1899-12-30T02:59:00"/>
    <n v="0.12430555556056788"/>
  </r>
  <r>
    <s v="Secretaria de Gestão de Serviços"/>
    <s v="5966/2012"/>
    <x v="1"/>
    <m/>
    <x v="5"/>
    <m/>
    <d v="2013-01-15T15:53:00"/>
    <d v="2013-01-15T16:48:00"/>
    <s v="Para informar a disponibilidade orçamentária."/>
    <d v="1899-12-30T00:55:00"/>
    <n v="3.8194444437976927E-2"/>
  </r>
  <r>
    <s v="Secretaria de Gestão de Serviços"/>
    <s v="5966/2012"/>
    <x v="1"/>
    <m/>
    <x v="9"/>
    <m/>
    <d v="2013-01-15T16:48:00"/>
    <d v="2013-01-22T14:47:00"/>
    <s v="Para cotação. Após, volte."/>
    <d v="1900-01-05T21:59:00"/>
    <n v="6.9159722222248092"/>
  </r>
  <r>
    <s v="Secretaria de Gestão de Serviços"/>
    <s v="5966/2012"/>
    <x v="1"/>
    <m/>
    <x v="8"/>
    <m/>
    <d v="2013-01-22T14:47:00"/>
    <d v="2013-01-22T16:37:00"/>
    <s v="Para análise do orçamento"/>
    <d v="1899-12-30T01:50:00"/>
    <n v="7.6388888890505768E-2"/>
  </r>
  <r>
    <s v="Secretaria de Gestão de Serviços"/>
    <s v="5966/2012"/>
    <x v="1"/>
    <m/>
    <x v="5"/>
    <m/>
    <d v="2013-01-22T16:37:00"/>
    <d v="2013-03-01T19:48:00"/>
    <s v="Para informar disponibilidade orçamentária."/>
    <d v="1900-02-06T03:11:00"/>
    <n v="38.132638888884685"/>
  </r>
  <r>
    <s v="Secretaria de Gestão de Serviços"/>
    <s v="5966/2012"/>
    <x v="1"/>
    <m/>
    <x v="6"/>
    <m/>
    <d v="2013-03-01T19:48:00"/>
    <d v="2013-03-04T14:42:00"/>
    <s v="Com o pré-empenho."/>
    <d v="1900-01-01T18:54:00"/>
    <n v="2.7875000000058208"/>
  </r>
  <r>
    <s v="Secretaria de Gestão de Serviços"/>
    <s v="5966/2012"/>
    <x v="1"/>
    <m/>
    <x v="7"/>
    <m/>
    <d v="2013-03-04T14:42:00"/>
    <d v="2013-03-04T15:27:00"/>
    <s v="Para solicitar autorização."/>
    <d v="1899-12-30T00:45:00"/>
    <n v="3.125E-2"/>
  </r>
  <r>
    <s v="Secretaria de Gestão de Serviços"/>
    <s v="5966/2012"/>
    <x v="1"/>
    <m/>
    <x v="8"/>
    <m/>
    <d v="2013-03-04T15:27:00"/>
    <d v="2013-03-04T18:36:00"/>
    <s v="com informação, para providências"/>
    <d v="1899-12-30T03:09:00"/>
    <n v="0.13124999999854481"/>
  </r>
  <r>
    <s v="Secretaria de Gestão de Serviços"/>
    <s v="5966/2012"/>
    <x v="1"/>
    <m/>
    <x v="9"/>
    <m/>
    <d v="2013-03-04T18:36:00"/>
    <d v="2013-03-11T18:34:00"/>
    <s v="Para formalizar a contratação."/>
    <d v="1900-01-05T23:58:00"/>
    <n v="6.9986111111065838"/>
  </r>
  <r>
    <s v="Secretaria de Gestão de Serviços"/>
    <s v="5966/2012"/>
    <x v="1"/>
    <m/>
    <x v="8"/>
    <m/>
    <d v="2013-03-11T18:34:00"/>
    <d v="2013-03-12T14:09:00"/>
    <s v="Com a informação."/>
    <d v="1899-12-30T19:35:00"/>
    <n v="0.81597222222626442"/>
  </r>
  <r>
    <s v="Secretaria de Gestão de Serviços"/>
    <s v="5966/2012"/>
    <x v="1"/>
    <m/>
    <x v="4"/>
    <m/>
    <d v="2013-03-12T14:09:00"/>
    <d v="2013-03-12T17:25:00"/>
    <s v="Para autorizar a contratação direta."/>
    <d v="1899-12-30T03:16:00"/>
    <n v="0.13611111111094942"/>
  </r>
  <r>
    <s v="Secretaria de Gestão de Serviços"/>
    <s v="5966/2012"/>
    <x v="1"/>
    <m/>
    <x v="1"/>
    <m/>
    <d v="2013-03-12T17:25:00"/>
    <d v="2013-03-12T20:12:00"/>
    <s v="Solicita autorização para a contratação por dispensa de licitação."/>
    <d v="1899-12-30T02:47:00"/>
    <n v="0.11597222222189885"/>
  </r>
  <r>
    <s v="Secretaria de Gestão de Serviços"/>
    <s v="5966/2012"/>
    <x v="1"/>
    <m/>
    <x v="6"/>
    <m/>
    <d v="2013-03-12T20:12:00"/>
    <d v="2013-03-13T13:16:00"/>
    <s v="Para empenhar"/>
    <d v="1899-12-30T17:04:00"/>
    <n v="0.71111111110803904"/>
  </r>
  <r>
    <s v="Secretaria de Gestão de Serviços"/>
    <s v="6832/2015"/>
    <x v="1"/>
    <m/>
    <x v="45"/>
    <s v="S"/>
    <d v="2015-09-25T17:35:00"/>
    <d v="2015-09-30T17:35:00"/>
    <s v="-"/>
    <d v="1900-01-04T00:00:00"/>
    <n v="5"/>
  </r>
  <r>
    <s v="Secretaria de Gestão de Serviços"/>
    <s v="6832/2015"/>
    <x v="1"/>
    <m/>
    <x v="3"/>
    <s v="S"/>
    <d v="2015-09-30T17:35:00"/>
    <d v="2015-10-01T15:33:00"/>
    <s v="Para análise e encaminhamentos."/>
    <d v="1899-12-30T21:58:00"/>
    <n v="0.91527777777810115"/>
  </r>
  <r>
    <s v="Secretaria de Gestão de Serviços"/>
    <s v="6832/2015"/>
    <x v="1"/>
    <m/>
    <x v="45"/>
    <s v="S"/>
    <d v="2015-10-01T15:33:00"/>
    <d v="2015-10-08T15:17:00"/>
    <s v="informar"/>
    <d v="1900-01-05T23:44:00"/>
    <n v="6.9888888888890506"/>
  </r>
  <r>
    <s v="Secretaria de Gestão de Serviços"/>
    <s v="6832/2015"/>
    <x v="1"/>
    <m/>
    <x v="3"/>
    <s v="S"/>
    <d v="2015-10-08T15:17:00"/>
    <d v="2015-10-19T12:27:00"/>
    <s v="Para encaminhamentos."/>
    <d v="1900-01-09T21:10:00"/>
    <n v="10.881944444445253"/>
  </r>
  <r>
    <s v="Secretaria de Gestão de Serviços"/>
    <s v="6832/2015"/>
    <x v="1"/>
    <m/>
    <x v="4"/>
    <m/>
    <d v="2015-10-19T12:27:00"/>
    <d v="2015-10-19T18:54:00"/>
    <s v="Para análise."/>
    <d v="1899-12-30T06:27:00"/>
    <n v="0.26874999999563443"/>
  </r>
  <r>
    <s v="Secretaria de Gestão de Serviços"/>
    <s v="6832/2015"/>
    <x v="1"/>
    <m/>
    <x v="46"/>
    <m/>
    <d v="2015-10-19T18:54:00"/>
    <d v="2015-10-20T14:15:00"/>
    <s v="Encaminha-se para apreciação e especificação técnica do objeto."/>
    <d v="1899-12-30T19:21:00"/>
    <n v="0.80625000000145519"/>
  </r>
  <r>
    <s v="Secretaria de Gestão de Serviços"/>
    <s v="6832/2015"/>
    <x v="1"/>
    <m/>
    <x v="47"/>
    <m/>
    <d v="2015-10-20T14:15:00"/>
    <d v="2015-10-20T19:34:00"/>
    <s v="Para cadastrar a demanda."/>
    <d v="1899-12-30T05:19:00"/>
    <n v="0.22152777777955635"/>
  </r>
  <r>
    <s v="Secretaria de Gestão de Serviços"/>
    <s v="6832/2015"/>
    <x v="1"/>
    <m/>
    <x v="46"/>
    <m/>
    <d v="2015-10-20T19:34:00"/>
    <d v="2015-10-22T07:35:00"/>
    <s v="Para encaminhamento"/>
    <d v="1899-12-31T12:01:00"/>
    <n v="1.5006944444394321"/>
  </r>
  <r>
    <s v="Secretaria de Gestão de Serviços"/>
    <s v="6832/2015"/>
    <x v="1"/>
    <m/>
    <x v="48"/>
    <m/>
    <d v="2015-10-22T07:35:00"/>
    <d v="2015-10-22T14:49:00"/>
    <s v="Encaminhar à SESOP para providências."/>
    <d v="1899-12-30T07:14:00"/>
    <n v="0.30138888888905058"/>
  </r>
  <r>
    <s v="Secretaria de Gestão de Serviços"/>
    <s v="6832/2015"/>
    <x v="1"/>
    <m/>
    <x v="49"/>
    <m/>
    <d v="2015-10-22T14:49:00"/>
    <d v="2015-12-11T15:33:00"/>
    <s v="para análise e providências;"/>
    <d v="1900-02-18T00:44:00"/>
    <n v="50.030555555560568"/>
  </r>
  <r>
    <s v="Secretaria de Gestão de Serviços"/>
    <s v="6832/2015"/>
    <x v="1"/>
    <m/>
    <x v="48"/>
    <m/>
    <d v="2015-12-11T15:33:00"/>
    <d v="2015-12-11T16:04:00"/>
    <s v="Para demais providências."/>
    <d v="1899-12-30T00:31:00"/>
    <n v="2.1527777775190771E-2"/>
  </r>
  <r>
    <s v="Secretaria de Gestão de Serviços"/>
    <s v="6832/2015"/>
    <x v="1"/>
    <m/>
    <x v="50"/>
    <m/>
    <d v="2015-12-11T16:04:00"/>
    <d v="2015-12-16T15:05:00"/>
    <s v="Para informar."/>
    <d v="1900-01-03T23:01:00"/>
    <n v="4.9590277777751908"/>
  </r>
  <r>
    <s v="Secretaria de Gestão de Serviços"/>
    <s v="6832/2015"/>
    <x v="1"/>
    <m/>
    <x v="46"/>
    <m/>
    <d v="2015-12-16T15:05:00"/>
    <d v="2015-12-17T12:58:00"/>
    <s v="Para providências"/>
    <d v="1899-12-30T21:53:00"/>
    <n v="0.91180555555911269"/>
  </r>
  <r>
    <s v="Secretaria de Gestão de Serviços"/>
    <s v="6832/2015"/>
    <x v="1"/>
    <m/>
    <x v="4"/>
    <m/>
    <d v="2015-12-17T12:58:00"/>
    <d v="2015-12-17T16:08:00"/>
    <s v="Com a informação."/>
    <d v="1899-12-30T03:10:00"/>
    <n v="0.13194444444525288"/>
  </r>
  <r>
    <s v="Secretaria de Gestão de Serviços"/>
    <s v="6832/2015"/>
    <x v="1"/>
    <m/>
    <x v="31"/>
    <s v="S"/>
    <d v="2015-12-17T16:08:00"/>
    <d v="2016-04-01T16:56:00"/>
    <s v="Segue em atendimento ao despacho exarado no doc.247432"/>
    <d v="1900-04-15T00:48:00"/>
    <n v="106.03333333333285"/>
  </r>
  <r>
    <s v="Secretaria de Gestão de Serviços"/>
    <s v="6832/2015"/>
    <x v="1"/>
    <m/>
    <x v="25"/>
    <s v="S"/>
    <d v="2016-04-01T16:56:00"/>
    <d v="2016-04-20T14:37:00"/>
    <s v="Para ciência e encaminhamentos."/>
    <d v="1900-01-17T21:41:00"/>
    <n v="18.903472222220444"/>
  </r>
  <r>
    <s v="Secretaria de Gestão de Serviços"/>
    <s v="6832/2015"/>
    <x v="1"/>
    <m/>
    <x v="4"/>
    <m/>
    <d v="2016-04-20T14:37:00"/>
    <d v="2016-04-27T20:09:00"/>
    <s v="Tendo em vista a necessidade do software AUTOCAD para os trabalhos de engenharia deste TRE, segue"/>
    <d v="1900-01-06T05:32:00"/>
    <n v="7.2305555555576575"/>
  </r>
  <r>
    <s v="Secretaria de Gestão de Serviços"/>
    <s v="6832/2015"/>
    <x v="1"/>
    <m/>
    <x v="46"/>
    <m/>
    <d v="2016-04-27T20:09:00"/>
    <d v="2016-05-02T17:22:00"/>
    <s v="para elaboração do projeto b ico"/>
    <d v="1900-01-03T21:13:00"/>
    <n v="4.8840277777781012"/>
  </r>
  <r>
    <s v="Secretaria de Gestão de Serviços"/>
    <s v="6832/2015"/>
    <x v="1"/>
    <m/>
    <x v="48"/>
    <m/>
    <d v="2016-05-02T17:22:00"/>
    <d v="2016-05-03T14:47:00"/>
    <s v="Encaminhar à SESOP para informar."/>
    <d v="1899-12-30T21:25:00"/>
    <n v="0.89236111110949423"/>
  </r>
  <r>
    <s v="Secretaria de Gestão de Serviços"/>
    <s v="6832/2015"/>
    <x v="1"/>
    <m/>
    <x v="49"/>
    <m/>
    <d v="2016-05-03T14:47:00"/>
    <d v="2016-05-03T17:47:00"/>
    <s v="Para informar"/>
    <d v="1899-12-30T03:00:00"/>
    <n v="0.125"/>
  </r>
  <r>
    <s v="Secretaria de Gestão de Serviços"/>
    <s v="6832/2015"/>
    <x v="1"/>
    <m/>
    <x v="50"/>
    <m/>
    <d v="2016-05-03T17:47:00"/>
    <d v="2016-05-05T13:46:00"/>
    <s v="Com a informação."/>
    <d v="1899-12-31T19:59:00"/>
    <n v="1.8326388888890506"/>
  </r>
  <r>
    <s v="Secretaria de Gestão de Serviços"/>
    <s v="6832/2015"/>
    <x v="1"/>
    <m/>
    <x v="46"/>
    <m/>
    <d v="2016-05-05T13:46:00"/>
    <d v="2016-08-09T16:03:00"/>
    <s v="Para ciência e encaminhamento"/>
    <d v="1900-04-05T02:17:00"/>
    <n v="96.09513888888614"/>
  </r>
  <r>
    <s v="Secretaria de Gestão de Serviços"/>
    <s v="6832/2015"/>
    <x v="1"/>
    <m/>
    <x v="21"/>
    <m/>
    <d v="2016-08-09T16:03:00"/>
    <d v="2016-08-09T16:54:00"/>
    <s v="Para a aquisição"/>
    <d v="1899-12-30T00:51:00"/>
    <n v="3.5416666672972497E-2"/>
  </r>
  <r>
    <s v="Secretaria de Gestão de Serviços"/>
    <s v="6832/2015"/>
    <x v="1"/>
    <m/>
    <x v="19"/>
    <s v="S"/>
    <d v="2016-08-09T16:54:00"/>
    <d v="2016-08-09T17:16:00"/>
    <s v="Para ciência e encaminhamento à CLC a fim de providenciar a contratação, se o projeto b ico estiver"/>
    <d v="1899-12-30T00:22:00"/>
    <n v="1.5277777776645962E-2"/>
  </r>
  <r>
    <s v="Secretaria de Gestão de Serviços"/>
    <s v="6832/2015"/>
    <x v="1"/>
    <m/>
    <x v="51"/>
    <s v="S"/>
    <d v="2016-08-09T17:16:00"/>
    <d v="2016-08-09T17:33:00"/>
    <s v="Solicito anexar o documento do SIOFI, se houver orçamento em PO, e enviar, brevemente, à CLC."/>
    <d v="1899-12-30T00:17:00"/>
    <n v="1.1805555550381541E-2"/>
  </r>
  <r>
    <s v="Secretaria de Gestão de Serviços"/>
    <s v="6832/2015"/>
    <x v="1"/>
    <m/>
    <x v="8"/>
    <m/>
    <d v="2016-08-09T17:33:00"/>
    <d v="2016-08-11T19:03:00"/>
    <s v="Conforme doc. 158891/2016."/>
    <d v="1900-01-01T01:30:00"/>
    <n v="2.0625"/>
  </r>
  <r>
    <s v="Secretaria de Gestão de Serviços"/>
    <s v="6832/2015"/>
    <x v="1"/>
    <m/>
    <x v="52"/>
    <s v="S"/>
    <d v="2016-08-11T19:03:00"/>
    <d v="2016-08-25T16:38:00"/>
    <s v="A pedido."/>
    <d v="1900-01-12T21:35:00"/>
    <n v="13.899305555562023"/>
  </r>
  <r>
    <s v="Secretaria de Gestão de Serviços"/>
    <s v="6832/2015"/>
    <x v="1"/>
    <m/>
    <x v="25"/>
    <s v="S"/>
    <d v="2016-08-25T16:38:00"/>
    <d v="2016-08-27T15:44:00"/>
    <s v="Para apreciação superior"/>
    <d v="1899-12-31T23:06:00"/>
    <n v="1.9624999999941792"/>
  </r>
  <r>
    <s v="Secretaria de Gestão de Serviços"/>
    <s v="6832/2015"/>
    <x v="1"/>
    <m/>
    <x v="19"/>
    <s v="S"/>
    <d v="2016-08-27T15:44:00"/>
    <d v="2016-08-29T19:09:00"/>
    <s v="Para análise encaminhamento."/>
    <d v="1900-01-01T03:25:00"/>
    <n v="2.1423611111167702"/>
  </r>
  <r>
    <s v="Secretaria de Gestão de Serviços"/>
    <s v="6832/2015"/>
    <x v="1"/>
    <m/>
    <x v="8"/>
    <m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s v="Secretaria de Gestão de Serviços"/>
    <s v="6832/2015"/>
    <x v="1"/>
    <m/>
    <x v="46"/>
    <m/>
    <d v="2016-09-02T14:52:00"/>
    <d v="2016-09-05T17:13:00"/>
    <s v="À SECTI: para atualizar as informações técnicas prestadas. Após, à SOP."/>
    <d v="1900-01-02T02:21:00"/>
    <n v="3.0979166666729725"/>
  </r>
  <r>
    <s v="Secretaria de Gestão de Serviços"/>
    <s v="6832/2015"/>
    <x v="1"/>
    <m/>
    <x v="50"/>
    <m/>
    <d v="2016-09-05T17:13:00"/>
    <d v="2016-09-09T16:18:00"/>
    <s v="-"/>
    <d v="1900-01-02T23:05:00"/>
    <n v="3.9618055555547471"/>
  </r>
  <r>
    <s v="Secretaria de Gestão de Serviços"/>
    <s v="6832/2015"/>
    <x v="1"/>
    <m/>
    <x v="49"/>
    <m/>
    <d v="2016-09-05T17:13:00"/>
    <d v="2016-09-13T12:37:00"/>
    <s v="-"/>
    <d v="1900-01-06T19:24:00"/>
    <n v="7.8083333333270275"/>
  </r>
  <r>
    <s v="Secretaria de Gestão de Serviços"/>
    <s v="6832/2015"/>
    <x v="1"/>
    <m/>
    <x v="46"/>
    <m/>
    <d v="2016-09-13T12:37:00"/>
    <d v="2016-09-13T15:54:00"/>
    <s v="Conclusão de trâmite colaborativo"/>
    <d v="1899-12-30T03:17:00"/>
    <n v="0.1368055555576575"/>
  </r>
  <r>
    <s v="Secretaria de Gestão de Serviços"/>
    <s v="6832/2015"/>
    <x v="1"/>
    <m/>
    <x v="52"/>
    <s v="S"/>
    <d v="2016-09-13T15:54:00"/>
    <d v="2016-09-14T17:27:00"/>
    <s v="Após informações da SECTI, encaminho para providências."/>
    <d v="1899-12-31T01:33:00"/>
    <n v="1.0645833333328483"/>
  </r>
  <r>
    <s v="Secretaria de Gestão de Serviços"/>
    <s v="6832/2015"/>
    <x v="1"/>
    <m/>
    <x v="8"/>
    <m/>
    <d v="2016-09-14T17:27:00"/>
    <d v="2016-09-23T16:06:00"/>
    <s v="Com o projeto bÃ¡sico readequado"/>
    <d v="1900-01-07T22:39:00"/>
    <n v="8.9437499999985448"/>
  </r>
  <r>
    <s v="Secretaria de Gestão de Serviços"/>
    <s v="6832/2015"/>
    <x v="1"/>
    <m/>
    <x v="9"/>
    <m/>
    <d v="2016-09-23T16:06:00"/>
    <d v="2016-09-29T17:47:00"/>
    <s v="Para elaborar a planilha de custos."/>
    <d v="1900-01-05T01:41:00"/>
    <n v="6.070138888891961"/>
  </r>
  <r>
    <s v="Secretaria de Gestão de Serviços"/>
    <s v="6832/2015"/>
    <x v="1"/>
    <m/>
    <x v="8"/>
    <m/>
    <d v="2016-09-29T17:47:00"/>
    <d v="2016-09-30T17:00:00"/>
    <s v="ORÇAMENTOS"/>
    <d v="1899-12-30T23:13:00"/>
    <n v="0.96736111111385981"/>
  </r>
  <r>
    <s v="Secretaria de Gestão de Serviços"/>
    <s v="6832/2015"/>
    <x v="1"/>
    <m/>
    <x v="5"/>
    <m/>
    <d v="2016-09-30T17:00:00"/>
    <d v="2016-09-30T19:10:00"/>
    <s v="À SPO: para informar disponibilidade orçamentária."/>
    <d v="1899-12-30T02:10:00"/>
    <n v="9.0277777773735579E-2"/>
  </r>
  <r>
    <s v="Secretaria de Gestão de Serviços"/>
    <s v="6832/2015"/>
    <x v="1"/>
    <m/>
    <x v="6"/>
    <m/>
    <d v="2016-09-30T19:10:00"/>
    <d v="2016-09-30T19:15:00"/>
    <s v="Com a informação de disponibilidade"/>
    <d v="1899-12-30T00:05:00"/>
    <n v="3.4722222262644209E-3"/>
  </r>
  <r>
    <s v="Secretaria de Gestão de Serviços"/>
    <s v="6832/2015"/>
    <x v="1"/>
    <m/>
    <x v="7"/>
    <m/>
    <d v="2016-09-30T19:15:00"/>
    <d v="2016-10-01T16:51:00"/>
    <s v="Segue para ciÃªncia e encaminhamento Ã  Coordenadoria de LicitaÃ§Ãµes e Contratos para as demais provid."/>
    <d v="1899-12-30T21:36:00"/>
    <n v="0.89999999999417923"/>
  </r>
  <r>
    <s v="Secretaria de Gestão de Serviços"/>
    <s v="6832/2015"/>
    <x v="1"/>
    <m/>
    <x v="8"/>
    <m/>
    <d v="2016-10-01T16:51:00"/>
    <d v="2016-10-02T15:25:00"/>
    <s v="Para demais providências"/>
    <d v="1899-12-30T22:34:00"/>
    <n v="0.94027777777955635"/>
  </r>
  <r>
    <s v="Secretaria de Gestão de Serviços"/>
    <s v="6832/2015"/>
    <x v="1"/>
    <m/>
    <x v="9"/>
    <m/>
    <d v="2016-10-02T15:25:00"/>
    <d v="2016-10-03T15:19:00"/>
    <s v="Para elaborar Termo de Abertura de Licitação."/>
    <d v="1899-12-30T23:54:00"/>
    <n v="0.99583333333430346"/>
  </r>
  <r>
    <s v="Secretaria de Gestão de Serviços"/>
    <s v="6832/2015"/>
    <x v="1"/>
    <m/>
    <x v="8"/>
    <m/>
    <d v="2016-10-03T15:19:00"/>
    <d v="2016-10-04T15:50:00"/>
    <s v="Senhora Coordenadora:"/>
    <d v="1899-12-31T00:31:00"/>
    <n v="1.0215277777751908"/>
  </r>
  <r>
    <s v="Secretaria de Gestão de Serviços"/>
    <s v="6832/2015"/>
    <x v="1"/>
    <m/>
    <x v="21"/>
    <m/>
    <d v="2016-10-04T15:50:00"/>
    <d v="2016-10-06T18:43:00"/>
    <s v="À SECGA: para apreciação do TAL n. 171, designação de gestor/fiscal e definição da modalidade."/>
    <d v="1900-01-01T02:53:00"/>
    <n v="2.1201388888948713"/>
  </r>
  <r>
    <s v="Secretaria de Gestão de Serviços"/>
    <s v="6832/2015"/>
    <x v="1"/>
    <m/>
    <x v="8"/>
    <m/>
    <d v="2016-10-06T18:43:00"/>
    <d v="2016-10-07T16:12:00"/>
    <s v="De acordo com o termo de abertura de licitação, retorno o presente com a designação."/>
    <d v="1899-12-30T21:29:00"/>
    <n v="0.89513888888905058"/>
  </r>
  <r>
    <s v="Secretaria de Gestão de Serviços"/>
    <s v="6832/2015"/>
    <x v="1"/>
    <m/>
    <x v="30"/>
    <m/>
    <d v="2016-10-07T16:12:00"/>
    <d v="2016-10-13T16:56:00"/>
    <s v="À SLIC: para elaborar minuta de edital."/>
    <d v="1900-01-05T00:44:00"/>
    <n v="6.0305555555532919"/>
  </r>
  <r>
    <s v="Secretaria de Gestão de Serviços"/>
    <s v="6832/2015"/>
    <x v="1"/>
    <m/>
    <x v="8"/>
    <m/>
    <d v="2016-10-13T16:56:00"/>
    <d v="2016-10-13T18:27:00"/>
    <s v="Para análise e encaminhamento do edital e seus anexos."/>
    <d v="1899-12-30T01:31:00"/>
    <n v="6.3194444446708076E-2"/>
  </r>
  <r>
    <s v="Secretaria de Gestão de Serviços"/>
    <s v="6832/2015"/>
    <x v="1"/>
    <m/>
    <x v="21"/>
    <m/>
    <d v="2016-10-13T18:27:00"/>
    <d v="2016-10-13T18:38:00"/>
    <s v="Para análise da minuta o Edital e anexos."/>
    <d v="1899-12-30T00:11:00"/>
    <n v="7.6388888846850023E-3"/>
  </r>
  <r>
    <s v="Secretaria de Gestão de Serviços"/>
    <s v="6832/2015"/>
    <x v="1"/>
    <m/>
    <x v="11"/>
    <m/>
    <d v="2016-10-13T18:38:00"/>
    <d v="2016-10-13T19:14:00"/>
    <s v="De acordo com a minuta do edital e seus anexos. Segue para análise dessa CPL e demais encaminhament"/>
    <d v="1899-12-30T00:36:00"/>
    <n v="2.5000000001455192E-2"/>
  </r>
  <r>
    <s v="Secretaria de Gestão de Serviços"/>
    <s v="6832/2015"/>
    <x v="1"/>
    <m/>
    <x v="12"/>
    <m/>
    <d v="2016-10-13T19:14:00"/>
    <d v="2016-10-16T11:47:00"/>
    <s v="Para análise e aprovação."/>
    <d v="1900-01-01T16:33:00"/>
    <n v="2.6895833333328483"/>
  </r>
  <r>
    <s v="Secretaria de Gestão de Serviços"/>
    <s v="6832/2015"/>
    <x v="1"/>
    <m/>
    <x v="1"/>
    <m/>
    <d v="2016-10-16T11:47:00"/>
    <d v="2016-10-17T12:29:00"/>
    <s v="Para apreciação."/>
    <d v="1899-12-31T00:42:00"/>
    <n v="1.0291666666671517"/>
  </r>
  <r>
    <s v="Secretaria de Gestão de Serviços"/>
    <s v="6832/2015"/>
    <x v="1"/>
    <m/>
    <x v="30"/>
    <m/>
    <d v="2016-10-17T12:29:00"/>
    <d v="2016-10-18T12:52:00"/>
    <s v="para publicação do edital."/>
    <d v="1899-12-31T00:23:00"/>
    <n v="1.015972222223354"/>
  </r>
  <r>
    <s v="Secretaria de Gestão de Serviços"/>
    <s v="6832/2015"/>
    <x v="1"/>
    <m/>
    <x v="11"/>
    <m/>
    <d v="2016-10-18T12:52:00"/>
    <d v="2016-10-18T14:08:00"/>
    <s v="Com edital e anexos, para assinaturas."/>
    <d v="1899-12-30T01:16:00"/>
    <n v="5.2777777775190771E-2"/>
  </r>
  <r>
    <s v="Secretaria de Gestão de Serviços"/>
    <s v="6832/2015"/>
    <x v="1"/>
    <m/>
    <x v="30"/>
    <m/>
    <d v="2016-10-18T14:08:00"/>
    <d v="2016-10-18T15:02:00"/>
    <s v="A pedido."/>
    <d v="1899-12-30T00:54:00"/>
    <n v="3.7499999998544808E-2"/>
  </r>
  <r>
    <s v="Secretaria de Gestão de Serviços"/>
    <s v="6832/2015"/>
    <x v="1"/>
    <m/>
    <x v="11"/>
    <m/>
    <d v="2016-10-18T15:02:00"/>
    <d v="2016-10-18T15:22:00"/>
    <s v="Com edital e anexos, em definitivo, para assinaturas."/>
    <d v="1899-12-30T00:20:00"/>
    <n v="1.3888888890505768E-2"/>
  </r>
  <r>
    <s v="Secretaria de Gestão de Serviços"/>
    <s v="6832/2015"/>
    <x v="1"/>
    <m/>
    <x v="30"/>
    <m/>
    <d v="2016-10-18T15:22:00"/>
    <d v="2016-10-19T15:57:00"/>
    <s v="Edital assinado."/>
    <d v="1899-12-31T00:35:00"/>
    <n v="1.0243055555547471"/>
  </r>
  <r>
    <s v="Secretaria de Gestão de Serviços"/>
    <s v="6832/2015"/>
    <x v="1"/>
    <m/>
    <x v="11"/>
    <m/>
    <d v="2016-10-19T15:57:00"/>
    <d v="2016-11-04T14:46:00"/>
    <s v="Para aguardar a abertura do certame."/>
    <d v="1900-01-14T22:49:00"/>
    <n v="15.950694444443798"/>
  </r>
  <r>
    <s v="Secretaria de Gestão de Serviços"/>
    <s v="6832/2015"/>
    <x v="1"/>
    <m/>
    <x v="12"/>
    <m/>
    <d v="2016-11-04T14:46:00"/>
    <d v="2016-11-04T17:54:00"/>
    <s v="Para análise e homologação."/>
    <d v="1899-12-30T03:08:00"/>
    <n v="0.13055555555911269"/>
  </r>
  <r>
    <s v="Secretaria de Gestão de Serviços"/>
    <s v="003140/2015"/>
    <x v="0"/>
    <m/>
    <x v="45"/>
    <s v="S"/>
    <d v="2015-05-11T18:34:00"/>
    <d v="2015-05-12T18:34:00"/>
    <s v="-"/>
    <d v="1899-12-31T00:00:00"/>
    <n v="1"/>
  </r>
  <r>
    <s v="Secretaria de Gestão de Serviços"/>
    <s v="003140/2015"/>
    <x v="0"/>
    <m/>
    <x v="3"/>
    <s v="S"/>
    <d v="2015-05-12T18:34:00"/>
    <d v="2015-05-14T12:38:00"/>
    <s v="Para análise e encaminhamentos."/>
    <d v="1899-12-31T18:04:00"/>
    <n v="1.7527777777795563"/>
  </r>
  <r>
    <s v="Secretaria de Gestão de Serviços"/>
    <s v="003140/2015"/>
    <x v="0"/>
    <m/>
    <x v="4"/>
    <m/>
    <d v="2015-05-14T12:38:00"/>
    <d v="2015-05-14T18:13:00"/>
    <s v="Para análise"/>
    <d v="1899-12-30T05:35:00"/>
    <n v="0.23263888889050577"/>
  </r>
  <r>
    <s v="Secretaria de Gestão de Serviços"/>
    <s v="003140/2015"/>
    <x v="0"/>
    <m/>
    <x v="5"/>
    <m/>
    <d v="2015-05-14T18:13:00"/>
    <d v="2015-05-14T19:24:00"/>
    <s v="solicito informar diusponibilidade orçamentária"/>
    <d v="1899-12-30T01:11:00"/>
    <n v="4.9305555556202307E-2"/>
  </r>
  <r>
    <s v="Secretaria de Gestão de Serviços"/>
    <s v="003140/2015"/>
    <x v="0"/>
    <m/>
    <x v="6"/>
    <m/>
    <d v="2015-05-14T19:24:00"/>
    <d v="2015-05-15T13:00:00"/>
    <s v="Com a informação."/>
    <d v="1899-12-30T17:36:00"/>
    <n v="0.73333333332993789"/>
  </r>
  <r>
    <s v="Secretaria de Gestão de Serviços"/>
    <s v="003140/2015"/>
    <x v="0"/>
    <m/>
    <x v="7"/>
    <m/>
    <d v="2015-05-15T13:00:00"/>
    <d v="2015-05-15T16:56:00"/>
    <s v="Para ciência e encaminhamento."/>
    <d v="1899-12-30T03:56:00"/>
    <n v="0.16388888889196096"/>
  </r>
  <r>
    <s v="Secretaria de Gestão de Serviços"/>
    <s v="003140/2015"/>
    <x v="0"/>
    <m/>
    <x v="8"/>
    <m/>
    <d v="2015-05-15T16:56:00"/>
    <d v="2015-05-18T19:50:00"/>
    <s v="Para demais providências"/>
    <d v="1900-01-02T02:54:00"/>
    <n v="3.1208333333343035"/>
  </r>
  <r>
    <s v="Secretaria de Gestão de Serviços"/>
    <s v="003140/2015"/>
    <x v="0"/>
    <m/>
    <x v="4"/>
    <m/>
    <d v="2015-05-18T19:50:00"/>
    <d v="2015-05-20T20:29:00"/>
    <s v="Para análise e conveniência da contratação por dispensa de licitação pelo valor."/>
    <d v="1900-01-01T00:39:00"/>
    <n v="2.0270833333343035"/>
  </r>
  <r>
    <s v="Secretaria de Gestão de Serviços"/>
    <s v="003140/2015"/>
    <x v="0"/>
    <m/>
    <x v="8"/>
    <m/>
    <d v="2015-05-20T20:29:00"/>
    <d v="2015-05-21T14:57:00"/>
    <s v="Para efetivar a contratação."/>
    <d v="1899-12-30T18:28:00"/>
    <n v="0.7694444444423425"/>
  </r>
  <r>
    <s v="Secretaria de Gestão de Serviços"/>
    <s v="003140/2015"/>
    <x v="0"/>
    <m/>
    <x v="9"/>
    <m/>
    <d v="2015-05-21T14:57:00"/>
    <d v="2015-05-25T15:49:00"/>
    <s v="Para emitir Termo de Dispensa de Licitação."/>
    <d v="1900-01-03T00:52:00"/>
    <n v="4.0361111111124046"/>
  </r>
  <r>
    <s v="Secretaria de Gestão de Serviços"/>
    <s v="003140/2015"/>
    <x v="0"/>
    <m/>
    <x v="8"/>
    <m/>
    <d v="2015-05-25T15:49:00"/>
    <d v="2015-05-27T16:51:00"/>
    <s v="À PEDIDO."/>
    <d v="1900-01-01T01:02:00"/>
    <n v="2.0430555555503815"/>
  </r>
  <r>
    <s v="Secretaria de Gestão de Serviços"/>
    <s v="003140/2015"/>
    <x v="0"/>
    <m/>
    <x v="4"/>
    <m/>
    <d v="2015-05-27T16:51:00"/>
    <d v="2015-06-01T20:14:00"/>
    <s v="Submetemos a apreciação superior."/>
    <d v="1900-01-04T03:23:00"/>
    <n v="5.140972222223354"/>
  </r>
  <r>
    <s v="Secretaria de Gestão de Serviços"/>
    <s v="003140/2015"/>
    <x v="0"/>
    <m/>
    <x v="8"/>
    <m/>
    <d v="2015-06-01T20:14:00"/>
    <d v="2015-06-01T20:26:00"/>
    <s v="Para efetivar a contratação."/>
    <d v="1899-12-30T00:12:00"/>
    <n v="8.3333333386690356E-3"/>
  </r>
  <r>
    <s v="Secretaria de Gestão de Serviços"/>
    <s v="003140/2015"/>
    <x v="0"/>
    <m/>
    <x v="9"/>
    <m/>
    <d v="2015-06-01T20:26:00"/>
    <d v="2015-06-03T16:23:00"/>
    <s v="Para emitir termo de dispensa de licitação conforme autorização da Secretaria de Administração."/>
    <d v="1899-12-31T19:57:00"/>
    <n v="1.8312499999956344"/>
  </r>
  <r>
    <s v="Secretaria de Gestão de Serviços"/>
    <s v="003140/2015"/>
    <x v="0"/>
    <m/>
    <x v="8"/>
    <m/>
    <d v="2015-06-03T16:23:00"/>
    <d v="2015-06-03T20:08:00"/>
    <s v="TERMO DE DISPENSA DE LICITAÇÃO"/>
    <d v="1899-12-30T03:45:00"/>
    <n v="0.15625"/>
  </r>
  <r>
    <s v="Secretaria de Gestão de Serviços"/>
    <s v="003140/2015"/>
    <x v="0"/>
    <m/>
    <x v="10"/>
    <m/>
    <d v="2015-06-03T20:08:00"/>
    <d v="2015-06-10T18:06:00"/>
    <s v="Para elaborar a minuta do contrato."/>
    <d v="1900-01-05T21:58:00"/>
    <n v="6.9152777777781012"/>
  </r>
  <r>
    <s v="Secretaria de Gestão de Serviços"/>
    <s v="003140/2015"/>
    <x v="0"/>
    <m/>
    <x v="9"/>
    <m/>
    <d v="2015-06-10T18:06:00"/>
    <d v="2015-06-11T14:48:00"/>
    <s v="Para realizar inclusões no Termo de dispensa e incluir a minuta em campo.DOC."/>
    <d v="1899-12-30T20:42:00"/>
    <n v="0.86250000000291038"/>
  </r>
  <r>
    <s v="Secretaria de Gestão de Serviços"/>
    <s v="003140/2015"/>
    <x v="0"/>
    <m/>
    <x v="10"/>
    <m/>
    <d v="2015-06-11T14:48:00"/>
    <d v="2015-06-11T17:44:00"/>
    <s v="Com a informação."/>
    <d v="1899-12-30T02:56:00"/>
    <n v="0.12222222222044365"/>
  </r>
  <r>
    <s v="Secretaria de Gestão de Serviços"/>
    <s v="003140/2015"/>
    <x v="0"/>
    <m/>
    <x v="8"/>
    <m/>
    <d v="2015-06-11T17:44:00"/>
    <d v="2015-06-12T16:51:00"/>
    <s v="Segue minuta do contrato para análise, anexado o aceite da empresa."/>
    <d v="1899-12-30T23:07:00"/>
    <n v="0.96319444444088731"/>
  </r>
  <r>
    <s v="Secretaria de Gestão de Serviços"/>
    <s v="003140/2015"/>
    <x v="0"/>
    <m/>
    <x v="4"/>
    <m/>
    <d v="2015-06-12T16:51:00"/>
    <d v="2015-06-15T16:42:00"/>
    <s v="À apreciação superior."/>
    <d v="1900-01-01T23:51:00"/>
    <n v="2.9937500000014552"/>
  </r>
  <r>
    <s v="Secretaria de Gestão de Serviços"/>
    <s v="003140/2015"/>
    <x v="0"/>
    <m/>
    <x v="12"/>
    <m/>
    <d v="2015-06-15T16:42:00"/>
    <d v="2015-06-16T17:36:00"/>
    <s v="Para análise da minuta de contrato"/>
    <d v="1899-12-31T00:54:00"/>
    <n v="1.0374999999985448"/>
  </r>
  <r>
    <s v="Secretaria de Gestão de Serviços"/>
    <s v="003140/2015"/>
    <x v="0"/>
    <m/>
    <x v="1"/>
    <m/>
    <d v="2015-06-16T17:36:00"/>
    <d v="2015-06-16T19:07:00"/>
    <s v="Com a análise da minuta contratual"/>
    <d v="1899-12-30T01:31:00"/>
    <n v="6.3194444446708076E-2"/>
  </r>
  <r>
    <s v="Secretaria de Gestão de Serviços"/>
    <s v="003140/2015"/>
    <x v="0"/>
    <m/>
    <x v="6"/>
    <m/>
    <d v="2015-06-16T19:07:00"/>
    <d v="2015-06-16T19:19:00"/>
    <s v="para empenhar"/>
    <d v="1899-12-30T00:12:00"/>
    <n v="8.333333331393078E-3"/>
  </r>
  <r>
    <s v="Secretaria de Gestão de Serviços"/>
    <s v="007816/2013"/>
    <x v="1"/>
    <m/>
    <x v="45"/>
    <s v="S"/>
    <d v="2013-09-23T17:27:00"/>
    <d v="2013-09-24T17:27:00"/>
    <s v="-"/>
    <d v="1899-12-31T00:00:00"/>
    <n v="1"/>
  </r>
  <r>
    <s v="Secretaria de Gestão de Serviços"/>
    <s v="007816/2013"/>
    <x v="1"/>
    <m/>
    <x v="3"/>
    <s v="S"/>
    <d v="2013-09-24T17:27:00"/>
    <d v="2013-09-25T16:01:00"/>
    <s v="Para encaminhamentos."/>
    <d v="1899-12-30T22:34:00"/>
    <n v="0.94027777777955635"/>
  </r>
  <r>
    <s v="Secretaria de Gestão de Serviços"/>
    <s v="007816/2013"/>
    <x v="1"/>
    <m/>
    <x v="45"/>
    <s v="S"/>
    <d v="2013-09-25T16:01:00"/>
    <d v="2013-09-25T17:15:00"/>
    <s v="informar"/>
    <d v="1899-12-30T01:14:00"/>
    <n v="5.1388888889050577E-2"/>
  </r>
  <r>
    <s v="Secretaria de Gestão de Serviços"/>
    <s v="007816/2013"/>
    <x v="1"/>
    <m/>
    <x v="3"/>
    <s v="S"/>
    <d v="2013-09-25T17:15:00"/>
    <d v="2013-09-25T17:57:00"/>
    <s v="Para encaminhamentos."/>
    <d v="1899-12-30T00:42:00"/>
    <n v="2.9166666667151731E-2"/>
  </r>
  <r>
    <s v="Secretaria de Gestão de Serviços"/>
    <s v="007816/2013"/>
    <x v="1"/>
    <m/>
    <x v="4"/>
    <m/>
    <d v="2013-09-25T17:57:00"/>
    <d v="2013-09-25T19:43:00"/>
    <s v="Segue o projeto b ico para os procedimentos necessários à licitação."/>
    <d v="1899-12-30T01:46:00"/>
    <n v="7.3611111110949423E-2"/>
  </r>
  <r>
    <s v="Secretaria de Gestão de Serviços"/>
    <s v="007816/2013"/>
    <x v="1"/>
    <m/>
    <x v="8"/>
    <m/>
    <d v="2013-09-25T19:43:00"/>
    <d v="2013-09-26T16:54:00"/>
    <s v="Solicito obter outros orçamentos visando a abertura de procedimento licitatório."/>
    <d v="1899-12-30T21:11:00"/>
    <n v="0.88263888889196096"/>
  </r>
  <r>
    <s v="Secretaria de Gestão de Serviços"/>
    <s v="007816/2013"/>
    <x v="1"/>
    <m/>
    <x v="9"/>
    <m/>
    <d v="2013-09-26T16:54:00"/>
    <d v="2013-10-11T18:14:00"/>
    <s v="Para orçar."/>
    <d v="1900-01-14T01:20:00"/>
    <n v="15.055555555554747"/>
  </r>
  <r>
    <s v="Secretaria de Gestão de Serviços"/>
    <s v="007816/2013"/>
    <x v="1"/>
    <m/>
    <x v="8"/>
    <m/>
    <d v="2013-10-11T18:14:00"/>
    <d v="2013-10-14T14:01:00"/>
    <s v="Para verificar orçamento"/>
    <d v="1900-01-01T19:47:00"/>
    <n v="2.8243055555503815"/>
  </r>
  <r>
    <s v="Secretaria de Gestão de Serviços"/>
    <s v="007816/2013"/>
    <x v="1"/>
    <m/>
    <x v="5"/>
    <m/>
    <d v="2013-10-14T14:01:00"/>
    <d v="2013-10-14T18:25:00"/>
    <s v="Para informar disponibilidade orçamentária."/>
    <d v="1899-12-30T04:24:00"/>
    <n v="0.18333333333430346"/>
  </r>
  <r>
    <s v="Secretaria de Gestão de Serviços"/>
    <s v="007816/2013"/>
    <x v="1"/>
    <m/>
    <x v="45"/>
    <s v="S"/>
    <d v="2013-10-14T18:25:00"/>
    <d v="2013-10-15T13:42:00"/>
    <s v="Para informar."/>
    <d v="1899-12-30T19:17:00"/>
    <n v="0.80347222222189885"/>
  </r>
  <r>
    <s v="Secretaria de Gestão de Serviços"/>
    <s v="007816/2013"/>
    <x v="1"/>
    <m/>
    <x v="3"/>
    <s v="S"/>
    <d v="2013-10-15T13:42:00"/>
    <d v="2013-10-15T16:43:00"/>
    <s v="Para análise."/>
    <d v="1899-12-30T03:01:00"/>
    <n v="0.12569444444670808"/>
  </r>
  <r>
    <s v="Secretaria de Gestão de Serviços"/>
    <s v="007816/2013"/>
    <x v="1"/>
    <m/>
    <x v="4"/>
    <m/>
    <d v="2013-10-15T16:43:00"/>
    <d v="2013-10-17T20:29:00"/>
    <s v="Conforme exposto pela gestão contratual, não há viabilidade de exclusão de itens do projeto b ico."/>
    <d v="1900-01-01T03:46:00"/>
    <n v="2.1569444444467081"/>
  </r>
  <r>
    <s v="Secretaria de Gestão de Serviços"/>
    <s v="007816/2013"/>
    <x v="1"/>
    <m/>
    <x v="5"/>
    <m/>
    <d v="2013-10-17T20:29:00"/>
    <d v="2013-10-18T18:32:00"/>
    <s v="Solicito informar disponibilidade orçamentária, observando-se a manifestação exarada pela CAAno doc"/>
    <d v="1899-12-30T22:03:00"/>
    <n v="0.91874999999708962"/>
  </r>
  <r>
    <s v="Secretaria de Gestão de Serviços"/>
    <s v="007816/2013"/>
    <x v="1"/>
    <m/>
    <x v="6"/>
    <m/>
    <d v="2013-10-18T18:32:00"/>
    <d v="2013-10-18T19:21:00"/>
    <s v="Com a informação."/>
    <d v="1899-12-30T00:49:00"/>
    <n v="3.4027777779556345E-2"/>
  </r>
  <r>
    <s v="Secretaria de Gestão de Serviços"/>
    <s v="007816/2013"/>
    <x v="1"/>
    <m/>
    <x v="7"/>
    <m/>
    <d v="2013-10-18T19:21:00"/>
    <d v="2013-10-21T14:50:00"/>
    <s v="Para ciência e encaminhamento."/>
    <d v="1900-01-01T19:29:00"/>
    <n v="2.8118055555532919"/>
  </r>
  <r>
    <s v="Secretaria de Gestão de Serviços"/>
    <s v="007816/2013"/>
    <x v="1"/>
    <m/>
    <x v="8"/>
    <m/>
    <d v="2013-10-21T14:50:00"/>
    <d v="2013-10-22T15:53:00"/>
    <s v="Para procedimentos."/>
    <d v="1899-12-31T01:03:00"/>
    <n v="1.0437500000043656"/>
  </r>
  <r>
    <s v="Secretaria de Gestão de Serviços"/>
    <s v="007816/2013"/>
    <x v="1"/>
    <m/>
    <x v="9"/>
    <m/>
    <d v="2013-10-22T15:53:00"/>
    <d v="2013-10-24T18:23:00"/>
    <s v="Para elaborar Termo de Abertura de Licitação."/>
    <d v="1900-01-01T02:30:00"/>
    <n v="2.1041666666642413"/>
  </r>
  <r>
    <s v="Secretaria de Gestão de Serviços"/>
    <s v="007816/2013"/>
    <x v="1"/>
    <m/>
    <x v="8"/>
    <m/>
    <d v="2013-10-24T18:23:00"/>
    <d v="2013-10-25T15:12:00"/>
    <s v="p/ analise"/>
    <d v="1899-12-30T20:49:00"/>
    <n v="0.86736111110803904"/>
  </r>
  <r>
    <s v="Secretaria de Gestão de Serviços"/>
    <s v="007816/2013"/>
    <x v="1"/>
    <m/>
    <x v="9"/>
    <m/>
    <d v="2013-10-25T15:12:00"/>
    <d v="2013-10-28T17:55:00"/>
    <s v="Para autorizar Termo de Abertura de Licitação."/>
    <d v="1900-01-02T02:43:00"/>
    <n v="3.1131944444496185"/>
  </r>
  <r>
    <s v="Secretaria de Gestão de Serviços"/>
    <s v="007816/2013"/>
    <x v="1"/>
    <m/>
    <x v="8"/>
    <m/>
    <d v="2013-10-28T17:55:00"/>
    <d v="2013-10-28T20:21:00"/>
    <s v="P/ análise"/>
    <d v="1899-12-30T02:26:00"/>
    <n v="0.101388888884685"/>
  </r>
  <r>
    <s v="Secretaria de Gestão de Serviços"/>
    <s v="007816/2013"/>
    <x v="1"/>
    <m/>
    <x v="4"/>
    <m/>
    <d v="2013-10-28T20:21:00"/>
    <d v="2013-10-29T17:27:00"/>
    <s v="Para autorizar o Termo de Abertura de Licitação nº. 231/13."/>
    <d v="1899-12-30T21:06:00"/>
    <n v="0.87916666666569654"/>
  </r>
  <r>
    <s v="Secretaria de Gestão de Serviços"/>
    <s v="007816/2013"/>
    <x v="1"/>
    <m/>
    <x v="8"/>
    <m/>
    <d v="2013-10-29T17:27:00"/>
    <d v="2013-10-29T18:35:00"/>
    <s v="elaboração da respectiva minuta de edital"/>
    <d v="1899-12-30T01:08:00"/>
    <n v="4.7222222223354038E-2"/>
  </r>
  <r>
    <s v="Secretaria de Gestão de Serviços"/>
    <s v="007816/2013"/>
    <x v="1"/>
    <m/>
    <x v="30"/>
    <m/>
    <d v="2013-10-29T18:35:00"/>
    <d v="2013-11-12T14:29:00"/>
    <s v="Para elaborar a minuta do edital."/>
    <d v="1900-01-12T19:54:00"/>
    <n v="13.829166666670062"/>
  </r>
  <r>
    <s v="Secretaria de Gestão de Serviços"/>
    <s v="007816/2013"/>
    <x v="1"/>
    <m/>
    <x v="10"/>
    <m/>
    <d v="2013-11-12T14:29:00"/>
    <d v="2013-11-20T14:49:00"/>
    <s v="Para minutar contrato."/>
    <d v="1900-01-07T00:20:00"/>
    <n v="8.0138888888832298"/>
  </r>
  <r>
    <s v="Secretaria de Gestão de Serviços"/>
    <s v="007816/2013"/>
    <x v="1"/>
    <m/>
    <x v="30"/>
    <m/>
    <d v="2013-11-20T14:49:00"/>
    <d v="2013-11-20T16:22:00"/>
    <s v="com minuta do contrato"/>
    <d v="1899-12-30T01:33:00"/>
    <n v="6.4583333332848269E-2"/>
  </r>
  <r>
    <s v="Secretaria de Gestão de Serviços"/>
    <s v="007816/2013"/>
    <x v="1"/>
    <m/>
    <x v="8"/>
    <m/>
    <d v="2013-11-20T16:22:00"/>
    <d v="2013-11-20T17:38:00"/>
    <s v="Para análise."/>
    <d v="1899-12-30T01:16:00"/>
    <n v="5.2777777782466728E-2"/>
  </r>
  <r>
    <s v="Secretaria de Gestão de Serviços"/>
    <s v="007816/2013"/>
    <x v="1"/>
    <m/>
    <x v="4"/>
    <m/>
    <d v="2013-11-20T17:38:00"/>
    <d v="2013-11-20T20:02:00"/>
    <s v="Para apreciação superior."/>
    <d v="1899-12-30T02:24:00"/>
    <n v="9.9999999998544808E-2"/>
  </r>
  <r>
    <s v="Secretaria de Gestão de Serviços"/>
    <s v="007816/2013"/>
    <x v="1"/>
    <m/>
    <x v="11"/>
    <m/>
    <d v="2013-11-20T20:02:00"/>
    <d v="2013-11-22T20:44:00"/>
    <s v="De acordo com a minuta do Edital seus anexos e Contrato. Segue para análise dessa Comissão, após en"/>
    <d v="1900-01-01T00:42:00"/>
    <n v="2.0291666666671517"/>
  </r>
  <r>
    <s v="Secretaria de Gestão de Serviços"/>
    <s v="007816/2013"/>
    <x v="1"/>
    <m/>
    <x v="12"/>
    <m/>
    <d v="2013-11-22T20:44:00"/>
    <d v="2013-11-28T19:15:00"/>
    <s v="para análise."/>
    <d v="1900-01-04T22:31:00"/>
    <n v="5.9381944444467081"/>
  </r>
  <r>
    <s v="Secretaria de Gestão de Serviços"/>
    <s v="007816/2013"/>
    <x v="1"/>
    <m/>
    <x v="1"/>
    <m/>
    <d v="2013-11-28T19:15:00"/>
    <d v="2013-11-28T20:15:00"/>
    <s v="Com a análise da minuta do edital de licitação e seus anexos"/>
    <d v="1899-12-30T01:00:00"/>
    <n v="4.1666666664241347E-2"/>
  </r>
  <r>
    <s v="Secretaria de Gestão de Serviços"/>
    <s v="007816/2013"/>
    <x v="1"/>
    <m/>
    <x v="30"/>
    <m/>
    <d v="2013-11-28T20:15:00"/>
    <d v="2013-11-29T16:18:00"/>
    <s v="PARA OS DEMAIS PROCEDIMENTOS"/>
    <d v="1899-12-30T20:03:00"/>
    <n v="0.83541666666860692"/>
  </r>
  <r>
    <s v="Secretaria de Gestão de Serviços"/>
    <s v="007816/2013"/>
    <x v="1"/>
    <m/>
    <x v="8"/>
    <m/>
    <d v="2013-11-29T16:18:00"/>
    <d v="2013-11-29T16:27:00"/>
    <s v="A pedido."/>
    <d v="1899-12-30T00:09:00"/>
    <n v="6.2499999985448085E-3"/>
  </r>
  <r>
    <s v="Secretaria de Gestão de Serviços"/>
    <s v="007816/2013"/>
    <x v="1"/>
    <m/>
    <x v="30"/>
    <m/>
    <d v="2013-11-29T16:27:00"/>
    <d v="2013-11-29T17:33:00"/>
    <s v="À SLIC Favor considerar a média dos dois preços mais baratos (R$43.500,00 e R$125.906,00 = R$84.703"/>
    <d v="1899-12-30T01:06:00"/>
    <n v="4.5833333329937886E-2"/>
  </r>
  <r>
    <s v="Secretaria de Gestão de Serviços"/>
    <s v="007816/2013"/>
    <x v="1"/>
    <m/>
    <x v="5"/>
    <m/>
    <d v="2013-11-29T17:33:00"/>
    <d v="2013-11-29T18:44:00"/>
    <s v="Para rever a disponibilidade orçamentária, em vista do despacho doc 260.367/13"/>
    <d v="1899-12-30T01:11:00"/>
    <n v="4.9305555556202307E-2"/>
  </r>
  <r>
    <s v="Secretaria de Gestão de Serviços"/>
    <s v="007816/2013"/>
    <x v="1"/>
    <m/>
    <x v="6"/>
    <m/>
    <d v="2013-11-29T18:44:00"/>
    <d v="2013-11-29T19:04:00"/>
    <s v="Com a informação."/>
    <d v="1899-12-30T00:20:00"/>
    <n v="1.3888888890505768E-2"/>
  </r>
  <r>
    <s v="Secretaria de Gestão de Serviços"/>
    <s v="007816/2013"/>
    <x v="1"/>
    <m/>
    <x v="30"/>
    <m/>
    <d v="2013-11-29T19:04:00"/>
    <d v="2013-12-02T15:17:00"/>
    <s v="Conforme despacho anterior"/>
    <d v="1900-01-01T20:13:00"/>
    <n v="2.8423611111138598"/>
  </r>
  <r>
    <s v="Secretaria de Gestão de Serviços"/>
    <s v="007816/2013"/>
    <x v="1"/>
    <m/>
    <x v="11"/>
    <m/>
    <d v="2013-12-02T15:17:00"/>
    <d v="2013-12-02T15:28:00"/>
    <s v="Para assinaturas, após volte."/>
    <d v="1899-12-30T00:11:00"/>
    <n v="7.6388888846850023E-3"/>
  </r>
  <r>
    <s v="Secretaria de Gestão de Serviços"/>
    <s v="007816/2013"/>
    <x v="1"/>
    <m/>
    <x v="30"/>
    <m/>
    <d v="2013-12-02T15:28:00"/>
    <d v="2013-12-04T12:54:00"/>
    <s v="Edital assinado."/>
    <d v="1899-12-31T21:26:00"/>
    <n v="1.8930555555562023"/>
  </r>
  <r>
    <s v="Secretaria de Gestão de Serviços"/>
    <s v="007816/2013"/>
    <x v="1"/>
    <m/>
    <x v="11"/>
    <m/>
    <d v="2013-12-04T12:54:00"/>
    <d v="2013-12-26T14:36:00"/>
    <s v="Para aguardar data abertura certame licitatório."/>
    <d v="1900-01-21T01:42:00"/>
    <n v="22.070833333331393"/>
  </r>
  <r>
    <s v="Secretaria de Gestão de Serviços"/>
    <s v="007816/2013"/>
    <x v="1"/>
    <m/>
    <x v="12"/>
    <m/>
    <d v="2013-12-26T14:36:00"/>
    <d v="2013-12-26T15:24:00"/>
    <s v="Para análise e homologação"/>
    <d v="1899-12-30T00:48:00"/>
    <n v="3.3333333340124227E-2"/>
  </r>
  <r>
    <s v="Secretaria de Gestão de Serviços"/>
    <s v="007945/2013"/>
    <x v="0"/>
    <m/>
    <x v="45"/>
    <s v="S"/>
    <d v="2013-10-01T14:56:00"/>
    <d v="2013-10-28T14:56:00"/>
    <s v="-"/>
    <d v="1900-01-26T00:00:00"/>
    <n v="27"/>
  </r>
  <r>
    <s v="Secretaria de Gestão de Serviços"/>
    <s v="007945/2013"/>
    <x v="0"/>
    <m/>
    <x v="3"/>
    <s v="S"/>
    <d v="2013-10-28T14:56:00"/>
    <d v="2013-10-28T16:48:00"/>
    <s v="Para encaminhamentos."/>
    <d v="1899-12-30T01:52:00"/>
    <n v="7.7777777776645962E-2"/>
  </r>
  <r>
    <s v="Secretaria de Gestão de Serviços"/>
    <s v="007945/2013"/>
    <x v="0"/>
    <m/>
    <x v="4"/>
    <m/>
    <d v="2013-10-28T16:48:00"/>
    <d v="2013-10-29T17:22:00"/>
    <s v="Segue o projeto b ico para análise e trâmites pertinentes à licitação."/>
    <d v="1899-12-31T00:34:00"/>
    <n v="1.023611111115315"/>
  </r>
  <r>
    <s v="Secretaria de Gestão de Serviços"/>
    <s v="007945/2013"/>
    <x v="0"/>
    <m/>
    <x v="1"/>
    <m/>
    <d v="2013-10-29T17:22:00"/>
    <d v="2013-10-29T18:32:00"/>
    <s v="Submeto à apreciação dessa Direção Geral"/>
    <d v="1899-12-30T01:10:00"/>
    <n v="4.8611111109494232E-2"/>
  </r>
  <r>
    <s v="Secretaria de Gestão de Serviços"/>
    <s v="007945/2013"/>
    <x v="0"/>
    <m/>
    <x v="5"/>
    <m/>
    <d v="2013-10-29T18:32:00"/>
    <d v="2013-10-30T14:49:00"/>
    <s v="para informar."/>
    <d v="1899-12-30T20:17:00"/>
    <n v="0.84513888888614019"/>
  </r>
  <r>
    <s v="Secretaria de Gestão de Serviços"/>
    <s v="007945/2013"/>
    <x v="0"/>
    <m/>
    <x v="6"/>
    <m/>
    <d v="2013-10-30T14:49:00"/>
    <d v="2013-10-30T15:01:00"/>
    <s v="Com o pré-empenho."/>
    <d v="1899-12-30T00:12:00"/>
    <n v="8.3333333386690356E-3"/>
  </r>
  <r>
    <s v="Secretaria de Gestão de Serviços"/>
    <s v="007945/2013"/>
    <x v="0"/>
    <m/>
    <x v="7"/>
    <m/>
    <d v="2013-10-30T15:01:00"/>
    <d v="2013-10-30T15:58:00"/>
    <s v="Para ciência e encaminhamento."/>
    <d v="1899-12-30T00:57:00"/>
    <n v="3.9583333331393078E-2"/>
  </r>
  <r>
    <s v="Secretaria de Gestão de Serviços"/>
    <s v="007945/2013"/>
    <x v="0"/>
    <m/>
    <x v="8"/>
    <m/>
    <d v="2013-10-30T15:58:00"/>
    <d v="2013-10-30T18:00:00"/>
    <s v="Para procedimentos."/>
    <d v="1899-12-30T02:02:00"/>
    <n v="8.4722222221898846E-2"/>
  </r>
  <r>
    <s v="Secretaria de Gestão de Serviços"/>
    <s v="007945/2013"/>
    <x v="0"/>
    <m/>
    <x v="9"/>
    <m/>
    <d v="2013-10-30T18:00:00"/>
    <d v="2013-11-19T15:06:00"/>
    <s v="Para emissão do Termo de Abertura de Licitação."/>
    <d v="1900-01-18T21:06:00"/>
    <n v="19.879166666665697"/>
  </r>
  <r>
    <s v="Secretaria de Gestão de Serviços"/>
    <s v="007945/2013"/>
    <x v="0"/>
    <m/>
    <x v="8"/>
    <m/>
    <d v="2013-11-19T15:06:00"/>
    <d v="2013-11-19T18:08:00"/>
    <s v="c/ termo de abertura de licitação para análise"/>
    <d v="1899-12-30T03:02:00"/>
    <n v="0.12638888889341615"/>
  </r>
  <r>
    <s v="Secretaria de Gestão de Serviços"/>
    <s v="007945/2013"/>
    <x v="0"/>
    <m/>
    <x v="4"/>
    <m/>
    <d v="2013-11-19T18:08:00"/>
    <d v="2013-11-20T20:03:00"/>
    <s v="Para autorizar o termo de Abertura de Licitação nº 241/13."/>
    <d v="1899-12-31T01:55:00"/>
    <n v="1.0798611111094942"/>
  </r>
  <r>
    <s v="Secretaria de Gestão de Serviços"/>
    <s v="007945/2013"/>
    <x v="0"/>
    <m/>
    <x v="8"/>
    <m/>
    <d v="2013-11-20T20:03:00"/>
    <d v="2013-11-21T15:59:00"/>
    <s v="elaboração da minuta do respectivo edital"/>
    <d v="1899-12-30T19:56:00"/>
    <n v="0.83055555555620231"/>
  </r>
  <r>
    <s v="Secretaria de Gestão de Serviços"/>
    <s v="007945/2013"/>
    <x v="0"/>
    <m/>
    <x v="30"/>
    <m/>
    <d v="2013-11-21T15:59:00"/>
    <d v="2013-11-27T14:04:00"/>
    <s v="Para elaborar a minuta do edital."/>
    <d v="1900-01-04T22:05:00"/>
    <n v="5.9201388888832298"/>
  </r>
  <r>
    <s v="Secretaria de Gestão de Serviços"/>
    <s v="007945/2013"/>
    <x v="0"/>
    <m/>
    <x v="8"/>
    <m/>
    <d v="2013-11-27T14:04:00"/>
    <d v="2013-11-27T17:16:00"/>
    <s v="Para análise da minuta do edital."/>
    <d v="1899-12-30T03:12:00"/>
    <n v="0.13333333333866904"/>
  </r>
  <r>
    <s v="Secretaria de Gestão de Serviços"/>
    <s v="007945/2013"/>
    <x v="0"/>
    <m/>
    <x v="4"/>
    <m/>
    <d v="2013-11-27T17:16:00"/>
    <d v="2013-11-27T19:17:00"/>
    <s v="Para apreciação."/>
    <d v="1899-12-30T02:01:00"/>
    <n v="8.4027777775190771E-2"/>
  </r>
  <r>
    <s v="Secretaria de Gestão de Serviços"/>
    <s v="007945/2013"/>
    <x v="0"/>
    <m/>
    <x v="11"/>
    <m/>
    <d v="2013-11-27T19:17:00"/>
    <d v="2013-11-29T18:28:00"/>
    <s v="nálise da minuta do edital"/>
    <d v="1899-12-31T23:11:00"/>
    <n v="1.9659722222204437"/>
  </r>
  <r>
    <s v="Secretaria de Gestão de Serviços"/>
    <s v="007945/2013"/>
    <x v="0"/>
    <m/>
    <x v="12"/>
    <m/>
    <d v="2013-11-29T18:28:00"/>
    <d v="2013-12-03T17:24:00"/>
    <s v="para análise."/>
    <d v="1900-01-02T22:56:00"/>
    <n v="3.9555555555562023"/>
  </r>
  <r>
    <s v="Secretaria de Gestão de Serviços"/>
    <s v="007945/2013"/>
    <x v="0"/>
    <m/>
    <x v="10"/>
    <m/>
    <d v="2013-12-03T17:24:00"/>
    <d v="2013-12-03T18:09:00"/>
    <s v="Para inclusão de minuta contratual."/>
    <d v="1899-12-30T00:45:00"/>
    <n v="3.125E-2"/>
  </r>
  <r>
    <s v="Secretaria de Gestão de Serviços"/>
    <s v="007945/2013"/>
    <x v="0"/>
    <m/>
    <x v="30"/>
    <m/>
    <d v="2013-12-03T18:09:00"/>
    <d v="2013-12-03T19:08:00"/>
    <s v="INCLUÍDA A MINUTA DO CONTRATO."/>
    <d v="1899-12-30T00:59:00"/>
    <n v="4.0972222224809229E-2"/>
  </r>
  <r>
    <s v="Secretaria de Gestão de Serviços"/>
    <s v="007945/2013"/>
    <x v="0"/>
    <m/>
    <x v="8"/>
    <m/>
    <d v="2013-12-03T19:08:00"/>
    <d v="2013-12-03T19:15:00"/>
    <s v="Com minuta do edital e anexos para análise."/>
    <d v="1899-12-30T00:07:00"/>
    <n v="4.8611111124046147E-3"/>
  </r>
  <r>
    <s v="Secretaria de Gestão de Serviços"/>
    <s v="007945/2013"/>
    <x v="0"/>
    <m/>
    <x v="4"/>
    <m/>
    <d v="2013-12-03T19:15:00"/>
    <d v="2013-12-03T19:30:00"/>
    <s v="Para análise da minuta do edital e seus anexos."/>
    <d v="1899-12-30T00:15:00"/>
    <n v="1.0416666664241347E-2"/>
  </r>
  <r>
    <s v="Secretaria de Gestão de Serviços"/>
    <s v="007945/2013"/>
    <x v="0"/>
    <m/>
    <x v="8"/>
    <m/>
    <d v="2013-12-03T19:30:00"/>
    <d v="2013-12-04T12:27:00"/>
    <s v="De acordo com a minuta do Edital, seus anexos e minuta contratual. Segue para análise dessa CPL, ap"/>
    <d v="1899-12-30T16:57:00"/>
    <n v="0.70625000000291038"/>
  </r>
  <r>
    <s v="Secretaria de Gestão de Serviços"/>
    <s v="007945/2013"/>
    <x v="0"/>
    <m/>
    <x v="11"/>
    <m/>
    <d v="2013-12-04T12:27:00"/>
    <d v="2013-12-04T14:14:00"/>
    <s v="Para análise da minutas do edital, do contrato e seus anexos."/>
    <d v="1899-12-30T01:47:00"/>
    <n v="7.4305555550381541E-2"/>
  </r>
  <r>
    <s v="Secretaria de Gestão de Serviços"/>
    <s v="007945/2013"/>
    <x v="0"/>
    <m/>
    <x v="12"/>
    <m/>
    <d v="2013-12-04T14:14:00"/>
    <d v="2013-12-04T15:10:00"/>
    <s v="para análise."/>
    <d v="1899-12-30T00:56:00"/>
    <n v="3.888888889196096E-2"/>
  </r>
  <r>
    <s v="Secretaria de Gestão de Serviços"/>
    <s v="007945/2013"/>
    <x v="0"/>
    <m/>
    <x v="1"/>
    <m/>
    <d v="2013-12-04T15:10:00"/>
    <d v="2013-12-04T17:29:00"/>
    <s v="Com a análise da minuta do edital de licitação e seus anexos"/>
    <d v="1899-12-30T02:19:00"/>
    <n v="9.6527777779556345E-2"/>
  </r>
  <r>
    <s v="Secretaria de Gestão de Serviços"/>
    <s v="007945/2013"/>
    <x v="0"/>
    <m/>
    <x v="30"/>
    <m/>
    <d v="2013-12-04T17:29:00"/>
    <d v="2013-12-04T17:51:00"/>
    <s v="À Seção de Licitações."/>
    <d v="1899-12-30T00:22:00"/>
    <n v="1.5277777776645962E-2"/>
  </r>
  <r>
    <s v="Secretaria de Gestão de Serviços"/>
    <s v="007945/2013"/>
    <x v="0"/>
    <m/>
    <x v="11"/>
    <m/>
    <d v="2013-12-04T17:51:00"/>
    <d v="2013-12-04T19:00:00"/>
    <s v="Para assinatura do edital."/>
    <d v="1899-12-30T01:09:00"/>
    <n v="4.7916666662786156E-2"/>
  </r>
  <r>
    <s v="Secretaria de Gestão de Serviços"/>
    <s v="007945/2013"/>
    <x v="0"/>
    <m/>
    <x v="30"/>
    <m/>
    <d v="2013-12-04T19:00:00"/>
    <d v="2013-12-05T17:31:00"/>
    <s v="Edital assinado."/>
    <d v="1899-12-30T22:31:00"/>
    <n v="0.93819444444670808"/>
  </r>
  <r>
    <s v="Secretaria de Gestão de Serviços"/>
    <s v="007945/2013"/>
    <x v="0"/>
    <m/>
    <x v="11"/>
    <m/>
    <d v="2013-12-05T17:31:00"/>
    <d v="2013-12-30T14:17:00"/>
    <s v="Para aguardar licitação a qual ocorrerá em 17/12/13   11:00hs."/>
    <d v="1900-01-23T20:46:00"/>
    <n v="24.865277777775191"/>
  </r>
  <r>
    <s v="Secretaria de Gestão de Serviços"/>
    <s v="007945/2013"/>
    <x v="0"/>
    <m/>
    <x v="12"/>
    <m/>
    <d v="2013-12-30T14:17:00"/>
    <d v="2013-12-30T14:37:00"/>
    <s v="Para análise e homologação"/>
    <d v="1899-12-30T00:20:00"/>
    <n v="1.3888888890505768E-2"/>
  </r>
  <r>
    <s v="Secretaria de Gestão de Serviços"/>
    <s v="005779/2015"/>
    <x v="1"/>
    <m/>
    <x v="45"/>
    <s v="S"/>
    <d v="2015-08-11T13:06:00"/>
    <d v="2015-08-13T13:06:00"/>
    <s v="-"/>
    <d v="1900-01-01T00:00:00"/>
    <n v="2"/>
  </r>
  <r>
    <s v="Secretaria de Gestão de Serviços"/>
    <s v="005779/2015"/>
    <x v="1"/>
    <m/>
    <x v="3"/>
    <s v="S"/>
    <d v="2015-08-13T13:06:00"/>
    <d v="2015-08-20T10:42:00"/>
    <s v="Para análise e encaminhamentos."/>
    <d v="1900-01-05T21:36:00"/>
    <n v="6.9000000000014552"/>
  </r>
  <r>
    <s v="Secretaria de Gestão de Serviços"/>
    <s v="005779/2015"/>
    <x v="1"/>
    <m/>
    <x v="45"/>
    <s v="S"/>
    <d v="2015-08-20T10:42:00"/>
    <d v="2015-08-20T20:12:00"/>
    <s v="Para verificar."/>
    <d v="1899-12-30T09:30:00"/>
    <n v="0.39583333333575865"/>
  </r>
  <r>
    <s v="Secretaria de Gestão de Serviços"/>
    <s v="005779/2015"/>
    <x v="1"/>
    <m/>
    <x v="3"/>
    <s v="S"/>
    <d v="2015-08-20T20:12:00"/>
    <d v="2015-08-21T11:12:00"/>
    <s v="Para encaminhamentos."/>
    <d v="1899-12-30T15:00:00"/>
    <n v="0.625"/>
  </r>
  <r>
    <s v="Secretaria de Gestão de Serviços"/>
    <s v="005779/2015"/>
    <x v="1"/>
    <m/>
    <x v="4"/>
    <m/>
    <d v="2015-08-21T11:12:00"/>
    <d v="2015-08-24T16:20:00"/>
    <s v="Segue para os procedimentos necessários à contratação nos moldes do projeto b ico."/>
    <d v="1900-01-02T05:08:00"/>
    <n v="3.2138888888875954"/>
  </r>
  <r>
    <s v="Secretaria de Gestão de Serviços"/>
    <s v="005779/2015"/>
    <x v="1"/>
    <m/>
    <x v="5"/>
    <m/>
    <d v="2015-08-24T16:20:00"/>
    <d v="2015-08-24T18:31:00"/>
    <s v="Para informar disponibilidade orçamentária."/>
    <d v="1899-12-30T02:11:00"/>
    <n v="9.0972222220443655E-2"/>
  </r>
  <r>
    <s v="Secretaria de Gestão de Serviços"/>
    <s v="005779/2015"/>
    <x v="1"/>
    <m/>
    <x v="45"/>
    <s v="S"/>
    <d v="2015-08-24T18:31:00"/>
    <d v="2015-08-25T15:12:00"/>
    <s v="Para indicar uma substituição de despesa."/>
    <d v="1899-12-30T20:41:00"/>
    <n v="0.86180555555620231"/>
  </r>
  <r>
    <s v="Secretaria de Gestão de Serviços"/>
    <s v="005779/2015"/>
    <x v="1"/>
    <m/>
    <x v="5"/>
    <m/>
    <d v="2015-08-25T15:12:00"/>
    <d v="2015-08-25T16:16:00"/>
    <s v="Para continuidade dos procedimentos."/>
    <d v="1899-12-30T01:04:00"/>
    <n v="4.4444444443797693E-2"/>
  </r>
  <r>
    <s v="Secretaria de Gestão de Serviços"/>
    <s v="005779/2015"/>
    <x v="1"/>
    <m/>
    <x v="6"/>
    <m/>
    <d v="2015-08-25T16:16:00"/>
    <d v="2015-08-25T17:08:00"/>
    <s v="Com o pré-empenho."/>
    <d v="1899-12-30T00:52:00"/>
    <n v="3.6111111112404615E-2"/>
  </r>
  <r>
    <s v="Secretaria de Gestão de Serviços"/>
    <s v="005779/2015"/>
    <x v="1"/>
    <m/>
    <x v="7"/>
    <m/>
    <d v="2015-08-25T17:08:00"/>
    <d v="2015-08-25T18:15:00"/>
    <s v="Para ciência e encaminhamento."/>
    <d v="1899-12-30T01:07:00"/>
    <n v="4.6527777776645962E-2"/>
  </r>
  <r>
    <s v="Secretaria de Gestão de Serviços"/>
    <s v="005779/2015"/>
    <x v="1"/>
    <m/>
    <x v="8"/>
    <m/>
    <d v="2015-08-25T18:15:00"/>
    <d v="2015-08-26T14:37:00"/>
    <s v="Para procedimentos."/>
    <d v="1899-12-30T20:22:00"/>
    <n v="0.84861111111240461"/>
  </r>
  <r>
    <s v="Secretaria de Gestão de Serviços"/>
    <s v="005779/2015"/>
    <x v="1"/>
    <m/>
    <x v="9"/>
    <m/>
    <d v="2015-08-26T14:37:00"/>
    <d v="2015-09-01T17:26:00"/>
    <s v="Para elaborar Termo de Abertura de Licitação na modalidade Pregão Eletrônico."/>
    <d v="1900-01-05T02:49:00"/>
    <n v="6.117361111115315"/>
  </r>
  <r>
    <s v="Secretaria de Gestão de Serviços"/>
    <s v="005779/2015"/>
    <x v="1"/>
    <m/>
    <x v="8"/>
    <m/>
    <d v="2015-09-01T17:26:00"/>
    <d v="2015-09-04T18:10:00"/>
    <s v="SENHORA COORDENADORA: Segue no documento 164.469/2015 o Termo de Abertura de Licitação."/>
    <d v="1900-01-02T00:44:00"/>
    <n v="3.0305555555532919"/>
  </r>
  <r>
    <s v="Secretaria de Gestão de Serviços"/>
    <s v="005779/2015"/>
    <x v="1"/>
    <m/>
    <x v="3"/>
    <s v="S"/>
    <d v="2015-09-04T18:10:00"/>
    <d v="2015-09-09T14:42:00"/>
    <s v="Solicito que seja revisto a planilha de BDI já que a somatoria dos percentuais dos itens da mesma"/>
    <d v="1900-01-03T20:32:00"/>
    <n v="4.8555555555576575"/>
  </r>
  <r>
    <s v="Secretaria de Gestão de Serviços"/>
    <s v="005779/2015"/>
    <x v="1"/>
    <m/>
    <x v="45"/>
    <s v="S"/>
    <d v="2015-09-09T14:42:00"/>
    <d v="2015-09-14T19:59:00"/>
    <s v="Para verificação dos itens referidos pela CLC e retificação do BDI."/>
    <d v="1900-01-04T05:17:00"/>
    <n v="5.2201388888861402"/>
  </r>
  <r>
    <s v="Secretaria de Gestão de Serviços"/>
    <s v="005779/2015"/>
    <x v="1"/>
    <m/>
    <x v="3"/>
    <s v="S"/>
    <d v="2015-09-14T19:59:00"/>
    <d v="2015-09-17T16:54:00"/>
    <s v="Anexada a planilha revisada, encaminho para seguir os tramites da contratação."/>
    <d v="1900-01-01T20:55:00"/>
    <n v="2.8715277777810115"/>
  </r>
  <r>
    <s v="Secretaria de Gestão de Serviços"/>
    <s v="005779/2015"/>
    <x v="1"/>
    <m/>
    <x v="8"/>
    <m/>
    <d v="2015-09-17T16:54:00"/>
    <d v="2015-09-17T17:28:00"/>
    <s v="Segue planilha revisada, conforme solicitação, e informações complementares BDI"/>
    <d v="1899-12-30T00:34:00"/>
    <n v="2.361111110803904E-2"/>
  </r>
  <r>
    <s v="Secretaria de Gestão de Serviços"/>
    <s v="005779/2015"/>
    <x v="1"/>
    <m/>
    <x v="9"/>
    <m/>
    <d v="2015-09-17T17:28:00"/>
    <d v="2015-09-22T14:00:00"/>
    <s v="Para reemitir novo termo de abertura de licitação considerando que houve alteração da planilha de cu"/>
    <d v="1900-01-03T20:32:00"/>
    <n v="4.8555555555576575"/>
  </r>
  <r>
    <s v="Secretaria de Gestão de Serviços"/>
    <s v="005779/2015"/>
    <x v="1"/>
    <m/>
    <x v="8"/>
    <m/>
    <d v="2015-09-22T14:00:00"/>
    <d v="2015-09-22T15:37:00"/>
    <s v="SENHORA COORDENADORA: Conforme pedido segue o Termo de abertura de licitação retificado."/>
    <d v="1899-12-30T01:37:00"/>
    <n v="6.7361111105128657E-2"/>
  </r>
  <r>
    <s v="Secretaria de Gestão de Serviços"/>
    <s v="005779/2015"/>
    <x v="1"/>
    <m/>
    <x v="4"/>
    <m/>
    <d v="2015-09-22T15:37:00"/>
    <d v="2015-09-23T16:56:00"/>
    <s v="Para autorizar o Termo de Abertura de Licitação nº 160/2015."/>
    <d v="1899-12-31T01:19:00"/>
    <n v="1.054861111115315"/>
  </r>
  <r>
    <s v="Secretaria de Gestão de Serviços"/>
    <s v="005779/2015"/>
    <x v="1"/>
    <m/>
    <x v="8"/>
    <m/>
    <d v="2015-09-23T16:56:00"/>
    <d v="2015-09-23T18:37:00"/>
    <s v="Encaminha-se para elaboração da minuta do Edital."/>
    <d v="1899-12-30T01:41:00"/>
    <n v="7.0138888884685002E-2"/>
  </r>
  <r>
    <s v="Secretaria de Gestão de Serviços"/>
    <s v="005779/2015"/>
    <x v="1"/>
    <m/>
    <x v="30"/>
    <m/>
    <d v="2015-09-23T18:37:00"/>
    <d v="2015-09-29T18:39:00"/>
    <s v="Para elaborar minuta do Edital"/>
    <d v="1900-01-05T00:02:00"/>
    <n v="6.0013888888934162"/>
  </r>
  <r>
    <s v="Secretaria de Gestão de Serviços"/>
    <s v="005779/2015"/>
    <x v="1"/>
    <m/>
    <x v="10"/>
    <m/>
    <d v="2015-09-29T18:39:00"/>
    <d v="2015-10-01T14:49:00"/>
    <s v="Para elaborar a minuta do contrato (anexo V)."/>
    <d v="1899-12-31T20:10:00"/>
    <n v="1.8402777777737356"/>
  </r>
  <r>
    <s v="Secretaria de Gestão de Serviços"/>
    <s v="005779/2015"/>
    <x v="1"/>
    <m/>
    <x v="30"/>
    <m/>
    <d v="2015-10-01T14:49:00"/>
    <d v="2015-10-01T16:16:00"/>
    <s v="Com a minuta do contrato."/>
    <d v="1899-12-30T01:27:00"/>
    <n v="6.0416666667151731E-2"/>
  </r>
  <r>
    <s v="Secretaria de Gestão de Serviços"/>
    <s v="005779/2015"/>
    <x v="1"/>
    <m/>
    <x v="8"/>
    <m/>
    <d v="2015-10-01T16:16:00"/>
    <d v="2015-10-01T20:05:00"/>
    <s v="Para análise da minuta do edital e seus anexos."/>
    <d v="1899-12-30T03:49:00"/>
    <n v="0.15902777777955635"/>
  </r>
  <r>
    <s v="Secretaria de Gestão de Serviços"/>
    <s v="005779/2015"/>
    <x v="1"/>
    <m/>
    <x v="4"/>
    <m/>
    <d v="2015-10-01T20:05:00"/>
    <d v="2015-10-02T15:32:00"/>
    <s v="Para análise das minutas do Edital, contrato e anexos."/>
    <d v="1899-12-30T19:27:00"/>
    <n v="0.81041666666715173"/>
  </r>
  <r>
    <s v="Secretaria de Gestão de Serviços"/>
    <s v="005779/2015"/>
    <x v="1"/>
    <m/>
    <x v="11"/>
    <m/>
    <d v="2015-10-02T15:32:00"/>
    <d v="2015-10-02T16:33:00"/>
    <s v="De acordo com a minuta do Edital e seus anexos. Segue para análise da minuta do Edital e seus anex"/>
    <d v="1899-12-30T01:01:00"/>
    <n v="4.2361111110949423E-2"/>
  </r>
  <r>
    <s v="Secretaria de Gestão de Serviços"/>
    <s v="005779/2015"/>
    <x v="1"/>
    <m/>
    <x v="4"/>
    <m/>
    <d v="2015-10-02T16:33:00"/>
    <d v="2015-10-02T18:42:00"/>
    <s v="Para adequações conforme reunião de 30/09/2015 - acórdão 754/2015 TCU"/>
    <d v="1899-12-30T02:09:00"/>
    <n v="8.9583333334303461E-2"/>
  </r>
  <r>
    <s v="Secretaria de Gestão de Serviços"/>
    <s v="005779/2015"/>
    <x v="1"/>
    <m/>
    <x v="8"/>
    <m/>
    <d v="2015-10-02T18:42:00"/>
    <d v="2015-10-06T16:46:00"/>
    <s v="adequações pertinentes na minuta de edital"/>
    <d v="1900-01-02T22:04:00"/>
    <n v="3.9194444444437977"/>
  </r>
  <r>
    <s v="Secretaria de Gestão de Serviços"/>
    <s v="005779/2015"/>
    <x v="1"/>
    <m/>
    <x v="30"/>
    <m/>
    <d v="2015-10-06T16:46:00"/>
    <d v="2015-10-14T16:15:00"/>
    <s v="Para efetuar as as adequações na minuta do edital sugeridas pela CPL."/>
    <d v="1900-01-06T23:29:00"/>
    <n v="7.9784722222248092"/>
  </r>
  <r>
    <s v="Secretaria de Gestão de Serviços"/>
    <s v="005779/2015"/>
    <x v="1"/>
    <m/>
    <x v="8"/>
    <m/>
    <d v="2015-10-14T16:15:00"/>
    <d v="2015-10-14T17:39:00"/>
    <s v="Para análise da minuta do edital e seus anexos."/>
    <d v="1899-12-30T01:24:00"/>
    <n v="5.8333333334303461E-2"/>
  </r>
  <r>
    <s v="Secretaria de Gestão de Serviços"/>
    <s v="005779/2015"/>
    <x v="1"/>
    <m/>
    <x v="4"/>
    <m/>
    <d v="2015-10-14T17:39:00"/>
    <d v="2015-10-16T20:05:00"/>
    <s v="Submetemos a apreciação superior."/>
    <d v="1900-01-01T02:26:00"/>
    <n v="2.101388888884685"/>
  </r>
  <r>
    <s v="Secretaria de Gestão de Serviços"/>
    <s v="005779/2015"/>
    <x v="1"/>
    <m/>
    <x v="11"/>
    <m/>
    <d v="2015-10-16T20:05:00"/>
    <d v="2015-10-20T17:54:00"/>
    <s v="análise e demais providências"/>
    <d v="1900-01-02T21:49:00"/>
    <n v="3.9090277777795563"/>
  </r>
  <r>
    <s v="Secretaria de Gestão de Serviços"/>
    <s v="005779/2015"/>
    <x v="1"/>
    <m/>
    <x v="12"/>
    <m/>
    <d v="2015-10-20T17:54:00"/>
    <d v="2015-10-23T16:09:00"/>
    <s v="Para análise e aprovação."/>
    <d v="1900-01-01T22:15:00"/>
    <n v="2.9270833333357587"/>
  </r>
  <r>
    <s v="Secretaria de Gestão de Serviços"/>
    <s v="005779/2015"/>
    <x v="1"/>
    <m/>
    <x v="30"/>
    <m/>
    <d v="2015-10-23T16:09:00"/>
    <d v="2015-10-27T13:53:00"/>
    <s v="A pedido."/>
    <d v="1900-01-02T21:44:00"/>
    <n v="3.9055555555532919"/>
  </r>
  <r>
    <s v="Secretaria de Gestão de Serviços"/>
    <s v="005779/2015"/>
    <x v="1"/>
    <m/>
    <x v="45"/>
    <s v="S"/>
    <d v="2015-10-27T13:53:00"/>
    <d v="2015-10-30T12:07:00"/>
    <s v="Para informar."/>
    <d v="1900-01-01T22:14:00"/>
    <n v="2.9263888888890506"/>
  </r>
  <r>
    <s v="Secretaria de Gestão de Serviços"/>
    <s v="005779/2015"/>
    <x v="1"/>
    <m/>
    <x v="30"/>
    <m/>
    <d v="2015-10-30T12:07:00"/>
    <d v="2015-11-05T14:57:00"/>
    <s v="Com o detalhamento do atestado de capacidade técnica."/>
    <d v="1900-01-05T02:50:00"/>
    <n v="6.1180555555547471"/>
  </r>
  <r>
    <s v="Secretaria de Gestão de Serviços"/>
    <s v="005779/2015"/>
    <x v="1"/>
    <m/>
    <x v="12"/>
    <m/>
    <d v="2015-11-05T14:57:00"/>
    <d v="2015-11-05T16:08:00"/>
    <s v="Com informação."/>
    <d v="1899-12-30T01:11:00"/>
    <n v="4.9305555556202307E-2"/>
  </r>
  <r>
    <s v="Secretaria de Gestão de Serviços"/>
    <s v="005779/2015"/>
    <x v="1"/>
    <m/>
    <x v="11"/>
    <m/>
    <d v="2015-11-05T16:08:00"/>
    <d v="2015-11-05T17:22:00"/>
    <s v="Para análise."/>
    <d v="1899-12-30T01:14:00"/>
    <n v="5.1388888889050577E-2"/>
  </r>
  <r>
    <s v="Secretaria de Gestão de Serviços"/>
    <s v="005779/2015"/>
    <x v="1"/>
    <m/>
    <x v="12"/>
    <m/>
    <d v="2015-11-05T17:22:00"/>
    <d v="2015-11-09T14:53:00"/>
    <s v="Para análise e aprovação."/>
    <d v="1900-01-02T21:31:00"/>
    <n v="3.8965277777751908"/>
  </r>
  <r>
    <s v="Secretaria de Gestão de Serviços"/>
    <s v="005779/2015"/>
    <x v="1"/>
    <m/>
    <x v="1"/>
    <m/>
    <d v="2015-11-09T14:53:00"/>
    <d v="2015-11-09T17:46:00"/>
    <s v="Para apreciação."/>
    <d v="1899-12-30T02:53:00"/>
    <n v="0.12013888888759539"/>
  </r>
  <r>
    <s v="Secretaria de Gestão de Serviços"/>
    <s v="005779/2015"/>
    <x v="1"/>
    <m/>
    <x v="30"/>
    <m/>
    <d v="2015-11-09T17:46:00"/>
    <d v="2015-11-10T19:31:00"/>
    <s v="PARA PUBLICAÇÃO"/>
    <d v="1899-12-31T01:45:00"/>
    <n v="1.0729166666715173"/>
  </r>
  <r>
    <s v="Secretaria de Gestão de Serviços"/>
    <s v="005779/2015"/>
    <x v="1"/>
    <m/>
    <x v="11"/>
    <m/>
    <d v="2015-11-10T19:31:00"/>
    <d v="2015-11-10T19:36:00"/>
    <s v="à"/>
    <d v="1899-12-30T00:05:00"/>
    <n v="3.4722222189884633E-3"/>
  </r>
  <r>
    <s v="Secretaria de Gestão de Serviços"/>
    <s v="005779/2015"/>
    <x v="1"/>
    <m/>
    <x v="30"/>
    <m/>
    <d v="2015-11-10T19:36:00"/>
    <d v="2015-11-13T16:29:00"/>
    <s v="Edital assinado."/>
    <d v="1900-01-01T20:53:00"/>
    <n v="2.8701388888875954"/>
  </r>
  <r>
    <s v="Secretaria de Gestão de Serviços"/>
    <s v="009280/2016"/>
    <x v="0"/>
    <m/>
    <x v="53"/>
    <m/>
    <s v="-"/>
    <d v="2016-07-29T14:48:00"/>
    <s v="-"/>
    <d v="1899-12-30T00:00:00"/>
    <n v="0"/>
  </r>
  <r>
    <s v="Secretaria de Gestão de Serviços"/>
    <s v="009280/2016"/>
    <x v="0"/>
    <m/>
    <x v="54"/>
    <s v="S"/>
    <d v="2016-07-29T14:48:00"/>
    <d v="2016-09-02T19:35:00"/>
    <s v="Para autorização."/>
    <d v="1900-02-03T04:47:00"/>
    <n v="35.199305555550382"/>
  </r>
  <r>
    <s v="Secretaria de Gestão de Serviços"/>
    <s v="009280/2016"/>
    <x v="0"/>
    <m/>
    <x v="25"/>
    <s v="S"/>
    <d v="2016-09-02T19:35:00"/>
    <d v="2016-09-06T11:54:00"/>
    <s v="Para apreciação."/>
    <d v="1900-01-02T16:19:00"/>
    <n v="3.679861111115315"/>
  </r>
  <r>
    <s v="Secretaria de Gestão de Serviços"/>
    <s v="009280/2016"/>
    <x v="0"/>
    <m/>
    <x v="54"/>
    <s v="S"/>
    <d v="2016-09-06T11:54:00"/>
    <d v="2016-09-06T15:21:00"/>
    <s v="Para realizar alterações."/>
    <d v="1899-12-30T03:27:00"/>
    <n v="0.14374999999563443"/>
  </r>
  <r>
    <s v="Secretaria de Gestão de Serviços"/>
    <s v="009280/2016"/>
    <x v="0"/>
    <m/>
    <x v="25"/>
    <s v="S"/>
    <d v="2016-09-06T15:21:00"/>
    <d v="2016-09-07T14:27:00"/>
    <s v="Com as adequações solicitadas."/>
    <d v="1899-12-30T23:06:00"/>
    <n v="0.96250000000145519"/>
  </r>
  <r>
    <s v="Secretaria de Gestão de Serviços"/>
    <s v="009280/2016"/>
    <x v="0"/>
    <m/>
    <x v="19"/>
    <s v="S"/>
    <d v="2016-09-07T14:27:00"/>
    <d v="2016-09-09T13:36:00"/>
    <s v="Para providÊncias."/>
    <d v="1899-12-31T23:09:00"/>
    <n v="1.9645833333343035"/>
  </r>
  <r>
    <s v="Secretaria de Gestão de Serviços"/>
    <s v="009280/2016"/>
    <x v="0"/>
    <m/>
    <x v="8"/>
    <m/>
    <d v="2016-09-09T13:36:00"/>
    <d v="2016-09-14T13:35:00"/>
    <s v="Solicitamos os prÃ©stimos dessa Coordenadoria para contrataÃ§Ã£o de pelÃ­cula para o fÃ³rum eleitoral."/>
    <d v="1900-01-03T23:59:00"/>
    <n v="4.9993055555532919"/>
  </r>
  <r>
    <s v="Secretaria de Gestão de Serviços"/>
    <s v="009280/2016"/>
    <x v="0"/>
    <m/>
    <x v="5"/>
    <m/>
    <d v="2016-09-14T13:35:00"/>
    <d v="2016-09-14T15:19:00"/>
    <s v="À SPO: para informar disponibilidade orçamentária."/>
    <d v="1899-12-30T01:44:00"/>
    <n v="7.2222222224809229E-2"/>
  </r>
  <r>
    <s v="Secretaria de Gestão de Serviços"/>
    <s v="009280/2016"/>
    <x v="0"/>
    <m/>
    <x v="6"/>
    <m/>
    <d v="2016-09-14T15:19:00"/>
    <d v="2016-09-14T17:11:00"/>
    <s v="Com a informação de disponibilidade orçamentária."/>
    <d v="1899-12-30T01:52:00"/>
    <n v="7.7777777776645962E-2"/>
  </r>
  <r>
    <s v="Secretaria de Gestão de Serviços"/>
    <s v="009280/2016"/>
    <x v="0"/>
    <m/>
    <x v="7"/>
    <m/>
    <d v="2016-09-14T17:11:00"/>
    <d v="2016-09-14T18:44:00"/>
    <s v="Para ciência e encaminhamento."/>
    <d v="1899-12-30T01:33:00"/>
    <n v="6.4583333332848269E-2"/>
  </r>
  <r>
    <s v="Secretaria de Gestão de Serviços"/>
    <s v="009280/2016"/>
    <x v="0"/>
    <m/>
    <x v="8"/>
    <m/>
    <d v="2016-09-14T18:44:00"/>
    <d v="2016-09-16T19:07:00"/>
    <s v="Para demais providências."/>
    <d v="1900-01-01T00:23:00"/>
    <n v="2.015972222223354"/>
  </r>
  <r>
    <s v="Secretaria de Gestão de Serviços"/>
    <s v="009280/2016"/>
    <x v="0"/>
    <m/>
    <x v="9"/>
    <m/>
    <d v="2016-09-16T19:07:00"/>
    <d v="2016-09-22T17:32:00"/>
    <s v="À SC: para elaborar Termo de Dispensa de Licitação, com fulcro no art. 24, II, da L8.666/93."/>
    <d v="1900-01-04T22:25:00"/>
    <n v="5.9340277777810115"/>
  </r>
  <r>
    <s v="Secretaria de Gestão de Serviços"/>
    <s v="009280/2016"/>
    <x v="0"/>
    <m/>
    <x v="8"/>
    <m/>
    <d v="2016-09-22T17:32:00"/>
    <d v="2016-09-27T18:47:00"/>
    <s v="Com termo de dispensa de licitação"/>
    <d v="1900-01-04T01:15:00"/>
    <n v="5.0520833333284827"/>
  </r>
  <r>
    <s v="Secretaria de Gestão de Serviços"/>
    <s v="009280/2016"/>
    <x v="0"/>
    <m/>
    <x v="21"/>
    <m/>
    <d v="2016-09-27T18:47:00"/>
    <d v="2016-09-28T16:00:00"/>
    <s v="Para autorizar o Termo de Dispensa de Licitação nº 155/2016."/>
    <d v="1899-12-30T21:13:00"/>
    <n v="0.88402777777810115"/>
  </r>
  <r>
    <s v="Secretaria de Gestão de Serviços"/>
    <s v="009280/2016"/>
    <x v="0"/>
    <m/>
    <x v="1"/>
    <m/>
    <d v="2016-09-28T16:00:00"/>
    <d v="2016-09-28T17:28:00"/>
    <s v="solicito autorização para a contratação por dispensa de licitação"/>
    <d v="1899-12-30T01:28:00"/>
    <n v="6.1111111113859806E-2"/>
  </r>
  <r>
    <s v="Secretaria de Gestão de Serviços"/>
    <s v="009280/2016"/>
    <x v="0"/>
    <m/>
    <x v="6"/>
    <m/>
    <d v="2016-09-28T17:28:00"/>
    <d v="2016-09-28T17:41:00"/>
    <s v="para empenhar"/>
    <d v="1899-12-30T00:13:00"/>
    <n v="9.0277777781011537E-3"/>
  </r>
  <r>
    <s v="Secretaria de Gestão de Serviços"/>
    <s v="011378/2016 "/>
    <x v="0"/>
    <m/>
    <x v="54"/>
    <s v="S"/>
    <d v="2016-08-29T12:19:00"/>
    <d v="2016-08-30T12:19:00"/>
    <s v="-"/>
    <d v="1899-12-31T00:00:00"/>
    <n v="1"/>
  </r>
  <r>
    <s v="Secretaria de Gestão de Serviços"/>
    <s v="011378/2016 "/>
    <x v="0"/>
    <m/>
    <x v="25"/>
    <s v="S"/>
    <d v="2016-08-30T12:19:00"/>
    <d v="2016-09-09T14:06:00"/>
    <s v="Para apreciação."/>
    <d v="1900-01-09T01:47:00"/>
    <n v="10.074305555557657"/>
  </r>
  <r>
    <s v="Secretaria de Gestão de Serviços"/>
    <s v="011378/2016 "/>
    <x v="0"/>
    <m/>
    <x v="54"/>
    <s v="S"/>
    <d v="2016-09-09T14:06:00"/>
    <d v="2016-09-09T16:35:00"/>
    <s v="Para readequações."/>
    <d v="1899-12-30T02:29:00"/>
    <n v="0.10347222221753327"/>
  </r>
  <r>
    <s v="Secretaria de Gestão de Serviços"/>
    <s v="011378/2016 "/>
    <x v="0"/>
    <m/>
    <x v="25"/>
    <s v="S"/>
    <d v="2016-09-09T16:35:00"/>
    <d v="2016-09-09T19:56:00"/>
    <s v="Com as adequações solicitadas."/>
    <d v="1899-12-30T03:21:00"/>
    <n v="0.13958333333721384"/>
  </r>
  <r>
    <s v="Secretaria de Gestão de Serviços"/>
    <s v="011378/2016 "/>
    <x v="0"/>
    <m/>
    <x v="19"/>
    <s v="S"/>
    <d v="2016-09-09T19:56:00"/>
    <d v="2016-09-15T14:29:00"/>
    <s v="Para encaminhamenros."/>
    <d v="1900-01-04T18:33:00"/>
    <n v="5.7729166666686069"/>
  </r>
  <r>
    <s v="Secretaria de Gestão de Serviços"/>
    <s v="011378/2016 "/>
    <x v="0"/>
    <m/>
    <x v="55"/>
    <m/>
    <d v="2016-09-15T14:29:00"/>
    <d v="2016-09-15T14:59:00"/>
    <s v="."/>
    <d v="1899-12-30T00:30:00"/>
    <n v="2.0833333328482695E-2"/>
  </r>
  <r>
    <s v="Secretaria de Gestão de Serviços"/>
    <s v="011378/2016 "/>
    <x v="0"/>
    <m/>
    <x v="6"/>
    <m/>
    <d v="2016-09-15T14:59:00"/>
    <d v="2016-09-15T15:42:00"/>
    <s v="Para informar disponibilidade orçamentária."/>
    <d v="1899-12-30T00:43:00"/>
    <n v="2.9861111113859806E-2"/>
  </r>
  <r>
    <s v="Secretaria de Gestão de Serviços"/>
    <s v="011378/2016 "/>
    <x v="0"/>
    <m/>
    <x v="5"/>
    <m/>
    <d v="2016-09-15T15:42:00"/>
    <d v="2016-09-15T16:20:00"/>
    <s v="Para informar disponibilidade orçamentária."/>
    <d v="1899-12-30T00:38:00"/>
    <n v="2.6388888887595385E-2"/>
  </r>
  <r>
    <s v="Secretaria de Gestão de Serviços"/>
    <s v="011378/2016 "/>
    <x v="0"/>
    <m/>
    <x v="6"/>
    <m/>
    <d v="2016-09-15T16:20:00"/>
    <d v="2016-09-15T16:44:00"/>
    <s v="Com a informação de disponibilidade orçamentária."/>
    <d v="1899-12-30T00:24:00"/>
    <n v="1.6666666670062114E-2"/>
  </r>
  <r>
    <s v="Secretaria de Gestão de Serviços"/>
    <s v="011378/2016 "/>
    <x v="0"/>
    <m/>
    <x v="7"/>
    <m/>
    <d v="2016-09-15T16:44:00"/>
    <d v="2016-09-16T15:05:00"/>
    <s v="Para ciência e encaminhamento."/>
    <d v="1899-12-30T22:21:00"/>
    <n v="0.93124999999417923"/>
  </r>
  <r>
    <s v="Secretaria de Gestão de Serviços"/>
    <s v="011378/2016 "/>
    <x v="0"/>
    <m/>
    <x v="8"/>
    <m/>
    <d v="2016-09-16T15:05:00"/>
    <d v="2016-09-21T14:10:00"/>
    <s v="Com a informação de disponibilidade orçamentária."/>
    <d v="1900-01-03T23:05:00"/>
    <n v="4.9618055555620231"/>
  </r>
  <r>
    <s v="Secretaria de Gestão de Serviços"/>
    <s v="011378/2016 "/>
    <x v="0"/>
    <m/>
    <x v="54"/>
    <s v="S"/>
    <d v="2016-09-21T14:10:00"/>
    <d v="2016-10-05T16:53:00"/>
    <s v="À SMIN: para verificar questões listadas, concernentes ao Projeto B ico apresentado."/>
    <d v="1900-01-13T02:43:00"/>
    <n v="14.113194444442343"/>
  </r>
  <r>
    <s v="Secretaria de Gestão de Serviços"/>
    <s v="011378/2016 "/>
    <x v="0"/>
    <m/>
    <x v="19"/>
    <s v="S"/>
    <d v="2016-10-05T16:53:00"/>
    <d v="2016-10-17T19:04:00"/>
    <s v="Para apreciação."/>
    <d v="1900-01-11T02:11:00"/>
    <n v="12.090972222220444"/>
  </r>
  <r>
    <s v="Secretaria de Gestão de Serviços"/>
    <s v="011378/2016 "/>
    <x v="0"/>
    <m/>
    <x v="8"/>
    <m/>
    <d v="2016-10-17T19:04:00"/>
    <d v="2016-10-23T12:07:00"/>
    <s v="Sanadas as irregularidades, para prosseguimento"/>
    <d v="1900-01-04T17:03:00"/>
    <n v="5.7104166666686069"/>
  </r>
  <r>
    <s v="Secretaria de Gestão de Serviços"/>
    <s v="011378/2016 "/>
    <x v="0"/>
    <m/>
    <x v="21"/>
    <m/>
    <d v="2016-10-23T12:07:00"/>
    <d v="2016-10-24T13:06:00"/>
    <s v="Solicitando esclarecimentos."/>
    <d v="1899-12-31T00:59:00"/>
    <n v="1.0409722222175333"/>
  </r>
  <r>
    <s v="Secretaria de Gestão de Serviços"/>
    <s v="011378/2016 "/>
    <x v="0"/>
    <m/>
    <x v="19"/>
    <s v="S"/>
    <d v="2016-10-24T13:06:00"/>
    <d v="2016-10-24T16:10:00"/>
    <s v="Para informar sobre os questionamentos da CLC, acrescentando esta SECGA que a padronização."/>
    <d v="1899-12-30T03:04:00"/>
    <n v="0.12777777777955635"/>
  </r>
  <r>
    <s v="Secretaria de Gestão de Serviços"/>
    <s v="011378/2016 "/>
    <x v="0"/>
    <m/>
    <x v="25"/>
    <s v="S"/>
    <d v="2016-10-24T16:10:00"/>
    <d v="2016-10-25T13:43:00"/>
    <s v="Para ciÃªncia e informaÃ§Ãµes da seÃ§Ã£o gestora."/>
    <d v="1899-12-30T21:33:00"/>
    <n v="0.89791666666860692"/>
  </r>
  <r>
    <s v="Secretaria de Gestão de Serviços"/>
    <s v="011378/2016 "/>
    <x v="0"/>
    <m/>
    <x v="54"/>
    <s v="S"/>
    <d v="2016-10-25T13:43:00"/>
    <d v="2016-10-25T14:23:00"/>
    <s v="Para esclarecer os questionamentos da CLC (doc. 219.561)."/>
    <d v="1899-12-30T00:40:00"/>
    <n v="2.7777777781011537E-2"/>
  </r>
  <r>
    <s v="Secretaria de Gestão de Serviços"/>
    <s v="011378/2016 "/>
    <x v="0"/>
    <m/>
    <x v="25"/>
    <s v="S"/>
    <d v="2016-10-25T14:23:00"/>
    <d v="2016-10-25T17:48:00"/>
    <s v="Esclarecimentos."/>
    <d v="1899-12-30T03:25:00"/>
    <n v="0.14236111110949423"/>
  </r>
  <r>
    <s v="Secretaria de Gestão de Serviços"/>
    <s v="011378/2016 "/>
    <x v="0"/>
    <m/>
    <x v="19"/>
    <s v="S"/>
    <d v="2016-10-25T17:48:00"/>
    <d v="2016-10-27T16:01:00"/>
    <s v="Com os esclarecimentos solicitados."/>
    <d v="1899-12-31T22:13:00"/>
    <n v="1.9256944444423425"/>
  </r>
  <r>
    <s v="Secretaria de Gestão de Serviços"/>
    <s v="011378/2016 "/>
    <x v="0"/>
    <m/>
    <x v="21"/>
    <m/>
    <d v="2016-10-27T16:01:00"/>
    <d v="2016-10-27T20:09:00"/>
    <s v="Ciente, para os procedimentos cabÃ­veis."/>
    <d v="1899-12-30T04:08:00"/>
    <n v="0.17222222222335404"/>
  </r>
  <r>
    <s v="Secretaria de Gestão de Serviços"/>
    <s v="011378/2016 "/>
    <x v="0"/>
    <m/>
    <x v="8"/>
    <m/>
    <d v="2016-10-27T20:09:00"/>
    <d v="2016-11-09T16:16:00"/>
    <s v="Para continuidade da contratação a ser efetivada com a empresa designada no Projeto b ico."/>
    <d v="1900-01-11T20:07:00"/>
    <n v="12.838194444440887"/>
  </r>
  <r>
    <s v="Secretaria de Gestão de Serviços"/>
    <s v="011378/2016 "/>
    <x v="0"/>
    <m/>
    <x v="5"/>
    <m/>
    <d v="2016-11-09T16:16:00"/>
    <d v="2016-11-09T18:54:00"/>
    <s v="À SPO: para reforçar a disponibilidade orçamentária."/>
    <d v="1899-12-30T02:38:00"/>
    <n v="0.10972222222335404"/>
  </r>
  <r>
    <s v="Secretaria de Gestão de Serviços"/>
    <s v="011378/2016 "/>
    <x v="0"/>
    <m/>
    <x v="6"/>
    <m/>
    <d v="2016-11-09T18:54:00"/>
    <d v="2016-11-10T13:52:00"/>
    <s v="Com a informação de disponibilidade orçamentária."/>
    <d v="1899-12-30T18:58:00"/>
    <n v="0.79027777777810115"/>
  </r>
  <r>
    <s v="Secretaria de Gestão de Serviços"/>
    <s v="011378/2016 "/>
    <x v="0"/>
    <m/>
    <x v="7"/>
    <m/>
    <d v="2016-11-10T13:52:00"/>
    <d v="2016-11-10T20:11:00"/>
    <s v="Para ciência e encaminhamento."/>
    <d v="1899-12-30T06:19:00"/>
    <n v="0.26319444444379769"/>
  </r>
  <r>
    <s v="Secretaria de Gestão de Serviços"/>
    <s v="011378/2016 "/>
    <x v="0"/>
    <m/>
    <x v="8"/>
    <m/>
    <d v="2016-11-10T20:11:00"/>
    <d v="2016-11-17T14:41:00"/>
    <s v="Com informação de disponibilidade orçamentária, para demais procedimentos."/>
    <d v="1900-01-05T18:30:00"/>
    <n v="6.7708333333357587"/>
  </r>
  <r>
    <s v="Secretaria de Gestão de Serviços"/>
    <s v="011378/2016 "/>
    <x v="0"/>
    <m/>
    <x v="9"/>
    <m/>
    <d v="2016-11-17T14:41:00"/>
    <d v="2016-11-25T18:37:00"/>
    <s v="Para elaborar o Termo de Dispensa de Licitação."/>
    <d v="1900-01-07T03:56:00"/>
    <n v="8.163888888884685"/>
  </r>
  <r>
    <s v="Secretaria de Gestão de Serviços"/>
    <s v="011378/2016 "/>
    <x v="0"/>
    <m/>
    <x v="8"/>
    <m/>
    <d v="2016-11-25T18:37:00"/>
    <d v="2016-11-28T18:54:00"/>
    <s v="com termo de dispensa de licitação"/>
    <d v="1900-01-02T00:17:00"/>
    <n v="3.0118055555576575"/>
  </r>
  <r>
    <s v="Secretaria de Gestão de Serviços"/>
    <s v="011378/2016 "/>
    <x v="0"/>
    <m/>
    <x v="21"/>
    <m/>
    <d v="2016-11-28T18:54:00"/>
    <d v="2016-11-28T20:24:00"/>
    <s v="Para análise e autorização."/>
    <d v="1899-12-30T01:30:00"/>
    <n v="6.25E-2"/>
  </r>
  <r>
    <s v="Secretaria de Gestão de Serviços"/>
    <s v="011378/2016 "/>
    <x v="0"/>
    <m/>
    <x v="1"/>
    <m/>
    <d v="2016-11-28T20:24:00"/>
    <d v="2016-11-29T14:36:00"/>
    <s v="Solicita autorização para a contratação por dispensa de licitação"/>
    <d v="1899-12-30T18:12:00"/>
    <n v="0.75833333333139308"/>
  </r>
  <r>
    <s v="Secretaria de Gestão de Serviços"/>
    <s v="011378/2016 "/>
    <x v="0"/>
    <m/>
    <x v="6"/>
    <m/>
    <d v="2016-11-29T14:36:00"/>
    <d v="2016-11-29T16:13:00"/>
    <s v="para empenhar"/>
    <d v="1899-12-30T01:37:00"/>
    <n v="6.7361111112404615E-2"/>
  </r>
  <r>
    <s v="Secretaria de Gestão de Serviços"/>
    <s v="011378/2016 "/>
    <x v="0"/>
    <m/>
    <x v="13"/>
    <m/>
    <d v="2016-11-29T16:13:00"/>
    <d v="2016-11-30T19:09:00"/>
    <s v="Para emissão da Nota de empenho."/>
    <d v="1899-12-31T02:56:00"/>
    <n v="1.1222222222277196"/>
  </r>
  <r>
    <s v="Secretaria de Gestão de Serviços"/>
    <s v="001263/2015"/>
    <x v="2"/>
    <m/>
    <x v="56"/>
    <m/>
    <d v="2015-03-04T16:00:00"/>
    <d v="2015-03-05T16:00:00"/>
    <s v="-"/>
    <d v="1899-12-31T00:00:00"/>
    <n v="1"/>
  </r>
  <r>
    <s v="Secretaria de Gestão de Serviços"/>
    <s v="001263/2015"/>
    <x v="2"/>
    <m/>
    <x v="3"/>
    <s v="S"/>
    <d v="2015-03-05T16:00:00"/>
    <d v="2015-03-05T16:52:00"/>
    <s v="Para apreciação superior"/>
    <d v="1899-12-30T00:52:00"/>
    <n v="3.6111111112404615E-2"/>
  </r>
  <r>
    <s v="Secretaria de Gestão de Serviços"/>
    <s v="001263/2015"/>
    <x v="2"/>
    <m/>
    <x v="56"/>
    <m/>
    <d v="2015-03-05T16:52:00"/>
    <d v="2015-03-05T16:59:00"/>
    <s v="Para constar no projeto b ico."/>
    <d v="1899-12-30T00:07:00"/>
    <n v="4.8611111124046147E-3"/>
  </r>
  <r>
    <s v="Secretaria de Gestão de Serviços"/>
    <s v="001263/2015"/>
    <x v="2"/>
    <m/>
    <x v="3"/>
    <s v="S"/>
    <d v="2015-03-05T16:59:00"/>
    <d v="2015-03-05T17:20:00"/>
    <s v="Com o projeto b ico readequado."/>
    <d v="1899-12-30T00:21:00"/>
    <n v="1.4583333329937886E-2"/>
  </r>
  <r>
    <s v="Secretaria de Gestão de Serviços"/>
    <s v="001263/2015"/>
    <x v="2"/>
    <m/>
    <x v="4"/>
    <m/>
    <d v="2015-03-05T17:20:00"/>
    <d v="2015-03-05T19:17:00"/>
    <s v="Para os procedimentos necessários à aquisição dos materiais."/>
    <d v="1899-12-30T01:57:00"/>
    <n v="8.1250000002910383E-2"/>
  </r>
  <r>
    <s v="Secretaria de Gestão de Serviços"/>
    <s v="001263/2015"/>
    <x v="2"/>
    <m/>
    <x v="3"/>
    <s v="S"/>
    <d v="2015-03-05T19:17:00"/>
    <d v="2015-03-06T12:51:00"/>
    <s v="Para anexar projeto b ico, em forma de minuta"/>
    <d v="1899-12-30T17:34:00"/>
    <n v="0.73194444444379769"/>
  </r>
  <r>
    <s v="Secretaria de Gestão de Serviços"/>
    <s v="001263/2015"/>
    <x v="2"/>
    <m/>
    <x v="56"/>
    <m/>
    <d v="2015-03-06T12:51:00"/>
    <d v="2015-03-06T13:09:00"/>
    <s v="Para anexar e, após, enviar à Secretaria de Administração."/>
    <d v="1899-12-30T00:18:00"/>
    <n v="1.2500000004365575E-2"/>
  </r>
  <r>
    <s v="Secretaria de Gestão de Serviços"/>
    <s v="001263/2015"/>
    <x v="2"/>
    <m/>
    <x v="4"/>
    <m/>
    <d v="2015-03-06T13:09:00"/>
    <d v="2015-03-06T14:06:00"/>
    <s v="Com a inclusão do projeto b ico em forma de minuta."/>
    <d v="1899-12-30T00:57:00"/>
    <n v="3.9583333331393078E-2"/>
  </r>
  <r>
    <s v="Secretaria de Gestão de Serviços"/>
    <s v="001263/2015"/>
    <x v="2"/>
    <m/>
    <x v="8"/>
    <m/>
    <d v="2015-03-06T14:06:00"/>
    <d v="2015-03-06T17:24:00"/>
    <s v="elaboração de planilha de custos junto ao setor competente"/>
    <d v="1899-12-30T03:18:00"/>
    <n v="0.13749999999708962"/>
  </r>
  <r>
    <s v="Secretaria de Gestão de Serviços"/>
    <s v="001263/2015"/>
    <x v="2"/>
    <m/>
    <x v="9"/>
    <m/>
    <d v="2015-03-06T17:24:00"/>
    <d v="2015-03-09T13:17:00"/>
    <s v="Para orçar visando aquisição por SRP."/>
    <d v="1900-01-01T19:53:00"/>
    <n v="2.828472222223354"/>
  </r>
  <r>
    <s v="Secretaria de Gestão de Serviços"/>
    <s v="001263/2015"/>
    <x v="2"/>
    <m/>
    <x v="8"/>
    <m/>
    <d v="2015-03-09T13:17:00"/>
    <d v="2015-03-09T13:38:00"/>
    <s v="À PEDIDO."/>
    <d v="1899-12-30T00:21:00"/>
    <n v="1.4583333337213844E-2"/>
  </r>
  <r>
    <s v="Secretaria de Gestão de Serviços"/>
    <s v="001263/2015"/>
    <x v="2"/>
    <m/>
    <x v="4"/>
    <m/>
    <d v="2015-03-09T13:38:00"/>
    <d v="2015-03-09T17:36:00"/>
    <s v="Para autorizar abertura de licitação pelo sistema de Rgistro de Preços já que a planilha de"/>
    <d v="1899-12-30T03:58:00"/>
    <n v="0.1652777777708252"/>
  </r>
  <r>
    <s v="Secretaria de Gestão de Serviços"/>
    <s v="001263/2015"/>
    <x v="2"/>
    <m/>
    <x v="8"/>
    <m/>
    <d v="2015-03-09T17:36:00"/>
    <d v="2015-03-09T18:14:00"/>
    <s v="elaboração Termo de Abertura de Licitação"/>
    <d v="1899-12-30T00:38:00"/>
    <n v="2.6388888894871343E-2"/>
  </r>
  <r>
    <s v="Secretaria de Gestão de Serviços"/>
    <s v="001263/2015"/>
    <x v="2"/>
    <m/>
    <x v="9"/>
    <m/>
    <d v="2015-03-09T18:14:00"/>
    <d v="2015-03-10T13:30:00"/>
    <s v="Para emissão do termo de abertura de licitação pelo sistema de rp conforme despacho da Secretaria de"/>
    <d v="1899-12-30T19:16:00"/>
    <n v="0.80277777777519077"/>
  </r>
  <r>
    <s v="Secretaria de Gestão de Serviços"/>
    <s v="001263/2015"/>
    <x v="2"/>
    <m/>
    <x v="8"/>
    <m/>
    <d v="2015-03-10T13:30:00"/>
    <d v="2015-03-10T17:29:00"/>
    <s v="Segue Termo de Abertura de Licitação."/>
    <d v="1899-12-30T03:59:00"/>
    <n v="0.16597222222480923"/>
  </r>
  <r>
    <s v="Secretaria de Gestão de Serviços"/>
    <s v="001263/2015"/>
    <x v="2"/>
    <m/>
    <x v="4"/>
    <m/>
    <d v="2015-03-10T17:29:00"/>
    <d v="2015-03-10T18:34:00"/>
    <s v="Para autorizar o Termo de Abertura de Licitação nº 22/2015."/>
    <d v="1899-12-30T01:05:00"/>
    <n v="4.5138888883229811E-2"/>
  </r>
  <r>
    <s v="Secretaria de Gestão de Serviços"/>
    <s v="001263/2015"/>
    <x v="2"/>
    <m/>
    <x v="8"/>
    <m/>
    <d v="2015-03-10T18:34:00"/>
    <d v="2015-03-10T20:52:00"/>
    <s v="Segue para elaboração da minuta do Edital - RP."/>
    <d v="1899-12-30T02:18:00"/>
    <n v="9.5833333332848269E-2"/>
  </r>
  <r>
    <s v="Secretaria de Gestão de Serviços"/>
    <s v="001263/2015"/>
    <x v="2"/>
    <m/>
    <x v="30"/>
    <m/>
    <d v="2015-03-10T20:52:00"/>
    <d v="2015-03-12T16:56:00"/>
    <s v="Para elaborar a minuta do edital."/>
    <d v="1899-12-31T20:04:00"/>
    <n v="1.836111111115315"/>
  </r>
  <r>
    <s v="Secretaria de Gestão de Serviços"/>
    <s v="001263/2015"/>
    <x v="2"/>
    <m/>
    <x v="8"/>
    <m/>
    <d v="2015-03-12T16:56:00"/>
    <d v="2015-03-12T18:24:00"/>
    <s v="Para análise da minuta do edital e seus anexos."/>
    <d v="1899-12-30T01:28:00"/>
    <n v="6.1111111113859806E-2"/>
  </r>
  <r>
    <s v="Secretaria de Gestão de Serviços"/>
    <s v="001263/2015"/>
    <x v="2"/>
    <m/>
    <x v="4"/>
    <m/>
    <d v="2015-03-12T18:24:00"/>
    <d v="2015-03-13T17:17:00"/>
    <s v="Submentemos a apreciação superior."/>
    <d v="1899-12-30T22:53:00"/>
    <n v="0.95347222221607808"/>
  </r>
  <r>
    <s v="Secretaria de Gestão de Serviços"/>
    <s v="001263/2015"/>
    <x v="2"/>
    <m/>
    <x v="11"/>
    <m/>
    <d v="2015-03-13T17:17:00"/>
    <d v="2015-03-13T17:35:00"/>
    <s v="análise."/>
    <d v="1899-12-30T00:18:00"/>
    <n v="1.2500000004365575E-2"/>
  </r>
  <r>
    <s v="Secretaria de Gestão de Serviços"/>
    <s v="001263/2015"/>
    <x v="2"/>
    <m/>
    <x v="12"/>
    <m/>
    <d v="2015-03-13T17:35:00"/>
    <d v="2015-03-16T13:54:00"/>
    <s v="para análise"/>
    <d v="1900-01-01T20:19:00"/>
    <n v="2.8465277777795563"/>
  </r>
  <r>
    <s v="Secretaria de Gestão de Serviços"/>
    <s v="001263/2015"/>
    <x v="2"/>
    <m/>
    <x v="1"/>
    <m/>
    <d v="2015-03-16T13:54:00"/>
    <d v="2015-03-16T14:07:00"/>
    <s v="Para apreciação."/>
    <d v="1899-12-30T00:13:00"/>
    <n v="9.0277777708251961E-3"/>
  </r>
  <r>
    <s v="Secretaria de Gestão de Serviços"/>
    <s v="001263/2015"/>
    <x v="2"/>
    <m/>
    <x v="30"/>
    <m/>
    <d v="2015-03-16T14:07:00"/>
    <d v="2015-03-17T18:00:00"/>
    <s v="para publicação do edital"/>
    <d v="1899-12-31T03:53:00"/>
    <n v="1.1618055555591127"/>
  </r>
  <r>
    <s v="Secretaria de Gestão de Serviços"/>
    <s v="001263/2015"/>
    <x v="2"/>
    <m/>
    <x v="11"/>
    <m/>
    <d v="2015-03-17T18:00:00"/>
    <d v="2015-03-17T18:46:00"/>
    <s v="Para análise e, se de acordo, para assinatura."/>
    <d v="1899-12-30T00:46:00"/>
    <n v="3.1944444446708076E-2"/>
  </r>
  <r>
    <s v="Secretaria de Gestão de Serviços"/>
    <s v="001263/2015"/>
    <x v="2"/>
    <m/>
    <x v="30"/>
    <m/>
    <d v="2015-03-17T18:46:00"/>
    <d v="2015-03-19T13:30:00"/>
    <s v="edital assinado."/>
    <d v="1899-12-31T18:44:00"/>
    <n v="1.7805555555532919"/>
  </r>
  <r>
    <s v="Secretaria de Gestão de Serviços"/>
    <s v="001263/2015"/>
    <x v="2"/>
    <m/>
    <x v="11"/>
    <m/>
    <d v="2015-03-19T13:30:00"/>
    <d v="2015-03-23T14:50:00"/>
    <s v="Para aguardar a abertura do certame."/>
    <d v="1900-01-03T01:20:00"/>
    <n v="4.0555555555547471"/>
  </r>
  <r>
    <s v="Secretaria de Gestão de Serviços"/>
    <s v="001263/2015"/>
    <x v="2"/>
    <m/>
    <x v="30"/>
    <m/>
    <d v="2015-03-23T14:50:00"/>
    <d v="2015-03-23T17:57:00"/>
    <s v="A pedido."/>
    <d v="1899-12-30T03:07:00"/>
    <n v="0.12986111111240461"/>
  </r>
  <r>
    <s v="Secretaria de Gestão de Serviços"/>
    <s v="001263/2015"/>
    <x v="2"/>
    <m/>
    <x v="11"/>
    <m/>
    <d v="2015-03-23T17:57:00"/>
    <d v="2015-04-10T16:25:00"/>
    <s v="Para providências."/>
    <d v="1900-01-16T22:28:00"/>
    <n v="17.93611111111386"/>
  </r>
  <r>
    <s v="Secretaria de Gestão de Serviços"/>
    <s v="001263/2015"/>
    <x v="2"/>
    <m/>
    <x v="12"/>
    <m/>
    <d v="2015-04-10T16:25:00"/>
    <d v="2015-04-13T13:05:00"/>
    <s v="Para análise e homologação"/>
    <d v="1900-01-01T20:40:00"/>
    <n v="2.8611111111094942"/>
  </r>
  <r>
    <s v="Secretaria de Gestão de Serviços"/>
    <s v="001263/2015"/>
    <x v="2"/>
    <m/>
    <x v="1"/>
    <m/>
    <d v="2015-04-13T13:05:00"/>
    <d v="2015-04-13T14:30:00"/>
    <s v="Para apreciação."/>
    <d v="1899-12-30T01:25:00"/>
    <n v="5.9027777773735579E-2"/>
  </r>
  <r>
    <s v="Secretaria de Gestão de Serviços"/>
    <s v="001263/2015"/>
    <x v="2"/>
    <m/>
    <x v="56"/>
    <m/>
    <d v="2015-04-13T14:30:00"/>
    <d v="2015-04-17T18:11:00"/>
    <s v="para anexar atas"/>
    <d v="1900-01-03T03:41:00"/>
    <n v="4.1534722222277196"/>
  </r>
  <r>
    <s v="Secretaria de Gestão de Serviços"/>
    <s v="001263/2015"/>
    <x v="2"/>
    <m/>
    <x v="1"/>
    <m/>
    <d v="2015-04-17T18:11:00"/>
    <d v="2015-04-17T19:03:00"/>
    <s v="Para assinaturas."/>
    <d v="1899-12-30T00:52:00"/>
    <n v="3.6111111105128657E-2"/>
  </r>
  <r>
    <s v="Secretaria de Gestão de Serviços"/>
    <s v="001263/2015"/>
    <x v="2"/>
    <m/>
    <x v="11"/>
    <m/>
    <d v="2015-04-17T19:03:00"/>
    <d v="2015-04-20T15:43:00"/>
    <s v="Para registros da vigência das atas."/>
    <d v="1900-01-01T20:40:00"/>
    <n v="2.8611111111167702"/>
  </r>
  <r>
    <s v="Secretaria de Gestão de Serviços"/>
    <s v="000785/2016"/>
    <x v="2"/>
    <m/>
    <x v="57"/>
    <s v="S"/>
    <d v="2016-02-09T15:44:00"/>
    <d v="2016-02-10T15:44:00"/>
    <s v="-"/>
    <d v="1899-12-31T00:00:00"/>
    <n v="1"/>
  </r>
  <r>
    <s v="Secretaria de Gestão de Serviços"/>
    <s v="000785/2016"/>
    <x v="2"/>
    <m/>
    <x v="25"/>
    <s v="S"/>
    <d v="2016-02-10T15:44:00"/>
    <d v="2016-02-16T15:48:00"/>
    <s v="Para apreciação."/>
    <d v="1900-01-05T00:04:00"/>
    <n v="6.0027777777795563"/>
  </r>
  <r>
    <s v="Secretaria de Gestão de Serviços"/>
    <s v="000785/2016"/>
    <x v="2"/>
    <m/>
    <x v="57"/>
    <s v="S"/>
    <d v="2016-02-16T15:48:00"/>
    <d v="2016-02-26T16:40:00"/>
    <s v="Para ratificar e/ou complementar as alterações sugeridas no Termo de Referência"/>
    <d v="1900-01-09T00:52:00"/>
    <n v="10.036111111112405"/>
  </r>
  <r>
    <s v="Secretaria de Gestão de Serviços"/>
    <s v="000785/2016"/>
    <x v="2"/>
    <m/>
    <x v="25"/>
    <s v="S"/>
    <d v="2016-02-26T16:40:00"/>
    <d v="2016-03-22T14:37:00"/>
    <s v="Com o Termo de Referência readequado."/>
    <d v="1900-01-23T21:57:00"/>
    <n v="24.914583333331393"/>
  </r>
  <r>
    <s v="Secretaria de Gestão de Serviços"/>
    <s v="000785/2016"/>
    <x v="2"/>
    <m/>
    <x v="4"/>
    <m/>
    <d v="2016-03-22T14:37:00"/>
    <d v="2016-03-24T15:21:00"/>
    <s v="Segue com o Projeto B ico RP para os trâmites necessários à licitação."/>
    <d v="1900-01-01T00:44:00"/>
    <n v="2.0305555555532919"/>
  </r>
  <r>
    <s v="Secretaria de Gestão de Serviços"/>
    <s v="000785/2016"/>
    <x v="2"/>
    <m/>
    <x v="8"/>
    <m/>
    <d v="2016-03-24T15:21:00"/>
    <d v="2016-03-28T18:41:00"/>
    <s v="Encaminha-se para orçar tendo em vista o termo de referência em anexo ao doc. 035411."/>
    <d v="1900-01-03T03:20:00"/>
    <n v="4.1388888888905058"/>
  </r>
  <r>
    <s v="Secretaria de Gestão de Serviços"/>
    <s v="000785/2016"/>
    <x v="2"/>
    <m/>
    <x v="9"/>
    <m/>
    <d v="2016-03-28T18:41:00"/>
    <d v="2016-05-09T19:02:00"/>
    <s v="Para orçar."/>
    <d v="1900-02-10T00:21:00"/>
    <n v="42.014583333337214"/>
  </r>
  <r>
    <s v="Secretaria de Gestão de Serviços"/>
    <s v="000785/2016"/>
    <x v="2"/>
    <m/>
    <x v="8"/>
    <m/>
    <d v="2016-05-09T19:02:00"/>
    <d v="2016-05-10T18:51:00"/>
    <s v="com orçamentos"/>
    <d v="1899-12-30T23:49:00"/>
    <n v="0.99236111110803904"/>
  </r>
  <r>
    <s v="Secretaria de Gestão de Serviços"/>
    <s v="000785/2016"/>
    <x v="2"/>
    <m/>
    <x v="9"/>
    <m/>
    <d v="2016-05-10T18:51:00"/>
    <d v="2016-05-12T18:33:00"/>
    <s v="Para elaborar Termo de Abertura de Licitação."/>
    <d v="1899-12-31T23:42:00"/>
    <n v="1.9875000000029104"/>
  </r>
  <r>
    <s v="Secretaria de Gestão de Serviços"/>
    <s v="000785/2016"/>
    <x v="2"/>
    <m/>
    <x v="8"/>
    <m/>
    <d v="2016-05-12T18:33:00"/>
    <d v="2016-05-13T18:41:00"/>
    <s v="Segue termo de abertura de licitação"/>
    <d v="1899-12-31T00:08:00"/>
    <n v="1.0055555555518367"/>
  </r>
  <r>
    <s v="Secretaria de Gestão de Serviços"/>
    <s v="000785/2016"/>
    <x v="2"/>
    <m/>
    <x v="4"/>
    <m/>
    <d v="2016-05-13T18:41:00"/>
    <d v="2016-05-16T15:01:00"/>
    <s v="Para análise e autorização."/>
    <d v="1900-01-01T20:20:00"/>
    <n v="2.8472222222262644"/>
  </r>
  <r>
    <s v="Secretaria de Gestão de Serviços"/>
    <s v="000785/2016"/>
    <x v="2"/>
    <m/>
    <x v="8"/>
    <m/>
    <d v="2016-05-16T15:01:00"/>
    <d v="2016-05-16T17:37:00"/>
    <s v="Encaminha-se para elaboração da minuta do Edital."/>
    <d v="1899-12-30T02:36:00"/>
    <n v="0.10833333332993789"/>
  </r>
  <r>
    <s v="Secretaria de Gestão de Serviços"/>
    <s v="000785/2016"/>
    <x v="2"/>
    <m/>
    <x v="30"/>
    <m/>
    <d v="2016-05-16T17:37:00"/>
    <d v="2016-05-25T14:45:00"/>
    <s v="Para elaborar minuta do Edital de Licitação na modalidade Pregão Eletrônico-RP."/>
    <d v="1900-01-07T21:08:00"/>
    <n v="8.8805555555591127"/>
  </r>
  <r>
    <s v="Secretaria de Gestão de Serviços"/>
    <s v="000785/2016"/>
    <x v="2"/>
    <m/>
    <x v="8"/>
    <m/>
    <d v="2016-05-25T14:45:00"/>
    <d v="2016-05-30T18:12:00"/>
    <s v="Com minutas para análise e encaminhamento."/>
    <d v="1900-01-04T03:27:00"/>
    <n v="5.1437499999956344"/>
  </r>
  <r>
    <s v="Secretaria de Gestão de Serviços"/>
    <s v="000785/2016"/>
    <x v="2"/>
    <m/>
    <x v="4"/>
    <m/>
    <d v="2016-05-30T18:12:00"/>
    <d v="2016-05-30T19:49:00"/>
    <s v="Para análise e encaminhamento."/>
    <d v="1899-12-30T01:37:00"/>
    <n v="6.7361111112404615E-2"/>
  </r>
  <r>
    <s v="Secretaria de Gestão de Serviços"/>
    <s v="000785/2016"/>
    <x v="2"/>
    <m/>
    <x v="11"/>
    <m/>
    <d v="2016-05-30T19:49:00"/>
    <d v="2016-05-31T18:44:00"/>
    <s v="De acordo com a minuta do edital e seus anexos. Segue para análise dessa CPl e demais encaminhamen"/>
    <d v="1899-12-30T22:55:00"/>
    <n v="0.95486111110949423"/>
  </r>
  <r>
    <s v="Secretaria de Gestão de Serviços"/>
    <s v="000785/2016"/>
    <x v="2"/>
    <m/>
    <x v="12"/>
    <m/>
    <d v="2016-05-31T18:44:00"/>
    <d v="2016-06-13T17:46:00"/>
    <s v="Para análise e aprovação."/>
    <d v="1900-01-11T23:02:00"/>
    <n v="12.959722222221899"/>
  </r>
  <r>
    <s v="Secretaria de Gestão de Serviços"/>
    <s v="000785/2016"/>
    <x v="2"/>
    <m/>
    <x v="30"/>
    <m/>
    <d v="2016-06-13T17:46:00"/>
    <d v="2016-06-13T18:22:00"/>
    <s v="Para verificar."/>
    <d v="1899-12-30T00:36:00"/>
    <n v="2.5000000001455192E-2"/>
  </r>
  <r>
    <s v="Secretaria de Gestão de Serviços"/>
    <s v="000785/2016"/>
    <x v="2"/>
    <m/>
    <x v="57"/>
    <s v="S"/>
    <d v="2016-06-13T18:22:00"/>
    <d v="2016-07-08T18:08:00"/>
    <s v="Para informar."/>
    <d v="1900-01-23T23:46:00"/>
    <n v="24.990277777782467"/>
  </r>
  <r>
    <s v="Secretaria de Gestão de Serviços"/>
    <s v="000785/2016"/>
    <x v="2"/>
    <m/>
    <x v="30"/>
    <m/>
    <d v="2016-07-08T18:08:00"/>
    <d v="2016-07-11T13:59:00"/>
    <s v="Com as alterações"/>
    <d v="1900-01-01T19:51:00"/>
    <n v="2.8270833333299379"/>
  </r>
  <r>
    <s v="Secretaria de Gestão de Serviços"/>
    <s v="000785/2016"/>
    <x v="2"/>
    <m/>
    <x v="9"/>
    <m/>
    <d v="2016-07-11T13:59:00"/>
    <d v="2016-07-18T15:55:00"/>
    <s v="Para adequar o Termo de Abertura de Licitação."/>
    <d v="1900-01-06T01:56:00"/>
    <n v="7.0805555555562023"/>
  </r>
  <r>
    <s v="Secretaria de Gestão de Serviços"/>
    <s v="000785/2016"/>
    <x v="2"/>
    <m/>
    <x v="8"/>
    <m/>
    <d v="2016-07-18T15:55:00"/>
    <d v="2016-07-19T16:07:00"/>
    <s v="com termo retificado"/>
    <d v="1899-12-31T00:12:00"/>
    <n v="1.0083333333313931"/>
  </r>
  <r>
    <s v="Secretaria de Gestão de Serviços"/>
    <s v="000785/2016"/>
    <x v="2"/>
    <m/>
    <x v="4"/>
    <m/>
    <d v="2016-07-19T16:07:00"/>
    <d v="2016-07-19T19:57:00"/>
    <s v="Para análise e autorização do Termo de Abertura de Licitação readequado."/>
    <d v="1899-12-30T03:50:00"/>
    <n v="0.15972222222626442"/>
  </r>
  <r>
    <s v="Secretaria de Gestão de Serviços"/>
    <s v="000785/2016"/>
    <x v="2"/>
    <m/>
    <x v="8"/>
    <m/>
    <d v="2016-07-19T19:57:00"/>
    <d v="2016-07-20T15:23:00"/>
    <s v="Encaminha-se para elaboração da minuta do edital sob a forma de registro de preços."/>
    <d v="1899-12-30T19:26:00"/>
    <n v="0.80972222222044365"/>
  </r>
  <r>
    <s v="Secretaria de Gestão de Serviços"/>
    <s v="000785/2016"/>
    <x v="2"/>
    <m/>
    <x v="30"/>
    <m/>
    <d v="2016-07-20T15:23:00"/>
    <d v="2016-07-25T17:13:00"/>
    <s v="Para readequar a minuta do Edital."/>
    <d v="1900-01-04T01:50:00"/>
    <n v="5.0763888888905058"/>
  </r>
  <r>
    <s v="Secretaria de Gestão de Serviços"/>
    <s v="000785/2016"/>
    <x v="2"/>
    <m/>
    <x v="8"/>
    <m/>
    <d v="2016-07-25T17:13:00"/>
    <d v="2016-07-27T19:45:00"/>
    <s v="Para análise e encaminhamento."/>
    <d v="1900-01-01T02:32:00"/>
    <n v="2.1055555555503815"/>
  </r>
  <r>
    <s v="Secretaria de Gestão de Serviços"/>
    <s v="000785/2016"/>
    <x v="2"/>
    <m/>
    <x v="21"/>
    <m/>
    <d v="2016-07-27T19:45:00"/>
    <d v="2016-07-29T14:57:00"/>
    <s v="Segue minuta do Edital e anexos para análise e encaminhamento."/>
    <d v="1899-12-31T19:12:00"/>
    <n v="1.8000000000029104"/>
  </r>
  <r>
    <s v="Secretaria de Gestão de Serviços"/>
    <s v="000785/2016"/>
    <x v="2"/>
    <m/>
    <x v="11"/>
    <m/>
    <d v="2016-07-29T14:57:00"/>
    <d v="2016-07-29T15:30:00"/>
    <s v="De acordo, para análise da minuta do edital e anexos."/>
    <d v="1899-12-30T00:33:00"/>
    <n v="2.2916666668606922E-2"/>
  </r>
  <r>
    <s v="Secretaria de Gestão de Serviços"/>
    <s v="000785/2016"/>
    <x v="2"/>
    <m/>
    <x v="12"/>
    <m/>
    <d v="2016-07-29T15:30:00"/>
    <d v="2016-08-01T17:06:00"/>
    <s v="Para análise e aprovação."/>
    <d v="1900-01-02T01:36:00"/>
    <n v="3.0666666666656965"/>
  </r>
  <r>
    <s v="Secretaria de Gestão de Serviços"/>
    <s v="000785/2016"/>
    <x v="2"/>
    <m/>
    <x v="1"/>
    <m/>
    <d v="2016-08-01T17:06:00"/>
    <d v="2016-08-02T16:47:00"/>
    <s v="Para apreciação."/>
    <d v="1899-12-30T23:41:00"/>
    <n v="0.98680555555620231"/>
  </r>
  <r>
    <s v="Secretaria de Gestão de Serviços"/>
    <s v="000785/2016"/>
    <x v="2"/>
    <m/>
    <x v="30"/>
    <m/>
    <d v="2016-08-02T16:47:00"/>
    <d v="2016-08-03T16:27:00"/>
    <s v="com a autorização da DG."/>
    <d v="1899-12-30T23:40:00"/>
    <n v="0.98611111110949423"/>
  </r>
  <r>
    <s v="Secretaria de Gestão de Serviços"/>
    <s v="000785/2016"/>
    <x v="2"/>
    <m/>
    <x v="11"/>
    <m/>
    <d v="2016-08-03T16:27:00"/>
    <d v="2016-08-03T17:02:00"/>
    <s v="Para assinatura do edital e seus anexos."/>
    <d v="1899-12-30T00:35:00"/>
    <n v="2.4305555554747116E-2"/>
  </r>
  <r>
    <s v="Secretaria de Gestão de Serviços"/>
    <s v="000785/2016"/>
    <x v="2"/>
    <m/>
    <x v="30"/>
    <m/>
    <d v="2016-08-03T17:02:00"/>
    <d v="2016-08-08T15:25:00"/>
    <s v="Edital assinado."/>
    <d v="1900-01-03T22:23:00"/>
    <n v="4.9326388888875954"/>
  </r>
  <r>
    <s v="Secretaria de Gestão de Serviços"/>
    <s v="000785/2016"/>
    <x v="2"/>
    <m/>
    <x v="11"/>
    <m/>
    <d v="2016-08-08T15:25:00"/>
    <d v="2016-09-05T14:02:00"/>
    <s v="Para aguardar a data de abertura do certame."/>
    <d v="1900-01-26T22:37:00"/>
    <n v="27.942361111112405"/>
  </r>
  <r>
    <s v="Secretaria de Gestão de Serviços"/>
    <s v="000785/2016"/>
    <x v="2"/>
    <m/>
    <x v="12"/>
    <m/>
    <d v="2016-09-05T14:02:00"/>
    <d v="2016-09-09T14:10:00"/>
    <s v="Para análise."/>
    <d v="1900-01-03T00:08:00"/>
    <n v="4.0055555555591127"/>
  </r>
  <r>
    <s v="Secretaria de Gestão de Serviços"/>
    <s v="000785/2016"/>
    <x v="2"/>
    <m/>
    <x v="1"/>
    <m/>
    <d v="2016-09-09T14:10:00"/>
    <d v="2016-09-09T17:57:00"/>
    <s v="Para apreciação."/>
    <d v="1899-12-30T03:47:00"/>
    <n v="0.15763888888614019"/>
  </r>
  <r>
    <s v="Secretaria de Gestão de Serviços"/>
    <s v="000785/2016"/>
    <x v="2"/>
    <m/>
    <x v="11"/>
    <m/>
    <d v="2016-09-09T17:57:00"/>
    <d v="2016-09-15T18:58:00"/>
    <s v="Para dar continuidade."/>
    <d v="1900-01-05T01:01:00"/>
    <n v="6.0423611111109494"/>
  </r>
  <r>
    <s v="Secretaria de Gestão de Serviços"/>
    <s v="000785/2016"/>
    <x v="2"/>
    <m/>
    <x v="12"/>
    <m/>
    <d v="2016-09-15T18:58:00"/>
    <d v="2016-09-19T14:42:00"/>
    <s v="Para análise, adjudicação e homologação."/>
    <d v="1900-01-02T19:44:00"/>
    <n v="3.8222222222248092"/>
  </r>
  <r>
    <s v="Secretaria de Gestão de Serviços"/>
    <s v="000785/2016"/>
    <x v="2"/>
    <m/>
    <x v="1"/>
    <m/>
    <d v="2016-09-19T14:42:00"/>
    <d v="2016-09-19T15:48:00"/>
    <s v="Para apreciação."/>
    <d v="1899-12-30T01:06:00"/>
    <n v="4.5833333329937886E-2"/>
  </r>
  <r>
    <s v="Secretaria de Gestão de Serviços"/>
    <s v="000785/2016"/>
    <x v="2"/>
    <m/>
    <x v="54"/>
    <s v="S"/>
    <d v="2016-09-19T15:48:00"/>
    <d v="2016-09-22T12:55:00"/>
    <s v="Para anexar as atas de registro de preços."/>
    <d v="1900-01-01T21:07:00"/>
    <n v="2.8798611111124046"/>
  </r>
  <r>
    <s v="Secretaria de Gestão de Serviços"/>
    <s v="000785/2016"/>
    <x v="2"/>
    <m/>
    <x v="1"/>
    <m/>
    <d v="2016-09-22T12:55:00"/>
    <d v="2016-09-27T15:51:00"/>
    <s v="Com ata anexada."/>
    <d v="1900-01-04T02:56:00"/>
    <n v="5.1222222222204437"/>
  </r>
  <r>
    <s v="Secretaria de Gestão de Serviços"/>
    <s v="000785/2016"/>
    <x v="2"/>
    <m/>
    <x v="11"/>
    <m/>
    <d v="2016-09-27T15:51:00"/>
    <d v="2016-09-28T12:36:00"/>
    <s v="Ata assinada."/>
    <d v="1899-12-30T20:45:00"/>
    <n v="0.86458333333575865"/>
  </r>
  <r>
    <s v="Secretaria de Gestão de Serviços"/>
    <s v="008354/2012"/>
    <x v="1"/>
    <m/>
    <x v="45"/>
    <s v="S"/>
    <d v="2012-10-25T17:17:00"/>
    <d v="2012-10-26T17:17:00"/>
    <s v="-"/>
    <d v="1899-12-31T00:00:00"/>
    <n v="1"/>
  </r>
  <r>
    <s v="Secretaria de Gestão de Serviços"/>
    <s v="008354/2012"/>
    <x v="1"/>
    <m/>
    <x v="3"/>
    <s v="S"/>
    <d v="2012-10-26T17:17:00"/>
    <d v="2012-10-28T11:56:00"/>
    <s v="Para análise"/>
    <d v="1899-12-31T18:39:00"/>
    <n v="1.7770833333343035"/>
  </r>
  <r>
    <s v="Secretaria de Gestão de Serviços"/>
    <s v="008354/2012"/>
    <x v="1"/>
    <m/>
    <x v="4"/>
    <m/>
    <d v="2012-10-28T11:56:00"/>
    <d v="2012-10-29T15:21:00"/>
    <s v="Solicitamos os trâmites necessários à contratação, iniciando com o envio à Comissão de Planilhas."/>
    <d v="1899-12-31T03:25:00"/>
    <n v="1.1423611111094942"/>
  </r>
  <r>
    <s v="Secretaria de Gestão de Serviços"/>
    <s v="008354/2012"/>
    <x v="1"/>
    <m/>
    <x v="41"/>
    <m/>
    <d v="2012-10-29T15:21:00"/>
    <d v="2012-11-07T17:56:00"/>
    <s v="anexar planilha paradigma"/>
    <d v="1900-01-08T02:35:00"/>
    <n v="9.1076388888905058"/>
  </r>
  <r>
    <s v="Secretaria de Gestão de Serviços"/>
    <s v="008354/2012"/>
    <x v="1"/>
    <m/>
    <x v="4"/>
    <m/>
    <d v="2012-11-07T17:56:00"/>
    <d v="2012-11-08T19:57:00"/>
    <s v="Encaminho processo com a juntada de planilha solicitada no doc. 242885/2012"/>
    <d v="1899-12-31T02:01:00"/>
    <n v="1.0840277777824667"/>
  </r>
  <r>
    <s v="Secretaria de Gestão de Serviços"/>
    <s v="008354/2012"/>
    <x v="1"/>
    <m/>
    <x v="8"/>
    <m/>
    <d v="2012-11-08T19:57:00"/>
    <d v="2012-11-14T15:07:00"/>
    <s v="Para formalizar a contratação."/>
    <d v="1900-01-04T19:10:00"/>
    <n v="5.7986111111094942"/>
  </r>
  <r>
    <s v="Secretaria de Gestão de Serviços"/>
    <s v="008354/2012"/>
    <x v="1"/>
    <m/>
    <x v="9"/>
    <m/>
    <d v="2012-11-14T15:07:00"/>
    <d v="2012-11-21T18:42:00"/>
    <s v="Para orçar, conforme planilha de custos e formação de preços em anexo no corpo do PAD."/>
    <d v="1900-01-06T03:35:00"/>
    <n v="7.1493055555547471"/>
  </r>
  <r>
    <s v="Secretaria de Gestão de Serviços"/>
    <s v="008354/2012"/>
    <x v="1"/>
    <m/>
    <x v="8"/>
    <m/>
    <d v="2012-11-21T18:42:00"/>
    <d v="2012-11-21T19:44:00"/>
    <s v="Com orçamentos"/>
    <d v="1899-12-30T01:02:00"/>
    <n v="4.3055555557657499E-2"/>
  </r>
  <r>
    <s v="Secretaria de Gestão de Serviços"/>
    <s v="008354/2012"/>
    <x v="1"/>
    <m/>
    <x v="6"/>
    <m/>
    <d v="2012-11-21T19:44:00"/>
    <d v="2012-11-22T12:41:00"/>
    <s v="Para informar a disponibilidade orçamentária."/>
    <d v="1899-12-30T16:57:00"/>
    <n v="0.70624999999563443"/>
  </r>
  <r>
    <s v="Secretaria de Gestão de Serviços"/>
    <s v="008354/2012"/>
    <x v="1"/>
    <m/>
    <x v="5"/>
    <m/>
    <d v="2012-11-22T12:41:00"/>
    <d v="2012-11-23T15:31:00"/>
    <s v="Para informar disponibilidade orçamentária"/>
    <d v="1899-12-31T02:50:00"/>
    <n v="1.1180555555547471"/>
  </r>
  <r>
    <s v="Secretaria de Gestão de Serviços"/>
    <s v="008354/2012"/>
    <x v="1"/>
    <m/>
    <x v="6"/>
    <m/>
    <d v="2012-11-23T15:31:00"/>
    <d v="2012-11-23T15:51:00"/>
    <s v="Com a informação."/>
    <d v="1899-12-30T00:20:00"/>
    <n v="1.3888888890505768E-2"/>
  </r>
  <r>
    <s v="Secretaria de Gestão de Serviços"/>
    <s v="008354/2012"/>
    <x v="1"/>
    <m/>
    <x v="7"/>
    <m/>
    <d v="2012-11-23T15:51:00"/>
    <d v="2012-11-23T19:31:00"/>
    <s v="Para ciência e encaminahmento"/>
    <d v="1899-12-30T03:40:00"/>
    <n v="0.15277777778101154"/>
  </r>
  <r>
    <s v="Secretaria de Gestão de Serviços"/>
    <s v="008354/2012"/>
    <x v="1"/>
    <m/>
    <x v="8"/>
    <m/>
    <d v="2012-11-23T19:31:00"/>
    <d v="2012-11-26T12:57:00"/>
    <s v="Com informação"/>
    <d v="1900-01-01T17:26:00"/>
    <n v="2.726388888884685"/>
  </r>
  <r>
    <s v="Secretaria de Gestão de Serviços"/>
    <s v="008354/2012"/>
    <x v="1"/>
    <m/>
    <x v="9"/>
    <m/>
    <d v="2012-11-26T12:57:00"/>
    <d v="2012-11-29T17:52:00"/>
    <s v="Para elaborar termo de abertura de licitação."/>
    <d v="1900-01-02T04:55:00"/>
    <n v="3.2048611111094942"/>
  </r>
  <r>
    <s v="Secretaria de Gestão de Serviços"/>
    <s v="008354/2012"/>
    <x v="1"/>
    <m/>
    <x v="8"/>
    <m/>
    <d v="2012-11-29T17:52:00"/>
    <d v="2012-11-29T19:15:00"/>
    <s v="Com termo de abertura de licitação"/>
    <d v="1899-12-30T01:23:00"/>
    <n v="5.7638888894871343E-2"/>
  </r>
  <r>
    <s v="Secretaria de Gestão de Serviços"/>
    <s v="008354/2012"/>
    <x v="1"/>
    <m/>
    <x v="4"/>
    <m/>
    <d v="2012-11-29T19:15:00"/>
    <d v="2012-12-02T14:22:00"/>
    <s v="Para autorizar abertura de licitação e designar fiscais do contrato."/>
    <d v="1900-01-01T19:07:00"/>
    <n v="2.796527777776646"/>
  </r>
  <r>
    <s v="Secretaria de Gestão de Serviços"/>
    <s v="008354/2012"/>
    <x v="1"/>
    <m/>
    <x v="1"/>
    <m/>
    <d v="2012-12-02T14:22:00"/>
    <d v="2012-12-03T20:29:00"/>
    <s v="autorização para abertura de licitação"/>
    <d v="1899-12-31T06:07:00"/>
    <n v="1.2548611111124046"/>
  </r>
  <r>
    <s v="Secretaria de Gestão de Serviços"/>
    <s v="008354/2012"/>
    <x v="1"/>
    <m/>
    <x v="30"/>
    <m/>
    <d v="2012-12-03T20:29:00"/>
    <d v="2012-12-06T13:09:00"/>
    <s v="Para elaborar a minuta do edital."/>
    <d v="1900-01-01T16:40:00"/>
    <n v="2.6944444444452529"/>
  </r>
  <r>
    <s v="Secretaria de Gestão de Serviços"/>
    <s v="008354/2012"/>
    <x v="1"/>
    <m/>
    <x v="8"/>
    <m/>
    <d v="2012-12-06T13:09:00"/>
    <d v="2012-12-06T13:23:00"/>
    <s v="Para análise"/>
    <d v="1899-12-30T00:14:00"/>
    <n v="9.7222222175332718E-3"/>
  </r>
  <r>
    <s v="Secretaria de Gestão de Serviços"/>
    <s v="008354/2012"/>
    <x v="1"/>
    <m/>
    <x v="11"/>
    <m/>
    <d v="2012-12-06T13:23:00"/>
    <d v="2012-12-06T19:42:00"/>
    <s v="Para análise da minuta do edital e seus anexos."/>
    <d v="1899-12-30T06:19:00"/>
    <n v="0.26319444444379769"/>
  </r>
  <r>
    <s v="Secretaria de Gestão de Serviços"/>
    <s v="008354/2012"/>
    <x v="1"/>
    <m/>
    <x v="12"/>
    <m/>
    <d v="2012-12-06T19:42:00"/>
    <d v="2012-12-07T14:49:00"/>
    <s v="para análise."/>
    <d v="1899-12-30T19:07:00"/>
    <n v="0.79652777777664596"/>
  </r>
  <r>
    <s v="Secretaria de Gestão de Serviços"/>
    <s v="008354/2012"/>
    <x v="1"/>
    <m/>
    <x v="30"/>
    <m/>
    <d v="2012-12-07T14:49:00"/>
    <d v="2012-12-07T17:29:00"/>
    <s v="Para continuidade dos procedimentos."/>
    <d v="1899-12-30T02:40:00"/>
    <n v="0.11111111111677019"/>
  </r>
  <r>
    <s v="Secretaria de Gestão de Serviços"/>
    <s v="008354/2012"/>
    <x v="1"/>
    <m/>
    <x v="11"/>
    <m/>
    <d v="2012-12-07T17:29:00"/>
    <d v="2012-12-07T19:20:00"/>
    <s v="Para assinatura do edital."/>
    <d v="1899-12-30T01:51:00"/>
    <n v="7.7083333329937886E-2"/>
  </r>
  <r>
    <s v="Secretaria de Gestão de Serviços"/>
    <s v="008354/2012"/>
    <x v="1"/>
    <m/>
    <x v="30"/>
    <m/>
    <d v="2012-12-07T19:20:00"/>
    <d v="2012-12-10T18:24:00"/>
    <s v="Edital assinado."/>
    <d v="1900-01-01T23:04:00"/>
    <n v="2.961111111115315"/>
  </r>
  <r>
    <s v="Secretaria de Gestão de Serviços"/>
    <s v="008354/2012"/>
    <x v="1"/>
    <m/>
    <x v="11"/>
    <m/>
    <d v="2012-12-10T18:24:00"/>
    <d v="2012-12-21T13:34:00"/>
    <s v="Para aguardar o certame"/>
    <d v="1900-01-09T19:10:00"/>
    <n v="10.798611111109494"/>
  </r>
  <r>
    <s v="Secretaria de Gestão de Serviços"/>
    <s v="008354/2012"/>
    <x v="1"/>
    <m/>
    <x v="58"/>
    <m/>
    <d v="2012-12-21T13:34:00"/>
    <d v="2012-12-21T16:55:00"/>
    <s v="Para análise das planilhas"/>
    <d v="1899-12-30T03:21:00"/>
    <n v="0.13958333332993789"/>
  </r>
  <r>
    <s v="Secretaria de Gestão de Serviços"/>
    <s v="008354/2012"/>
    <x v="1"/>
    <m/>
    <x v="59"/>
    <m/>
    <d v="2012-12-21T16:55:00"/>
    <d v="2012-12-21T17:01:00"/>
    <s v="Ciência e encaminhamento à CPL."/>
    <d v="1899-12-30T00:06:00"/>
    <n v="4.166666665696539E-3"/>
  </r>
  <r>
    <s v="Secretaria de Gestão de Serviços"/>
    <s v="008354/2012"/>
    <x v="1"/>
    <m/>
    <x v="11"/>
    <m/>
    <d v="2012-12-21T17:01:00"/>
    <d v="2012-12-26T15:57:00"/>
    <s v="Considerando o doc. 292.275/12 da SCCLC."/>
    <d v="1900-01-03T22:56:00"/>
    <n v="4.9555555555562023"/>
  </r>
  <r>
    <s v="Secretaria de Gestão de Serviços"/>
    <s v="008354/2012"/>
    <x v="1"/>
    <m/>
    <x v="58"/>
    <m/>
    <d v="2012-12-26T15:57:00"/>
    <d v="2012-12-26T17:22:00"/>
    <s v="Para análise das planilhas."/>
    <d v="1899-12-30T01:25:00"/>
    <n v="5.9027777781011537E-2"/>
  </r>
  <r>
    <s v="Secretaria de Gestão de Serviços"/>
    <s v="008354/2012"/>
    <x v="1"/>
    <m/>
    <x v="60"/>
    <m/>
    <d v="2012-12-26T17:22:00"/>
    <d v="2012-12-26T18:35:00"/>
    <s v="Ciência e encaminhamento à CPL"/>
    <d v="1899-12-30T01:13:00"/>
    <n v="5.0694444442342501E-2"/>
  </r>
  <r>
    <s v="Secretaria de Gestão de Serviços"/>
    <s v="008354/2012"/>
    <x v="1"/>
    <m/>
    <x v="11"/>
    <m/>
    <d v="2012-12-26T18:35:00"/>
    <d v="2013-01-18T13:59:00"/>
    <s v="De acordo com o parecer retro."/>
    <d v="1900-01-21T19:24:00"/>
    <n v="22.808333333334303"/>
  </r>
  <r>
    <s v="Secretaria de Gestão de Serviços"/>
    <s v="008354/2012"/>
    <x v="1"/>
    <m/>
    <x v="12"/>
    <m/>
    <d v="2013-01-18T13:59:00"/>
    <d v="2013-01-18T18:04:00"/>
    <s v="Para análise dos recursos"/>
    <d v="1899-12-30T04:05:00"/>
    <n v="0.17013888889050577"/>
  </r>
  <r>
    <s v="Secretaria de Gestão de Serviços"/>
    <s v="008354/2012"/>
    <x v="1"/>
    <m/>
    <x v="1"/>
    <m/>
    <d v="2013-01-18T18:04:00"/>
    <d v="2013-01-18T19:15:00"/>
    <s v="Com o parecer, para apreciação."/>
    <d v="1899-12-30T01:11:00"/>
    <n v="4.9305555556202307E-2"/>
  </r>
  <r>
    <s v="Secretaria de Gestão de Serviços"/>
    <s v="008354/2012"/>
    <x v="1"/>
    <m/>
    <x v="11"/>
    <m/>
    <d v="2013-01-18T19:15:00"/>
    <d v="2013-01-22T13:58:00"/>
    <s v="Para dar continuidade"/>
    <d v="1900-01-02T18:43:00"/>
    <n v="3.7798611111065838"/>
  </r>
  <r>
    <s v="Secretaria de Gestão de Serviços"/>
    <s v="008354/2012"/>
    <x v="1"/>
    <m/>
    <x v="5"/>
    <m/>
    <d v="2013-01-22T13:58:00"/>
    <d v="2013-01-22T16:16:00"/>
    <s v="Para informar disponibilidade orçamentária"/>
    <d v="1899-12-30T02:18:00"/>
    <n v="9.5833333332848269E-2"/>
  </r>
  <r>
    <s v="Secretaria de Gestão de Serviços"/>
    <s v="008354/2012"/>
    <x v="1"/>
    <m/>
    <x v="4"/>
    <m/>
    <d v="2013-01-22T16:16:00"/>
    <d v="2013-01-22T17:47:00"/>
    <s v="Tendo em vista a informação de disponibilidade constar em doc. 265.799/2012 e a LOA 2013 ainda n"/>
    <d v="1899-12-30T01:31:00"/>
    <n v="6.3194444446708076E-2"/>
  </r>
  <r>
    <s v="Secretaria de Gestão de Serviços"/>
    <s v="008354/2012"/>
    <x v="1"/>
    <m/>
    <x v="8"/>
    <m/>
    <d v="2013-01-22T17:47:00"/>
    <d v="2013-01-23T16:19:00"/>
    <s v="providências pertinentes"/>
    <d v="1899-12-30T22:32:00"/>
    <n v="0.93888888888614019"/>
  </r>
  <r>
    <s v="Secretaria de Gestão de Serviços"/>
    <s v="008354/2012"/>
    <x v="1"/>
    <m/>
    <x v="10"/>
    <m/>
    <d v="2013-01-23T16:19:00"/>
    <d v="2013-02-05T18:30:00"/>
    <s v="Para os procedimentos de formalização contratual."/>
    <d v="1900-01-12T02:11:00"/>
    <n v="13.09097222222772"/>
  </r>
  <r>
    <s v="Secretaria de Gestão de Serviços"/>
    <s v="008354/2012"/>
    <x v="1"/>
    <m/>
    <x v="42"/>
    <m/>
    <d v="2013-02-05T18:30:00"/>
    <d v="2013-02-06T17:27:00"/>
    <s v="Para publicar."/>
    <d v="1899-12-30T22:57:00"/>
    <n v="0.95624999999563443"/>
  </r>
  <r>
    <s v="Secretaria de Gestão de Serviços"/>
    <s v="008354/2012"/>
    <x v="1"/>
    <m/>
    <x v="10"/>
    <m/>
    <d v="2013-02-06T17:27:00"/>
    <d v="2013-02-08T18:22:00"/>
    <s v="Extrato do contrato 17/2013 encaminhado para publicação no DOU."/>
    <d v="1900-01-01T00:55:00"/>
    <n v="2.0381944444452529"/>
  </r>
  <r>
    <s v="Secretaria de Gestão de Serviços"/>
    <s v="008354/2012"/>
    <x v="1"/>
    <m/>
    <x v="8"/>
    <m/>
    <d v="2013-02-08T18:22:00"/>
    <d v="2013-02-08T19:09:00"/>
    <s v="Concluídos os procedimentos referentes ao Contrato."/>
    <d v="1899-12-30T00:47:00"/>
    <n v="3.2638888893416151E-2"/>
  </r>
  <r>
    <s v="Secretaria de Gestão de Serviços"/>
    <s v="008354/2012"/>
    <x v="1"/>
    <m/>
    <x v="14"/>
    <m/>
    <d v="2013-02-08T19:09:00"/>
    <d v="2013-02-13T17:04:00"/>
    <s v="Para lançamentos."/>
    <d v="1900-01-03T21:55:00"/>
    <n v="4.9131944444379769"/>
  </r>
  <r>
    <s v="Secretaria de Gestão de Serviços"/>
    <s v="008354/2012"/>
    <x v="2"/>
    <m/>
    <x v="5"/>
    <m/>
    <d v="2013-02-13T17:04:00"/>
    <d v="2013-03-13T19:32:00"/>
    <s v="Conforme documento 014531/2013."/>
    <d v="1900-01-27T02:28:00"/>
    <n v="28.102777777778101"/>
  </r>
  <r>
    <s v="Secretaria de Gestão de Serviços"/>
    <s v="000455/2012 "/>
    <x v="2"/>
    <m/>
    <x v="56"/>
    <m/>
    <d v="2012-01-18T19:00:00"/>
    <d v="2012-01-19T19:00:00"/>
    <s v="-"/>
    <d v="1899-12-31T00:00:00"/>
    <n v="1"/>
  </r>
  <r>
    <s v="Secretaria de Gestão de Serviços"/>
    <s v="000455/2012 "/>
    <x v="2"/>
    <m/>
    <x v="45"/>
    <s v="S"/>
    <d v="2012-01-19T19:00:00"/>
    <d v="2012-01-20T18:46:00"/>
    <s v="Para ciência."/>
    <d v="1899-12-30T23:46:00"/>
    <n v="0.99027777778246673"/>
  </r>
  <r>
    <s v="Secretaria de Gestão de Serviços"/>
    <s v="000455/2012 "/>
    <x v="2"/>
    <m/>
    <x v="4"/>
    <m/>
    <d v="2012-01-20T18:46:00"/>
    <d v="2012-01-24T18:57:00"/>
    <s v="Para apreciação."/>
    <d v="1900-01-03T00:11:00"/>
    <n v="4.007638888884685"/>
  </r>
  <r>
    <s v="Secretaria de Gestão de Serviços"/>
    <s v="000455/2012 "/>
    <x v="2"/>
    <m/>
    <x v="1"/>
    <m/>
    <d v="2012-01-24T18:57:00"/>
    <d v="2012-01-24T19:47:00"/>
    <s v="autorizar"/>
    <d v="1899-12-30T00:50:00"/>
    <n v="3.4722222226264421E-2"/>
  </r>
  <r>
    <s v="Secretaria de Gestão de Serviços"/>
    <s v="000455/2012 "/>
    <x v="2"/>
    <m/>
    <x v="9"/>
    <m/>
    <d v="2012-01-24T19:47:00"/>
    <d v="2012-01-26T17:24:00"/>
    <s v="para ratificar orçamentos e elaborar o termo de abertura de licitação."/>
    <d v="1899-12-31T21:37:00"/>
    <n v="1.9006944444408873"/>
  </r>
  <r>
    <s v="Secretaria de Gestão de Serviços"/>
    <s v="000455/2012 "/>
    <x v="2"/>
    <m/>
    <x v="8"/>
    <m/>
    <d v="2012-01-26T17:24:00"/>
    <d v="2012-01-26T17:56:00"/>
    <s v="Com as informações."/>
    <d v="1899-12-30T00:32:00"/>
    <n v="2.2222222221898846E-2"/>
  </r>
  <r>
    <s v="Secretaria de Gestão de Serviços"/>
    <s v="000455/2012 "/>
    <x v="2"/>
    <m/>
    <x v="30"/>
    <m/>
    <d v="2012-01-26T17:56:00"/>
    <d v="2012-01-27T17:57:00"/>
    <s v="Para elaborar a minuta do edital."/>
    <d v="1899-12-31T00:01:00"/>
    <n v="1.0006944444467081"/>
  </r>
  <r>
    <s v="Secretaria de Gestão de Serviços"/>
    <s v="000455/2012 "/>
    <x v="2"/>
    <m/>
    <x v="61"/>
    <m/>
    <d v="2012-01-27T17:57:00"/>
    <d v="2012-01-31T16:25:00"/>
    <s v="Para ratificação do termo de abertura de registro de preços."/>
    <d v="1900-01-02T22:28:00"/>
    <n v="3.9361111111138598"/>
  </r>
  <r>
    <s v="Secretaria de Gestão de Serviços"/>
    <s v="000455/2012 "/>
    <x v="2"/>
    <m/>
    <x v="1"/>
    <m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s v="Secretaria de Gestão de Serviços"/>
    <s v="000455/2012 "/>
    <x v="2"/>
    <m/>
    <x v="8"/>
    <m/>
    <d v="2012-01-31T18:26:00"/>
    <d v="2012-01-31T18:49:00"/>
    <s v="Para elaborar a minuta do edital"/>
    <d v="1899-12-30T00:23:00"/>
    <n v="1.5972222223354038E-2"/>
  </r>
  <r>
    <s v="Secretaria de Gestão de Serviços"/>
    <s v="000455/2012 "/>
    <x v="2"/>
    <m/>
    <x v="30"/>
    <m/>
    <d v="2012-01-31T18:49:00"/>
    <d v="2012-02-01T13:48:00"/>
    <s v="Para elaborar a minuta do edital."/>
    <d v="1899-12-30T18:59:00"/>
    <n v="0.79097222221753327"/>
  </r>
  <r>
    <s v="Secretaria de Gestão de Serviços"/>
    <s v="000455/2012 "/>
    <x v="2"/>
    <m/>
    <x v="8"/>
    <m/>
    <d v="2012-02-01T13:48:00"/>
    <d v="2012-02-01T15:23:00"/>
    <s v="Para análise da minuta de edital e anexos."/>
    <d v="1899-12-30T01:35:00"/>
    <n v="6.5972222226264421E-2"/>
  </r>
  <r>
    <s v="Secretaria de Gestão de Serviços"/>
    <s v="000455/2012 "/>
    <x v="2"/>
    <m/>
    <x v="11"/>
    <m/>
    <d v="2012-02-01T15:23:00"/>
    <d v="2012-02-02T13:39:00"/>
    <s v="Para análise da minuta do edital e seus anexos."/>
    <d v="1899-12-30T22:16:00"/>
    <n v="0.92777777777519077"/>
  </r>
  <r>
    <s v="Secretaria de Gestão de Serviços"/>
    <s v="000455/2012 "/>
    <x v="2"/>
    <m/>
    <x v="12"/>
    <m/>
    <d v="2012-02-02T13:39:00"/>
    <d v="2012-02-02T17:01:00"/>
    <s v="Analisada a minuta do edital"/>
    <d v="1899-12-30T03:22:00"/>
    <n v="0.14027777777664596"/>
  </r>
  <r>
    <s v="Secretaria de Gestão de Serviços"/>
    <s v="000455/2012 "/>
    <x v="2"/>
    <m/>
    <x v="30"/>
    <m/>
    <d v="2012-02-02T17:01:00"/>
    <d v="2012-02-07T14:21:00"/>
    <s v="Para continuidade dos procedimentos."/>
    <d v="1900-01-03T21:20:00"/>
    <n v="4.8888888888905058"/>
  </r>
  <r>
    <s v="Secretaria de Gestão de Serviços"/>
    <s v="000455/2012 "/>
    <x v="2"/>
    <m/>
    <x v="11"/>
    <m/>
    <d v="2012-02-07T14:21:00"/>
    <d v="2012-02-07T15:59:00"/>
    <s v="Para assinatura do edital."/>
    <d v="1899-12-30T01:38:00"/>
    <n v="6.805555555911269E-2"/>
  </r>
  <r>
    <s v="Secretaria de Gestão de Serviços"/>
    <s v="000455/2012 "/>
    <x v="2"/>
    <m/>
    <x v="30"/>
    <m/>
    <d v="2012-02-07T15:59:00"/>
    <d v="2012-02-08T18:46:00"/>
    <s v="Com o edital assinado."/>
    <d v="1899-12-31T02:47:00"/>
    <n v="1.1159722222218988"/>
  </r>
  <r>
    <s v="Secretaria de Gestão de Serviços"/>
    <s v="000455/2012 "/>
    <x v="2"/>
    <m/>
    <x v="11"/>
    <m/>
    <d v="2012-02-08T18:46:00"/>
    <d v="2012-02-10T15:55:00"/>
    <s v="Para aguardar a realização do certame."/>
    <d v="1899-12-31T21:09:00"/>
    <n v="1.8812499999985448"/>
  </r>
  <r>
    <s v="Secretaria de Gestão de Serviços"/>
    <s v="000455/2012 "/>
    <x v="2"/>
    <m/>
    <x v="30"/>
    <m/>
    <d v="2012-02-10T15:55:00"/>
    <d v="2012-02-13T14:11:00"/>
    <s v="A pedido"/>
    <d v="1900-01-01T22:16:00"/>
    <n v="2.9277777777751908"/>
  </r>
  <r>
    <s v="Secretaria de Gestão de Serviços"/>
    <s v="000455/2012 "/>
    <x v="2"/>
    <m/>
    <x v="11"/>
    <m/>
    <d v="2012-02-13T14:11:00"/>
    <d v="2012-02-29T19:09:00"/>
    <s v="Para aguardar a realização do certame."/>
    <d v="1900-01-15T04:58:00"/>
    <n v="16.206944444449618"/>
  </r>
  <r>
    <s v="Secretaria de Gestão de Serviços"/>
    <s v="000455/2012 "/>
    <x v="2"/>
    <m/>
    <x v="12"/>
    <m/>
    <d v="2012-02-29T19:09:00"/>
    <d v="2012-03-01T16:28:00"/>
    <s v="Para análise e homologação."/>
    <d v="1899-12-30T21:19:00"/>
    <n v="0.88819444444379769"/>
  </r>
  <r>
    <s v="Secretaria de Gestão de Serviços"/>
    <s v="000455/2012 "/>
    <x v="2"/>
    <m/>
    <x v="1"/>
    <m/>
    <d v="2012-03-01T16:28:00"/>
    <d v="2012-03-01T18:20:00"/>
    <s v="Para apreciação."/>
    <d v="1899-12-30T01:52:00"/>
    <n v="7.7777777776645962E-2"/>
  </r>
  <r>
    <s v="Secretaria de Gestão de Serviços"/>
    <s v="000455/2012 "/>
    <x v="2"/>
    <m/>
    <x v="56"/>
    <m/>
    <d v="2012-03-01T18:20:00"/>
    <d v="2012-03-16T17:10:00"/>
    <s v="À SMCI para anexar as Atas."/>
    <d v="1900-01-13T22:50:00"/>
    <n v="14.951388888890506"/>
  </r>
  <r>
    <s v="Secretaria de Gestão de Serviços"/>
    <s v="000455/2012 "/>
    <x v="2"/>
    <m/>
    <x v="1"/>
    <m/>
    <d v="2012-03-16T17:10:00"/>
    <d v="2012-03-16T20:02:00"/>
    <s v="Para assinatura da Ata de Registro de Preços"/>
    <d v="1899-12-30T02:52:00"/>
    <n v="0.11944444444088731"/>
  </r>
  <r>
    <s v="Secretaria de Gestão de Serviços"/>
    <s v="006761/2014"/>
    <x v="2"/>
    <m/>
    <x v="45"/>
    <s v="S"/>
    <d v="2014-09-02T18:49:00"/>
    <d v="2014-09-03T18:49:00"/>
    <s v="-"/>
    <d v="1899-12-31T00:00:00"/>
    <n v="1"/>
  </r>
  <r>
    <s v="Secretaria de Gestão de Serviços"/>
    <s v="006761/2014"/>
    <x v="2"/>
    <m/>
    <x v="3"/>
    <s v="S"/>
    <d v="2014-09-03T18:49:00"/>
    <d v="2014-09-04T12:57:00"/>
    <s v="Para análise e encaminhamentos."/>
    <d v="1899-12-30T18:08:00"/>
    <n v="0.75555555555183673"/>
  </r>
  <r>
    <s v="Secretaria de Gestão de Serviços"/>
    <s v="006761/2014"/>
    <x v="2"/>
    <m/>
    <x v="4"/>
    <m/>
    <d v="2014-09-04T12:57:00"/>
    <d v="2014-09-04T14:42:00"/>
    <s v="Segue para autorizar a licitação por registro de preços."/>
    <d v="1899-12-30T01:45:00"/>
    <n v="7.2916666671517305E-2"/>
  </r>
  <r>
    <s v="Secretaria de Gestão de Serviços"/>
    <s v="006761/2014"/>
    <x v="2"/>
    <m/>
    <x v="45"/>
    <s v="S"/>
    <d v="2014-09-04T14:42:00"/>
    <d v="2014-09-11T18:09:00"/>
    <s v="anexar orçamentos"/>
    <d v="1900-01-06T03:27:00"/>
    <n v="7.1437499999956344"/>
  </r>
  <r>
    <s v="Secretaria de Gestão de Serviços"/>
    <s v="006761/2014"/>
    <x v="2"/>
    <m/>
    <x v="4"/>
    <m/>
    <d v="2014-09-11T18:09:00"/>
    <d v="2014-09-12T15:53:00"/>
    <s v="Anexados os orçamentos, para seguir o procedimento de contratação."/>
    <d v="1899-12-30T21:44:00"/>
    <n v="0.90555555556056788"/>
  </r>
  <r>
    <s v="Secretaria de Gestão de Serviços"/>
    <s v="006761/2014"/>
    <x v="2"/>
    <m/>
    <x v="8"/>
    <m/>
    <d v="2014-09-12T15:53:00"/>
    <d v="2014-09-12T17:07:00"/>
    <s v="providências"/>
    <d v="1899-12-30T01:14:00"/>
    <n v="5.1388888881774619E-2"/>
  </r>
  <r>
    <s v="Secretaria de Gestão de Serviços"/>
    <s v="006761/2014"/>
    <x v="2"/>
    <m/>
    <x v="9"/>
    <m/>
    <d v="2014-09-12T17:07:00"/>
    <d v="2014-09-20T14:45:00"/>
    <s v="Tendo em vista, já constar os orçamentos no pad, solicito que seja emitido o termo de abertura de li"/>
    <d v="1900-01-06T21:38:00"/>
    <n v="7.9013888888948713"/>
  </r>
  <r>
    <s v="Secretaria de Gestão de Serviços"/>
    <s v="006761/2014"/>
    <x v="2"/>
    <m/>
    <x v="8"/>
    <m/>
    <d v="2014-09-20T14:45:00"/>
    <d v="2014-09-22T11:36:00"/>
    <s v="Com Termo de Abertura de Licitação"/>
    <d v="1899-12-31T20:51:00"/>
    <n v="1.8687499999941792"/>
  </r>
  <r>
    <s v="Secretaria de Gestão de Serviços"/>
    <s v="006761/2014"/>
    <x v="2"/>
    <m/>
    <x v="4"/>
    <m/>
    <d v="2014-09-22T11:36:00"/>
    <d v="2014-09-22T15:01:00"/>
    <s v="Para autorizar abertura de licitação."/>
    <d v="1899-12-30T03:25:00"/>
    <n v="0.14236111111677019"/>
  </r>
  <r>
    <s v="Secretaria de Gestão de Serviços"/>
    <s v="006761/2014"/>
    <x v="2"/>
    <m/>
    <x v="8"/>
    <m/>
    <d v="2014-09-22T15:01:00"/>
    <d v="2014-09-23T17:17:00"/>
    <s v="Para elaborar a minuta do edital."/>
    <d v="1899-12-31T02:16:00"/>
    <n v="1.0944444444394321"/>
  </r>
  <r>
    <s v="Secretaria de Gestão de Serviços"/>
    <s v="006761/2014"/>
    <x v="2"/>
    <m/>
    <x v="30"/>
    <m/>
    <d v="2014-09-23T17:17:00"/>
    <d v="2014-09-29T15:11:00"/>
    <s v="Para elaborar a minuta do edital."/>
    <d v="1900-01-04T21:54:00"/>
    <n v="5.9125000000058208"/>
  </r>
  <r>
    <s v="Secretaria de Gestão de Serviços"/>
    <s v="006761/2014"/>
    <x v="2"/>
    <m/>
    <x v="8"/>
    <m/>
    <d v="2014-09-29T15:11:00"/>
    <d v="2014-09-29T19:09:00"/>
    <s v="Para análise e encaminhamento."/>
    <d v="1899-12-30T03:58:00"/>
    <n v="0.16527777777810115"/>
  </r>
  <r>
    <s v="Secretaria de Gestão de Serviços"/>
    <s v="006761/2014"/>
    <x v="2"/>
    <m/>
    <x v="4"/>
    <m/>
    <d v="2014-09-29T19:09:00"/>
    <d v="2014-09-30T18:35:00"/>
    <s v="Submetemos à apreciação superior."/>
    <d v="1899-12-30T23:26:00"/>
    <n v="0.976388888884685"/>
  </r>
  <r>
    <s v="Secretaria de Gestão de Serviços"/>
    <s v="006761/2014"/>
    <x v="2"/>
    <m/>
    <x v="11"/>
    <m/>
    <d v="2014-09-30T18:35:00"/>
    <d v="2014-09-30T18:51:00"/>
    <s v="análise e encaminhamento devido"/>
    <d v="1899-12-30T00:16:00"/>
    <n v="1.1111111110949423E-2"/>
  </r>
  <r>
    <s v="Secretaria de Gestão de Serviços"/>
    <s v="006761/2014"/>
    <x v="2"/>
    <m/>
    <x v="12"/>
    <m/>
    <d v="2014-09-30T18:51:00"/>
    <d v="2014-10-01T18:14:00"/>
    <s v="para análise"/>
    <d v="1899-12-30T23:23:00"/>
    <n v="0.97430555555911269"/>
  </r>
  <r>
    <s v="Secretaria de Gestão de Serviços"/>
    <s v="006761/2014"/>
    <x v="2"/>
    <m/>
    <x v="1"/>
    <m/>
    <d v="2014-10-01T18:14:00"/>
    <d v="2014-10-01T19:45:00"/>
    <s v="Para apreciação."/>
    <d v="1899-12-30T01:31:00"/>
    <n v="6.3194444439432118E-2"/>
  </r>
  <r>
    <s v="Secretaria de Gestão de Serviços"/>
    <s v="006761/2014"/>
    <x v="2"/>
    <m/>
    <x v="30"/>
    <m/>
    <d v="2014-10-01T19:45:00"/>
    <d v="2014-10-13T16:13:00"/>
    <s v="para publicação do edital"/>
    <d v="1900-01-10T20:28:00"/>
    <n v="11.852777777778101"/>
  </r>
  <r>
    <s v="Secretaria de Gestão de Serviços"/>
    <s v="006761/2014"/>
    <x v="2"/>
    <m/>
    <x v="11"/>
    <m/>
    <d v="2014-10-13T16:13:00"/>
    <d v="2014-10-13T19:12:00"/>
    <s v="Com edital e anexos, para assinatura."/>
    <d v="1899-12-30T02:59:00"/>
    <n v="0.12430555556056788"/>
  </r>
  <r>
    <s v="Secretaria de Gestão de Serviços"/>
    <s v="006761/2014"/>
    <x v="2"/>
    <m/>
    <x v="30"/>
    <m/>
    <d v="2014-10-13T19:12:00"/>
    <d v="2014-10-15T19:01:00"/>
    <s v="Edital assinado."/>
    <d v="1899-12-31T23:49:00"/>
    <n v="1.992361111108039"/>
  </r>
  <r>
    <s v="Secretaria de Gestão de Serviços"/>
    <s v="006761/2014"/>
    <x v="2"/>
    <m/>
    <x v="11"/>
    <m/>
    <d v="2014-10-15T19:01:00"/>
    <d v="2014-10-23T15:15:00"/>
    <s v="Para aguardar a data de abertura do certame."/>
    <d v="1900-01-06T20:14:00"/>
    <n v="7.8430555555532919"/>
  </r>
  <r>
    <s v="Secretaria de Gestão de Serviços"/>
    <s v="006761/2014"/>
    <x v="2"/>
    <m/>
    <x v="45"/>
    <s v="S"/>
    <d v="2014-10-23T15:15:00"/>
    <d v="2014-10-23T15:20:00"/>
    <s v="a pedido."/>
    <d v="1899-12-30T00:05:00"/>
    <n v="3.4722222262644209E-3"/>
  </r>
  <r>
    <s v="Secretaria de Gestão de Serviços"/>
    <s v="006761/2014"/>
    <x v="2"/>
    <m/>
    <x v="30"/>
    <m/>
    <d v="2014-10-23T15:20:00"/>
    <d v="2014-10-23T15:26:00"/>
    <s v="Para suspender o certame."/>
    <d v="1899-12-30T00:06:00"/>
    <n v="4.166666665696539E-3"/>
  </r>
  <r>
    <s v="Secretaria de Gestão de Serviços"/>
    <s v="006761/2014"/>
    <x v="2"/>
    <m/>
    <x v="11"/>
    <m/>
    <d v="2014-10-23T15:26:00"/>
    <d v="2014-10-23T17:39:00"/>
    <s v="Para juntada e resposta a impugnação interposta ao presente certame."/>
    <d v="1899-12-30T02:13:00"/>
    <n v="9.2361111113859806E-2"/>
  </r>
  <r>
    <s v="Secretaria de Gestão de Serviços"/>
    <s v="006761/2014"/>
    <x v="2"/>
    <m/>
    <x v="30"/>
    <m/>
    <d v="2014-10-23T17:39:00"/>
    <d v="2014-10-24T16:30:00"/>
    <s v="suspender."/>
    <d v="1899-12-30T22:51:00"/>
    <n v="0.95208333332993789"/>
  </r>
  <r>
    <s v="Secretaria de Gestão de Serviços"/>
    <s v="006761/2014"/>
    <x v="2"/>
    <m/>
    <x v="11"/>
    <m/>
    <d v="2014-10-24T16:30:00"/>
    <d v="2014-10-24T18:25:00"/>
    <s v="Para as demais providências pertinentes à impugnação e consequente suspensão do certame."/>
    <d v="1899-12-30T01:55:00"/>
    <n v="7.9861111109494232E-2"/>
  </r>
  <r>
    <s v="Secretaria de Gestão de Serviços"/>
    <s v="006761/2014"/>
    <x v="2"/>
    <m/>
    <x v="12"/>
    <m/>
    <d v="2014-10-24T18:25:00"/>
    <d v="2014-10-27T16:12:00"/>
    <s v="Relatório decisão Pregoeira"/>
    <d v="1900-01-01T21:47:00"/>
    <n v="2.9076388888934162"/>
  </r>
  <r>
    <s v="Secretaria de Gestão de Serviços"/>
    <s v="006761/2014"/>
    <x v="2"/>
    <m/>
    <x v="1"/>
    <m/>
    <d v="2014-10-27T16:12:00"/>
    <d v="2014-10-27T16:53:00"/>
    <s v="Para apreciação."/>
    <d v="1899-12-30T00:41:00"/>
    <n v="2.8472222220443655E-2"/>
  </r>
  <r>
    <s v="Secretaria de Gestão de Serviços"/>
    <s v="006761/2014"/>
    <x v="2"/>
    <m/>
    <x v="11"/>
    <m/>
    <d v="2014-10-27T16:53:00"/>
    <d v="2014-10-27T19:31:00"/>
    <s v="Para dar continuidade."/>
    <d v="1899-12-30T02:38:00"/>
    <n v="0.10972222222335404"/>
  </r>
  <r>
    <s v="Secretaria de Gestão de Serviços"/>
    <s v="006761/2014"/>
    <x v="2"/>
    <m/>
    <x v="4"/>
    <m/>
    <d v="2014-10-27T19:31:00"/>
    <d v="2014-10-28T16:51:00"/>
    <s v="Para conhecimento e demais providências."/>
    <d v="1899-12-30T21:20:00"/>
    <n v="0.88888888888322981"/>
  </r>
  <r>
    <s v="Secretaria de Gestão de Serviços"/>
    <s v="006761/2014"/>
    <x v="2"/>
    <m/>
    <x v="45"/>
    <s v="S"/>
    <d v="2014-10-28T16:51:00"/>
    <d v="2014-11-03T19:04:00"/>
    <s v="providências / continuidade"/>
    <d v="1900-01-05T02:13:00"/>
    <n v="6.0923611111138598"/>
  </r>
  <r>
    <s v="Secretaria de Gestão de Serviços"/>
    <s v="006761/2014"/>
    <x v="2"/>
    <m/>
    <x v="30"/>
    <m/>
    <d v="2014-11-03T19:04:00"/>
    <d v="2014-11-07T15:35:00"/>
    <s v="I- Com o projeto b ico retificado. II- Para encaminhamentos."/>
    <d v="1900-01-02T20:31:00"/>
    <n v="3.8548611111109494"/>
  </r>
  <r>
    <s v="Secretaria de Gestão de Serviços"/>
    <s v="006761/2014"/>
    <x v="2"/>
    <m/>
    <x v="11"/>
    <m/>
    <d v="2014-11-07T15:35:00"/>
    <d v="2014-11-07T15:36:00"/>
    <s v="Com edital, em definitivo, para assinatura."/>
    <d v="1899-12-30T00:01:00"/>
    <n v="6.944444467080757E-4"/>
  </r>
  <r>
    <s v="Secretaria de Gestão de Serviços"/>
    <s v="006761/2014"/>
    <x v="2"/>
    <m/>
    <x v="30"/>
    <m/>
    <d v="2014-11-07T15:36:00"/>
    <d v="2014-11-10T15:04:00"/>
    <s v="Edital assinado."/>
    <d v="1900-01-01T23:28:00"/>
    <n v="2.9777777777781012"/>
  </r>
  <r>
    <s v="Secretaria de Gestão de Serviços"/>
    <s v="006761/2014"/>
    <x v="2"/>
    <m/>
    <x v="11"/>
    <m/>
    <d v="2014-11-10T15:04:00"/>
    <d v="2014-11-10T16:40:00"/>
    <s v="Para aguardar a abertura do certame."/>
    <d v="1899-12-30T01:36:00"/>
    <n v="6.6666666665696539E-2"/>
  </r>
  <r>
    <s v="Secretaria de Gestão de Serviços"/>
    <s v="006761/2014"/>
    <x v="2"/>
    <m/>
    <x v="45"/>
    <s v="S"/>
    <d v="2014-11-10T16:40:00"/>
    <d v="2014-11-10T20:26:00"/>
    <s v="A pedido."/>
    <d v="1899-12-30T03:46:00"/>
    <n v="0.15694444444670808"/>
  </r>
  <r>
    <s v="Secretaria de Gestão de Serviços"/>
    <s v="006761/2014"/>
    <x v="2"/>
    <m/>
    <x v="30"/>
    <m/>
    <d v="2014-11-10T20:26:00"/>
    <d v="2014-11-11T14:19:00"/>
    <s v="Para encaminhamentos."/>
    <d v="1899-12-30T17:53:00"/>
    <n v="0.74513888888759539"/>
  </r>
  <r>
    <s v="Secretaria de Gestão de Serviços"/>
    <s v="006761/2014"/>
    <x v="2"/>
    <m/>
    <x v="11"/>
    <m/>
    <d v="2014-11-11T14:19:00"/>
    <d v="2014-11-11T18:09:00"/>
    <s v="Com edital para assinatura."/>
    <d v="1899-12-30T03:50:00"/>
    <n v="0.15972222221898846"/>
  </r>
  <r>
    <s v="Secretaria de Gestão de Serviços"/>
    <s v="006761/2014"/>
    <x v="2"/>
    <m/>
    <x v="30"/>
    <m/>
    <d v="2014-11-11T18:09:00"/>
    <d v="2014-11-12T13:41:00"/>
    <s v="Edital assinado."/>
    <d v="1899-12-30T19:32:00"/>
    <n v="0.81388888889341615"/>
  </r>
  <r>
    <s v="Secretaria de Gestão de Serviços"/>
    <s v="006761/2014"/>
    <x v="2"/>
    <m/>
    <x v="11"/>
    <m/>
    <d v="2014-11-12T13:41:00"/>
    <d v="2014-11-24T17:08:00"/>
    <s v="Segue para aguardar a abertura do certame."/>
    <d v="1900-01-11T03:27:00"/>
    <n v="12.143749999995634"/>
  </r>
  <r>
    <s v="Secretaria de Gestão de Serviços"/>
    <s v="006761/2014"/>
    <x v="2"/>
    <m/>
    <x v="45"/>
    <s v="S"/>
    <d v="2014-11-24T17:08:00"/>
    <d v="2014-11-25T16:11:00"/>
    <s v="A pedido."/>
    <d v="1899-12-30T23:03:00"/>
    <n v="0.96041666666860692"/>
  </r>
  <r>
    <s v="Secretaria de Gestão de Serviços"/>
    <s v="006761/2014"/>
    <x v="2"/>
    <m/>
    <x v="11"/>
    <m/>
    <d v="2014-11-25T16:11:00"/>
    <d v="2014-11-26T17:36:00"/>
    <s v="Para continuidade do pregão."/>
    <d v="1899-12-31T01:25:00"/>
    <n v="1.0590277777737356"/>
  </r>
  <r>
    <s v="Secretaria de Gestão de Serviços"/>
    <s v="006761/2014"/>
    <x v="2"/>
    <m/>
    <x v="45"/>
    <s v="S"/>
    <d v="2014-11-26T17:36:00"/>
    <d v="2014-12-01T11:04:00"/>
    <s v="A pedido."/>
    <d v="1900-01-03T17:28:00"/>
    <n v="4.7277777777781012"/>
  </r>
  <r>
    <s v="Secretaria de Gestão de Serviços"/>
    <s v="006761/2014"/>
    <x v="2"/>
    <m/>
    <x v="11"/>
    <m/>
    <d v="2014-12-01T11:04:00"/>
    <d v="2014-12-01T16:26:00"/>
    <s v="Com as informações da SMOEP"/>
    <d v="1899-12-30T05:22:00"/>
    <n v="0.22361111111240461"/>
  </r>
  <r>
    <s v="Secretaria de Gestão de Serviços"/>
    <s v="006761/2014"/>
    <x v="2"/>
    <m/>
    <x v="45"/>
    <s v="S"/>
    <d v="2014-12-01T16:26:00"/>
    <d v="2014-12-03T19:19:00"/>
    <s v="para informações complementares."/>
    <d v="1900-01-01T02:53:00"/>
    <n v="2.1201388888875954"/>
  </r>
  <r>
    <s v="Secretaria de Gestão de Serviços"/>
    <s v="006761/2014"/>
    <x v="2"/>
    <m/>
    <x v="11"/>
    <m/>
    <d v="2014-12-03T19:19:00"/>
    <d v="2014-12-18T15:12:00"/>
    <s v="Dar continuidade a licitação"/>
    <d v="1900-01-13T19:53:00"/>
    <n v="14.828472222223354"/>
  </r>
  <r>
    <s v="Secretaria de Gestão de Serviços"/>
    <s v="006761/2014"/>
    <x v="2"/>
    <m/>
    <x v="12"/>
    <m/>
    <d v="2014-12-18T15:12:00"/>
    <d v="2014-12-18T17:35:00"/>
    <s v="Para análise"/>
    <d v="1899-12-30T02:23:00"/>
    <n v="9.930555555911269E-2"/>
  </r>
  <r>
    <s v="Secretaria de Gestão de Serviços"/>
    <s v="006761/2014"/>
    <x v="2"/>
    <m/>
    <x v="1"/>
    <m/>
    <d v="2014-12-18T17:35:00"/>
    <d v="2014-12-18T20:22:00"/>
    <s v="Para apreciação."/>
    <d v="1899-12-30T02:47:00"/>
    <n v="0.11597222222189885"/>
  </r>
  <r>
    <s v="Secretaria de Gestão de Serviços"/>
    <s v="006761/2014"/>
    <x v="2"/>
    <m/>
    <x v="11"/>
    <m/>
    <d v="2014-12-18T20:22:00"/>
    <d v="2014-12-19T16:54:00"/>
    <s v="Para dar continuidade."/>
    <d v="1899-12-30T20:32:00"/>
    <n v="0.8555555555576575"/>
  </r>
  <r>
    <s v="Secretaria de Gestão de Serviços"/>
    <s v="006761/2014"/>
    <x v="2"/>
    <m/>
    <x v="12"/>
    <m/>
    <d v="2014-12-19T16:54:00"/>
    <d v="2014-12-23T12:09:00"/>
    <s v="Para análise, adjudicação e homologação"/>
    <d v="1900-01-02T19:15:00"/>
    <n v="3.8020833333284827"/>
  </r>
  <r>
    <s v="Secretaria de Gestão de Serviços"/>
    <s v="006761/2014"/>
    <x v="2"/>
    <m/>
    <x v="1"/>
    <m/>
    <d v="2014-12-23T12:09:00"/>
    <d v="2014-12-23T14:10:00"/>
    <s v="Para apreciação."/>
    <d v="1899-12-30T02:01:00"/>
    <n v="8.4027777782466728E-2"/>
  </r>
  <r>
    <s v="Secretaria de Gestão de Serviços"/>
    <s v="006761/2014"/>
    <x v="2"/>
    <m/>
    <x v="45"/>
    <s v="S"/>
    <d v="2014-12-23T14:10:00"/>
    <d v="2014-12-23T16:24:00"/>
    <s v="Para anexar ata de registro de preços."/>
    <d v="1899-12-30T02:14:00"/>
    <n v="9.3055555553291924E-2"/>
  </r>
  <r>
    <s v="Secretaria de Gestão de Serviços"/>
    <s v="006761/2014"/>
    <x v="2"/>
    <m/>
    <x v="62"/>
    <m/>
    <d v="2014-12-23T16:24:00"/>
    <d v="2014-12-23T17:16:00"/>
    <s v="Solicito assinatura da Diretora Geral na Ata de Registro de Preços."/>
    <d v="1899-12-30T00:52:00"/>
    <n v="3.6111111112404615E-2"/>
  </r>
  <r>
    <s v="Secretaria de Gestão de Serviços"/>
    <s v="006761/2014"/>
    <x v="2"/>
    <m/>
    <x v="11"/>
    <m/>
    <d v="2014-12-23T17:16:00"/>
    <d v="2014-12-23T17:51:00"/>
    <s v="Ata assinada."/>
    <d v="1899-12-30T00:35:00"/>
    <n v="2.4305555554747116E-2"/>
  </r>
  <r>
    <s v="Secretaria de Gestão de Serviços"/>
    <s v="001060/2012"/>
    <x v="2"/>
    <m/>
    <x v="56"/>
    <m/>
    <d v="2012-02-05T19:08:00"/>
    <d v="2012-02-06T19:08:00"/>
    <s v="-"/>
    <d v="1899-12-31T00:00:00"/>
    <n v="1"/>
  </r>
  <r>
    <s v="Secretaria de Gestão de Serviços"/>
    <s v="001060/2012"/>
    <x v="2"/>
    <m/>
    <x v="3"/>
    <s v="S"/>
    <d v="2012-02-06T19:08:00"/>
    <d v="2012-02-07T14:21:00"/>
    <s v="Para apreciação."/>
    <d v="1899-12-30T19:13:00"/>
    <n v="0.8006944444423425"/>
  </r>
  <r>
    <s v="Secretaria de Gestão de Serviços"/>
    <s v="001060/2012"/>
    <x v="2"/>
    <m/>
    <x v="4"/>
    <m/>
    <d v="2012-02-07T14:21:00"/>
    <d v="2012-02-07T21:54:00"/>
    <s v="Para apreciação superior"/>
    <d v="1899-12-30T07:33:00"/>
    <n v="0.31458333333284827"/>
  </r>
  <r>
    <s v="Secretaria de Gestão de Serviços"/>
    <s v="001060/2012"/>
    <x v="2"/>
    <m/>
    <x v="8"/>
    <m/>
    <d v="2012-02-07T21:54:00"/>
    <d v="2012-02-09T16:55:00"/>
    <s v="Para orçar."/>
    <d v="1899-12-31T19:01:00"/>
    <n v="1.7923611111109494"/>
  </r>
  <r>
    <s v="Secretaria de Gestão de Serviços"/>
    <s v="001060/2012"/>
    <x v="2"/>
    <m/>
    <x v="9"/>
    <m/>
    <d v="2012-02-09T16:55:00"/>
    <d v="2012-04-02T18:03:00"/>
    <s v="Para orçar."/>
    <d v="1900-02-21T01:08:00"/>
    <n v="53.047222222223354"/>
  </r>
  <r>
    <s v="Secretaria de Gestão de Serviços"/>
    <s v="001060/2012"/>
    <x v="2"/>
    <m/>
    <x v="8"/>
    <m/>
    <d v="2012-04-02T18:03:00"/>
    <d v="2012-04-03T14:12:00"/>
    <s v="Com a informação."/>
    <d v="1899-12-30T20:09:00"/>
    <n v="0.83958333333430346"/>
  </r>
  <r>
    <s v="Secretaria de Gestão de Serviços"/>
    <s v="001060/2012"/>
    <x v="2"/>
    <m/>
    <x v="4"/>
    <m/>
    <d v="2012-04-03T14:12:00"/>
    <d v="2012-04-11T14:36:00"/>
    <s v="Para autorizar abertura de licitação."/>
    <d v="1900-01-07T00:24:00"/>
    <n v="8.0166666666627862"/>
  </r>
  <r>
    <s v="Secretaria de Gestão de Serviços"/>
    <s v="001060/2012"/>
    <x v="2"/>
    <m/>
    <x v="1"/>
    <m/>
    <d v="2012-04-11T14:36:00"/>
    <d v="2012-04-11T20:03:00"/>
    <s v="Autorização de abertura de procedimento licitatório para contratação através de Registro de Preço."/>
    <d v="1899-12-30T05:27:00"/>
    <n v="0.22708333333866904"/>
  </r>
  <r>
    <s v="Secretaria de Gestão de Serviços"/>
    <s v="001060/2012"/>
    <x v="2"/>
    <m/>
    <x v="9"/>
    <m/>
    <d v="2012-04-11T20:03:00"/>
    <d v="2012-04-18T18:27:00"/>
    <s v="para elaborar o termo de abertura de licitação."/>
    <d v="1900-01-05T22:24:00"/>
    <n v="6.9333333333343035"/>
  </r>
  <r>
    <s v="Secretaria de Gestão de Serviços"/>
    <s v="001060/2012"/>
    <x v="2"/>
    <m/>
    <x v="8"/>
    <m/>
    <d v="2012-04-18T18:27:00"/>
    <d v="2012-04-19T18:46:00"/>
    <s v="Para análise do termo de abertura de licitação"/>
    <d v="1899-12-31T00:19:00"/>
    <n v="1.0131944444437977"/>
  </r>
  <r>
    <s v="Secretaria de Gestão de Serviços"/>
    <s v="001060/2012"/>
    <x v="2"/>
    <m/>
    <x v="4"/>
    <m/>
    <d v="2012-04-19T18:46:00"/>
    <d v="2012-04-24T17:48:00"/>
    <s v="Para autorizar o Termo de Abertura de Licitação n° 96/12."/>
    <d v="1900-01-03T23:02:00"/>
    <n v="4.9597222222218988"/>
  </r>
  <r>
    <s v="Secretaria de Gestão de Serviços"/>
    <s v="001060/2012"/>
    <x v="2"/>
    <m/>
    <x v="8"/>
    <m/>
    <d v="2012-04-24T17:48:00"/>
    <d v="2012-04-25T16:46:00"/>
    <s v="A pedido."/>
    <d v="1899-12-30T22:58:00"/>
    <n v="0.9569444444423425"/>
  </r>
  <r>
    <s v="Secretaria de Gestão de Serviços"/>
    <s v="001060/2012"/>
    <x v="2"/>
    <m/>
    <x v="30"/>
    <m/>
    <d v="2012-04-25T16:46:00"/>
    <d v="2012-05-07T18:59:00"/>
    <s v="Para elaboração da minuta do edital."/>
    <d v="1900-01-11T02:13:00"/>
    <n v="12.09236111111386"/>
  </r>
  <r>
    <s v="Secretaria de Gestão de Serviços"/>
    <s v="001060/2012"/>
    <x v="2"/>
    <m/>
    <x v="9"/>
    <m/>
    <d v="2012-05-07T18:59:00"/>
    <d v="2012-05-07T19:10:00"/>
    <s v="A pedido para inserir planilhas com preços médios."/>
    <d v="1899-12-30T00:11:00"/>
    <n v="7.6388888846850023E-3"/>
  </r>
  <r>
    <s v="Secretaria de Gestão de Serviços"/>
    <s v="001060/2012"/>
    <x v="2"/>
    <m/>
    <x v="30"/>
    <m/>
    <d v="2012-05-07T19:10:00"/>
    <d v="2012-05-09T14:27:00"/>
    <s v="Com a planilha de preços médios unitarios"/>
    <d v="1899-12-31T19:17:00"/>
    <n v="1.8034722222218988"/>
  </r>
  <r>
    <s v="Secretaria de Gestão de Serviços"/>
    <s v="001060/2012"/>
    <x v="2"/>
    <m/>
    <x v="11"/>
    <m/>
    <d v="2012-05-09T14:27:00"/>
    <d v="2012-05-09T18:15:00"/>
    <s v="Para análise da minuta do edital."/>
    <d v="1899-12-30T03:48:00"/>
    <n v="0.15833333333284827"/>
  </r>
  <r>
    <s v="Secretaria de Gestão de Serviços"/>
    <s v="001060/2012"/>
    <x v="2"/>
    <m/>
    <x v="12"/>
    <m/>
    <d v="2012-05-09T18:15:00"/>
    <d v="2012-05-11T14:44:00"/>
    <s v="Analisada a minuta do edital"/>
    <d v="1899-12-31T20:29:00"/>
    <n v="1.8534722222248092"/>
  </r>
  <r>
    <s v="Secretaria de Gestão de Serviços"/>
    <s v="001060/2012"/>
    <x v="2"/>
    <m/>
    <x v="30"/>
    <m/>
    <d v="2012-05-11T14:44:00"/>
    <d v="2012-05-18T16:42:00"/>
    <s v="Para continuidade dos procedimentos."/>
    <d v="1900-01-06T01:58:00"/>
    <n v="7.0819444444423425"/>
  </r>
  <r>
    <s v="Secretaria de Gestão de Serviços"/>
    <s v="001060/2012"/>
    <x v="2"/>
    <m/>
    <x v="11"/>
    <m/>
    <d v="2012-05-18T16:42:00"/>
    <d v="2012-05-18T17:00:00"/>
    <s v="Com edital, em definitivo, para assinaturas."/>
    <d v="1899-12-30T00:18:00"/>
    <n v="1.2500000004365575E-2"/>
  </r>
  <r>
    <s v="Secretaria de Gestão de Serviços"/>
    <s v="001060/2012"/>
    <x v="2"/>
    <m/>
    <x v="30"/>
    <m/>
    <d v="2012-05-18T17:00:00"/>
    <d v="2012-05-21T13:49:00"/>
    <s v="Com o edital assinado"/>
    <d v="1900-01-01T20:49:00"/>
    <n v="2.867361111108039"/>
  </r>
  <r>
    <s v="Secretaria de Gestão de Serviços"/>
    <s v="001060/2012"/>
    <x v="2"/>
    <m/>
    <x v="11"/>
    <m/>
    <d v="2012-05-21T13:49:00"/>
    <d v="2012-06-12T19:26:00"/>
    <s v="Edital publicado, conforme comprovantes. Segue para aguardar a abertura do certame."/>
    <d v="1900-01-21T05:37:00"/>
    <n v="22.234027777776646"/>
  </r>
  <r>
    <s v="Secretaria de Gestão de Serviços"/>
    <s v="001060/2012"/>
    <x v="2"/>
    <m/>
    <x v="12"/>
    <m/>
    <d v="2012-06-12T19:26:00"/>
    <d v="2012-06-13T18:01:00"/>
    <s v="Para análise e homologação"/>
    <d v="1899-12-30T22:35:00"/>
    <n v="0.94097222222626442"/>
  </r>
  <r>
    <s v="Secretaria de Gestão de Serviços"/>
    <s v="001060/2012"/>
    <x v="2"/>
    <m/>
    <x v="1"/>
    <m/>
    <d v="2012-06-13T18:01:00"/>
    <d v="2012-06-13T18:18:00"/>
    <s v="Para apreciação."/>
    <d v="1899-12-30T00:17:00"/>
    <n v="1.1805555550381541E-2"/>
  </r>
  <r>
    <s v="Secretaria de Gestão de Serviços"/>
    <s v="001060/2012"/>
    <x v="2"/>
    <m/>
    <x v="11"/>
    <m/>
    <d v="2012-06-13T18:18:00"/>
    <d v="2012-06-14T13:17:00"/>
    <s v="para registros de vigência das Atas no Sistema."/>
    <d v="1899-12-30T18:59:00"/>
    <n v="0.79097222222480923"/>
  </r>
  <r>
    <s v="Secretaria de Gestão de Serviços"/>
    <s v="001060/2012"/>
    <x v="2"/>
    <m/>
    <x v="56"/>
    <m/>
    <d v="2012-06-14T13:17:00"/>
    <d v="2012-07-11T17:12:00"/>
    <s v="Para providenciar ata de registro de preços"/>
    <d v="1900-01-26T03:55:00"/>
    <n v="27.163194444445253"/>
  </r>
  <r>
    <s v="Secretaria de Gestão de Serviços"/>
    <s v="001060/2012"/>
    <x v="2"/>
    <m/>
    <x v="1"/>
    <m/>
    <d v="2012-07-11T17:12:00"/>
    <d v="2012-07-11T17:24:00"/>
    <s v="Para assinatura."/>
    <d v="1899-12-30T00:12:00"/>
    <n v="8.333333331393078E-3"/>
  </r>
  <r>
    <s v="Secretaria de Gestão de Serviços"/>
    <s v="001060/2012"/>
    <x v="2"/>
    <m/>
    <x v="56"/>
    <m/>
    <d v="2012-07-11T17:24:00"/>
    <d v="2012-07-12T14:32:00"/>
    <s v="Ata assinada."/>
    <d v="1899-12-30T21:08:00"/>
    <n v="0.88055555555911269"/>
  </r>
  <r>
    <s v="Secretaria de Gestão de Serviços"/>
    <s v="001060/2012"/>
    <x v="2"/>
    <m/>
    <x v="11"/>
    <m/>
    <d v="2012-07-12T14:32:00"/>
    <d v="2012-07-12T17:00:00"/>
    <s v="Para registros."/>
    <d v="1899-12-30T02:28:00"/>
    <n v="0.10277777777810115"/>
  </r>
  <r>
    <s v="Secretaria de Gestão de Serviços"/>
    <s v="001060/2012"/>
    <x v="2"/>
    <m/>
    <x v="39"/>
    <m/>
    <d v="2012-07-12T17:00:00"/>
    <d v="2012-07-13T15:44:00"/>
    <s v="Para publicação"/>
    <d v="1899-12-30T22:44:00"/>
    <n v="0.94722222221753327"/>
  </r>
  <r>
    <s v="Secretaria de Gestão de Serviços"/>
    <s v="003819/2013"/>
    <x v="2"/>
    <m/>
    <x v="56"/>
    <m/>
    <d v="2013-05-16T18:51:00"/>
    <d v="2013-05-17T18:51:00"/>
    <s v="-"/>
    <d v="1899-12-31T00:00:00"/>
    <n v="1"/>
  </r>
  <r>
    <s v="Secretaria de Gestão de Serviços"/>
    <s v="003819/2013"/>
    <x v="2"/>
    <m/>
    <x v="3"/>
    <s v="S"/>
    <d v="2013-05-17T18:51:00"/>
    <d v="2013-05-20T12:47:00"/>
    <s v="Para apreciação."/>
    <d v="1900-01-01T17:56:00"/>
    <n v="2.7472222222204437"/>
  </r>
  <r>
    <s v="Secretaria de Gestão de Serviços"/>
    <s v="003819/2013"/>
    <x v="2"/>
    <m/>
    <x v="56"/>
    <m/>
    <d v="2013-05-20T12:47:00"/>
    <d v="2013-05-22T17:59:00"/>
    <s v="complementar"/>
    <d v="1900-01-01T05:12:00"/>
    <n v="2.2166666666671517"/>
  </r>
  <r>
    <s v="Secretaria de Gestão de Serviços"/>
    <s v="003819/2013"/>
    <x v="2"/>
    <m/>
    <x v="3"/>
    <s v="S"/>
    <d v="2013-05-22T17:59:00"/>
    <d v="2013-05-22T18:38:00"/>
    <s v="Para apreciação."/>
    <d v="1899-12-30T00:39:00"/>
    <n v="2.7083333334303461E-2"/>
  </r>
  <r>
    <s v="Secretaria de Gestão de Serviços"/>
    <s v="003819/2013"/>
    <x v="2"/>
    <m/>
    <x v="4"/>
    <m/>
    <d v="2013-05-22T18:38:00"/>
    <d v="2013-05-27T15:55:00"/>
    <s v="Segue para análise o projeto b ico - RP - pintura para os fóruns eleitorais."/>
    <d v="1900-01-03T21:17:00"/>
    <n v="4.8868055555576575"/>
  </r>
  <r>
    <s v="Secretaria de Gestão de Serviços"/>
    <s v="003819/2013"/>
    <x v="2"/>
    <m/>
    <x v="8"/>
    <m/>
    <d v="2013-05-27T15:55:00"/>
    <d v="2013-05-27T19:06:00"/>
    <s v="Para orçar."/>
    <d v="1899-12-30T03:11:00"/>
    <n v="0.132638888884685"/>
  </r>
  <r>
    <s v="Secretaria de Gestão de Serviços"/>
    <s v="003819/2013"/>
    <x v="2"/>
    <m/>
    <x v="3"/>
    <s v="S"/>
    <d v="2013-05-27T19:06:00"/>
    <d v="2013-05-28T18:42:00"/>
    <s v="Com sugestões, para adequação do Projeto B ico."/>
    <d v="1899-12-30T23:36:00"/>
    <n v="0.98333333333721384"/>
  </r>
  <r>
    <s v="Secretaria de Gestão de Serviços"/>
    <s v="003819/2013"/>
    <x v="2"/>
    <m/>
    <x v="8"/>
    <m/>
    <d v="2013-05-28T18:42:00"/>
    <d v="2013-06-05T17:49:00"/>
    <s v="informações"/>
    <d v="1900-01-06T23:07:00"/>
    <n v="7.9631944444408873"/>
  </r>
  <r>
    <s v="Secretaria de Gestão de Serviços"/>
    <s v="003819/2013"/>
    <x v="2"/>
    <m/>
    <x v="3"/>
    <s v="S"/>
    <d v="2013-06-05T17:49:00"/>
    <d v="2013-06-05T18:10:00"/>
    <s v="Com esclarecimentos acerca do despacho 115019/2013."/>
    <d v="1899-12-30T00:21:00"/>
    <n v="1.4583333337213844E-2"/>
  </r>
  <r>
    <s v="Secretaria de Gestão de Serviços"/>
    <s v="003819/2013"/>
    <x v="2"/>
    <m/>
    <x v="56"/>
    <m/>
    <d v="2013-06-05T18:10:00"/>
    <d v="2013-06-06T18:34:00"/>
    <s v="Para verificação breve dos itens 01 e 02 postos pela Coord. de Licit. e Contratos."/>
    <d v="1899-12-31T00:24:00"/>
    <n v="1.0166666666627862"/>
  </r>
  <r>
    <s v="Secretaria de Gestão de Serviços"/>
    <s v="003819/2013"/>
    <x v="2"/>
    <m/>
    <x v="3"/>
    <s v="S"/>
    <d v="2013-06-06T18:34:00"/>
    <d v="2013-06-07T14:14:00"/>
    <s v="Com as informações"/>
    <d v="1899-12-30T19:40:00"/>
    <n v="0.81944444444525288"/>
  </r>
  <r>
    <s v="Secretaria de Gestão de Serviços"/>
    <s v="003819/2013"/>
    <x v="2"/>
    <m/>
    <x v="8"/>
    <m/>
    <d v="2013-06-07T14:14:00"/>
    <d v="2013-06-07T17:24:00"/>
    <s v="Segue o projeto b ico."/>
    <d v="1899-12-30T03:10:00"/>
    <n v="0.13194444444525288"/>
  </r>
  <r>
    <s v="Secretaria de Gestão de Serviços"/>
    <s v="003819/2013"/>
    <x v="2"/>
    <m/>
    <x v="9"/>
    <m/>
    <d v="2013-06-07T17:24:00"/>
    <d v="2013-06-27T15:38:00"/>
    <s v="Para orçar."/>
    <d v="1900-01-18T22:14:00"/>
    <n v="19.926388888889051"/>
  </r>
  <r>
    <s v="Secretaria de Gestão de Serviços"/>
    <s v="003819/2013"/>
    <x v="2"/>
    <m/>
    <x v="8"/>
    <m/>
    <d v="2013-06-27T15:38:00"/>
    <d v="2013-06-28T16:00:00"/>
    <s v="ORÇAMENTO"/>
    <d v="1899-12-31T00:22:00"/>
    <n v="1.015277777776646"/>
  </r>
  <r>
    <s v="Secretaria de Gestão de Serviços"/>
    <s v="003819/2013"/>
    <x v="2"/>
    <m/>
    <x v="4"/>
    <m/>
    <d v="2013-06-28T16:00:00"/>
    <d v="2013-07-08T14:02:00"/>
    <s v="Para autorizar abertura de licitação."/>
    <d v="1900-01-08T22:02:00"/>
    <n v="9.9180555555576575"/>
  </r>
  <r>
    <s v="Secretaria de Gestão de Serviços"/>
    <s v="003819/2013"/>
    <x v="2"/>
    <m/>
    <x v="1"/>
    <m/>
    <d v="2013-07-08T14:02:00"/>
    <d v="2013-07-08T14:20:00"/>
    <s v="solicita autorização para abertura de licitação sistema de registro de preços."/>
    <d v="1899-12-30T00:18:00"/>
    <n v="1.2499999997089617E-2"/>
  </r>
  <r>
    <s v="Secretaria de Gestão de Serviços"/>
    <s v="003819/2013"/>
    <x v="2"/>
    <m/>
    <x v="8"/>
    <m/>
    <d v="2013-07-08T14:20:00"/>
    <d v="2013-07-08T14:32:00"/>
    <s v="para elaborar o termo de abertura de licitação."/>
    <d v="1899-12-30T00:12:00"/>
    <n v="8.3333333386690356E-3"/>
  </r>
  <r>
    <s v="Secretaria de Gestão de Serviços"/>
    <s v="003819/2013"/>
    <x v="2"/>
    <m/>
    <x v="9"/>
    <m/>
    <d v="2013-07-08T14:32:00"/>
    <d v="2013-07-09T16:21:00"/>
    <s v="Para emitir Termo de Abertura de Licitação - sistema de REgistro de Preços."/>
    <d v="1899-12-31T01:49:00"/>
    <n v="1.0756944444437977"/>
  </r>
  <r>
    <s v="Secretaria de Gestão de Serviços"/>
    <s v="003819/2013"/>
    <x v="2"/>
    <m/>
    <x v="8"/>
    <m/>
    <d v="2013-07-09T16:21:00"/>
    <d v="2013-07-09T17:38:00"/>
    <s v="TERMO DE ABERTURA DE LICITAÇÃO - RP"/>
    <d v="1899-12-30T01:17:00"/>
    <n v="5.3472222221898846E-2"/>
  </r>
  <r>
    <s v="Secretaria de Gestão de Serviços"/>
    <s v="003819/2013"/>
    <x v="2"/>
    <m/>
    <x v="30"/>
    <m/>
    <d v="2013-07-09T17:38:00"/>
    <d v="2013-07-25T19:03:00"/>
    <s v="Para elaborar a minuta do edital."/>
    <d v="1900-01-15T01:25:00"/>
    <n v="16.059027777773736"/>
  </r>
  <r>
    <s v="Secretaria de Gestão de Serviços"/>
    <s v="003819/2013"/>
    <x v="2"/>
    <m/>
    <x v="8"/>
    <m/>
    <d v="2013-07-25T19:03:00"/>
    <d v="2013-07-26T14:34:00"/>
    <s v="Para verificar com o setor solicitante de que forma será realizada a licitação (por cidade"/>
    <d v="1899-12-30T19:31:00"/>
    <n v="0.81319444444670808"/>
  </r>
  <r>
    <s v="Secretaria de Gestão de Serviços"/>
    <s v="003819/2013"/>
    <x v="2"/>
    <m/>
    <x v="56"/>
    <m/>
    <d v="2013-07-26T14:34:00"/>
    <d v="2013-07-26T17:07:00"/>
    <s v="Para informar."/>
    <d v="1899-12-30T02:33:00"/>
    <n v="0.10624999999708962"/>
  </r>
  <r>
    <s v="Secretaria de Gestão de Serviços"/>
    <s v="003819/2013"/>
    <x v="2"/>
    <m/>
    <x v="8"/>
    <m/>
    <d v="2013-07-26T17:07:00"/>
    <d v="2013-07-26T17:27:00"/>
    <s v="Com informação."/>
    <d v="1899-12-30T00:20:00"/>
    <n v="1.3888888890505768E-2"/>
  </r>
  <r>
    <s v="Secretaria de Gestão de Serviços"/>
    <s v="003819/2013"/>
    <x v="2"/>
    <m/>
    <x v="9"/>
    <m/>
    <d v="2013-07-26T17:27:00"/>
    <d v="2013-07-29T14:51:00"/>
    <s v="Para adequação do termo de abertura de licitação com os valores respectivos tendo em vista"/>
    <d v="1900-01-01T21:24:00"/>
    <n v="2.8916666666700621"/>
  </r>
  <r>
    <s v="Secretaria de Gestão de Serviços"/>
    <s v="003819/2013"/>
    <x v="2"/>
    <m/>
    <x v="8"/>
    <m/>
    <d v="2013-07-29T14:51:00"/>
    <d v="2013-07-29T17:07:00"/>
    <s v="TERMO DE ABERTURA DE LICITAÇÃO - RP"/>
    <d v="1899-12-30T02:16:00"/>
    <n v="9.4444444439432118E-2"/>
  </r>
  <r>
    <s v="Secretaria de Gestão de Serviços"/>
    <s v="003819/2013"/>
    <x v="2"/>
    <m/>
    <x v="30"/>
    <m/>
    <d v="2013-07-29T17:07:00"/>
    <d v="2013-08-07T19:02:00"/>
    <s v="Para elaborar a minuta do edital."/>
    <d v="1900-01-08T01:55:00"/>
    <n v="9.0798611111167702"/>
  </r>
  <r>
    <s v="Secretaria de Gestão de Serviços"/>
    <s v="003819/2013"/>
    <x v="2"/>
    <m/>
    <x v="8"/>
    <m/>
    <d v="2013-08-07T19:02:00"/>
    <d v="2013-08-07T19:44:00"/>
    <s v="Com minuta do edital e anexos para análise."/>
    <d v="1899-12-30T00:42:00"/>
    <n v="2.9166666667151731E-2"/>
  </r>
  <r>
    <s v="Secretaria de Gestão de Serviços"/>
    <s v="003819/2013"/>
    <x v="2"/>
    <m/>
    <x v="11"/>
    <m/>
    <d v="2013-08-07T19:44:00"/>
    <d v="2013-08-21T19:40:00"/>
    <s v="Para análise da minuta do edital e anexos."/>
    <d v="1900-01-12T23:56:00"/>
    <n v="13.997222222220444"/>
  </r>
  <r>
    <s v="Secretaria de Gestão de Serviços"/>
    <s v="003819/2013"/>
    <x v="2"/>
    <m/>
    <x v="12"/>
    <m/>
    <d v="2013-08-21T19:40:00"/>
    <d v="2013-08-23T18:06:00"/>
    <s v="para análise."/>
    <d v="1899-12-31T22:26:00"/>
    <n v="1.9347222222204437"/>
  </r>
  <r>
    <s v="Secretaria de Gestão de Serviços"/>
    <s v="003819/2013"/>
    <x v="2"/>
    <m/>
    <x v="30"/>
    <m/>
    <d v="2013-08-23T18:06:00"/>
    <d v="2013-08-23T18:22:00"/>
    <s v="Para readequar."/>
    <d v="1899-12-30T00:16:00"/>
    <n v="1.1111111110949423E-2"/>
  </r>
  <r>
    <s v="Secretaria de Gestão de Serviços"/>
    <s v="003819/2013"/>
    <x v="2"/>
    <m/>
    <x v="3"/>
    <s v="S"/>
    <d v="2013-08-23T18:22:00"/>
    <d v="2013-08-26T17:03:00"/>
    <s v="Para se manifestar em relação ao documento nº 186.847/2013."/>
    <d v="1900-01-01T22:41:00"/>
    <n v="2.945138888891961"/>
  </r>
  <r>
    <s v="Secretaria de Gestão de Serviços"/>
    <s v="003819/2013"/>
    <x v="2"/>
    <m/>
    <x v="30"/>
    <m/>
    <d v="2013-08-26T17:03:00"/>
    <d v="2013-08-26T17:15:00"/>
    <s v="análise"/>
    <d v="1899-12-30T00:12:00"/>
    <n v="8.333333331393078E-3"/>
  </r>
  <r>
    <s v="Secretaria de Gestão de Serviços"/>
    <s v="003819/2013"/>
    <x v="2"/>
    <m/>
    <x v="8"/>
    <m/>
    <d v="2013-08-26T17:15:00"/>
    <d v="2013-08-26T20:04:00"/>
    <s v="Para se manifestar quanto ao documento retro (nº 187.732/2013)."/>
    <d v="1899-12-30T02:49:00"/>
    <n v="0.11736111110803904"/>
  </r>
  <r>
    <s v="Secretaria de Gestão de Serviços"/>
    <s v="003819/2013"/>
    <x v="2"/>
    <m/>
    <x v="30"/>
    <m/>
    <d v="2013-08-26T20:04:00"/>
    <d v="2013-08-28T19:38:00"/>
    <s v="Adequação."/>
    <d v="1899-12-31T23:34:00"/>
    <n v="1.9819444444510737"/>
  </r>
  <r>
    <s v="Secretaria de Gestão de Serviços"/>
    <s v="003819/2013"/>
    <x v="2"/>
    <m/>
    <x v="8"/>
    <m/>
    <d v="2013-08-28T19:38:00"/>
    <d v="2013-08-28T19:55:00"/>
    <s v="Com novas minutas para análise."/>
    <d v="1899-12-30T00:17:00"/>
    <n v="1.1805555550381541E-2"/>
  </r>
  <r>
    <s v="Secretaria de Gestão de Serviços"/>
    <s v="003819/2013"/>
    <x v="2"/>
    <m/>
    <x v="11"/>
    <m/>
    <d v="2013-08-28T19:55:00"/>
    <d v="2013-08-29T20:21:00"/>
    <s v="Para análise do edital e anexos com adequações."/>
    <d v="1899-12-31T00:26:00"/>
    <n v="1.0180555555562023"/>
  </r>
  <r>
    <s v="Secretaria de Gestão de Serviços"/>
    <s v="003819/2013"/>
    <x v="2"/>
    <m/>
    <x v="12"/>
    <m/>
    <d v="2013-08-29T20:21:00"/>
    <d v="2013-09-04T18:25:00"/>
    <s v="para análise."/>
    <d v="1900-01-04T22:04:00"/>
    <n v="5.9194444444437977"/>
  </r>
  <r>
    <s v="Secretaria de Gestão de Serviços"/>
    <s v="003819/2013"/>
    <x v="2"/>
    <m/>
    <x v="30"/>
    <m/>
    <d v="2013-09-04T18:25:00"/>
    <d v="2013-09-13T15:23:00"/>
    <s v="Com a análise da minuta do edital de licitação e seus anexos."/>
    <d v="1900-01-07T20:58:00"/>
    <n v="8.8736111111138598"/>
  </r>
  <r>
    <s v="Secretaria de Gestão de Serviços"/>
    <s v="003819/2013"/>
    <x v="2"/>
    <m/>
    <x v="11"/>
    <m/>
    <d v="2013-09-13T15:23:00"/>
    <d v="2013-09-13T18:47:00"/>
    <s v="Para assinaturas do edital. Informando que não houve manifestação de interesse na IRP 05/13 (doc"/>
    <d v="1899-12-30T03:24:00"/>
    <n v="0.14166666666278616"/>
  </r>
  <r>
    <s v="Secretaria de Gestão de Serviços"/>
    <s v="003819/2013"/>
    <x v="2"/>
    <m/>
    <x v="30"/>
    <m/>
    <d v="2013-09-13T18:47:00"/>
    <d v="2013-09-16T15:01:00"/>
    <s v="Edital assinado"/>
    <d v="1900-01-01T20:14:00"/>
    <n v="2.8430555555605679"/>
  </r>
  <r>
    <s v="Secretaria de Gestão de Serviços"/>
    <s v="003819/2013"/>
    <x v="2"/>
    <m/>
    <x v="11"/>
    <m/>
    <d v="2013-09-16T15:01:00"/>
    <d v="2013-11-05T16:41:00"/>
    <s v="Para aguardar a abertura do certame."/>
    <d v="1900-02-18T01:40:00"/>
    <n v="50.069444444445253"/>
  </r>
  <r>
    <s v="Secretaria de Gestão de Serviços"/>
    <s v="003819/2013"/>
    <x v="2"/>
    <m/>
    <x v="12"/>
    <m/>
    <d v="2013-11-05T16:41:00"/>
    <d v="2013-11-05T19:59:00"/>
    <s v="Para análise"/>
    <d v="1899-12-30T03:18:00"/>
    <n v="0.13749999999708962"/>
  </r>
  <r>
    <s v="Secretaria de Gestão de Serviços"/>
    <s v="003819/2013"/>
    <x v="2"/>
    <m/>
    <x v="1"/>
    <m/>
    <d v="2013-11-05T19:59:00"/>
    <d v="2013-11-06T15:48:00"/>
    <s v="Com o parecer, para apreciação."/>
    <d v="1899-12-30T19:49:00"/>
    <n v="0.82569444444379769"/>
  </r>
  <r>
    <s v="Secretaria de Gestão de Serviços"/>
    <s v="003819/2013"/>
    <x v="2"/>
    <m/>
    <x v="11"/>
    <m/>
    <d v="2013-11-06T15:48:00"/>
    <d v="2013-12-05T16:10:00"/>
    <s v="para providências."/>
    <d v="1900-01-28T00:22:00"/>
    <n v="29.015277777776646"/>
  </r>
  <r>
    <s v="Secretaria de Gestão de Serviços"/>
    <s v="003819/2013"/>
    <x v="2"/>
    <m/>
    <x v="12"/>
    <m/>
    <d v="2013-12-05T16:10:00"/>
    <d v="2013-12-11T20:51:00"/>
    <s v="Para análise e homologação"/>
    <d v="1900-01-05T04:41:00"/>
    <n v="6.195138888891961"/>
  </r>
  <r>
    <s v="Secretaria de Gestão de Serviços"/>
    <s v="003819/2013"/>
    <x v="2"/>
    <m/>
    <x v="1"/>
    <m/>
    <d v="2013-12-11T20:51:00"/>
    <d v="2013-12-12T20:07:00"/>
    <s v="Com o parecer, para apreciação."/>
    <d v="1899-12-30T23:16:00"/>
    <n v="0.96944444443943212"/>
  </r>
  <r>
    <s v="Secretaria de Gestão de Serviços"/>
    <s v="003819/2013"/>
    <x v="2"/>
    <m/>
    <x v="4"/>
    <m/>
    <d v="2013-12-12T20:07:00"/>
    <d v="2013-12-16T16:10:00"/>
    <s v="À Secretaria de Administração."/>
    <d v="1900-01-02T20:03:00"/>
    <n v="3.8354166666686069"/>
  </r>
  <r>
    <s v="Secretaria de Gestão de Serviços"/>
    <s v="003819/2013"/>
    <x v="2"/>
    <m/>
    <x v="3"/>
    <s v="S"/>
    <d v="2013-12-16T16:10:00"/>
    <d v="2013-12-16T16:44:00"/>
    <s v="Solicita-se encaminhar aos gestores da contratação, SMCI, para anexar a ata de registro de preços."/>
    <d v="1899-12-30T00:34:00"/>
    <n v="2.3611111115314998E-2"/>
  </r>
  <r>
    <s v="Secretaria de Gestão de Serviços"/>
    <s v="003819/2013"/>
    <x v="2"/>
    <m/>
    <x v="56"/>
    <m/>
    <d v="2013-12-16T16:44:00"/>
    <d v="2013-12-18T12:29:00"/>
    <s v="Para as providências pertinentes   assinaturas das atas do registro de preços."/>
    <d v="1899-12-31T19:45:00"/>
    <n v="1.8229166666642413"/>
  </r>
  <r>
    <s v="Secretaria de Gestão de Serviços"/>
    <s v="003819/2013"/>
    <x v="2"/>
    <m/>
    <x v="1"/>
    <m/>
    <d v="2013-12-18T12:29:00"/>
    <d v="2013-12-18T13:59:00"/>
    <s v="Para assinatura."/>
    <d v="1899-12-30T01:30:00"/>
    <n v="6.25E-2"/>
  </r>
  <r>
    <s v="Secretaria de Gestão de Serviços"/>
    <s v="7017/2016"/>
    <x v="2"/>
    <m/>
    <x v="45"/>
    <s v="S"/>
    <d v="2014-09-14T19:46:00"/>
    <d v="2014-09-23T19:46:00"/>
    <s v="-"/>
    <d v="1900-01-08T00:00:00"/>
    <n v="9"/>
  </r>
  <r>
    <s v="Secretaria de Gestão de Serviços"/>
    <s v="7017/2016"/>
    <x v="2"/>
    <m/>
    <x v="3"/>
    <s v="S"/>
    <d v="2014-09-23T19:46:00"/>
    <d v="2014-09-24T14:22:00"/>
    <s v="Para encaminhamentos."/>
    <d v="1899-12-30T18:36:00"/>
    <n v="0.77500000000145519"/>
  </r>
  <r>
    <s v="Secretaria de Gestão de Serviços"/>
    <s v="7017/2016"/>
    <x v="2"/>
    <m/>
    <x v="4"/>
    <m/>
    <d v="2014-09-24T14:22:00"/>
    <d v="2014-09-26T15:28:00"/>
    <s v="Segue o projeto b ico pertinente ao RP de forros e divisórias."/>
    <d v="1900-01-01T01:06:00"/>
    <n v="2.0458333333299379"/>
  </r>
  <r>
    <s v="Secretaria de Gestão de Serviços"/>
    <s v="7017/2016"/>
    <x v="2"/>
    <m/>
    <x v="8"/>
    <m/>
    <d v="2014-09-26T15:28:00"/>
    <d v="2014-09-26T18:03:00"/>
    <s v="Para verificar orçamentos."/>
    <d v="1899-12-30T02:35:00"/>
    <n v="0.10763888889050577"/>
  </r>
  <r>
    <s v="Secretaria de Gestão de Serviços"/>
    <s v="7017/2016"/>
    <x v="2"/>
    <m/>
    <x v="9"/>
    <m/>
    <d v="2014-09-26T18:03:00"/>
    <d v="2014-11-12T12:53:00"/>
    <s v="Muito embora, intempestivo, segue para vericar orçamentos tendo em vista as justificativas apresenta"/>
    <d v="1900-02-14T18:50:00"/>
    <n v="46.784722222226264"/>
  </r>
  <r>
    <s v="Secretaria de Gestão de Serviços"/>
    <s v="7017/2016"/>
    <x v="2"/>
    <m/>
    <x v="8"/>
    <m/>
    <d v="2014-11-12T12:53:00"/>
    <d v="2014-11-12T15:17:00"/>
    <s v="Com a informação."/>
    <d v="1899-12-30T02:24:00"/>
    <n v="9.9999999998544808E-2"/>
  </r>
  <r>
    <s v="Secretaria de Gestão de Serviços"/>
    <s v="7017/2016"/>
    <x v="2"/>
    <m/>
    <x v="9"/>
    <m/>
    <d v="2014-11-12T15:17:00"/>
    <d v="2014-11-12T18:59:00"/>
    <s v="Para elaborar Termo de Abertura de Licitação - RP"/>
    <d v="1899-12-30T03:42:00"/>
    <n v="0.15416666666715173"/>
  </r>
  <r>
    <s v="Secretaria de Gestão de Serviços"/>
    <s v="7017/2016"/>
    <x v="2"/>
    <m/>
    <x v="8"/>
    <m/>
    <d v="2014-11-12T18:59:00"/>
    <d v="2014-11-12T19:56:00"/>
    <s v="Com a informação."/>
    <d v="1899-12-30T00:57:00"/>
    <n v="3.9583333331393078E-2"/>
  </r>
  <r>
    <s v="Secretaria de Gestão de Serviços"/>
    <s v="7017/2016"/>
    <x v="2"/>
    <m/>
    <x v="4"/>
    <m/>
    <d v="2014-11-12T19:56:00"/>
    <d v="2014-11-12T21:05:00"/>
    <s v="Par autorizar o termo de abertura de licitação pelo sistema de RP"/>
    <d v="1899-12-30T01:09:00"/>
    <n v="4.7916666662786156E-2"/>
  </r>
  <r>
    <s v="Secretaria de Gestão de Serviços"/>
    <s v="7017/2016"/>
    <x v="2"/>
    <m/>
    <x v="8"/>
    <m/>
    <d v="2014-11-12T21:05:00"/>
    <d v="2014-11-13T17:47:00"/>
    <s v="elaboração da respectiva minuta de edital"/>
    <d v="1899-12-30T20:42:00"/>
    <n v="0.86250000000291038"/>
  </r>
  <r>
    <s v="Secretaria de Gestão de Serviços"/>
    <s v="7017/2016"/>
    <x v="2"/>
    <m/>
    <x v="30"/>
    <m/>
    <d v="2014-11-13T17:47:00"/>
    <d v="2014-11-19T19:11:00"/>
    <s v="Para elaboração de minuta de edital de licitação na modalidade Pregão Eletrônico, pelo SRP"/>
    <d v="1900-01-05T01:24:00"/>
    <n v="6.0583333333343035"/>
  </r>
  <r>
    <s v="Secretaria de Gestão de Serviços"/>
    <s v="7017/2016"/>
    <x v="2"/>
    <m/>
    <x v="8"/>
    <m/>
    <d v="2014-11-19T19:11:00"/>
    <d v="2014-11-19T19:18:00"/>
    <s v="Para análise e encaminhamento."/>
    <d v="1899-12-30T00:07:00"/>
    <n v="4.8611111124046147E-3"/>
  </r>
  <r>
    <s v="Secretaria de Gestão de Serviços"/>
    <s v="7017/2016"/>
    <x v="2"/>
    <m/>
    <x v="4"/>
    <m/>
    <d v="2014-11-19T19:18:00"/>
    <d v="2014-11-19T19:41:00"/>
    <s v="Encaminhamos minutas de editais para licitação:"/>
    <d v="1899-12-30T00:23:00"/>
    <n v="1.5972222223354038E-2"/>
  </r>
  <r>
    <s v="Secretaria de Gestão de Serviços"/>
    <s v="7017/2016"/>
    <x v="2"/>
    <m/>
    <x v="11"/>
    <m/>
    <d v="2014-11-19T19:41:00"/>
    <d v="2014-11-20T19:29:00"/>
    <s v="análise da minuta de edital"/>
    <d v="1899-12-30T23:48:00"/>
    <n v="0.99166666666133096"/>
  </r>
  <r>
    <s v="Secretaria de Gestão de Serviços"/>
    <s v="7017/2016"/>
    <x v="2"/>
    <m/>
    <x v="12"/>
    <m/>
    <d v="2014-11-20T19:29:00"/>
    <d v="2014-11-21T15:51:00"/>
    <s v="para análise."/>
    <d v="1899-12-30T20:22:00"/>
    <n v="0.84861111111240461"/>
  </r>
  <r>
    <s v="Secretaria de Gestão de Serviços"/>
    <s v="7017/2016"/>
    <x v="2"/>
    <m/>
    <x v="1"/>
    <m/>
    <d v="2014-11-21T15:51:00"/>
    <d v="2014-11-21T16:55:00"/>
    <s v="Para apreciação."/>
    <d v="1899-12-30T01:04:00"/>
    <n v="4.4444444443797693E-2"/>
  </r>
  <r>
    <s v="Secretaria de Gestão de Serviços"/>
    <s v="7017/2016"/>
    <x v="2"/>
    <m/>
    <x v="30"/>
    <m/>
    <d v="2014-11-21T16:55:00"/>
    <d v="2014-12-01T12:54:00"/>
    <s v="À Seção de Licitações."/>
    <d v="1900-01-08T19:59:00"/>
    <n v="9.8326388888890506"/>
  </r>
  <r>
    <s v="Secretaria de Gestão de Serviços"/>
    <s v="7017/2016"/>
    <x v="2"/>
    <m/>
    <x v="11"/>
    <m/>
    <d v="2014-12-01T12:54:00"/>
    <d v="2014-12-01T15:40:00"/>
    <s v="Para assinatura."/>
    <d v="1899-12-30T02:46:00"/>
    <n v="0.11527777778246673"/>
  </r>
  <r>
    <s v="Secretaria de Gestão de Serviços"/>
    <s v="7017/2016"/>
    <x v="2"/>
    <m/>
    <x v="30"/>
    <m/>
    <d v="2014-12-01T15:40:00"/>
    <d v="2014-12-02T13:20:00"/>
    <s v="Edital asisnado."/>
    <d v="1899-12-30T21:40:00"/>
    <n v="0.90277777777373558"/>
  </r>
  <r>
    <s v="Secretaria de Gestão de Serviços"/>
    <s v="7017/2016"/>
    <x v="2"/>
    <m/>
    <x v="11"/>
    <m/>
    <d v="2014-12-02T13:20:00"/>
    <d v="2014-12-17T16:53:00"/>
    <s v="Para aguardar a abertura do certame."/>
    <d v="1900-01-14T03:33:00"/>
    <n v="15.147916666668607"/>
  </r>
  <r>
    <s v="Secretaria de Gestão de Serviços"/>
    <s v="7017/2016"/>
    <x v="2"/>
    <m/>
    <x v="39"/>
    <m/>
    <d v="2014-12-17T16:53:00"/>
    <d v="2014-12-17T17:37:00"/>
    <s v="para informar"/>
    <d v="1899-12-30T00:44:00"/>
    <n v="3.0555555553291924E-2"/>
  </r>
  <r>
    <s v="Secretaria de Gestão de Serviços"/>
    <s v="7017/2016"/>
    <x v="2"/>
    <m/>
    <x v="45"/>
    <s v="S"/>
    <d v="2014-12-17T17:37:00"/>
    <d v="2014-12-17T18:51:00"/>
    <s v="Para Informar"/>
    <d v="1899-12-30T01:14:00"/>
    <n v="5.1388888889050577E-2"/>
  </r>
  <r>
    <s v="Secretaria de Gestão de Serviços"/>
    <s v="7017/2016"/>
    <x v="2"/>
    <m/>
    <x v="11"/>
    <m/>
    <d v="2014-12-17T18:51:00"/>
    <d v="2014-12-23T16:35:00"/>
    <s v="Com a informação."/>
    <d v="1900-01-04T21:44:00"/>
    <n v="5.9055555555532919"/>
  </r>
  <r>
    <s v="Secretaria de Gestão de Serviços"/>
    <s v="7017/2016"/>
    <x v="2"/>
    <m/>
    <x v="12"/>
    <m/>
    <d v="2014-12-23T16:35:00"/>
    <d v="2014-12-23T16:55:00"/>
    <s v="Para análise e homologação"/>
    <d v="1899-12-30T00:20:00"/>
    <n v="1.3888888890505768E-2"/>
  </r>
  <r>
    <s v="Secretaria de Gestão de Serviços"/>
    <s v="7017/2016"/>
    <x v="2"/>
    <m/>
    <x v="1"/>
    <m/>
    <d v="2014-12-23T16:55:00"/>
    <d v="2014-12-23T17:54:00"/>
    <s v="Para apreciação."/>
    <d v="1899-12-30T00:59:00"/>
    <n v="4.0972222224809229E-2"/>
  </r>
  <r>
    <s v="Secretaria de Gestão de Serviços"/>
    <s v="7017/2016"/>
    <x v="2"/>
    <m/>
    <x v="45"/>
    <s v="S"/>
    <d v="2014-12-23T17:54:00"/>
    <d v="2014-12-23T18:06:00"/>
    <s v="para anexar a ata"/>
    <d v="1899-12-30T00:12:00"/>
    <n v="8.333333331393078E-3"/>
  </r>
  <r>
    <s v="Secretaria de Gestão de Serviços"/>
    <s v="7017/2016"/>
    <x v="2"/>
    <m/>
    <x v="62"/>
    <m/>
    <d v="2014-12-23T18:06:00"/>
    <d v="2014-12-23T18:36:00"/>
    <s v="Para assinatura na Ata de Registro de Preços."/>
    <d v="1899-12-30T00:30:00"/>
    <n v="2.0833333335758653E-2"/>
  </r>
  <r>
    <s v="Secretaria de Gestão de Serviços"/>
    <s v="7017/2016"/>
    <x v="2"/>
    <m/>
    <x v="11"/>
    <m/>
    <d v="2014-12-23T18:36:00"/>
    <d v="2014-12-26T11:46:00"/>
    <s v="Ata assinada."/>
    <d v="1900-01-01T17:10:00"/>
    <n v="2.7152777777737356"/>
  </r>
  <r>
    <s v="Coordenadoria de Segurança, Transporte e Apoio Administrativo"/>
    <s v="7515/2015"/>
    <x v="1"/>
    <m/>
    <x v="63"/>
    <s v="S"/>
    <d v="2015-10-22T18:41:00"/>
    <d v="2015-11-03T18:41:00"/>
    <s v="-"/>
    <d v="1900-01-11T00:00:00"/>
    <n v="12"/>
  </r>
  <r>
    <s v="Coordenadoria de Segurança, Transporte e Apoio Administrativo"/>
    <s v="7515/2015"/>
    <x v="1"/>
    <m/>
    <x v="3"/>
    <s v="S"/>
    <d v="2015-11-03T18:41:00"/>
    <d v="2015-11-04T17:16:00"/>
    <s v="Para análise e encaminhamento"/>
    <d v="1899-12-30T22:35:00"/>
    <n v="0.94097222222626442"/>
  </r>
  <r>
    <s v="Coordenadoria de Segurança, Transporte e Apoio Administrativo"/>
    <s v="7515/2015"/>
    <x v="1"/>
    <m/>
    <x v="4"/>
    <m/>
    <d v="2015-11-04T17:16:00"/>
    <d v="2015-11-17T15:27:00"/>
    <s v="Para licitação"/>
    <d v="1900-01-11T22:11:00"/>
    <n v="12.924305555556202"/>
  </r>
  <r>
    <s v="Coordenadoria de Segurança, Transporte e Apoio Administrativo"/>
    <s v="7515/2015"/>
    <x v="1"/>
    <m/>
    <x v="8"/>
    <m/>
    <d v="2015-11-17T15:27:00"/>
    <d v="2015-11-18T19:24:00"/>
    <s v="Para procedimentos de contratação."/>
    <d v="1899-12-31T03:57:00"/>
    <n v="1.1645833333313931"/>
  </r>
  <r>
    <s v="Coordenadoria de Segurança, Transporte e Apoio Administrativo"/>
    <s v="7515/2015"/>
    <x v="1"/>
    <m/>
    <x v="63"/>
    <s v="S"/>
    <d v="2015-11-18T19:24:00"/>
    <d v="2015-11-19T16:48:00"/>
    <s v="Para juntar orçamento."/>
    <d v="1899-12-30T21:24:00"/>
    <n v="0.89166666666278616"/>
  </r>
  <r>
    <s v="Coordenadoria de Segurança, Transporte e Apoio Administrativo"/>
    <s v="7515/2015"/>
    <x v="1"/>
    <m/>
    <x v="5"/>
    <m/>
    <d v="2015-11-19T16:48:00"/>
    <d v="2015-11-19T16:57:00"/>
    <s v="Para as providências."/>
    <d v="1899-12-30T00:09:00"/>
    <n v="6.2500000058207661E-3"/>
  </r>
  <r>
    <s v="Coordenadoria de Segurança, Transporte e Apoio Administrativo"/>
    <s v="7515/2015"/>
    <x v="1"/>
    <m/>
    <x v="63"/>
    <s v="S"/>
    <d v="2015-11-19T16:57:00"/>
    <d v="2015-11-19T17:18:00"/>
    <s v="Para retificar"/>
    <d v="1899-12-30T00:21:00"/>
    <n v="1.4583333329937886E-2"/>
  </r>
  <r>
    <s v="Coordenadoria de Segurança, Transporte e Apoio Administrativo"/>
    <s v="7515/2015"/>
    <x v="1"/>
    <m/>
    <x v="5"/>
    <m/>
    <d v="2015-11-19T17:18:00"/>
    <d v="2015-11-19T20:07:00"/>
    <s v="Segue conforme doc. 221866/2015."/>
    <d v="1899-12-30T02:49:00"/>
    <n v="0.11736111110803904"/>
  </r>
  <r>
    <s v="Coordenadoria de Segurança, Transporte e Apoio Administrativo"/>
    <s v="7515/2015"/>
    <x v="1"/>
    <m/>
    <x v="6"/>
    <m/>
    <d v="2015-11-19T20:07:00"/>
    <d v="2015-11-20T15:58:00"/>
    <s v="Com informação"/>
    <d v="1899-12-30T19:51:00"/>
    <n v="0.82708333333721384"/>
  </r>
  <r>
    <s v="Coordenadoria de Segurança, Transporte e Apoio Administrativo"/>
    <s v="7515/2015"/>
    <x v="1"/>
    <m/>
    <x v="7"/>
    <m/>
    <d v="2015-11-20T15:58:00"/>
    <d v="2015-11-20T17:18:00"/>
    <s v="Para ciência e encaminhamento."/>
    <d v="1899-12-30T01:20:00"/>
    <n v="5.5555555554747116E-2"/>
  </r>
  <r>
    <s v="Coordenadoria de Segurança, Transporte e Apoio Administrativo"/>
    <s v="7515/2015"/>
    <x v="1"/>
    <m/>
    <x v="8"/>
    <m/>
    <d v="2015-11-20T17:18:00"/>
    <d v="2015-11-23T21:01:00"/>
    <s v="Para demais providências."/>
    <d v="1900-01-02T03:43:00"/>
    <n v="3.1548611111138598"/>
  </r>
  <r>
    <s v="Coordenadoria de Segurança, Transporte e Apoio Administrativo"/>
    <s v="7515/2015"/>
    <x v="1"/>
    <m/>
    <x v="4"/>
    <m/>
    <d v="2015-11-23T21:01:00"/>
    <d v="2015-11-24T18:51:00"/>
    <s v="À apreciação superior."/>
    <d v="1899-12-30T21:50:00"/>
    <n v="0.90972222221898846"/>
  </r>
  <r>
    <s v="Coordenadoria de Segurança, Transporte e Apoio Administrativo"/>
    <s v="7515/2015"/>
    <x v="1"/>
    <m/>
    <x v="25"/>
    <s v="S"/>
    <d v="2015-11-24T18:51:00"/>
    <d v="2015-11-25T13:26:00"/>
    <s v="Segue a pedido dessa Coordenadoria para manifestar."/>
    <d v="1899-12-30T18:35:00"/>
    <n v="0.77430555555474712"/>
  </r>
  <r>
    <s v="Coordenadoria de Segurança, Transporte e Apoio Administrativo"/>
    <s v="7515/2015"/>
    <x v="1"/>
    <m/>
    <x v="64"/>
    <s v="S"/>
    <d v="2015-11-25T13:26:00"/>
    <d v="2015-11-25T16:54:00"/>
    <s v="Entende-se pela continuidade da contratação nos termos propostos no Projeto B ico, conforme fundam"/>
    <d v="1899-12-30T03:28:00"/>
    <n v="0.14444444444961846"/>
  </r>
  <r>
    <s v="Coordenadoria de Segurança, Transporte e Apoio Administrativo"/>
    <s v="7515/2015"/>
    <x v="1"/>
    <m/>
    <x v="25"/>
    <s v="S"/>
    <d v="2015-11-25T16:54:00"/>
    <d v="2015-11-25T18:02:00"/>
    <s v="Para conhecimento e encaminhamento."/>
    <d v="1899-12-30T01:08:00"/>
    <n v="4.722222221607808E-2"/>
  </r>
  <r>
    <s v="Coordenadoria de Segurança, Transporte e Apoio Administrativo"/>
    <s v="7515/2015"/>
    <x v="1"/>
    <m/>
    <x v="4"/>
    <m/>
    <d v="2015-11-25T18:02:00"/>
    <d v="2015-11-26T20:10:00"/>
    <s v="Segue com as informações"/>
    <d v="1899-12-31T02:08:00"/>
    <n v="1.0888888888948713"/>
  </r>
  <r>
    <s v="Coordenadoria de Segurança, Transporte e Apoio Administrativo"/>
    <s v="7515/2015"/>
    <x v="1"/>
    <m/>
    <x v="8"/>
    <m/>
    <d v="2015-11-26T20:10:00"/>
    <d v="2015-11-27T15:35:00"/>
    <s v="Segue para dar prosseguimento á contratação cuja informações complementares foram juntadas nos docum"/>
    <d v="1899-12-30T19:25:00"/>
    <n v="0.80902777777373558"/>
  </r>
  <r>
    <s v="Coordenadoria de Segurança, Transporte e Apoio Administrativo"/>
    <s v="7515/2015"/>
    <x v="1"/>
    <m/>
    <x v="9"/>
    <m/>
    <d v="2015-11-27T15:35:00"/>
    <d v="2015-12-02T18:56:00"/>
    <s v="Para elaborar Termo de Abertura de Licitação."/>
    <d v="1900-01-04T03:21:00"/>
    <n v="5.1395833333372138"/>
  </r>
  <r>
    <s v="Coordenadoria de Segurança, Transporte e Apoio Administrativo"/>
    <s v="7515/2015"/>
    <x v="1"/>
    <m/>
    <x v="5"/>
    <m/>
    <d v="2015-12-02T18:56:00"/>
    <d v="2015-12-02T19:24:00"/>
    <s v="À PEDIDO."/>
    <d v="1899-12-30T00:28:00"/>
    <n v="1.9444444442342501E-2"/>
  </r>
  <r>
    <s v="Coordenadoria de Segurança, Transporte e Apoio Administrativo"/>
    <s v="7515/2015"/>
    <x v="1"/>
    <m/>
    <x v="9"/>
    <m/>
    <d v="2015-12-02T19:24:00"/>
    <d v="2015-12-03T14:41:00"/>
    <s v="Em devolução, com a adequação do pedido, conforme solicitação do setor requisitante."/>
    <d v="1899-12-30T19:17:00"/>
    <n v="0.80347222222189885"/>
  </r>
  <r>
    <s v="Coordenadoria de Segurança, Transporte e Apoio Administrativo"/>
    <s v="7515/2015"/>
    <x v="1"/>
    <m/>
    <x v="8"/>
    <m/>
    <d v="2015-12-03T14:41:00"/>
    <d v="2015-12-03T16:02:00"/>
    <s v="Segue o Termo de Abertura de Licitação no documento 234.604/2015."/>
    <d v="1899-12-30T01:21:00"/>
    <n v="5.6250000001455192E-2"/>
  </r>
  <r>
    <s v="Coordenadoria de Segurança, Transporte e Apoio Administrativo"/>
    <s v="7515/2015"/>
    <x v="1"/>
    <m/>
    <x v="4"/>
    <m/>
    <d v="2015-12-03T16:02:00"/>
    <d v="2015-12-03T18:01:00"/>
    <s v="Para autorizar a abertura de Licitação."/>
    <d v="1899-12-30T01:59:00"/>
    <n v="8.2638888889050577E-2"/>
  </r>
  <r>
    <s v="Coordenadoria de Segurança, Transporte e Apoio Administrativo"/>
    <s v="7515/2015"/>
    <x v="1"/>
    <m/>
    <x v="8"/>
    <m/>
    <d v="2015-12-03T18:01:00"/>
    <d v="2015-12-07T17:44:00"/>
    <s v="elaborar minuta de edital"/>
    <d v="1900-01-02T23:43:00"/>
    <n v="3.9881944444423425"/>
  </r>
  <r>
    <s v="Coordenadoria de Segurança, Transporte e Apoio Administrativo"/>
    <s v="7515/2015"/>
    <x v="1"/>
    <m/>
    <x v="30"/>
    <m/>
    <d v="2015-12-07T17:44:00"/>
    <d v="2015-12-23T15:42:00"/>
    <s v="Para elaborar a minuta do edital. À seção de Contratos Para minutar contrato."/>
    <d v="1900-01-14T21:58:00"/>
    <n v="15.915277777778101"/>
  </r>
  <r>
    <s v="Coordenadoria de Segurança, Transporte e Apoio Administrativo"/>
    <s v="7515/2015"/>
    <x v="1"/>
    <m/>
    <x v="10"/>
    <m/>
    <d v="2015-12-23T15:42:00"/>
    <d v="2015-12-30T16:54:00"/>
    <s v="Para elaboração da minuta contratual."/>
    <d v="1900-01-06T01:12:00"/>
    <n v="7.0500000000029104"/>
  </r>
  <r>
    <s v="Coordenadoria de Segurança, Transporte e Apoio Administrativo"/>
    <s v="7515/2015"/>
    <x v="1"/>
    <m/>
    <x v="30"/>
    <m/>
    <d v="2015-12-30T16:54:00"/>
    <d v="2015-12-30T16:59:00"/>
    <s v="Anexada minuta do contrato em campo próprio. Após, à CLC para análise."/>
    <d v="1899-12-30T00:05:00"/>
    <n v="3.4722222189884633E-3"/>
  </r>
  <r>
    <s v="Coordenadoria de Segurança, Transporte e Apoio Administrativo"/>
    <s v="7515/2015"/>
    <x v="1"/>
    <m/>
    <x v="8"/>
    <m/>
    <d v="2015-12-30T16:59:00"/>
    <d v="2015-12-30T17:27:00"/>
    <s v="Para análise da minuta do edital e seus anexos."/>
    <d v="1899-12-30T00:28:00"/>
    <n v="1.9444444442342501E-2"/>
  </r>
  <r>
    <s v="Coordenadoria de Segurança, Transporte e Apoio Administrativo"/>
    <s v="7515/2015"/>
    <x v="1"/>
    <m/>
    <x v="4"/>
    <m/>
    <d v="2015-12-30T17:27:00"/>
    <d v="2016-01-07T15:28:00"/>
    <s v="Para análise minutas do Edital e Contrato."/>
    <d v="1900-01-06T22:01:00"/>
    <n v="7.9173611111109494"/>
  </r>
  <r>
    <s v="Coordenadoria de Segurança, Transporte e Apoio Administrativo"/>
    <s v="7515/2015"/>
    <x v="1"/>
    <m/>
    <x v="11"/>
    <m/>
    <d v="2016-01-07T15:28:00"/>
    <d v="2016-01-08T18:01:00"/>
    <s v="De acordo com a minuta do Edital e seus anexos. Segue para análise dessa CPL e demais encaminhamen"/>
    <d v="1899-12-31T02:33:00"/>
    <n v="1.1062500000043656"/>
  </r>
  <r>
    <s v="Coordenadoria de Segurança, Transporte e Apoio Administrativo"/>
    <s v="7515/2015"/>
    <x v="1"/>
    <m/>
    <x v="12"/>
    <m/>
    <d v="2016-01-08T18:01:00"/>
    <d v="2016-01-11T15:45:00"/>
    <s v="Analisada a minuta do edital"/>
    <d v="1900-01-01T21:44:00"/>
    <n v="2.9055555555532919"/>
  </r>
  <r>
    <s v="Coordenadoria de Segurança, Transporte e Apoio Administrativo"/>
    <s v="7515/2015"/>
    <x v="1"/>
    <m/>
    <x v="34"/>
    <m/>
    <d v="2016-01-11T15:45:00"/>
    <d v="2016-01-12T16:02:00"/>
    <s v="Para manifestação."/>
    <d v="1899-12-31T00:17:00"/>
    <n v="1.0118055555576575"/>
  </r>
  <r>
    <s v="Coordenadoria de Segurança, Transporte e Apoio Administrativo"/>
    <s v="7515/2015"/>
    <x v="1"/>
    <m/>
    <x v="22"/>
    <m/>
    <d v="2016-01-12T16:02:00"/>
    <d v="2016-01-12T17:05:00"/>
    <s v="Para análise e posicionamento"/>
    <d v="1899-12-30T01:03:00"/>
    <n v="4.3749999997089617E-2"/>
  </r>
  <r>
    <s v="Coordenadoria de Segurança, Transporte e Apoio Administrativo"/>
    <s v="7515/2015"/>
    <x v="1"/>
    <m/>
    <x v="23"/>
    <m/>
    <d v="2016-01-12T17:05:00"/>
    <d v="2016-01-12T18:52:00"/>
    <s v="Para posicionamento"/>
    <d v="1899-12-30T01:47:00"/>
    <n v="7.4305555557657499E-2"/>
  </r>
  <r>
    <s v="Coordenadoria de Segurança, Transporte e Apoio Administrativo"/>
    <s v="7515/2015"/>
    <x v="1"/>
    <m/>
    <x v="30"/>
    <m/>
    <d v="2016-01-12T18:52:00"/>
    <d v="2016-01-14T14:26:00"/>
    <s v="Para providências"/>
    <d v="1899-12-31T19:34:00"/>
    <n v="1.8152777777795563"/>
  </r>
  <r>
    <s v="Coordenadoria de Segurança, Transporte e Apoio Administrativo"/>
    <s v="7515/2015"/>
    <x v="1"/>
    <m/>
    <x v="10"/>
    <m/>
    <d v="2016-01-14T14:26:00"/>
    <d v="2016-01-14T19:11:00"/>
    <s v="Para adequações da Minuta do Contrato."/>
    <d v="1899-12-30T04:45:00"/>
    <n v="0.19791666666424135"/>
  </r>
  <r>
    <s v="Coordenadoria de Segurança, Transporte e Apoio Administrativo"/>
    <s v="7515/2015"/>
    <x v="1"/>
    <m/>
    <x v="30"/>
    <m/>
    <d v="2016-01-14T19:11:00"/>
    <d v="2016-01-15T17:15:00"/>
    <s v="Minuta do contrato adequada e anexada em campo próprio."/>
    <d v="1899-12-30T22:04:00"/>
    <n v="0.91944444444379769"/>
  </r>
  <r>
    <s v="Coordenadoria de Segurança, Transporte e Apoio Administrativo"/>
    <s v="7515/2015"/>
    <x v="1"/>
    <m/>
    <x v="8"/>
    <m/>
    <d v="2016-01-15T17:15:00"/>
    <d v="2016-01-15T17:23:00"/>
    <s v="Para análise."/>
    <d v="1899-12-30T00:08:00"/>
    <n v="5.5555555591126904E-3"/>
  </r>
  <r>
    <s v="Coordenadoria de Segurança, Transporte e Apoio Administrativo"/>
    <s v="7515/2015"/>
    <x v="1"/>
    <m/>
    <x v="30"/>
    <m/>
    <d v="2016-01-15T17:23:00"/>
    <d v="2016-01-15T17:51:00"/>
    <s v="."/>
    <d v="1899-12-30T00:28:00"/>
    <n v="1.9444444442342501E-2"/>
  </r>
  <r>
    <s v="Coordenadoria de Segurança, Transporte e Apoio Administrativo"/>
    <s v="7515/2015"/>
    <x v="1"/>
    <m/>
    <x v="8"/>
    <m/>
    <d v="2016-01-15T17:51:00"/>
    <d v="2016-01-18T14:56:00"/>
    <s v="Para análise e encaminhamento."/>
    <d v="1900-01-01T21:05:00"/>
    <n v="2.8784722222189885"/>
  </r>
  <r>
    <s v="Coordenadoria de Segurança, Transporte e Apoio Administrativo"/>
    <s v="7515/2015"/>
    <x v="1"/>
    <m/>
    <x v="4"/>
    <m/>
    <d v="2016-01-18T14:56:00"/>
    <d v="2016-01-18T17:45:00"/>
    <s v="Submetemos à apreciação superior."/>
    <d v="1899-12-30T02:49:00"/>
    <n v="0.117361111115315"/>
  </r>
  <r>
    <s v="Coordenadoria de Segurança, Transporte e Apoio Administrativo"/>
    <s v="7515/2015"/>
    <x v="1"/>
    <m/>
    <x v="11"/>
    <m/>
    <d v="2016-01-18T17:45:00"/>
    <d v="2016-01-19T16:50:00"/>
    <s v="De acordo com a minuta do edital e seus anexos. Segue para análise dessa CPL e demais encaminhamen"/>
    <d v="1899-12-30T23:05:00"/>
    <n v="0.96180555555474712"/>
  </r>
  <r>
    <s v="Coordenadoria de Segurança, Transporte e Apoio Administrativo"/>
    <s v="7515/2015"/>
    <x v="1"/>
    <m/>
    <x v="12"/>
    <m/>
    <d v="2016-01-19T16:50:00"/>
    <d v="2016-01-20T14:40:00"/>
    <s v="Analisada a minuta do edital"/>
    <d v="1899-12-30T21:50:00"/>
    <n v="0.90972222221898846"/>
  </r>
  <r>
    <s v="Coordenadoria de Segurança, Transporte e Apoio Administrativo"/>
    <s v="7515/2015"/>
    <x v="1"/>
    <m/>
    <x v="1"/>
    <m/>
    <d v="2016-01-20T14:40:00"/>
    <d v="2016-01-20T16:25:00"/>
    <s v="Para apreciação."/>
    <d v="1899-12-30T01:45:00"/>
    <n v="7.2916666671517305E-2"/>
  </r>
  <r>
    <s v="Coordenadoria de Segurança, Transporte e Apoio Administrativo"/>
    <s v="7515/2015"/>
    <x v="1"/>
    <m/>
    <x v="30"/>
    <m/>
    <d v="2016-01-20T16:25:00"/>
    <d v="2016-01-21T15:21:00"/>
    <s v="À Seção de Licitações."/>
    <d v="1899-12-30T22:56:00"/>
    <n v="0.95555555554892635"/>
  </r>
  <r>
    <s v="Coordenadoria de Segurança, Transporte e Apoio Administrativo"/>
    <s v="7515/2015"/>
    <x v="1"/>
    <m/>
    <x v="11"/>
    <m/>
    <d v="2016-01-21T15:21:00"/>
    <d v="2016-01-21T17:00:00"/>
    <s v="Para assinatura."/>
    <d v="1899-12-30T01:39:00"/>
    <n v="6.8750000005820766E-2"/>
  </r>
  <r>
    <s v="Coordenadoria de Segurança, Transporte e Apoio Administrativo"/>
    <s v="7515/2015"/>
    <x v="1"/>
    <m/>
    <x v="30"/>
    <m/>
    <d v="2016-01-21T17:00:00"/>
    <d v="2016-01-22T15:29:00"/>
    <s v="Com o edital assinado"/>
    <d v="1899-12-30T22:29:00"/>
    <n v="0.93680555555329192"/>
  </r>
  <r>
    <s v="Coordenadoria de Segurança, Transporte e Apoio Administrativo"/>
    <s v="7515/2015"/>
    <x v="1"/>
    <m/>
    <x v="11"/>
    <m/>
    <d v="2016-01-22T15:29:00"/>
    <d v="2016-02-05T14:41:00"/>
    <s v="Aguardar abertura do certame."/>
    <d v="1900-01-12T23:12:00"/>
    <n v="13.966666666667152"/>
  </r>
  <r>
    <s v="Coordenadoria de Segurança, Transporte e Apoio Administrativo"/>
    <s v="7515/2015"/>
    <x v="1"/>
    <m/>
    <x v="12"/>
    <m/>
    <d v="2016-02-05T14:41:00"/>
    <d v="2016-02-05T15:58:00"/>
    <s v="Para análise e homologação"/>
    <d v="1899-12-30T01:17:00"/>
    <n v="5.3472222221898846E-2"/>
  </r>
  <r>
    <s v="Coordenadoria de Segurança, Transporte e Apoio Administrativo"/>
    <s v="7515/2015"/>
    <x v="1"/>
    <m/>
    <x v="1"/>
    <m/>
    <d v="2016-02-05T15:58:00"/>
    <d v="2016-02-05T19:19:00"/>
    <s v="Para apreciação."/>
    <d v="1899-12-30T03:21:00"/>
    <n v="0.13958333332993789"/>
  </r>
  <r>
    <s v="Coordenadoria de Segurança, Transporte e Apoio Administrativo"/>
    <s v="7515/2015"/>
    <x v="1"/>
    <m/>
    <x v="4"/>
    <m/>
    <d v="2016-02-05T19:19:00"/>
    <d v="2016-02-11T19:11:00"/>
    <s v="Para as providências cabíveis."/>
    <d v="1900-01-04T23:52:00"/>
    <n v="5.9944444444481633"/>
  </r>
  <r>
    <s v="Coordenadoria de Segurança, Transporte e Apoio Administrativo"/>
    <s v="7515/2015"/>
    <x v="1"/>
    <m/>
    <x v="30"/>
    <m/>
    <d v="2016-02-11T19:11:00"/>
    <d v="2016-02-12T14:19:00"/>
    <s v="Para providencias."/>
    <d v="1899-12-30T19:08:00"/>
    <n v="0.79722222222335404"/>
  </r>
  <r>
    <s v="Coordenadoria de Segurança, Transporte e Apoio Administrativo"/>
    <s v="7515/2015"/>
    <x v="1"/>
    <m/>
    <x v="10"/>
    <m/>
    <d v="2016-02-12T14:19:00"/>
    <d v="2016-02-12T17:28:00"/>
    <s v="Para adequações da minuta contratual."/>
    <d v="1899-12-30T03:09:00"/>
    <n v="0.13124999999854481"/>
  </r>
  <r>
    <s v="Coordenadoria de Segurança, Transporte e Apoio Administrativo"/>
    <s v="7515/2015"/>
    <x v="1"/>
    <m/>
    <x v="30"/>
    <m/>
    <d v="2016-02-12T17:28:00"/>
    <d v="2016-02-12T17:38:00"/>
    <s v="Anexada minuta do contrato readequada em campo próprio. Após, à CLC, para análise."/>
    <d v="1899-12-30T00:10:00"/>
    <n v="6.9444444452528842E-3"/>
  </r>
  <r>
    <s v="Coordenadoria de Segurança, Transporte e Apoio Administrativo"/>
    <s v="7515/2015"/>
    <x v="1"/>
    <m/>
    <x v="8"/>
    <m/>
    <d v="2016-02-12T17:38:00"/>
    <d v="2016-02-15T14:31:00"/>
    <s v="Para análise da minuta do edital e seus anexos."/>
    <d v="1900-01-01T20:53:00"/>
    <n v="2.8701388888875954"/>
  </r>
  <r>
    <s v="Coordenadoria de Segurança, Transporte e Apoio Administrativo"/>
    <s v="7515/2015"/>
    <x v="1"/>
    <m/>
    <x v="4"/>
    <m/>
    <d v="2016-02-15T14:31:00"/>
    <d v="2016-02-15T15:14:00"/>
    <s v="Para análise e encaminhamento."/>
    <d v="1899-12-30T00:43:00"/>
    <n v="2.9861111113859806E-2"/>
  </r>
  <r>
    <s v="Coordenadoria de Segurança, Transporte e Apoio Administrativo"/>
    <s v="7515/2015"/>
    <x v="1"/>
    <m/>
    <x v="11"/>
    <m/>
    <d v="2016-02-15T15:14:00"/>
    <d v="2016-02-16T14:08:00"/>
    <s v="De acordo com a minuta do Edital e seus anexos. Segue para análise dessa CPL e demais encaminhamento"/>
    <d v="1899-12-30T22:54:00"/>
    <n v="0.95416666666278616"/>
  </r>
  <r>
    <s v="Coordenadoria de Segurança, Transporte e Apoio Administrativo"/>
    <s v="7515/2015"/>
    <x v="1"/>
    <m/>
    <x v="12"/>
    <m/>
    <d v="2016-02-16T14:08:00"/>
    <d v="2016-02-24T15:32:00"/>
    <s v="Para análise e aprovação."/>
    <d v="1900-01-07T01:24:00"/>
    <n v="8.0583333333343035"/>
  </r>
  <r>
    <s v="Coordenadoria de Segurança, Transporte e Apoio Administrativo"/>
    <s v="7515/2015"/>
    <x v="1"/>
    <m/>
    <x v="5"/>
    <m/>
    <d v="2016-02-24T15:32:00"/>
    <d v="2016-02-25T17:29:00"/>
    <s v="A pedido."/>
    <d v="1899-12-31T01:57:00"/>
    <n v="1.0812500000029104"/>
  </r>
  <r>
    <s v="Coordenadoria de Segurança, Transporte e Apoio Administrativo"/>
    <s v="7515/2015"/>
    <x v="1"/>
    <m/>
    <x v="6"/>
    <m/>
    <d v="2016-02-25T17:29:00"/>
    <d v="2016-02-25T18:38:00"/>
    <s v="Com informação"/>
    <d v="1899-12-30T01:09:00"/>
    <n v="4.7916666662786156E-2"/>
  </r>
  <r>
    <s v="Coordenadoria de Segurança, Transporte e Apoio Administrativo"/>
    <s v="7515/2015"/>
    <x v="1"/>
    <m/>
    <x v="7"/>
    <m/>
    <d v="2016-02-25T18:38:00"/>
    <d v="2016-02-26T13:21:00"/>
    <s v="Para ciência e encaminhamento."/>
    <d v="1899-12-30T18:43:00"/>
    <n v="0.77986111111385981"/>
  </r>
  <r>
    <s v="Coordenadoria de Segurança, Transporte e Apoio Administrativo"/>
    <s v="7515/2015"/>
    <x v="1"/>
    <m/>
    <x v="12"/>
    <m/>
    <d v="2016-02-26T13:21:00"/>
    <d v="2016-02-26T17:01:00"/>
    <s v="Com solicitação de análise."/>
    <d v="1899-12-30T03:40:00"/>
    <n v="0.15277777777373558"/>
  </r>
  <r>
    <s v="Coordenadoria de Segurança, Transporte e Apoio Administrativo"/>
    <s v="7515/2015"/>
    <x v="1"/>
    <m/>
    <x v="1"/>
    <m/>
    <d v="2016-02-26T17:01:00"/>
    <d v="2016-02-26T17:52:00"/>
    <s v="Com a análise da minuta do edital de licitação"/>
    <d v="1899-12-30T00:51:00"/>
    <n v="3.5416666665696539E-2"/>
  </r>
  <r>
    <s v="Coordenadoria de Segurança, Transporte e Apoio Administrativo"/>
    <s v="7515/2015"/>
    <x v="1"/>
    <m/>
    <x v="30"/>
    <m/>
    <d v="2016-02-26T17:52:00"/>
    <d v="2016-02-26T18:49:00"/>
    <s v="À Seção de Licitações."/>
    <d v="1899-12-30T00:57:00"/>
    <n v="3.9583333338669036E-2"/>
  </r>
  <r>
    <s v="Coordenadoria de Segurança, Transporte e Apoio Administrativo"/>
    <s v="7515/2015"/>
    <x v="1"/>
    <m/>
    <x v="11"/>
    <m/>
    <d v="2016-02-26T18:49:00"/>
    <d v="2016-02-26T19:28:00"/>
    <s v="Para assinatura do edital de licitação."/>
    <d v="1899-12-30T00:39:00"/>
    <n v="2.7083333334303461E-2"/>
  </r>
  <r>
    <s v="Coordenadoria de Segurança, Transporte e Apoio Administrativo"/>
    <s v="7515/2015"/>
    <x v="1"/>
    <m/>
    <x v="30"/>
    <m/>
    <d v="2016-02-26T19:28:00"/>
    <d v="2016-03-01T19:12:00"/>
    <s v="Edital assinado."/>
    <d v="1900-01-02T23:44:00"/>
    <n v="3.9888888888890506"/>
  </r>
  <r>
    <s v="Coordenadoria de Segurança, Transporte e Apoio Administrativo"/>
    <s v="7515/2015"/>
    <x v="1"/>
    <m/>
    <x v="11"/>
    <m/>
    <d v="2016-03-01T19:12:00"/>
    <d v="2016-03-17T17:10:00"/>
    <s v="Aguardar o certame."/>
    <d v="1900-01-14T21:58:00"/>
    <n v="15.915277777778101"/>
  </r>
  <r>
    <s v="Coordenadoria de Segurança, Transporte e Apoio Administrativo"/>
    <s v="7515/2015"/>
    <x v="1"/>
    <m/>
    <x v="12"/>
    <m/>
    <d v="2016-03-17T17:10:00"/>
    <d v="2016-03-21T13:55:00"/>
    <s v="Para análise e homologação"/>
    <d v="1900-01-02T20:45:00"/>
    <n v="3.8645833333284827"/>
  </r>
  <r>
    <s v="Coordenadoria de Segurança, Transporte e Apoio Administrativo"/>
    <s v="8751/2012 "/>
    <x v="1"/>
    <m/>
    <x v="3"/>
    <s v="S"/>
    <d v="2012-11-07T11:08:00"/>
    <d v="2012-11-12T11:08:00"/>
    <s v="-"/>
    <d v="1900-01-04T00:00:00"/>
    <n v="5"/>
  </r>
  <r>
    <s v="Coordenadoria de Segurança, Transporte e Apoio Administrativo"/>
    <s v="8751/2012 "/>
    <x v="1"/>
    <m/>
    <x v="4"/>
    <m/>
    <d v="2012-11-12T11:08:00"/>
    <d v="2012-11-12T15:34:00"/>
    <s v="Para apreciação superior"/>
    <d v="1899-12-30T04:26:00"/>
    <n v="0.18472222222044365"/>
  </r>
  <r>
    <s v="Coordenadoria de Segurança, Transporte e Apoio Administrativo"/>
    <s v="8751/2012 "/>
    <x v="1"/>
    <m/>
    <x v="13"/>
    <m/>
    <d v="2012-11-12T15:34:00"/>
    <d v="2012-11-12T15:38:00"/>
    <s v="Para informar disponibilidade orçamentária."/>
    <d v="1899-12-30T00:04:00"/>
    <n v="2.7777777795563452E-3"/>
  </r>
  <r>
    <s v="Coordenadoria de Segurança, Transporte e Apoio Administrativo"/>
    <s v="8751/2012 "/>
    <x v="1"/>
    <m/>
    <x v="5"/>
    <m/>
    <d v="2012-11-12T15:38:00"/>
    <d v="2012-11-14T13:50:00"/>
    <s v="Para informar."/>
    <d v="1899-12-31T22:12:00"/>
    <n v="1.9250000000029104"/>
  </r>
  <r>
    <s v="Coordenadoria de Segurança, Transporte e Apoio Administrativo"/>
    <s v="8751/2012 "/>
    <x v="1"/>
    <m/>
    <x v="6"/>
    <m/>
    <d v="2012-11-14T13:50:00"/>
    <d v="2012-11-14T14:57:00"/>
    <s v="Com a informação."/>
    <d v="1899-12-30T01:07:00"/>
    <n v="4.6527777776645962E-2"/>
  </r>
  <r>
    <s v="Coordenadoria de Segurança, Transporte e Apoio Administrativo"/>
    <s v="8751/2012 "/>
    <x v="1"/>
    <m/>
    <x v="7"/>
    <m/>
    <d v="2012-11-14T14:57:00"/>
    <d v="2012-11-14T17:21:00"/>
    <s v="Para ciência e encaminhamento"/>
    <d v="1899-12-30T02:24:00"/>
    <n v="9.9999999998544808E-2"/>
  </r>
  <r>
    <s v="Coordenadoria de Segurança, Transporte e Apoio Administrativo"/>
    <s v="8751/2012 "/>
    <x v="1"/>
    <m/>
    <x v="8"/>
    <m/>
    <d v="2012-11-14T17:21:00"/>
    <d v="2012-11-14T18:38:00"/>
    <s v="para providências"/>
    <d v="1899-12-30T01:17:00"/>
    <n v="5.3472222221898846E-2"/>
  </r>
  <r>
    <s v="Coordenadoria de Segurança, Transporte e Apoio Administrativo"/>
    <s v="8751/2012 "/>
    <x v="1"/>
    <m/>
    <x v="4"/>
    <m/>
    <d v="2012-11-14T18:38:00"/>
    <d v="2012-11-14T21:15:00"/>
    <s v="Para informar."/>
    <d v="1899-12-30T02:37:00"/>
    <n v="0.10902777777664596"/>
  </r>
  <r>
    <s v="Coordenadoria de Segurança, Transporte e Apoio Administrativo"/>
    <s v="8751/2012 "/>
    <x v="1"/>
    <m/>
    <x v="8"/>
    <m/>
    <d v="2012-11-14T21:15:00"/>
    <d v="2012-11-15T12:39:00"/>
    <s v="Autorização para emissão do termo."/>
    <d v="1899-12-30T15:24:00"/>
    <n v="0.64166666667006211"/>
  </r>
  <r>
    <s v="Coordenadoria de Segurança, Transporte e Apoio Administrativo"/>
    <s v="8751/2012 "/>
    <x v="1"/>
    <m/>
    <x v="9"/>
    <m/>
    <d v="2012-11-15T12:39:00"/>
    <d v="2012-11-16T17:16:00"/>
    <s v="Para emitir termo de abertura de licitação com o orçamento da CAAconforme autorização da Secretaria"/>
    <d v="1899-12-31T04:37:00"/>
    <n v="1.1923611111124046"/>
  </r>
  <r>
    <s v="Coordenadoria de Segurança, Transporte e Apoio Administrativo"/>
    <s v="8751/2012 "/>
    <x v="1"/>
    <m/>
    <x v="8"/>
    <m/>
    <d v="2012-11-16T17:16:00"/>
    <d v="2012-11-16T17:34:00"/>
    <s v="Com a informação."/>
    <d v="1899-12-30T00:18:00"/>
    <n v="1.2499999997089617E-2"/>
  </r>
  <r>
    <s v="Coordenadoria de Segurança, Transporte e Apoio Administrativo"/>
    <s v="8751/2012 "/>
    <x v="1"/>
    <m/>
    <x v="4"/>
    <m/>
    <d v="2012-11-16T17:34:00"/>
    <d v="2012-11-16T20:52:00"/>
    <s v="Para autorizar abertura de licitação."/>
    <d v="1899-12-30T03:18:00"/>
    <n v="0.13749999999708962"/>
  </r>
  <r>
    <s v="Coordenadoria de Segurança, Transporte e Apoio Administrativo"/>
    <s v="8751/2012 "/>
    <x v="1"/>
    <m/>
    <x v="1"/>
    <m/>
    <d v="2012-11-16T20:52:00"/>
    <d v="2012-11-19T14:17:00"/>
    <s v="Para autorização."/>
    <d v="1900-01-01T17:25:00"/>
    <n v="2.7256944444452529"/>
  </r>
  <r>
    <s v="Coordenadoria de Segurança, Transporte e Apoio Administrativo"/>
    <s v="8751/2012 "/>
    <x v="1"/>
    <m/>
    <x v="30"/>
    <m/>
    <d v="2012-11-19T14:17:00"/>
    <d v="2012-11-21T16:25:00"/>
    <s v="para elaborar minuta do Edital."/>
    <d v="1900-01-01T02:08:00"/>
    <n v="2.0888888888948713"/>
  </r>
  <r>
    <s v="Coordenadoria de Segurança, Transporte e Apoio Administrativo"/>
    <s v="8751/2012 "/>
    <x v="1"/>
    <m/>
    <x v="4"/>
    <m/>
    <d v="2012-11-21T16:25:00"/>
    <d v="2012-11-21T17:49:00"/>
    <s v="Para designação de fiscais. Após volte para feitura do edital."/>
    <d v="1899-12-30T01:24:00"/>
    <n v="5.8333333327027503E-2"/>
  </r>
  <r>
    <s v="Coordenadoria de Segurança, Transporte e Apoio Administrativo"/>
    <s v="8751/2012 "/>
    <x v="1"/>
    <m/>
    <x v="30"/>
    <m/>
    <d v="2012-11-21T17:49:00"/>
    <d v="2012-11-22T18:39:00"/>
    <s v="Para feitura do edital. Oportunamente os gestores serão indicados."/>
    <d v="1899-12-31T00:50:00"/>
    <n v="1.0347222222262644"/>
  </r>
  <r>
    <s v="Coordenadoria de Segurança, Transporte e Apoio Administrativo"/>
    <s v="8751/2012 "/>
    <x v="1"/>
    <m/>
    <x v="10"/>
    <m/>
    <d v="2012-11-22T18:39:00"/>
    <d v="2012-11-23T15:05:00"/>
    <s v="Para elaborar a minuta contratual."/>
    <d v="1899-12-30T20:26:00"/>
    <n v="0.851388888884685"/>
  </r>
  <r>
    <s v="Coordenadoria de Segurança, Transporte e Apoio Administrativo"/>
    <s v="8751/2012 "/>
    <x v="1"/>
    <m/>
    <x v="8"/>
    <m/>
    <d v="2012-11-23T15:05:00"/>
    <d v="2012-11-23T18:53:00"/>
    <s v="Para informar quanto ao custo mensal e total da manutenção da Central Telefônica."/>
    <d v="1899-12-30T03:48:00"/>
    <n v="0.15833333334012423"/>
  </r>
  <r>
    <s v="Coordenadoria de Segurança, Transporte e Apoio Administrativo"/>
    <s v="8751/2012 "/>
    <x v="1"/>
    <m/>
    <x v="9"/>
    <m/>
    <d v="2012-11-23T18:53:00"/>
    <d v="2012-11-26T13:45:00"/>
    <s v="Para complementar oas informações do Termo de Abertura de Licitação."/>
    <d v="1900-01-01T18:52:00"/>
    <n v="2.7861111111051287"/>
  </r>
  <r>
    <s v="Coordenadoria de Segurança, Transporte e Apoio Administrativo"/>
    <s v="8751/2012 "/>
    <x v="1"/>
    <m/>
    <x v="8"/>
    <m/>
    <d v="2012-11-26T13:45:00"/>
    <d v="2012-11-26T14:41:00"/>
    <s v="Com a informação."/>
    <d v="1899-12-30T00:56:00"/>
    <n v="3.888888889196096E-2"/>
  </r>
  <r>
    <s v="Coordenadoria de Segurança, Transporte e Apoio Administrativo"/>
    <s v="8751/2012 "/>
    <x v="1"/>
    <m/>
    <x v="30"/>
    <m/>
    <d v="2012-11-26T14:41:00"/>
    <d v="2012-11-26T15:37:00"/>
    <s v="Com o termo de abertura de licitação alterado."/>
    <d v="1899-12-30T00:56:00"/>
    <n v="3.8888888884685002E-2"/>
  </r>
  <r>
    <s v="Coordenadoria de Segurança, Transporte e Apoio Administrativo"/>
    <s v="8751/2012 "/>
    <x v="1"/>
    <m/>
    <x v="9"/>
    <m/>
    <d v="2012-11-26T15:37:00"/>
    <d v="2012-11-26T17:08:00"/>
    <s v="A pedido."/>
    <d v="1899-12-30T01:31:00"/>
    <n v="6.3194444446708076E-2"/>
  </r>
  <r>
    <s v="Coordenadoria de Segurança, Transporte e Apoio Administrativo"/>
    <s v="8751/2012 "/>
    <x v="1"/>
    <m/>
    <x v="30"/>
    <m/>
    <d v="2012-11-26T17:08:00"/>
    <d v="2012-11-26T18:31:00"/>
    <s v="Com as alterações solicitadas."/>
    <d v="1899-12-30T01:23:00"/>
    <n v="5.7638888887595385E-2"/>
  </r>
  <r>
    <s v="Coordenadoria de Segurança, Transporte e Apoio Administrativo"/>
    <s v="8751/2012 "/>
    <x v="1"/>
    <m/>
    <x v="10"/>
    <m/>
    <d v="2012-11-26T18:31:00"/>
    <d v="2012-11-27T12:28:00"/>
    <s v="Com minuta de edital retificada, para inserir a minuta contratual. Após volte."/>
    <d v="1899-12-30T17:57:00"/>
    <n v="0.74791666666715173"/>
  </r>
  <r>
    <s v="Coordenadoria de Segurança, Transporte e Apoio Administrativo"/>
    <s v="8751/2012 "/>
    <x v="1"/>
    <m/>
    <x v="30"/>
    <m/>
    <d v="2012-11-27T12:28:00"/>
    <d v="2012-11-27T13:01:00"/>
    <s v="segue minuta para análise"/>
    <d v="1899-12-30T00:33:00"/>
    <n v="2.2916666668606922E-2"/>
  </r>
  <r>
    <s v="Coordenadoria de Segurança, Transporte e Apoio Administrativo"/>
    <s v="8751/2012 "/>
    <x v="1"/>
    <m/>
    <x v="8"/>
    <m/>
    <d v="2012-11-27T13:01:00"/>
    <d v="2012-11-27T16:30:00"/>
    <s v="Para análise da minuta do edital e anexos."/>
    <d v="1899-12-30T03:29:00"/>
    <n v="0.14513888888905058"/>
  </r>
  <r>
    <s v="Coordenadoria de Segurança, Transporte e Apoio Administrativo"/>
    <s v="8751/2012 "/>
    <x v="1"/>
    <m/>
    <x v="11"/>
    <m/>
    <d v="2012-11-27T16:30:00"/>
    <d v="2012-11-27T17:42:00"/>
    <s v="Para análise da minuta do edital e seus anexos."/>
    <d v="1899-12-30T01:12:00"/>
    <n v="5.0000000002910383E-2"/>
  </r>
  <r>
    <s v="Coordenadoria de Segurança, Transporte e Apoio Administrativo"/>
    <s v="8751/2012 "/>
    <x v="1"/>
    <m/>
    <x v="12"/>
    <m/>
    <d v="2012-11-27T17:42:00"/>
    <d v="2012-11-28T16:59:00"/>
    <s v="para análise."/>
    <d v="1899-12-30T23:17:00"/>
    <n v="0.97013888888614019"/>
  </r>
  <r>
    <s v="Coordenadoria de Segurança, Transporte e Apoio Administrativo"/>
    <s v="8751/2012 "/>
    <x v="1"/>
    <m/>
    <x v="30"/>
    <m/>
    <d v="2012-11-28T16:59:00"/>
    <d v="2012-11-28T17:04:00"/>
    <s v="Para continuidade dos procedimentos, observada a disponibilidade orçamentária."/>
    <d v="1899-12-30T00:05:00"/>
    <n v="3.4722222189884633E-3"/>
  </r>
  <r>
    <s v="Coordenadoria de Segurança, Transporte e Apoio Administrativo"/>
    <s v="8751/2012 "/>
    <x v="1"/>
    <m/>
    <x v="7"/>
    <m/>
    <d v="2012-11-28T17:04:00"/>
    <d v="2012-11-28T18:26:00"/>
    <s v="Para aguardar a disponibilidade orçamentária."/>
    <d v="1899-12-30T01:22:00"/>
    <n v="5.6944444448163267E-2"/>
  </r>
  <r>
    <s v="Coordenadoria de Segurança, Transporte e Apoio Administrativo"/>
    <s v="8751/2012 "/>
    <x v="1"/>
    <m/>
    <x v="6"/>
    <m/>
    <d v="2012-11-28T18:26:00"/>
    <d v="2012-11-30T18:17:00"/>
    <s v="Para providências."/>
    <d v="1899-12-31T23:51:00"/>
    <n v="1.9937500000014552"/>
  </r>
  <r>
    <s v="Coordenadoria de Segurança, Transporte e Apoio Administrativo"/>
    <s v="8751/2012 "/>
    <x v="1"/>
    <m/>
    <x v="5"/>
    <m/>
    <d v="2012-11-30T18:17:00"/>
    <d v="2012-11-30T18:26:00"/>
    <s v="Para informar."/>
    <d v="1899-12-30T00:09:00"/>
    <n v="6.2499999985448085E-3"/>
  </r>
  <r>
    <s v="Coordenadoria de Segurança, Transporte e Apoio Administrativo"/>
    <s v="8751/2012 "/>
    <x v="1"/>
    <m/>
    <x v="6"/>
    <m/>
    <d v="2012-11-30T18:26:00"/>
    <d v="2012-12-03T13:23:00"/>
    <s v="Com a informação."/>
    <d v="1900-01-01T18:57:00"/>
    <n v="2.7895833333313931"/>
  </r>
  <r>
    <s v="Coordenadoria de Segurança, Transporte e Apoio Administrativo"/>
    <s v="8751/2012 "/>
    <x v="1"/>
    <m/>
    <x v="7"/>
    <m/>
    <d v="2012-12-03T13:23:00"/>
    <d v="2012-12-03T16:12:00"/>
    <s v="Para ciência e encaminhamento."/>
    <d v="1899-12-30T02:49:00"/>
    <n v="0.117361111115315"/>
  </r>
  <r>
    <s v="Coordenadoria de Segurança, Transporte e Apoio Administrativo"/>
    <s v="8751/2012 "/>
    <x v="1"/>
    <m/>
    <x v="30"/>
    <m/>
    <d v="2012-12-03T16:12:00"/>
    <d v="2012-12-04T15:48:00"/>
    <s v="Para demaisprovidências"/>
    <d v="1899-12-30T23:36:00"/>
    <n v="0.98333333332993789"/>
  </r>
  <r>
    <s v="Coordenadoria de Segurança, Transporte e Apoio Administrativo"/>
    <s v="8751/2012 "/>
    <x v="1"/>
    <m/>
    <x v="11"/>
    <m/>
    <d v="2012-12-04T15:48:00"/>
    <d v="2012-12-04T18:44:00"/>
    <s v="Para assinatura do edital."/>
    <d v="1899-12-30T02:56:00"/>
    <n v="0.12222222222044365"/>
  </r>
  <r>
    <s v="Coordenadoria de Segurança, Transporte e Apoio Administrativo"/>
    <s v="8751/2012 "/>
    <x v="1"/>
    <m/>
    <x v="30"/>
    <m/>
    <d v="2012-12-04T18:44:00"/>
    <d v="2012-12-05T13:03:00"/>
    <s v="Edital assinado."/>
    <d v="1899-12-30T18:19:00"/>
    <n v="0.76319444444379769"/>
  </r>
  <r>
    <s v="Coordenadoria de Segurança, Transporte e Apoio Administrativo"/>
    <s v="8751/2012 "/>
    <x v="1"/>
    <m/>
    <x v="11"/>
    <m/>
    <d v="2012-12-05T13:03:00"/>
    <d v="2012-12-20T15:28:00"/>
    <s v="Para aguardar a realização do certame."/>
    <d v="1900-01-14T02:25:00"/>
    <n v="15.100694444445253"/>
  </r>
  <r>
    <s v="Coordenadoria de Segurança, Transporte e Apoio Administrativo"/>
    <s v="8751/2012 "/>
    <x v="1"/>
    <m/>
    <x v="12"/>
    <m/>
    <d v="2012-12-20T15:28:00"/>
    <d v="2012-12-20T17:35:00"/>
    <s v="Para análise e homologação"/>
    <d v="1899-12-30T02:07:00"/>
    <n v="8.8194444448163267E-2"/>
  </r>
  <r>
    <s v="Coordenadoria de Segurança, Transporte e Apoio Administrativo"/>
    <s v="1056/2013"/>
    <x v="1"/>
    <m/>
    <x v="65"/>
    <s v="S"/>
    <d v="2013-02-03T17:09:00"/>
    <d v="2013-02-04T17:09:00"/>
    <s v="-"/>
    <d v="1899-12-31T00:00:00"/>
    <n v="1"/>
  </r>
  <r>
    <s v="Coordenadoria de Segurança, Transporte e Apoio Administrativo"/>
    <s v="1056/2013"/>
    <x v="1"/>
    <m/>
    <x v="66"/>
    <m/>
    <d v="2013-02-04T17:09:00"/>
    <d v="2013-02-07T15:57:00"/>
    <s v="PARA ENCAMINHAMENTO"/>
    <d v="1900-01-01T22:48:00"/>
    <n v="2.9499999999970896"/>
  </r>
  <r>
    <s v="Coordenadoria de Segurança, Transporte e Apoio Administrativo"/>
    <s v="1056/2013"/>
    <x v="1"/>
    <m/>
    <x v="67"/>
    <m/>
    <d v="2013-02-07T15:57:00"/>
    <d v="2013-02-07T17:31:00"/>
    <s v="Para consideração superior."/>
    <d v="1899-12-30T01:34:00"/>
    <n v="6.5277777779556345E-2"/>
  </r>
  <r>
    <s v="Coordenadoria de Segurança, Transporte e Apoio Administrativo"/>
    <s v="1056/2013"/>
    <x v="1"/>
    <m/>
    <x v="4"/>
    <m/>
    <d v="2013-02-07T17:31:00"/>
    <d v="2013-02-08T14:45:00"/>
    <s v="De acordo, segue para providências e encaminhamentos necessários para contratação."/>
    <d v="1899-12-30T21:14:00"/>
    <n v="0.88472222222480923"/>
  </r>
  <r>
    <s v="Coordenadoria de Segurança, Transporte e Apoio Administrativo"/>
    <s v="1056/2013"/>
    <x v="1"/>
    <m/>
    <x v="8"/>
    <m/>
    <d v="2013-02-08T14:45:00"/>
    <d v="2013-02-08T15:41:00"/>
    <s v="providências cabíveis"/>
    <d v="1899-12-30T00:56:00"/>
    <n v="3.8888888884685002E-2"/>
  </r>
  <r>
    <s v="Coordenadoria de Segurança, Transporte e Apoio Administrativo"/>
    <s v="1056/2013"/>
    <x v="1"/>
    <m/>
    <x v="9"/>
    <m/>
    <d v="2013-02-08T15:41:00"/>
    <d v="2013-02-13T16:26:00"/>
    <s v="Para orçar."/>
    <d v="1900-01-04T00:45:00"/>
    <n v="5.03125"/>
  </r>
  <r>
    <s v="Coordenadoria de Segurança, Transporte e Apoio Administrativo"/>
    <s v="1056/2013"/>
    <x v="1"/>
    <m/>
    <x v="8"/>
    <m/>
    <d v="2013-02-13T16:26:00"/>
    <d v="2013-02-13T18:34:00"/>
    <s v="Com a informação."/>
    <d v="1899-12-30T02:08:00"/>
    <n v="8.8888888887595385E-2"/>
  </r>
  <r>
    <s v="Coordenadoria de Segurança, Transporte e Apoio Administrativo"/>
    <s v="1056/2013"/>
    <x v="1"/>
    <m/>
    <x v="5"/>
    <m/>
    <d v="2013-02-13T18:34:00"/>
    <d v="2013-03-12T16:37:00"/>
    <s v="Para informar a disponibilidade orçamentária."/>
    <d v="1900-01-25T22:03:00"/>
    <n v="26.918750000004366"/>
  </r>
  <r>
    <s v="Coordenadoria de Segurança, Transporte e Apoio Administrativo"/>
    <s v="1056/2013"/>
    <x v="1"/>
    <m/>
    <x v="6"/>
    <m/>
    <d v="2013-03-12T16:37:00"/>
    <d v="2013-03-12T18:22:00"/>
    <s v="Com o pré-empenho."/>
    <d v="1899-12-30T01:45:00"/>
    <n v="7.2916666664241347E-2"/>
  </r>
  <r>
    <s v="Coordenadoria de Segurança, Transporte e Apoio Administrativo"/>
    <s v="1056/2013"/>
    <x v="1"/>
    <m/>
    <x v="7"/>
    <m/>
    <d v="2013-03-12T18:22:00"/>
    <d v="2013-03-12T19:29:00"/>
    <s v="Para solicitar autorização."/>
    <d v="1899-12-30T01:07:00"/>
    <n v="4.6527777776645962E-2"/>
  </r>
  <r>
    <s v="Coordenadoria de Segurança, Transporte e Apoio Administrativo"/>
    <s v="1056/2013"/>
    <x v="1"/>
    <m/>
    <x v="8"/>
    <m/>
    <d v="2013-03-12T19:29:00"/>
    <d v="2013-03-13T15:38:00"/>
    <s v="para contratação"/>
    <d v="1899-12-30T20:09:00"/>
    <n v="0.83958333333430346"/>
  </r>
  <r>
    <s v="Coordenadoria de Segurança, Transporte e Apoio Administrativo"/>
    <s v="1056/2013"/>
    <x v="1"/>
    <m/>
    <x v="9"/>
    <m/>
    <d v="2013-03-13T15:38:00"/>
    <d v="2013-03-13T20:49:00"/>
    <s v="Para elaborar o Termo de Abertura de Licitação."/>
    <d v="1899-12-30T05:11:00"/>
    <n v="0.21597222222044365"/>
  </r>
  <r>
    <s v="Coordenadoria de Segurança, Transporte e Apoio Administrativo"/>
    <s v="1056/2013"/>
    <x v="1"/>
    <m/>
    <x v="8"/>
    <m/>
    <d v="2013-03-13T20:49:00"/>
    <d v="2013-03-14T19:43:00"/>
    <s v="Com a informação."/>
    <d v="1899-12-30T22:54:00"/>
    <n v="0.95416666667006211"/>
  </r>
  <r>
    <s v="Coordenadoria de Segurança, Transporte e Apoio Administrativo"/>
    <s v="1056/2013"/>
    <x v="1"/>
    <m/>
    <x v="4"/>
    <m/>
    <d v="2013-03-14T19:43:00"/>
    <d v="2013-03-15T17:15:00"/>
    <s v="Para autorizar o Termo de Abertura de Licitação nº 29/13."/>
    <d v="1899-12-30T21:32:00"/>
    <n v="0.89722222222189885"/>
  </r>
  <r>
    <s v="Coordenadoria de Segurança, Transporte e Apoio Administrativo"/>
    <s v="1056/2013"/>
    <x v="1"/>
    <m/>
    <x v="1"/>
    <m/>
    <d v="2013-03-15T17:15:00"/>
    <d v="2013-03-15T19:41:00"/>
    <s v="autorização abertura licitação"/>
    <d v="1899-12-30T02:26:00"/>
    <n v="0.10138888889196096"/>
  </r>
  <r>
    <s v="Coordenadoria de Segurança, Transporte e Apoio Administrativo"/>
    <s v="1056/2013"/>
    <x v="1"/>
    <m/>
    <x v="30"/>
    <m/>
    <d v="2013-03-15T19:41:00"/>
    <d v="2013-03-20T18:56:00"/>
    <s v="Para elaborar a minuta do edital."/>
    <d v="1900-01-03T23:15:00"/>
    <n v="4.96875"/>
  </r>
  <r>
    <s v="Coordenadoria de Segurança, Transporte e Apoio Administrativo"/>
    <s v="1056/2013"/>
    <x v="1"/>
    <m/>
    <x v="65"/>
    <s v="S"/>
    <d v="2013-03-20T18:56:00"/>
    <d v="2013-03-20T19:25:00"/>
    <s v="A pedido."/>
    <d v="1899-12-30T00:29:00"/>
    <n v="2.0138888889050577E-2"/>
  </r>
  <r>
    <s v="Coordenadoria de Segurança, Transporte e Apoio Administrativo"/>
    <s v="1056/2013"/>
    <x v="1"/>
    <m/>
    <x v="30"/>
    <m/>
    <d v="2013-03-20T19:25:00"/>
    <d v="2013-03-26T18:38:00"/>
    <s v="Com informação"/>
    <d v="1900-01-04T23:13:00"/>
    <n v="5.9673611111065838"/>
  </r>
  <r>
    <s v="Coordenadoria de Segurança, Transporte e Apoio Administrativo"/>
    <s v="1056/2013"/>
    <x v="1"/>
    <m/>
    <x v="10"/>
    <m/>
    <d v="2013-03-26T18:38:00"/>
    <d v="2013-04-02T15:05:00"/>
    <s v="Para elaborar minuta contratual."/>
    <d v="1900-01-05T20:27:00"/>
    <n v="6.8520833333313931"/>
  </r>
  <r>
    <s v="Coordenadoria de Segurança, Transporte e Apoio Administrativo"/>
    <s v="1056/2013"/>
    <x v="1"/>
    <m/>
    <x v="30"/>
    <m/>
    <d v="2013-04-02T15:05:00"/>
    <d v="2013-04-03T15:33:00"/>
    <s v="inserida minuta"/>
    <d v="1899-12-31T00:28:00"/>
    <n v="1.0194444444496185"/>
  </r>
  <r>
    <s v="Coordenadoria de Segurança, Transporte e Apoio Administrativo"/>
    <s v="1056/2013"/>
    <x v="1"/>
    <m/>
    <x v="8"/>
    <m/>
    <d v="2013-04-03T15:33:00"/>
    <d v="2013-04-03T16:28:00"/>
    <s v="Seguem minutas do edital e anexos, para análise."/>
    <d v="1899-12-30T00:55:00"/>
    <n v="3.8194444445252884E-2"/>
  </r>
  <r>
    <s v="Coordenadoria de Segurança, Transporte e Apoio Administrativo"/>
    <s v="1056/2013"/>
    <x v="1"/>
    <m/>
    <x v="11"/>
    <m/>
    <d v="2013-04-03T16:28:00"/>
    <d v="2013-04-05T19:56:00"/>
    <s v="Para análise da minuta do edital e seus anexos."/>
    <d v="1900-01-01T03:28:00"/>
    <n v="2.1444444444423425"/>
  </r>
  <r>
    <s v="Coordenadoria de Segurança, Transporte e Apoio Administrativo"/>
    <s v="1056/2013"/>
    <x v="1"/>
    <m/>
    <x v="12"/>
    <m/>
    <d v="2013-04-05T19:56:00"/>
    <d v="2013-04-08T16:24:00"/>
    <s v="para análise."/>
    <d v="1900-01-01T20:28:00"/>
    <n v="2.8527777777781012"/>
  </r>
  <r>
    <s v="Coordenadoria de Segurança, Transporte e Apoio Administrativo"/>
    <s v="1056/2013"/>
    <x v="1"/>
    <m/>
    <x v="30"/>
    <m/>
    <d v="2013-04-08T16:24:00"/>
    <d v="2013-04-09T19:05:00"/>
    <s v="Com a análise da minuta do edital de licitação."/>
    <d v="1899-12-31T02:41:00"/>
    <n v="1.1118055555562023"/>
  </r>
  <r>
    <s v="Coordenadoria de Segurança, Transporte e Apoio Administrativo"/>
    <s v="1056/2013"/>
    <x v="1"/>
    <m/>
    <x v="12"/>
    <m/>
    <d v="2013-04-09T19:05:00"/>
    <d v="2013-04-10T19:56:00"/>
    <s v="Para definição quanto a item editalício."/>
    <d v="1899-12-31T00:51:00"/>
    <n v="1.0354166666656965"/>
  </r>
  <r>
    <s v="Coordenadoria de Segurança, Transporte e Apoio Administrativo"/>
    <s v="1056/2013"/>
    <x v="1"/>
    <m/>
    <x v="30"/>
    <m/>
    <d v="2013-04-10T19:56:00"/>
    <d v="2013-04-11T16:34:00"/>
    <s v="Com a manifestação."/>
    <d v="1899-12-30T20:38:00"/>
    <n v="0.85972222222335404"/>
  </r>
  <r>
    <s v="Coordenadoria de Segurança, Transporte e Apoio Administrativo"/>
    <s v="1056/2013"/>
    <x v="1"/>
    <m/>
    <x v="65"/>
    <s v="S"/>
    <d v="2013-04-11T16:34:00"/>
    <d v="2013-04-15T15:31:00"/>
    <s v="Para justificar atestado de visita."/>
    <d v="1900-01-02T22:57:00"/>
    <n v="3.9562499999956344"/>
  </r>
  <r>
    <s v="Coordenadoria de Segurança, Transporte e Apoio Administrativo"/>
    <s v="1056/2013"/>
    <x v="1"/>
    <m/>
    <x v="30"/>
    <m/>
    <d v="2013-04-15T15:31:00"/>
    <d v="2013-04-22T13:21:00"/>
    <s v="Em devolução, com informação sobre visita técnica."/>
    <d v="1900-01-05T21:50:00"/>
    <n v="6.9097222222262644"/>
  </r>
  <r>
    <s v="Coordenadoria de Segurança, Transporte e Apoio Administrativo"/>
    <s v="1056/2013"/>
    <x v="1"/>
    <m/>
    <x v="11"/>
    <m/>
    <d v="2013-04-22T13:21:00"/>
    <d v="2013-04-22T15:59:00"/>
    <s v="Com edital para assinatura."/>
    <d v="1899-12-30T02:38:00"/>
    <n v="0.10972222222335404"/>
  </r>
  <r>
    <s v="Coordenadoria de Segurança, Transporte e Apoio Administrativo"/>
    <s v="1056/2013"/>
    <x v="1"/>
    <m/>
    <x v="30"/>
    <m/>
    <d v="2013-04-22T15:59:00"/>
    <d v="2013-04-23T15:33:00"/>
    <s v="Edital assinado."/>
    <d v="1899-12-30T23:34:00"/>
    <n v="0.98194444444379769"/>
  </r>
  <r>
    <s v="Coordenadoria de Segurança, Transporte e Apoio Administrativo"/>
    <s v="1056/2013"/>
    <x v="1"/>
    <m/>
    <x v="11"/>
    <m/>
    <d v="2013-04-23T15:33:00"/>
    <d v="2013-05-07T16:10:00"/>
    <s v="Para aguardar data de abertura."/>
    <d v="1900-01-13T00:37:00"/>
    <n v="14.025694444440887"/>
  </r>
  <r>
    <s v="Coordenadoria de Segurança, Transporte e Apoio Administrativo"/>
    <s v="1056/2013"/>
    <x v="1"/>
    <m/>
    <x v="12"/>
    <m/>
    <d v="2013-05-07T16:10:00"/>
    <d v="2013-05-07T20:14:00"/>
    <s v="Para análise do pregão deserto"/>
    <d v="1899-12-30T04:04:00"/>
    <n v="0.16944444444379769"/>
  </r>
  <r>
    <s v="Coordenadoria de Segurança, Transporte e Apoio Administrativo"/>
    <s v="1056/2013"/>
    <x v="1"/>
    <m/>
    <x v="1"/>
    <m/>
    <d v="2013-05-07T20:14:00"/>
    <d v="2013-05-08T16:15:00"/>
    <s v="Com o parecer, para apreciação."/>
    <d v="1899-12-30T20:01:00"/>
    <n v="0.83402777778246673"/>
  </r>
  <r>
    <s v="Coordenadoria de Segurança, Transporte e Apoio Administrativo"/>
    <s v="1056/2013"/>
    <x v="1"/>
    <m/>
    <x v="4"/>
    <m/>
    <d v="2013-05-08T16:15:00"/>
    <d v="2013-05-09T18:41:00"/>
    <s v="para repetir o certame."/>
    <d v="1899-12-31T02:26:00"/>
    <n v="1.101388888884685"/>
  </r>
  <r>
    <s v="Coordenadoria de Segurança, Transporte e Apoio Administrativo"/>
    <s v="1056/2013"/>
    <x v="1"/>
    <m/>
    <x v="8"/>
    <m/>
    <d v="2013-05-09T18:41:00"/>
    <d v="2013-05-10T14:24:00"/>
    <s v="Para repetição do certame."/>
    <d v="1899-12-30T19:43:00"/>
    <n v="0.82152777777810115"/>
  </r>
  <r>
    <s v="Coordenadoria de Segurança, Transporte e Apoio Administrativo"/>
    <s v="1056/2013"/>
    <x v="1"/>
    <m/>
    <x v="30"/>
    <m/>
    <d v="2013-05-10T14:24:00"/>
    <d v="2013-05-15T18:02:00"/>
    <s v="Para repetição do certame."/>
    <d v="1900-01-04T03:38:00"/>
    <n v="5.1513888888875954"/>
  </r>
  <r>
    <s v="Coordenadoria de Segurança, Transporte e Apoio Administrativo"/>
    <s v="1056/2013"/>
    <x v="1"/>
    <m/>
    <x v="11"/>
    <m/>
    <d v="2013-05-15T18:02:00"/>
    <d v="2013-05-15T18:22:00"/>
    <s v="Com edital em definitivo, para assinatura."/>
    <d v="1899-12-30T00:20:00"/>
    <n v="1.3888888890505768E-2"/>
  </r>
  <r>
    <s v="Coordenadoria de Segurança, Transporte e Apoio Administrativo"/>
    <s v="1056/2013"/>
    <x v="1"/>
    <m/>
    <x v="30"/>
    <m/>
    <d v="2013-05-15T18:22:00"/>
    <d v="2013-05-21T14:34:00"/>
    <s v="Com o edital assinado."/>
    <d v="1900-01-04T20:12:00"/>
    <n v="5.8416666666671517"/>
  </r>
  <r>
    <s v="Coordenadoria de Segurança, Transporte e Apoio Administrativo"/>
    <s v="1056/2013"/>
    <x v="1"/>
    <m/>
    <x v="11"/>
    <m/>
    <d v="2013-05-21T14:34:00"/>
    <d v="2013-06-05T18:14:00"/>
    <s v="Para aguardar a data de abertura do certame."/>
    <d v="1900-01-14T03:40:00"/>
    <n v="15.152777777781012"/>
  </r>
  <r>
    <s v="Coordenadoria de Segurança, Transporte e Apoio Administrativo"/>
    <s v="1056/2013"/>
    <x v="1"/>
    <m/>
    <x v="12"/>
    <m/>
    <d v="2013-06-05T18:14:00"/>
    <d v="2013-06-06T14:51:00"/>
    <s v="Para análise e homologação"/>
    <d v="1899-12-30T20:37:00"/>
    <n v="0.85902777777664596"/>
  </r>
  <r>
    <s v="Coordenadoria de Segurança, Transporte e Apoio Administrativo"/>
    <s v="5372/2015 "/>
    <x v="1"/>
    <m/>
    <x v="65"/>
    <s v="S"/>
    <d v="2015-07-23T17:56:00"/>
    <d v="2015-07-24T17:56:00"/>
    <s v="-"/>
    <d v="1899-12-31T00:00:00"/>
    <n v="1"/>
  </r>
  <r>
    <s v="Coordenadoria de Segurança, Transporte e Apoio Administrativo"/>
    <s v="5372/2015 "/>
    <x v="1"/>
    <m/>
    <x v="66"/>
    <m/>
    <d v="2015-07-24T17:56:00"/>
    <d v="2015-08-05T15:32:00"/>
    <s v="Solicito encaminhamento para licitação de fornecimento de mão de obra para trabalhos gráficos, tendo"/>
    <d v="1900-01-10T21:36:00"/>
    <n v="11.900000000001455"/>
  </r>
  <r>
    <s v="Coordenadoria de Segurança, Transporte e Apoio Administrativo"/>
    <s v="5372/2015 "/>
    <x v="1"/>
    <m/>
    <x v="8"/>
    <m/>
    <d v="2015-08-05T15:32:00"/>
    <d v="2015-08-06T14:50:00"/>
    <s v="Para os devidos fins."/>
    <d v="1899-12-30T23:18:00"/>
    <n v="0.97083333333284827"/>
  </r>
  <r>
    <s v="Coordenadoria de Segurança, Transporte e Apoio Administrativo"/>
    <s v="5372/2015 "/>
    <x v="1"/>
    <m/>
    <x v="65"/>
    <s v="S"/>
    <d v="2015-08-06T14:50:00"/>
    <d v="2015-08-07T13:02:00"/>
    <s v="A pedido."/>
    <d v="1899-12-30T22:12:00"/>
    <n v="0.92500000000291038"/>
  </r>
  <r>
    <s v="Coordenadoria de Segurança, Transporte e Apoio Administrativo"/>
    <s v="5372/2015 "/>
    <x v="1"/>
    <m/>
    <x v="66"/>
    <m/>
    <d v="2015-08-07T13:02:00"/>
    <d v="2015-08-10T07:51:00"/>
    <s v="Para licitação."/>
    <d v="1900-01-01T18:49:00"/>
    <n v="2.7840277777722804"/>
  </r>
  <r>
    <s v="Coordenadoria de Segurança, Transporte e Apoio Administrativo"/>
    <s v="5372/2015 "/>
    <x v="1"/>
    <m/>
    <x v="8"/>
    <m/>
    <d v="2015-08-10T07:51:00"/>
    <d v="2015-08-12T13:26:00"/>
    <s v="Para os devidos fins."/>
    <d v="1900-01-01T05:35:00"/>
    <n v="2.2326388888905058"/>
  </r>
  <r>
    <s v="Coordenadoria de Segurança, Transporte e Apoio Administrativo"/>
    <s v="5372/2015 "/>
    <x v="1"/>
    <m/>
    <x v="66"/>
    <m/>
    <d v="2015-08-12T13:26:00"/>
    <d v="2015-08-12T13:33:00"/>
    <s v="."/>
    <d v="1899-12-30T00:07:00"/>
    <n v="4.8611111124046147E-3"/>
  </r>
  <r>
    <s v="Coordenadoria de Segurança, Transporte e Apoio Administrativo"/>
    <s v="5372/2015 "/>
    <x v="1"/>
    <m/>
    <x v="67"/>
    <m/>
    <d v="2015-08-12T13:33:00"/>
    <d v="2015-08-12T19:08:00"/>
    <s v="Para providências."/>
    <d v="1899-12-30T05:35:00"/>
    <n v="0.23263888889050577"/>
  </r>
  <r>
    <s v="Coordenadoria de Segurança, Transporte e Apoio Administrativo"/>
    <s v="5372/2015 "/>
    <x v="1"/>
    <m/>
    <x v="4"/>
    <m/>
    <d v="2015-08-12T19:08:00"/>
    <d v="2015-08-13T19:36:00"/>
    <s v="Para providências."/>
    <d v="1899-12-31T00:28:00"/>
    <n v="1.0194444444423425"/>
  </r>
  <r>
    <s v="Coordenadoria de Segurança, Transporte e Apoio Administrativo"/>
    <s v="5372/2015 "/>
    <x v="1"/>
    <m/>
    <x v="8"/>
    <m/>
    <d v="2015-08-13T19:36:00"/>
    <d v="2015-08-14T16:45:00"/>
    <s v="Para verificar outros orçamentos."/>
    <d v="1899-12-30T21:09:00"/>
    <n v="0.88124999999854481"/>
  </r>
  <r>
    <s v="Coordenadoria de Segurança, Transporte e Apoio Administrativo"/>
    <s v="5372/2015 "/>
    <x v="1"/>
    <m/>
    <x v="65"/>
    <s v="S"/>
    <d v="2015-08-14T16:45:00"/>
    <d v="2015-08-14T17:25:00"/>
    <s v="Para anexar o Projeto B ico em forma de minuta."/>
    <d v="1899-12-30T00:40:00"/>
    <n v="2.7777777781011537E-2"/>
  </r>
  <r>
    <s v="Coordenadoria de Segurança, Transporte e Apoio Administrativo"/>
    <s v="5372/2015 "/>
    <x v="1"/>
    <m/>
    <x v="8"/>
    <m/>
    <d v="2015-08-14T17:25:00"/>
    <d v="2015-08-24T16:07:00"/>
    <s v="Com projeto b ico em forma de minuta."/>
    <d v="1900-01-08T22:42:00"/>
    <n v="9.9458333333313931"/>
  </r>
  <r>
    <s v="Coordenadoria de Segurança, Transporte e Apoio Administrativo"/>
    <s v="5372/2015 "/>
    <x v="1"/>
    <m/>
    <x v="65"/>
    <s v="S"/>
    <d v="2015-08-24T16:07:00"/>
    <d v="2015-09-02T18:51:00"/>
    <s v="Segue sugestões(colorido) para alterações e adequações no Termo de referência. Esclareço"/>
    <d v="1900-01-08T02:44:00"/>
    <n v="9.1138888888890506"/>
  </r>
  <r>
    <s v="Coordenadoria de Segurança, Transporte e Apoio Administrativo"/>
    <s v="5372/2015 "/>
    <x v="1"/>
    <m/>
    <x v="8"/>
    <m/>
    <d v="2015-09-02T18:51:00"/>
    <d v="2015-09-04T18:25:00"/>
    <s v="Com as alterações solicitadas"/>
    <d v="1899-12-31T23:34:00"/>
    <n v="1.9819444444437977"/>
  </r>
  <r>
    <s v="Coordenadoria de Segurança, Transporte e Apoio Administrativo"/>
    <s v="5372/2015 "/>
    <x v="1"/>
    <m/>
    <x v="9"/>
    <m/>
    <d v="2015-09-04T18:25:00"/>
    <d v="2015-09-16T15:57:00"/>
    <s v="Para orçar."/>
    <d v="1900-01-10T21:32:00"/>
    <n v="11.897222222221899"/>
  </r>
  <r>
    <s v="Coordenadoria de Segurança, Transporte e Apoio Administrativo"/>
    <s v="5372/2015 "/>
    <x v="1"/>
    <m/>
    <x v="8"/>
    <m/>
    <d v="2015-09-16T15:57:00"/>
    <d v="2015-09-17T17:17:00"/>
    <s v="Solicito encaminhar ao setro solicitante"/>
    <d v="1899-12-31T01:20:00"/>
    <n v="1.0555555555547471"/>
  </r>
  <r>
    <s v="Coordenadoria de Segurança, Transporte e Apoio Administrativo"/>
    <s v="5372/2015 "/>
    <x v="1"/>
    <m/>
    <x v="42"/>
    <m/>
    <d v="2015-09-17T17:17:00"/>
    <d v="2015-09-23T19:20:00"/>
    <s v="Para encaminhamento ao Contador contratado."/>
    <d v="1900-01-05T02:03:00"/>
    <n v="6.0854166666686069"/>
  </r>
  <r>
    <s v="Coordenadoria de Segurança, Transporte e Apoio Administrativo"/>
    <s v="5372/2015 "/>
    <x v="1"/>
    <m/>
    <x v="8"/>
    <m/>
    <d v="2015-09-23T19:20:00"/>
    <d v="2015-09-24T13:19:00"/>
    <s v="Com Planílha de Formação de Preços elaborada pelo Contador"/>
    <d v="1899-12-30T17:59:00"/>
    <n v="0.74930555555329192"/>
  </r>
  <r>
    <s v="Coordenadoria de Segurança, Transporte e Apoio Administrativo"/>
    <s v="5372/2015 "/>
    <x v="1"/>
    <m/>
    <x v="9"/>
    <m/>
    <d v="2015-09-24T13:19:00"/>
    <d v="2015-09-24T17:04:00"/>
    <s v="Para orçar."/>
    <d v="1899-12-30T03:45:00"/>
    <n v="0.15625"/>
  </r>
  <r>
    <s v="Coordenadoria de Segurança, Transporte e Apoio Administrativo"/>
    <s v="5372/2015 "/>
    <x v="1"/>
    <m/>
    <x v="42"/>
    <m/>
    <d v="2015-09-24T17:04:00"/>
    <d v="2015-09-28T14:25:00"/>
    <s v="A pedido"/>
    <d v="1900-01-02T21:21:00"/>
    <n v="3.8895833333372138"/>
  </r>
  <r>
    <s v="Coordenadoria de Segurança, Transporte e Apoio Administrativo"/>
    <s v="5372/2015 "/>
    <x v="1"/>
    <m/>
    <x v="8"/>
    <m/>
    <d v="2015-09-28T14:25:00"/>
    <d v="2015-09-28T16:35:00"/>
    <s v="Com Planilhas Paradigmas anexadas"/>
    <d v="1899-12-30T02:10:00"/>
    <n v="9.0277777773735579E-2"/>
  </r>
  <r>
    <s v="Coordenadoria de Segurança, Transporte e Apoio Administrativo"/>
    <s v="5372/2015 "/>
    <x v="1"/>
    <m/>
    <x v="9"/>
    <m/>
    <d v="2015-09-28T16:35:00"/>
    <d v="2015-10-16T14:26:00"/>
    <s v="Para orçar."/>
    <d v="1900-01-16T21:51:00"/>
    <n v="17.910416666672972"/>
  </r>
  <r>
    <s v="Coordenadoria de Segurança, Transporte e Apoio Administrativo"/>
    <s v="5372/2015 "/>
    <x v="1"/>
    <m/>
    <x v="65"/>
    <s v="S"/>
    <d v="2015-10-16T14:26:00"/>
    <d v="2015-10-21T16:09:00"/>
    <s v="A pedido"/>
    <d v="1900-01-04T01:43:00"/>
    <n v="5.0715277777781012"/>
  </r>
  <r>
    <s v="Coordenadoria de Segurança, Transporte e Apoio Administrativo"/>
    <s v="5372/2015 "/>
    <x v="1"/>
    <m/>
    <x v="9"/>
    <m/>
    <d v="2015-10-21T16:09:00"/>
    <d v="2015-11-05T16:01:00"/>
    <s v="Com as informações sobre as planilhas"/>
    <d v="1900-01-13T23:52:00"/>
    <n v="14.994444444440887"/>
  </r>
  <r>
    <s v="Coordenadoria de Segurança, Transporte e Apoio Administrativo"/>
    <s v="5372/2015 "/>
    <x v="1"/>
    <m/>
    <x v="8"/>
    <m/>
    <d v="2015-11-05T16:01:00"/>
    <d v="2015-11-05T17:06:00"/>
    <s v="Com orçamento"/>
    <d v="1899-12-30T01:05:00"/>
    <n v="4.5138888890505768E-2"/>
  </r>
  <r>
    <s v="Coordenadoria de Segurança, Transporte e Apoio Administrativo"/>
    <s v="5372/2015 "/>
    <x v="1"/>
    <m/>
    <x v="5"/>
    <m/>
    <d v="2015-11-05T17:06:00"/>
    <d v="2015-11-05T18:09:00"/>
    <s v="Para informar a disponibilidade orçamentária."/>
    <d v="1899-12-30T01:03:00"/>
    <n v="4.3749999997089617E-2"/>
  </r>
  <r>
    <s v="Coordenadoria de Segurança, Transporte e Apoio Administrativo"/>
    <s v="5372/2015 "/>
    <x v="1"/>
    <m/>
    <x v="65"/>
    <s v="S"/>
    <d v="2015-11-05T18:09:00"/>
    <d v="2015-11-09T17:01:00"/>
    <s v="Para providências"/>
    <d v="1900-01-02T22:52:00"/>
    <n v="3.952777777776646"/>
  </r>
  <r>
    <s v="Coordenadoria de Segurança, Transporte e Apoio Administrativo"/>
    <s v="5372/2015 "/>
    <x v="1"/>
    <m/>
    <x v="5"/>
    <m/>
    <d v="2015-11-09T17:01:00"/>
    <d v="2015-11-09T19:16:00"/>
    <s v="Em atendimento ao DOC 210719/2015"/>
    <d v="1899-12-30T02:15:00"/>
    <n v="9.375E-2"/>
  </r>
  <r>
    <s v="Coordenadoria de Segurança, Transporte e Apoio Administrativo"/>
    <s v="5372/2015 "/>
    <x v="1"/>
    <m/>
    <x v="6"/>
    <m/>
    <d v="2015-11-09T19:16:00"/>
    <d v="2015-11-10T13:23:00"/>
    <s v="Com informação"/>
    <d v="1899-12-30T18:07:00"/>
    <n v="0.75486111111240461"/>
  </r>
  <r>
    <s v="Coordenadoria de Segurança, Transporte e Apoio Administrativo"/>
    <s v="5372/2015 "/>
    <x v="1"/>
    <m/>
    <x v="7"/>
    <m/>
    <d v="2015-11-10T13:23:00"/>
    <d v="2015-11-10T15:06:00"/>
    <s v="Para ciência e encaminhamento."/>
    <d v="1899-12-30T01:43:00"/>
    <n v="7.1527777778101154E-2"/>
  </r>
  <r>
    <s v="Coordenadoria de Segurança, Transporte e Apoio Administrativo"/>
    <s v="5372/2015 "/>
    <x v="1"/>
    <m/>
    <x v="8"/>
    <m/>
    <d v="2015-11-10T15:06:00"/>
    <d v="2015-11-10T18:33:00"/>
    <s v="Para demais providências."/>
    <d v="1899-12-30T03:27:00"/>
    <n v="0.14375000000291038"/>
  </r>
  <r>
    <s v="Coordenadoria de Segurança, Transporte e Apoio Administrativo"/>
    <s v="5372/2015 "/>
    <x v="1"/>
    <m/>
    <x v="9"/>
    <m/>
    <d v="2015-11-10T18:33:00"/>
    <d v="2015-11-11T16:14:00"/>
    <s v="Para elaborar Termo de Abertura de Licitação."/>
    <d v="1899-12-30T21:41:00"/>
    <n v="0.90347222222044365"/>
  </r>
  <r>
    <s v="Coordenadoria de Segurança, Transporte e Apoio Administrativo"/>
    <s v="5372/2015 "/>
    <x v="1"/>
    <m/>
    <x v="8"/>
    <m/>
    <d v="2015-11-11T16:14:00"/>
    <d v="2015-11-11T19:12:00"/>
    <s v="Segue termo de Abertura de Licitação"/>
    <d v="1899-12-30T02:58:00"/>
    <n v="0.12361111111385981"/>
  </r>
  <r>
    <s v="Coordenadoria de Segurança, Transporte e Apoio Administrativo"/>
    <s v="5372/2015 "/>
    <x v="1"/>
    <m/>
    <x v="4"/>
    <m/>
    <d v="2015-11-11T19:12:00"/>
    <d v="2015-11-12T18:20:00"/>
    <s v="Para autorizar a abertura de licitação."/>
    <d v="1899-12-30T23:08:00"/>
    <n v="0.96388888888759539"/>
  </r>
  <r>
    <s v="Coordenadoria de Segurança, Transporte e Apoio Administrativo"/>
    <s v="5372/2015 "/>
    <x v="1"/>
    <m/>
    <x v="8"/>
    <m/>
    <d v="2015-11-12T18:20:00"/>
    <d v="2015-11-13T15:02:00"/>
    <s v="de acordo"/>
    <d v="1899-12-30T20:42:00"/>
    <n v="0.86249999999563443"/>
  </r>
  <r>
    <s v="Coordenadoria de Segurança, Transporte e Apoio Administrativo"/>
    <s v="5372/2015 "/>
    <x v="1"/>
    <m/>
    <x v="30"/>
    <m/>
    <d v="2015-11-13T15:02:00"/>
    <d v="2015-12-17T17:35:00"/>
    <s v="Para elaborar a minuta do edital."/>
    <d v="1900-02-02T02:33:00"/>
    <n v="34.106250000004366"/>
  </r>
  <r>
    <s v="Coordenadoria de Segurança, Transporte e Apoio Administrativo"/>
    <s v="5372/2015 "/>
    <x v="1"/>
    <m/>
    <x v="5"/>
    <m/>
    <d v="2015-12-17T17:35:00"/>
    <d v="2015-12-17T17:54:00"/>
    <s v="A pedido, após volte."/>
    <d v="1899-12-30T00:19:00"/>
    <n v="1.3194444443797693E-2"/>
  </r>
  <r>
    <s v="Coordenadoria de Segurança, Transporte e Apoio Administrativo"/>
    <s v="5372/2015 "/>
    <x v="1"/>
    <m/>
    <x v="8"/>
    <m/>
    <d v="2015-12-17T17:54:00"/>
    <d v="2015-12-17T17:58:00"/>
    <s v="Para informar se a licitação será realizada neste exercício."/>
    <d v="1899-12-30T00:04:00"/>
    <n v="2.7777777795563452E-3"/>
  </r>
  <r>
    <s v="Coordenadoria de Segurança, Transporte e Apoio Administrativo"/>
    <s v="5372/2015 "/>
    <x v="1"/>
    <m/>
    <x v="5"/>
    <m/>
    <d v="2015-12-17T17:58:00"/>
    <d v="2015-12-17T18:12:00"/>
    <s v="Informo que como não foi possível a publicação do edital para esse ano, o contrato origfoi prorrogad"/>
    <d v="1899-12-30T00:14:00"/>
    <n v="9.7222222175332718E-3"/>
  </r>
  <r>
    <s v="Coordenadoria de Segurança, Transporte e Apoio Administrativo"/>
    <s v="5372/2015 "/>
    <x v="1"/>
    <m/>
    <x v="68"/>
    <m/>
    <d v="2015-12-17T18:12:00"/>
    <d v="2015-12-18T17:27:00"/>
    <s v="Para incluírem o pedido referente a 2016 no SIOFI."/>
    <d v="1899-12-30T23:15:00"/>
    <n v="0.96875"/>
  </r>
  <r>
    <s v="Coordenadoria de Segurança, Transporte e Apoio Administrativo"/>
    <s v="5372/2015 "/>
    <x v="1"/>
    <m/>
    <x v="5"/>
    <m/>
    <d v="2015-12-18T17:27:00"/>
    <d v="2015-12-21T21:06:00"/>
    <s v="em atendimento ao DOC 249135/2015"/>
    <d v="1900-01-02T03:39:00"/>
    <n v="3.1520833333343035"/>
  </r>
  <r>
    <s v="Coordenadoria de Segurança, Transporte e Apoio Administrativo"/>
    <s v="5372/2015 "/>
    <x v="1"/>
    <m/>
    <x v="6"/>
    <m/>
    <d v="2015-12-21T21:06:00"/>
    <d v="2015-12-22T12:27:00"/>
    <s v="Com informação"/>
    <d v="1899-12-30T15:21:00"/>
    <n v="0.63958333333721384"/>
  </r>
  <r>
    <s v="Coordenadoria de Segurança, Transporte e Apoio Administrativo"/>
    <s v="5372/2015 "/>
    <x v="1"/>
    <m/>
    <x v="7"/>
    <m/>
    <d v="2015-12-22T12:27:00"/>
    <d v="2015-12-22T14:07:00"/>
    <s v="Para ciência e encaminhamento."/>
    <d v="1899-12-30T01:40:00"/>
    <n v="6.9444444437976927E-2"/>
  </r>
  <r>
    <s v="Coordenadoria de Segurança, Transporte e Apoio Administrativo"/>
    <s v="5372/2015 "/>
    <x v="1"/>
    <m/>
    <x v="1"/>
    <m/>
    <d v="2015-12-22T14:07:00"/>
    <d v="2015-12-22T15:20:00"/>
    <s v="Para demais providências"/>
    <d v="1899-12-30T01:13:00"/>
    <n v="5.0694444449618459E-2"/>
  </r>
  <r>
    <s v="Coordenadoria de Segurança, Transporte e Apoio Administrativo"/>
    <s v="5372/2015 "/>
    <x v="1"/>
    <m/>
    <x v="8"/>
    <m/>
    <d v="2015-12-22T15:20:00"/>
    <d v="2015-12-22T17:38:00"/>
    <s v="A pedido."/>
    <d v="1899-12-30T02:18:00"/>
    <n v="9.5833333332848269E-2"/>
  </r>
  <r>
    <s v="Coordenadoria de Segurança, Transporte e Apoio Administrativo"/>
    <s v="5372/2015 "/>
    <x v="1"/>
    <m/>
    <x v="30"/>
    <m/>
    <d v="2015-12-22T17:38:00"/>
    <d v="2015-12-23T14:08:00"/>
    <s v="Para elaborar minuta do Edital de Licitação na modalidade Pregão Eletrônico."/>
    <d v="1899-12-30T20:30:00"/>
    <n v="0.85416666666424135"/>
  </r>
  <r>
    <s v="Coordenadoria de Segurança, Transporte e Apoio Administrativo"/>
    <s v="5372/2015 "/>
    <x v="1"/>
    <m/>
    <x v="10"/>
    <m/>
    <d v="2015-12-23T14:08:00"/>
    <d v="2016-01-08T16:37:00"/>
    <s v="Para elaboração da minuta contratual."/>
    <d v="1900-01-15T02:29:00"/>
    <n v="16.103472222224809"/>
  </r>
  <r>
    <s v="Coordenadoria de Segurança, Transporte e Apoio Administrativo"/>
    <s v="5372/2015 "/>
    <x v="1"/>
    <m/>
    <x v="30"/>
    <m/>
    <d v="2016-01-08T16:37:00"/>
    <d v="2016-01-08T16:52:00"/>
    <s v="Elaborada minuta do contrato."/>
    <d v="1899-12-30T00:15:00"/>
    <n v="1.0416666664241347E-2"/>
  </r>
  <r>
    <s v="Coordenadoria de Segurança, Transporte e Apoio Administrativo"/>
    <s v="5372/2015 "/>
    <x v="1"/>
    <m/>
    <x v="10"/>
    <m/>
    <d v="2016-01-08T16:52:00"/>
    <d v="2016-01-08T16:53:00"/>
    <s v="xxx"/>
    <d v="1899-12-30T00:01:00"/>
    <n v="6.944444467080757E-4"/>
  </r>
  <r>
    <s v="Coordenadoria de Segurança, Transporte e Apoio Administrativo"/>
    <s v="5372/2015 "/>
    <x v="1"/>
    <m/>
    <x v="30"/>
    <m/>
    <d v="2016-01-08T16:53:00"/>
    <d v="2016-01-11T13:53:00"/>
    <s v="xxx"/>
    <d v="1900-01-01T21:00:00"/>
    <n v="2.875"/>
  </r>
  <r>
    <s v="Coordenadoria de Segurança, Transporte e Apoio Administrativo"/>
    <s v="5372/2015 "/>
    <x v="1"/>
    <m/>
    <x v="8"/>
    <m/>
    <d v="2016-01-11T13:53:00"/>
    <d v="2016-01-11T15:29:00"/>
    <s v="Seguem edital e demais anexos, para análise e encaminhamento."/>
    <d v="1899-12-30T01:36:00"/>
    <n v="6.6666666665696539E-2"/>
  </r>
  <r>
    <s v="Coordenadoria de Segurança, Transporte e Apoio Administrativo"/>
    <s v="5372/2015 "/>
    <x v="1"/>
    <m/>
    <x v="4"/>
    <m/>
    <d v="2016-01-11T15:29:00"/>
    <d v="2016-01-12T17:27:00"/>
    <s v="Para análise das minutas do Edital e anexos."/>
    <d v="1899-12-31T01:58:00"/>
    <n v="1.0819444444423425"/>
  </r>
  <r>
    <s v="Coordenadoria de Segurança, Transporte e Apoio Administrativo"/>
    <s v="5372/2015 "/>
    <x v="1"/>
    <m/>
    <x v="8"/>
    <m/>
    <d v="2016-01-12T17:27:00"/>
    <d v="2016-01-18T16:58:00"/>
    <s v="Para informar."/>
    <d v="1900-01-04T23:31:00"/>
    <n v="5.9798611111109494"/>
  </r>
  <r>
    <s v="Coordenadoria de Segurança, Transporte e Apoio Administrativo"/>
    <s v="5372/2015 "/>
    <x v="1"/>
    <m/>
    <x v="68"/>
    <m/>
    <d v="2016-01-18T16:58:00"/>
    <d v="2016-02-02T18:09:00"/>
    <s v="Para informar"/>
    <d v="1900-01-14T01:11:00"/>
    <n v="15.049305555556202"/>
  </r>
  <r>
    <s v="Coordenadoria de Segurança, Transporte e Apoio Administrativo"/>
    <s v="5372/2015 "/>
    <x v="1"/>
    <m/>
    <x v="8"/>
    <m/>
    <d v="2016-02-02T18:09:00"/>
    <d v="2016-02-03T14:40:00"/>
    <s v="Tendo em vista"/>
    <d v="1899-12-30T20:31:00"/>
    <n v="0.85486111111094942"/>
  </r>
  <r>
    <s v="Coordenadoria de Segurança, Transporte e Apoio Administrativo"/>
    <s v="5372/2015 "/>
    <x v="1"/>
    <m/>
    <x v="4"/>
    <m/>
    <d v="2016-02-03T14:40:00"/>
    <d v="2016-02-11T13:27:00"/>
    <s v="Para análise."/>
    <d v="1900-01-06T22:47:00"/>
    <n v="7.9493055555576575"/>
  </r>
  <r>
    <s v="Coordenadoria de Segurança, Transporte e Apoio Administrativo"/>
    <s v="5372/2015 "/>
    <x v="1"/>
    <m/>
    <x v="11"/>
    <m/>
    <d v="2016-02-11T13:27:00"/>
    <d v="2016-02-11T19:40:00"/>
    <s v="Para análise do edital e anexos."/>
    <d v="1899-12-30T06:13:00"/>
    <n v="0.25902777777810115"/>
  </r>
  <r>
    <s v="Coordenadoria de Segurança, Transporte e Apoio Administrativo"/>
    <s v="5372/2015 "/>
    <x v="1"/>
    <m/>
    <x v="12"/>
    <m/>
    <d v="2016-02-11T19:40:00"/>
    <d v="2016-02-12T15:53:00"/>
    <s v="Para análise e aprovação."/>
    <d v="1899-12-30T20:13:00"/>
    <n v="0.84236111111385981"/>
  </r>
  <r>
    <s v="Coordenadoria de Segurança, Transporte e Apoio Administrativo"/>
    <s v="5372/2015 "/>
    <x v="1"/>
    <m/>
    <x v="1"/>
    <m/>
    <d v="2016-02-12T15:53:00"/>
    <d v="2016-02-12T16:18:00"/>
    <s v="Com a análise da minuta do edital de licitação"/>
    <d v="1899-12-30T00:25:00"/>
    <n v="1.7361111109494232E-2"/>
  </r>
  <r>
    <s v="Coordenadoria de Segurança, Transporte e Apoio Administrativo"/>
    <s v="5372/2015 "/>
    <x v="1"/>
    <m/>
    <x v="30"/>
    <m/>
    <d v="2016-02-12T16:18:00"/>
    <d v="2016-02-17T17:18:00"/>
    <s v="À Seção de Licitações."/>
    <d v="1900-01-04T01:00:00"/>
    <n v="5.0416666666642413"/>
  </r>
  <r>
    <s v="Coordenadoria de Segurança, Transporte e Apoio Administrativo"/>
    <s v="5372/2015 "/>
    <x v="1"/>
    <m/>
    <x v="8"/>
    <m/>
    <d v="2016-02-17T17:18:00"/>
    <d v="2016-02-17T20:21:00"/>
    <s v="Para análise e encaminhamento."/>
    <d v="1899-12-30T03:03:00"/>
    <n v="0.12708333333284827"/>
  </r>
  <r>
    <s v="Coordenadoria de Segurança, Transporte e Apoio Administrativo"/>
    <s v="5372/2015 "/>
    <x v="1"/>
    <m/>
    <x v="68"/>
    <m/>
    <d v="2016-02-17T20:21:00"/>
    <d v="2016-03-02T17:41:00"/>
    <s v="Para informar e dar providências."/>
    <d v="1900-01-12T21:20:00"/>
    <n v="13.888888888890506"/>
  </r>
  <r>
    <s v="Coordenadoria de Segurança, Transporte e Apoio Administrativo"/>
    <s v="5372/2015 "/>
    <x v="1"/>
    <m/>
    <x v="8"/>
    <m/>
    <d v="2016-03-02T17:41:00"/>
    <d v="2016-03-04T18:13:00"/>
    <s v="Sol"/>
    <d v="1900-01-01T00:32:00"/>
    <n v="2.0222222222218988"/>
  </r>
  <r>
    <s v="Coordenadoria de Segurança, Transporte e Apoio Administrativo"/>
    <s v="5372/2015 "/>
    <x v="1"/>
    <m/>
    <x v="68"/>
    <m/>
    <d v="2016-03-04T18:13:00"/>
    <d v="2016-03-11T16:02:00"/>
    <s v="Par solicitar a prorrogação no processo original."/>
    <d v="1900-01-05T21:49:00"/>
    <n v="6.9090277777795563"/>
  </r>
  <r>
    <s v="Coordenadoria de Segurança, Transporte e Apoio Administrativo"/>
    <s v="5372/2015 "/>
    <x v="1"/>
    <m/>
    <x v="4"/>
    <m/>
    <d v="2016-03-11T16:02:00"/>
    <d v="2016-03-14T21:24:00"/>
    <s v="Para dar procedimento a solicitação de contratação. Atendido o doc 41620/2016"/>
    <d v="1900-01-02T05:22:00"/>
    <n v="3.2236111111124046"/>
  </r>
  <r>
    <s v="Coordenadoria de Segurança, Transporte e Apoio Administrativo"/>
    <s v="5372/2015 "/>
    <x v="1"/>
    <m/>
    <x v="68"/>
    <m/>
    <d v="2016-03-14T21:24:00"/>
    <d v="2016-03-16T13:53:00"/>
    <s v="Para anexar a nova CCT"/>
    <d v="1899-12-31T16:29:00"/>
    <n v="1.6868055555532919"/>
  </r>
  <r>
    <s v="Coordenadoria de Segurança, Transporte e Apoio Administrativo"/>
    <s v="5372/2015 "/>
    <x v="1"/>
    <m/>
    <x v="4"/>
    <m/>
    <d v="2016-03-16T13:53:00"/>
    <d v="2016-03-23T16:15:00"/>
    <s v="Tendo em vista ainda estar em andamento o fechamento da convenção de 2016 a STIGPR encaminhou o ofíc"/>
    <d v="1900-01-06T02:22:00"/>
    <n v="7.0986111111124046"/>
  </r>
  <r>
    <s v="Coordenadoria de Segurança, Transporte e Apoio Administrativo"/>
    <s v="5372/2015 "/>
    <x v="1"/>
    <m/>
    <x v="68"/>
    <m/>
    <d v="2016-03-23T16:15:00"/>
    <d v="2016-04-12T13:39:00"/>
    <s v="Conforme despacho exarado no doc.048108 segue à Seção de Compras"/>
    <d v="1900-01-18T21:24:00"/>
    <n v="19.891666666662786"/>
  </r>
  <r>
    <s v="Coordenadoria de Segurança, Transporte e Apoio Administrativo"/>
    <s v="5372/2015 "/>
    <x v="1"/>
    <m/>
    <x v="4"/>
    <m/>
    <d v="2016-04-12T13:39:00"/>
    <d v="2016-04-12T16:06:00"/>
    <s v="Com a Convenção Coletiva 2016"/>
    <d v="1899-12-30T02:27:00"/>
    <n v="0.10208333333139308"/>
  </r>
  <r>
    <s v="Coordenadoria de Segurança, Transporte e Apoio Administrativo"/>
    <s v="5372/2015 "/>
    <x v="1"/>
    <m/>
    <x v="8"/>
    <m/>
    <d v="2016-04-12T16:06:00"/>
    <d v="2016-04-14T17:05:00"/>
    <s v="Para readequação ao projeto b ico tendo em vista a Convenção Coletiva de Trabalho apresentada no do"/>
    <d v="1900-01-01T00:59:00"/>
    <n v="2.0409722222248092"/>
  </r>
  <r>
    <s v="Coordenadoria de Segurança, Transporte e Apoio Administrativo"/>
    <s v="5372/2015 "/>
    <x v="1"/>
    <m/>
    <x v="20"/>
    <m/>
    <d v="2016-04-14T17:05:00"/>
    <d v="2016-04-19T16:55:00"/>
    <s v="Para encaminhar ao contador e readequar a planilha paradigma de contratação de serviço terceirizado."/>
    <d v="1900-01-03T23:50:00"/>
    <n v="4.9930555555547471"/>
  </r>
  <r>
    <s v="Coordenadoria de Segurança, Transporte e Apoio Administrativo"/>
    <s v="5372/2015 "/>
    <x v="1"/>
    <m/>
    <x v="9"/>
    <m/>
    <d v="2016-04-19T16:55:00"/>
    <d v="2016-04-22T16:37:00"/>
    <s v="Para orçar."/>
    <d v="1900-01-01T23:42:00"/>
    <n v="2.9875000000029104"/>
  </r>
  <r>
    <s v="Coordenadoria de Segurança, Transporte e Apoio Administrativo"/>
    <s v="5372/2015 "/>
    <x v="1"/>
    <m/>
    <x v="20"/>
    <m/>
    <d v="2016-04-22T16:37:00"/>
    <d v="2016-04-29T13:30:00"/>
    <s v="Para retificação das planilhas"/>
    <d v="1900-01-05T20:53:00"/>
    <n v="6.8701388888875954"/>
  </r>
  <r>
    <s v="Coordenadoria de Segurança, Transporte e Apoio Administrativo"/>
    <s v="5372/2015 "/>
    <x v="1"/>
    <m/>
    <x v="9"/>
    <m/>
    <d v="2016-04-29T13:30:00"/>
    <d v="2016-05-03T17:35:00"/>
    <s v="Com EPI"/>
    <d v="1900-01-03T04:05:00"/>
    <n v="4.1701388888905058"/>
  </r>
  <r>
    <s v="Coordenadoria de Segurança, Transporte e Apoio Administrativo"/>
    <s v="5372/2015 "/>
    <x v="1"/>
    <m/>
    <x v="68"/>
    <m/>
    <d v="2016-05-03T17:35:00"/>
    <d v="2016-05-03T18:23:00"/>
    <s v="Para análise"/>
    <d v="1899-12-30T00:48:00"/>
    <n v="3.3333333332848269E-2"/>
  </r>
  <r>
    <s v="Coordenadoria de Segurança, Transporte e Apoio Administrativo"/>
    <s v="5372/2015 "/>
    <x v="1"/>
    <m/>
    <x v="9"/>
    <m/>
    <d v="2016-05-03T18:23:00"/>
    <d v="2016-05-04T15:54:00"/>
    <s v="Conforme o solicitado no doc 82211/2016"/>
    <d v="1899-12-30T21:31:00"/>
    <n v="0.89652777777519077"/>
  </r>
  <r>
    <s v="Coordenadoria de Segurança, Transporte e Apoio Administrativo"/>
    <s v="5372/2015 "/>
    <x v="1"/>
    <m/>
    <x v="20"/>
    <m/>
    <d v="2016-05-04T15:54:00"/>
    <d v="2016-05-04T17:29:00"/>
    <s v="para alteração de planilhas"/>
    <d v="1899-12-30T01:35:00"/>
    <n v="6.5972222226264421E-2"/>
  </r>
  <r>
    <s v="Coordenadoria de Segurança, Transporte e Apoio Administrativo"/>
    <s v="5372/2015 "/>
    <x v="1"/>
    <m/>
    <x v="9"/>
    <m/>
    <d v="2016-05-04T17:29:00"/>
    <d v="2016-05-31T16:15:00"/>
    <s v="Para orçamentos."/>
    <d v="1900-01-25T22:46:00"/>
    <n v="26.948611111110949"/>
  </r>
  <r>
    <s v="Coordenadoria de Segurança, Transporte e Apoio Administrativo"/>
    <s v="5372/2015 "/>
    <x v="1"/>
    <m/>
    <x v="8"/>
    <m/>
    <d v="2016-05-31T16:15:00"/>
    <d v="2016-06-01T16:34:00"/>
    <s v="COTAÇÕES DE PREÇOS"/>
    <d v="1899-12-31T00:19:00"/>
    <n v="1.0131944444437977"/>
  </r>
  <r>
    <s v="Coordenadoria de Segurança, Transporte e Apoio Administrativo"/>
    <s v="5372/2015 "/>
    <x v="1"/>
    <m/>
    <x v="5"/>
    <m/>
    <d v="2016-06-01T16:34:00"/>
    <d v="2016-06-06T12:30:00"/>
    <s v="Para informar disponibilidade orçamentária."/>
    <d v="1900-01-03T19:56:00"/>
    <n v="4.8305555555562023"/>
  </r>
  <r>
    <s v="Coordenadoria de Segurança, Transporte e Apoio Administrativo"/>
    <s v="5372/2015 "/>
    <x v="1"/>
    <m/>
    <x v="6"/>
    <m/>
    <d v="2016-06-06T12:30:00"/>
    <d v="2016-06-06T17:13:00"/>
    <s v="Com a informação"/>
    <d v="1899-12-30T04:43:00"/>
    <n v="0.19652777777810115"/>
  </r>
  <r>
    <s v="Coordenadoria de Segurança, Transporte e Apoio Administrativo"/>
    <s v="5372/2015 "/>
    <x v="1"/>
    <m/>
    <x v="7"/>
    <m/>
    <d v="2016-06-06T17:13:00"/>
    <d v="2016-06-06T20:20:00"/>
    <s v="Para ciência e encaminhamento."/>
    <d v="1899-12-30T03:07:00"/>
    <n v="0.12986111110512866"/>
  </r>
  <r>
    <s v="Coordenadoria de Segurança, Transporte e Apoio Administrativo"/>
    <s v="5372/2015 "/>
    <x v="1"/>
    <m/>
    <x v="8"/>
    <m/>
    <d v="2016-06-06T20:20:00"/>
    <d v="2016-06-23T19:25:00"/>
    <s v="Para demais providências."/>
    <d v="1900-01-15T23:05:00"/>
    <n v="16.961805555562023"/>
  </r>
  <r>
    <s v="Coordenadoria de Segurança, Transporte e Apoio Administrativo"/>
    <s v="5372/2015 "/>
    <x v="1"/>
    <m/>
    <x v="4"/>
    <m/>
    <d v="2016-06-23T19:25:00"/>
    <d v="2016-06-24T17:34:00"/>
    <s v="Solicito encaminhamento à COGSA, para revisão do Projeto B ico."/>
    <d v="1899-12-30T22:09:00"/>
    <n v="0.92291666666278616"/>
  </r>
  <r>
    <s v="Coordenadoria de Segurança, Transporte e Apoio Administrativo"/>
    <s v="5372/2015 "/>
    <x v="1"/>
    <m/>
    <x v="26"/>
    <s v="S"/>
    <d v="2016-06-24T17:34:00"/>
    <d v="2016-06-27T16:04:00"/>
    <s v="Para providências quanto ao apontado pela Coordenadoria de Licitações e Contratos."/>
    <d v="1900-01-01T22:30:00"/>
    <n v="2.9375"/>
  </r>
  <r>
    <s v="Coordenadoria de Segurança, Transporte e Apoio Administrativo"/>
    <s v="5372/2015 "/>
    <x v="1"/>
    <m/>
    <x v="68"/>
    <m/>
    <d v="2016-06-27T16:04:00"/>
    <d v="2016-06-28T16:24:00"/>
    <s v="Para informar"/>
    <d v="1899-12-31T00:20:00"/>
    <n v="1.0138888888905058"/>
  </r>
  <r>
    <s v="Coordenadoria de Segurança, Transporte e Apoio Administrativo"/>
    <s v="5372/2015 "/>
    <x v="1"/>
    <m/>
    <x v="26"/>
    <s v="S"/>
    <d v="2016-06-28T16:24:00"/>
    <d v="2016-08-19T14:57:00"/>
    <s v="Com as informações."/>
    <d v="1900-02-19T22:33:00"/>
    <n v="51.939583333332848"/>
  </r>
  <r>
    <s v="Coordenadoria de Segurança, Transporte e Apoio Administrativo"/>
    <s v="5372/2015 "/>
    <x v="1"/>
    <m/>
    <x v="5"/>
    <m/>
    <d v="2016-08-19T14:57:00"/>
    <d v="2016-08-19T15:37:00"/>
    <s v="Para anulação de Pre-Empenho"/>
    <d v="1899-12-30T00:40:00"/>
    <n v="2.7777777773735579E-2"/>
  </r>
  <r>
    <s v="Coordenadoria de Segurança, Transporte e Apoio Administrativo"/>
    <s v="5372/2015 "/>
    <x v="1"/>
    <m/>
    <x v="6"/>
    <m/>
    <d v="2016-08-19T15:37:00"/>
    <d v="2016-08-19T18:32:00"/>
    <s v="Para ciência e encaminhamento"/>
    <d v="1899-12-30T02:55:00"/>
    <n v="0.12152777778101154"/>
  </r>
  <r>
    <s v="Coordenadoria de Segurança, Transporte e Apoio Administrativo"/>
    <s v="5372/2015 "/>
    <x v="1"/>
    <m/>
    <x v="18"/>
    <s v="S"/>
    <d v="2016-08-19T18:32:00"/>
    <d v="2016-09-09T17:48:00"/>
    <s v="Com a anulação dos pré-empenhos."/>
    <d v="1900-01-19T23:16:00"/>
    <n v="20.969444444446708"/>
  </r>
  <r>
    <s v="Coordenadoria de Segurança, Transporte e Apoio Administrativo"/>
    <s v="5372/2015 "/>
    <x v="1"/>
    <m/>
    <x v="19"/>
    <s v="S"/>
    <d v="2016-09-09T17:48:00"/>
    <d v="2016-09-12T15:55:00"/>
    <s v="Para análise"/>
    <d v="1900-01-01T22:07:00"/>
    <n v="2.921527777776646"/>
  </r>
  <r>
    <s v="Coordenadoria de Segurança, Transporte e Apoio Administrativo"/>
    <s v="5372/2015 "/>
    <x v="1"/>
    <m/>
    <x v="18"/>
    <s v="S"/>
    <d v="2016-09-12T15:55:00"/>
    <d v="2016-09-19T15:28:00"/>
    <s v="PB"/>
    <d v="1900-01-05T23:33:00"/>
    <n v="6.9812499999970896"/>
  </r>
  <r>
    <s v="Coordenadoria de Segurança, Transporte e Apoio Administrativo"/>
    <s v="5372/2015 "/>
    <x v="1"/>
    <m/>
    <x v="19"/>
    <s v="S"/>
    <d v="2016-09-19T15:28:00"/>
    <d v="2016-09-19T16:29:00"/>
    <s v="Para análise do Termo de Referência para a contratação de mão de obras para serviços gráficos."/>
    <d v="1899-12-30T01:01:00"/>
    <n v="4.2361111110949423E-2"/>
  </r>
  <r>
    <s v="Coordenadoria de Segurança, Transporte e Apoio Administrativo"/>
    <s v="5372/2015 "/>
    <x v="1"/>
    <m/>
    <x v="8"/>
    <m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s v="Coordenadoria de Segurança, Transporte e Apoio Administrativo"/>
    <s v="5372/2015 "/>
    <x v="1"/>
    <m/>
    <x v="18"/>
    <s v="S"/>
    <d v="2016-09-22T18:02:00"/>
    <d v="2016-09-25T15:08:00"/>
    <s v="À CSTA: com sugestões quanto ao Termo de Referência e consultas."/>
    <d v="1900-01-01T21:06:00"/>
    <n v="2.8791666666729725"/>
  </r>
  <r>
    <s v="Coordenadoria de Segurança, Transporte e Apoio Administrativo"/>
    <s v="5372/2015 "/>
    <x v="1"/>
    <m/>
    <x v="19"/>
    <s v="S"/>
    <d v="2016-09-25T15:08:00"/>
    <d v="2016-09-26T12:12:00"/>
    <s v="Para análise e encaminhamento."/>
    <d v="1899-12-30T21:04:00"/>
    <n v="0.87777777777228039"/>
  </r>
  <r>
    <s v="Coordenadoria de Segurança, Transporte e Apoio Administrativo"/>
    <s v="5372/2015 "/>
    <x v="1"/>
    <m/>
    <x v="18"/>
    <s v="S"/>
    <d v="2016-09-26T12:12:00"/>
    <d v="2016-09-26T12:30:00"/>
    <s v="Para incluir o projeto bÃ¡sico como minuta, com as alteraÃ§Ãµes propostas pela CLC e julgadas pertin"/>
    <d v="1899-12-30T00:18:00"/>
    <n v="1.2500000004365575E-2"/>
  </r>
  <r>
    <s v="Coordenadoria de Segurança, Transporte e Apoio Administrativo"/>
    <s v="5372/2015 "/>
    <x v="1"/>
    <m/>
    <x v="19"/>
    <s v="S"/>
    <d v="2016-09-26T12:30:00"/>
    <d v="2016-09-26T13:39:00"/>
    <s v="Com as minutas"/>
    <d v="1899-12-30T01:09:00"/>
    <n v="4.7916666662786156E-2"/>
  </r>
  <r>
    <s v="Coordenadoria de Segurança, Transporte e Apoio Administrativo"/>
    <s v="5372/2015 "/>
    <x v="1"/>
    <m/>
    <x v="18"/>
    <s v="S"/>
    <d v="2016-09-26T13:39:00"/>
    <d v="2016-09-26T14:43:00"/>
    <s v="informar"/>
    <d v="1899-12-30T01:04:00"/>
    <n v="4.4444444443797693E-2"/>
  </r>
  <r>
    <s v="Coordenadoria de Segurança, Transporte e Apoio Administrativo"/>
    <s v="5372/2015 "/>
    <x v="1"/>
    <m/>
    <x v="19"/>
    <s v="S"/>
    <d v="2016-09-26T14:43:00"/>
    <d v="2016-09-26T18:04:00"/>
    <s v="Para análise"/>
    <d v="1899-12-30T03:21:00"/>
    <n v="0.13958333333721384"/>
  </r>
  <r>
    <s v="Coordenadoria de Segurança, Transporte e Apoio Administrativo"/>
    <s v="5372/2015 "/>
    <x v="1"/>
    <m/>
    <x v="8"/>
    <m/>
    <d v="2016-09-26T18:04:00"/>
    <d v="2016-09-28T18:40:00"/>
    <s v="Solicito dar continuidade aos trÃ¢mites pertinentes Ã  contrataÃ§Ã£o, haja vista o prazo restrito para o"/>
    <d v="1900-01-01T00:36:00"/>
    <n v="2.0250000000014552"/>
  </r>
  <r>
    <s v="Coordenadoria de Segurança, Transporte e Apoio Administrativo"/>
    <s v="5372/2015 "/>
    <x v="1"/>
    <m/>
    <x v="20"/>
    <m/>
    <d v="2016-09-28T18:40:00"/>
    <d v="2016-09-29T15:27:00"/>
    <s v="À SASG: para averiguar quanto à necessidade de readequação das planilhas paradigmas."/>
    <d v="1899-12-30T20:47:00"/>
    <n v="0.86597222222189885"/>
  </r>
  <r>
    <s v="Coordenadoria de Segurança, Transporte e Apoio Administrativo"/>
    <s v="5372/2015 "/>
    <x v="1"/>
    <m/>
    <x v="18"/>
    <s v="S"/>
    <d v="2016-09-29T15:27:00"/>
    <d v="2016-10-05T15:43:00"/>
    <s v="À pedido"/>
    <d v="1900-01-05T00:16:00"/>
    <n v="6.0111111111109494"/>
  </r>
  <r>
    <s v="Coordenadoria de Segurança, Transporte e Apoio Administrativo"/>
    <s v="5372/2015 "/>
    <x v="1"/>
    <m/>
    <x v="19"/>
    <s v="S"/>
    <d v="2016-10-05T15:43:00"/>
    <d v="2016-10-06T12:25:00"/>
    <s v="Para análise"/>
    <d v="1899-12-30T20:42:00"/>
    <n v="0.86249999999563443"/>
  </r>
  <r>
    <s v="Coordenadoria de Segurança, Transporte e Apoio Administrativo"/>
    <s v="5372/2015 "/>
    <x v="1"/>
    <m/>
    <x v="20"/>
    <m/>
    <d v="2016-10-06T12:25:00"/>
    <d v="2016-10-18T18:56:00"/>
    <s v="Para verificar / atualizar planilha paradigma por meio da contratada, cfe despacho da CLC."/>
    <d v="1900-01-11T06:31:00"/>
    <n v="12.271527777782467"/>
  </r>
  <r>
    <s v="Coordenadoria de Segurança, Transporte e Apoio Administrativo"/>
    <s v="5372/2015 "/>
    <x v="1"/>
    <m/>
    <x v="8"/>
    <m/>
    <d v="2016-10-18T18:56:00"/>
    <d v="2016-11-09T15:07:00"/>
    <s v="COM PLANILHA PARADIGMA ADAPTADA AO TERMO DE REFERÃŠNCIA DE 05/10/2016"/>
    <d v="1900-01-20T20:11:00"/>
    <n v="21.840972222220444"/>
  </r>
  <r>
    <s v="Coordenadoria de Segurança, Transporte e Apoio Administrativo"/>
    <s v="5372/2015 "/>
    <x v="1"/>
    <m/>
    <x v="18"/>
    <s v="S"/>
    <d v="2016-11-09T15:07:00"/>
    <d v="2016-11-09T16:59:00"/>
    <s v="Para complementar informações quanto ao Projeto B ico."/>
    <d v="1899-12-30T01:52:00"/>
    <n v="7.7777777776645962E-2"/>
  </r>
  <r>
    <s v="Coordenadoria de Segurança, Transporte e Apoio Administrativo"/>
    <s v="5372/2015 "/>
    <x v="1"/>
    <m/>
    <x v="19"/>
    <s v="S"/>
    <d v="2016-11-09T16:59:00"/>
    <d v="2016-11-09T17:14:00"/>
    <s v="Para análise"/>
    <d v="1899-12-30T00:15:00"/>
    <n v="1.0416666664241347E-2"/>
  </r>
  <r>
    <s v="Coordenadoria de Segurança, Transporte e Apoio Administrativo"/>
    <s v="5372/2015 "/>
    <x v="1"/>
    <m/>
    <x v="21"/>
    <m/>
    <d v="2016-11-09T17:14:00"/>
    <d v="2016-11-09T20:26:00"/>
    <s v="Ciente, solicitamos o retorno dos procedimentos com a elaboraÃ§Ã£o da planilha de custos."/>
    <d v="1899-12-30T03:12:00"/>
    <n v="0.13333333333866904"/>
  </r>
  <r>
    <s v="Coordenadoria de Segurança, Transporte e Apoio Administrativo"/>
    <s v="5372/2015 "/>
    <x v="1"/>
    <m/>
    <x v="8"/>
    <m/>
    <d v="2016-11-09T20:26:00"/>
    <s v="-"/>
    <s v="Para atendimento ao despacho doc. 234938"/>
    <d v="1899-12-30T00:00:00"/>
    <n v="0"/>
  </r>
  <r>
    <s v="Secretaria de Gestão de Serviços"/>
    <s v="15/2016"/>
    <x v="1"/>
    <m/>
    <x v="31"/>
    <s v="S"/>
    <d v="2016-01-07T18:42:00"/>
    <d v="2016-03-10T18:42:00"/>
    <s v="-"/>
    <d v="1900-03-03T00:00:00"/>
    <n v="63"/>
  </r>
  <r>
    <s v="Secretaria de Gestão de Serviços"/>
    <s v="15/2016"/>
    <x v="1"/>
    <m/>
    <x v="25"/>
    <s v="S"/>
    <d v="2016-03-10T18:42:00"/>
    <d v="2016-03-17T14:27:00"/>
    <s v="Para avaliação."/>
    <d v="1900-01-05T19:45:00"/>
    <n v="6.8229166666642413"/>
  </r>
  <r>
    <s v="Secretaria de Gestão de Serviços"/>
    <s v="15/2016"/>
    <x v="1"/>
    <m/>
    <x v="31"/>
    <s v="S"/>
    <d v="2016-03-17T14:27:00"/>
    <d v="2016-03-21T17:29:00"/>
    <s v="Para complementar"/>
    <d v="1900-01-03T03:02:00"/>
    <n v="4.1263888888934162"/>
  </r>
  <r>
    <s v="Secretaria de Gestão de Serviços"/>
    <s v="15/2016"/>
    <x v="1"/>
    <m/>
    <x v="25"/>
    <s v="S"/>
    <d v="2016-03-21T17:29:00"/>
    <d v="2016-03-28T12:21:00"/>
    <s v="Com o projeto b ico revisado."/>
    <d v="1900-01-05T18:52:00"/>
    <n v="6.7861111111051287"/>
  </r>
  <r>
    <s v="Secretaria de Gestão de Serviços"/>
    <s v="15/2016"/>
    <x v="1"/>
    <m/>
    <x v="31"/>
    <s v="S"/>
    <d v="2016-03-28T12:21:00"/>
    <d v="2016-03-31T18:47:00"/>
    <s v="Solicito verificar todos os itens questionados pela coordenadoria, doc. 50653, esclarecendo ou alter"/>
    <d v="1900-01-02T06:26:00"/>
    <n v="3.2680555555562023"/>
  </r>
  <r>
    <s v="Secretaria de Gestão de Serviços"/>
    <s v="15/2016"/>
    <x v="1"/>
    <m/>
    <x v="25"/>
    <s v="S"/>
    <d v="2016-03-31T18:47:00"/>
    <d v="2016-04-01T12:48:00"/>
    <s v="Para encaminhamentos."/>
    <d v="1899-12-30T18:01:00"/>
    <n v="0.75069444444670808"/>
  </r>
  <r>
    <s v="Secretaria de Gestão de Serviços"/>
    <s v="15/2016"/>
    <x v="1"/>
    <m/>
    <x v="4"/>
    <m/>
    <d v="2016-04-01T12:48:00"/>
    <d v="2016-04-01T15:37:00"/>
    <s v="Para os procedimentos necessários à licitação, conforme projeto b ico."/>
    <d v="1899-12-30T02:49:00"/>
    <n v="0.11736111110803904"/>
  </r>
  <r>
    <s v="Secretaria de Gestão de Serviços"/>
    <s v="15/2016"/>
    <x v="1"/>
    <m/>
    <x v="8"/>
    <m/>
    <d v="2016-04-01T15:37:00"/>
    <d v="2016-04-01T18:00:00"/>
    <s v="Encaminha-se para orçar."/>
    <d v="1899-12-30T02:23:00"/>
    <n v="9.930555555911269E-2"/>
  </r>
  <r>
    <s v="Secretaria de Gestão de Serviços"/>
    <s v="15/2016"/>
    <x v="1"/>
    <m/>
    <x v="9"/>
    <m/>
    <d v="2016-04-01T18:00:00"/>
    <d v="2016-06-13T18:32:00"/>
    <s v="Para orçar."/>
    <d v="1900-03-13T00:32:00"/>
    <n v="73.022222222221899"/>
  </r>
  <r>
    <s v="Secretaria de Gestão de Serviços"/>
    <s v="15/2016"/>
    <x v="1"/>
    <m/>
    <x v="8"/>
    <m/>
    <d v="2016-06-13T18:32:00"/>
    <d v="2016-06-14T18:29:00"/>
    <s v="Para os devidos fins."/>
    <d v="1899-12-30T23:57:00"/>
    <n v="0.99791666666715173"/>
  </r>
  <r>
    <s v="Secretaria de Gestão de Serviços"/>
    <s v="15/2016"/>
    <x v="1"/>
    <m/>
    <x v="5"/>
    <m/>
    <d v="2016-06-14T18:29:00"/>
    <d v="2016-07-05T14:59:00"/>
    <s v="Para informar a disponibilidade orçamentária."/>
    <d v="1900-01-19T20:30:00"/>
    <n v="20.854166666664241"/>
  </r>
  <r>
    <s v="Secretaria de Gestão de Serviços"/>
    <s v="15/2016"/>
    <x v="1"/>
    <m/>
    <x v="4"/>
    <m/>
    <d v="2016-07-05T14:59:00"/>
    <d v="2016-07-05T17:03:00"/>
    <s v="Informamos que, no momento, não há disponibilidade orçamentária."/>
    <d v="1899-12-30T02:04:00"/>
    <n v="8.6111111115314998E-2"/>
  </r>
  <r>
    <s v="Secretaria de Gestão de Serviços"/>
    <s v="15/2016"/>
    <x v="1"/>
    <m/>
    <x v="8"/>
    <m/>
    <d v="2016-07-05T17:03:00"/>
    <d v="2016-07-05T18:47:00"/>
    <s v="Para seguimento do trâmite até a elaboração de edital, após, retorne à SPO para informar disponibili"/>
    <d v="1899-12-30T01:44:00"/>
    <n v="7.2222222217533272E-2"/>
  </r>
  <r>
    <s v="Secretaria de Gestão de Serviços"/>
    <s v="15/2016"/>
    <x v="1"/>
    <m/>
    <x v="9"/>
    <m/>
    <d v="2016-07-05T18:47:00"/>
    <d v="2016-07-14T13:48:00"/>
    <s v="Para elaborar Termo de Abertura de Licitação."/>
    <d v="1900-01-07T19:01:00"/>
    <n v="8.7923611111109494"/>
  </r>
  <r>
    <s v="Secretaria de Gestão de Serviços"/>
    <s v="15/2016"/>
    <x v="1"/>
    <m/>
    <x v="8"/>
    <m/>
    <d v="2016-07-14T13:48:00"/>
    <d v="2016-07-14T14:19:00"/>
    <s v="Segue com Termo de Abertura de Licitação."/>
    <d v="1899-12-30T00:31:00"/>
    <n v="2.1527777782466728E-2"/>
  </r>
  <r>
    <s v="Secretaria de Gestão de Serviços"/>
    <s v="15/2016"/>
    <x v="1"/>
    <m/>
    <x v="4"/>
    <m/>
    <d v="2016-07-14T14:19:00"/>
    <d v="2016-07-14T16:55:00"/>
    <s v="Para autorização do Termo de Abertura de Licitação n. 102/2016."/>
    <d v="1899-12-30T02:36:00"/>
    <n v="0.10833333332993789"/>
  </r>
  <r>
    <s v="Secretaria de Gestão de Serviços"/>
    <s v="15/2016"/>
    <x v="1"/>
    <m/>
    <x v="8"/>
    <m/>
    <d v="2016-07-14T16:55:00"/>
    <d v="2016-07-14T17:37:00"/>
    <s v="De acordo. Encaminha-se para elaboração da minuta do Edital."/>
    <d v="1899-12-30T00:42:00"/>
    <n v="2.9166666667151731E-2"/>
  </r>
  <r>
    <s v="Secretaria de Gestão de Serviços"/>
    <s v="15/2016"/>
    <x v="1"/>
    <m/>
    <x v="30"/>
    <m/>
    <d v="2016-07-14T17:37:00"/>
    <d v="2016-07-18T15:11:00"/>
    <s v="Para elaborar minuta de Edital de Licitação, cfe. despacho retro."/>
    <d v="1900-01-02T21:34:00"/>
    <n v="3.898611111115315"/>
  </r>
  <r>
    <s v="Secretaria de Gestão de Serviços"/>
    <s v="15/2016"/>
    <x v="1"/>
    <m/>
    <x v="9"/>
    <m/>
    <d v="2016-07-18T15:11:00"/>
    <d v="2016-07-19T13:57:00"/>
    <s v="Para informar."/>
    <d v="1899-12-30T22:46:00"/>
    <n v="0.94861111111094942"/>
  </r>
  <r>
    <s v="Secretaria de Gestão de Serviços"/>
    <s v="15/2016"/>
    <x v="1"/>
    <m/>
    <x v="31"/>
    <s v="S"/>
    <d v="2016-07-19T13:57:00"/>
    <d v="2016-07-19T14:17:00"/>
    <s v="Senhora Chefe:"/>
    <d v="1899-12-30T00:20:00"/>
    <n v="1.3888888883229811E-2"/>
  </r>
  <r>
    <s v="Secretaria de Gestão de Serviços"/>
    <s v="15/2016"/>
    <x v="1"/>
    <m/>
    <x v="9"/>
    <m/>
    <d v="2016-07-19T14:17:00"/>
    <d v="2016-08-09T14:18:00"/>
    <s v="Com as retificações sobre o forro, que é só fornecimento."/>
    <d v="1900-01-20T00:01:00"/>
    <n v="21.000694444446708"/>
  </r>
  <r>
    <s v="Secretaria de Gestão de Serviços"/>
    <s v="15/2016"/>
    <x v="1"/>
    <m/>
    <x v="8"/>
    <m/>
    <d v="2016-08-09T14:18:00"/>
    <d v="2016-08-12T18:47:00"/>
    <s v="Com o Termo de Abertura de Licitação Retificado."/>
    <d v="1900-01-02T04:29:00"/>
    <n v="3.1868055555532919"/>
  </r>
  <r>
    <s v="Secretaria de Gestão de Serviços"/>
    <s v="15/2016"/>
    <x v="1"/>
    <m/>
    <x v="30"/>
    <m/>
    <d v="2016-08-12T18:47:00"/>
    <d v="2016-08-16T15:59:00"/>
    <s v="Para elaborar a minuta do edital."/>
    <d v="1900-01-02T21:12:00"/>
    <n v="3.883333333338669"/>
  </r>
  <r>
    <s v="Secretaria de Gestão de Serviços"/>
    <s v="15/2016"/>
    <x v="1"/>
    <m/>
    <x v="10"/>
    <m/>
    <d v="2016-08-16T15:59:00"/>
    <d v="2016-08-22T17:58:00"/>
    <s v="Para elaborar a minuta do contrato (Anexo III) para o item 1."/>
    <d v="1900-01-05T01:59:00"/>
    <n v="6.0826388888890506"/>
  </r>
  <r>
    <s v="Secretaria de Gestão de Serviços"/>
    <s v="15/2016"/>
    <x v="1"/>
    <m/>
    <x v="30"/>
    <m/>
    <d v="2016-08-22T17:58:00"/>
    <d v="2016-08-23T17:59:00"/>
    <s v="Com minuta do contrato anexo III e TErmo de Garantia anexo III -A, a ser entregue pela contratada"/>
    <d v="1899-12-31T00:01:00"/>
    <n v="1.0006944444394321"/>
  </r>
  <r>
    <s v="Secretaria de Gestão de Serviços"/>
    <s v="15/2016"/>
    <x v="1"/>
    <m/>
    <x v="8"/>
    <m/>
    <d v="2016-08-23T15:11:00"/>
    <d v="2016-08-23T19:38:00"/>
    <s v="Para análise da minuta do edital e seus anexos."/>
    <d v="1899-12-30T04:27:00"/>
    <n v="0.18541666666715173"/>
  </r>
  <r>
    <s v="Secretaria de Gestão de Serviços"/>
    <s v="15/2016"/>
    <x v="1"/>
    <m/>
    <x v="21"/>
    <m/>
    <d v="2016-08-23T19:38:00"/>
    <d v="2016-08-25T18:15:00"/>
    <s v="Submetemos à apreciação superior."/>
    <d v="1899-12-31T22:37:00"/>
    <n v="1.9423611111051287"/>
  </r>
  <r>
    <s v="Secretaria de Gestão de Serviços"/>
    <s v="15/2016"/>
    <x v="1"/>
    <m/>
    <x v="8"/>
    <m/>
    <d v="2016-08-25T18:15:00"/>
    <d v="2016-08-26T18:06:00"/>
    <s v="Para verificar."/>
    <d v="1899-12-30T23:51:00"/>
    <n v="0.99375000000145519"/>
  </r>
  <r>
    <s v="Secretaria de Gestão de Serviços"/>
    <s v="15/2016"/>
    <x v="1"/>
    <m/>
    <x v="30"/>
    <m/>
    <d v="2016-08-26T18:06:00"/>
    <d v="2016-08-26T19:17:00"/>
    <s v="Para revisar a minuta do edital."/>
    <d v="1899-12-30T01:11:00"/>
    <n v="4.9305555556202307E-2"/>
  </r>
  <r>
    <s v="Secretaria de Gestão de Serviços"/>
    <s v="15/2016"/>
    <x v="1"/>
    <m/>
    <x v="8"/>
    <m/>
    <d v="2016-08-26T19:17:00"/>
    <d v="2016-08-30T17:36:00"/>
    <s v="Com a minuta do edital adequada."/>
    <d v="1900-01-02T22:19:00"/>
    <n v="3.929861111108039"/>
  </r>
  <r>
    <s v="Secretaria de Gestão de Serviços"/>
    <s v="15/2016"/>
    <x v="1"/>
    <m/>
    <x v="21"/>
    <m/>
    <d v="2016-08-30T17:36:00"/>
    <d v="2016-08-31T16:57:00"/>
    <s v="Atendido despacho doc. 170535. À SECGA: à apreciação superior."/>
    <d v="1899-12-30T23:21:00"/>
    <n v="0.9729166666729725"/>
  </r>
  <r>
    <s v="Secretaria de Gestão de Serviços"/>
    <s v="15/2016"/>
    <x v="1"/>
    <m/>
    <x v="11"/>
    <m/>
    <d v="2016-08-31T16:57:00"/>
    <d v="2016-08-31T17:50:00"/>
    <s v="De acordo com a minuta do Edital e seus anexos. Segue para análise dessa CPL e demais encaminhamen"/>
    <d v="1899-12-30T00:53:00"/>
    <n v="3.6805555551836733E-2"/>
  </r>
  <r>
    <s v="Secretaria de Gestão de Serviços"/>
    <s v="15/2016"/>
    <x v="1"/>
    <m/>
    <x v="12"/>
    <m/>
    <d v="2016-08-31T17:50:00"/>
    <d v="2016-09-05T17:46:00"/>
    <s v="Para análise e aprovação."/>
    <d v="1900-01-03T23:56:00"/>
    <n v="4.9972222222204437"/>
  </r>
  <r>
    <s v="Secretaria de Gestão de Serviços"/>
    <s v="15/2016"/>
    <x v="1"/>
    <m/>
    <x v="5"/>
    <m/>
    <d v="2016-09-05T17:46:00"/>
    <d v="2016-09-06T15:03:00"/>
    <s v="Para os devidos fins."/>
    <d v="1899-12-30T21:17:00"/>
    <n v="0.8868055555576575"/>
  </r>
  <r>
    <s v="Secretaria de Gestão de Serviços"/>
    <s v="15/2016"/>
    <x v="1"/>
    <m/>
    <x v="6"/>
    <m/>
    <d v="2016-09-06T15:03:00"/>
    <d v="2016-09-06T15:21:00"/>
    <s v="Com a informação de disponibilidade."/>
    <d v="1899-12-30T00:18:00"/>
    <n v="1.2499999997089617E-2"/>
  </r>
  <r>
    <s v="Secretaria de Gestão de Serviços"/>
    <s v="15/2016"/>
    <x v="1"/>
    <m/>
    <x v="7"/>
    <m/>
    <d v="2016-09-06T15:21:00"/>
    <d v="2016-09-06T17:39:00"/>
    <s v="Para ciência e encaminhamento."/>
    <d v="1899-12-30T02:18:00"/>
    <n v="9.5833333340124227E-2"/>
  </r>
  <r>
    <s v="Secretaria de Gestão de Serviços"/>
    <s v="15/2016"/>
    <x v="1"/>
    <m/>
    <x v="8"/>
    <m/>
    <d v="2016-09-06T17:39:00"/>
    <d v="2016-09-07T15:14:00"/>
    <s v="Para demais providências."/>
    <d v="1899-12-30T21:35:00"/>
    <n v="0.89930555555474712"/>
  </r>
  <r>
    <s v="Secretaria de Gestão de Serviços"/>
    <s v="15/2016"/>
    <x v="1"/>
    <m/>
    <x v="12"/>
    <m/>
    <d v="2016-09-07T15:14:00"/>
    <d v="2016-09-09T18:50:00"/>
    <s v="À ASSDG: com informação de disponibilidade orçamentária. Para análise das minutas (doc 175777)."/>
    <d v="1900-01-01T03:36:00"/>
    <n v="2.1499999999941792"/>
  </r>
  <r>
    <s v="Secretaria de Gestão de Serviços"/>
    <s v="15/2016"/>
    <x v="1"/>
    <m/>
    <x v="1"/>
    <m/>
    <d v="2016-09-09T18:50:00"/>
    <d v="2016-09-12T18:26:00"/>
    <s v="Para os devidos fins."/>
    <d v="1900-01-01T23:36:00"/>
    <n v="2.9833333333372138"/>
  </r>
  <r>
    <s v="Secretaria de Gestão de Serviços"/>
    <s v="15/2016"/>
    <x v="1"/>
    <m/>
    <x v="8"/>
    <m/>
    <d v="2016-09-12T18:26:00"/>
    <d v="2016-09-14T16:25:00"/>
    <s v="Para dar continuidade."/>
    <d v="1899-12-31T21:59:00"/>
    <n v="1.9159722222248092"/>
  </r>
  <r>
    <s v="Secretaria de Gestão de Serviços"/>
    <s v="15/2016"/>
    <x v="1"/>
    <m/>
    <x v="62"/>
    <m/>
    <d v="2016-09-14T16:25:00"/>
    <d v="2016-09-15T19:05:00"/>
    <s v="A pedido."/>
    <d v="1899-12-31T02:40:00"/>
    <n v="1.1111111111094942"/>
  </r>
  <r>
    <s v="Secretaria de Gestão de Serviços"/>
    <s v="15/2016"/>
    <x v="1"/>
    <m/>
    <x v="8"/>
    <m/>
    <d v="2016-09-15T19:05:00"/>
    <d v="2016-09-16T18:51:00"/>
    <s v="para dar continuidade."/>
    <d v="1899-12-30T23:46:00"/>
    <n v="0.99027777777519077"/>
  </r>
  <r>
    <s v="Secretaria de Gestão de Serviços"/>
    <s v="15/2016"/>
    <x v="1"/>
    <m/>
    <x v="30"/>
    <m/>
    <d v="2016-09-16T18:51:00"/>
    <d v="2016-09-19T15:42:00"/>
    <s v="À SLIC: para emitir edital em definitivo e encaminhar para assinaturas."/>
    <d v="1900-01-01T20:51:00"/>
    <n v="2.8687500000014552"/>
  </r>
  <r>
    <s v="Secretaria de Gestão de Serviços"/>
    <s v="15/2016"/>
    <x v="1"/>
    <m/>
    <x v="11"/>
    <m/>
    <d v="2016-09-19T15:42:00"/>
    <d v="2016-09-19T16:06:00"/>
    <s v="Para assinatura."/>
    <d v="1899-12-30T00:24:00"/>
    <n v="1.6666666662786156E-2"/>
  </r>
  <r>
    <s v="Secretaria de Gestão de Serviços"/>
    <s v="15/2016"/>
    <x v="1"/>
    <m/>
    <x v="30"/>
    <m/>
    <d v="2016-09-19T16:06:00"/>
    <d v="2016-09-20T13:07:00"/>
    <s v="Com o edital assinado"/>
    <d v="1899-12-30T21:01:00"/>
    <n v="0.87569444444670808"/>
  </r>
  <r>
    <s v="Secretaria de Gestão de Serviços"/>
    <s v="15/2016"/>
    <x v="1"/>
    <m/>
    <x v="11"/>
    <m/>
    <d v="2016-09-20T13:07:00"/>
    <d v="2016-10-05T17:43:00"/>
    <s v="Para aguardar a abertura do certame."/>
    <d v="1900-01-14T04:36:00"/>
    <n v="15.191666666665697"/>
  </r>
  <r>
    <s v="Secretaria de Gestão de Serviços"/>
    <s v="15/2016"/>
    <x v="1"/>
    <m/>
    <x v="51"/>
    <s v="S"/>
    <d v="2016-10-05T17:43:00"/>
    <d v="2016-10-06T14:41:00"/>
    <s v="Diligência"/>
    <d v="1899-12-30T20:58:00"/>
    <n v="0.87361111111385981"/>
  </r>
  <r>
    <s v="Secretaria de Gestão de Serviços"/>
    <s v="15/2016"/>
    <x v="1"/>
    <m/>
    <x v="11"/>
    <m/>
    <d v="2016-10-06T14:41:00"/>
    <d v="2016-10-11T18:21:00"/>
    <s v="Para continuidade."/>
    <d v="1900-01-04T03:40:00"/>
    <n v="5.1527777777737356"/>
  </r>
  <r>
    <s v="Secretaria de Gestão de Serviços"/>
    <s v="15/2016"/>
    <x v="1"/>
    <m/>
    <x v="12"/>
    <m/>
    <d v="2016-10-11T18:21:00"/>
    <d v="2016-10-14T19:27:00"/>
    <s v="Para análise e homologação."/>
    <d v="1900-01-02T01:06:00"/>
    <n v="3.0458333333372138"/>
  </r>
  <r>
    <s v="Secretaria de Gestão de Serviços"/>
    <s v="014337/2016"/>
    <x v="1"/>
    <s v="1ª) SAPRE  "/>
    <x v="32"/>
    <s v="S"/>
    <d v="2016-10-25T15:38:00"/>
    <d v="2016-10-26T15:38:00"/>
    <s v="-"/>
    <d v="1899-12-31T00:00:00"/>
    <n v="1"/>
  </r>
  <r>
    <s v="Secretaria de Gestão de Serviços"/>
    <s v="014337/2016"/>
    <x v="1"/>
    <s v="2ª) CIP  "/>
    <x v="25"/>
    <s v="S"/>
    <d v="2016-10-26T15:38:00"/>
    <d v="2016-11-01T13:28:00"/>
    <s v="-"/>
    <d v="1900-01-04T21:50:00"/>
    <n v="5.9097222222262644"/>
  </r>
  <r>
    <s v="Secretaria de Gestão de Serviços"/>
    <s v="014337/2016"/>
    <x v="1"/>
    <s v="3ª) SECGS "/>
    <x v="19"/>
    <s v="S"/>
    <d v="2016-10-26T15:38:00"/>
    <d v="2016-11-08T12:11:00"/>
    <s v="-"/>
    <d v="1900-01-11T20:33:00"/>
    <n v="12.856250000004366"/>
  </r>
  <r>
    <s v="Secretaria de Gestão de Serviços"/>
    <s v="014337/2016"/>
    <x v="1"/>
    <s v="4ª) SAPRE  "/>
    <x v="32"/>
    <s v="S"/>
    <d v="2016-11-08T12:11:00"/>
    <d v="2016-12-30T14:32:00"/>
    <s v="Conclusão de trâmite colaborativo"/>
    <d v="1900-02-20T02:21:00"/>
    <n v="52.097916666665697"/>
  </r>
  <r>
    <s v="Secretaria de Gestão de Serviços"/>
    <s v="014337/2016"/>
    <x v="1"/>
    <s v="5ª) CIP  "/>
    <x v="25"/>
    <s v="S"/>
    <d v="2016-12-30T14:32:00"/>
    <d v="2017-01-10T18:37:00"/>
    <s v="Para apreciação"/>
    <d v="1900-01-10T04:05:00"/>
    <n v="11.17013888888323"/>
  </r>
  <r>
    <s v="Secretaria de Gestão de Serviços"/>
    <s v="014337/2016"/>
    <x v="1"/>
    <s v="6ª) SECGS "/>
    <x v="19"/>
    <s v="S"/>
    <d v="2017-01-10T18:37:00"/>
    <d v="2017-01-11T13:23:00"/>
    <s v="Para apreciação superior."/>
    <d v="1899-12-30T18:46:00"/>
    <n v="0.78194444444670808"/>
  </r>
  <r>
    <s v="Secretaria de Gestão de Serviços"/>
    <s v="014337/2016"/>
    <x v="1"/>
    <s v="7ª) SAPRE  "/>
    <x v="32"/>
    <s v="S"/>
    <d v="2017-01-11T13:23:00"/>
    <d v="2017-01-11T18:42:00"/>
    <s v="A pedido"/>
    <d v="1899-12-30T05:19:00"/>
    <n v="0.22152777777955635"/>
  </r>
  <r>
    <s v="Secretaria de Gestão de Serviços"/>
    <s v="014337/2016"/>
    <x v="1"/>
    <s v="8ª) SECGS "/>
    <x v="19"/>
    <s v="S"/>
    <d v="2017-01-11T18:42:00"/>
    <d v="2017-01-13T17:42:00"/>
    <s v="Em devolução"/>
    <d v="1899-12-31T23:00:00"/>
    <n v="1.9583333333357587"/>
  </r>
  <r>
    <s v="Secretaria de Gestão de Serviços"/>
    <s v="014337/2016"/>
    <x v="1"/>
    <s v="9ª) CLC  "/>
    <x v="8"/>
    <m/>
    <d v="2017-01-13T17:42:00"/>
    <d v="2017-01-13T18:17:00"/>
    <s v="Solicita-se os procedimentos necessários quanto aos orçamentos"/>
    <d v="1899-12-30T00:35:00"/>
    <n v="2.4305555554747116E-2"/>
  </r>
  <r>
    <s v="Secretaria de Gestão de Serviços"/>
    <s v="014337/2016"/>
    <x v="1"/>
    <s v="10ª) SC  "/>
    <x v="69"/>
    <m/>
    <d v="2017-01-13T18:17:00"/>
    <d v="2017-01-24T18:14:00"/>
    <s v="Para orçar."/>
    <d v="1900-01-09T23:57:00"/>
    <n v="10.997916666667152"/>
  </r>
  <r>
    <s v="Secretaria de Gestão de Serviços"/>
    <s v="014337/2016"/>
    <x v="1"/>
    <s v="11ª) CLC  "/>
    <x v="8"/>
    <m/>
    <d v="2017-01-24T18:14:00"/>
    <d v="2017-01-24T19:19:00"/>
    <s v="ORÇAMENTOS"/>
    <d v="1899-12-30T01:05:00"/>
    <n v="4.5138888883229811E-2"/>
  </r>
  <r>
    <s v="Secretaria de Gestão de Serviços"/>
    <s v="014337/2016"/>
    <x v="1"/>
    <s v="12ª) SAPRE  "/>
    <x v="32"/>
    <s v="S"/>
    <d v="2017-01-24T19:19:00"/>
    <d v="2017-01-25T17:36:00"/>
    <s v="Para inclusão no SIOFI."/>
    <d v="1899-12-30T22:17:00"/>
    <n v="0.92847222222189885"/>
  </r>
  <r>
    <s v="Secretaria de Gestão de Serviços"/>
    <s v="014337/2016"/>
    <x v="1"/>
    <s v="13ª) CLC  "/>
    <x v="8"/>
    <m/>
    <d v="2017-01-25T17:36:00"/>
    <d v="2017-01-25T18:32:00"/>
    <s v="Em devolução"/>
    <d v="1899-12-30T00:56:00"/>
    <n v="3.888888889196096E-2"/>
  </r>
  <r>
    <s v="Secretaria de Gestão de Serviços"/>
    <s v="014337/2016"/>
    <x v="1"/>
    <s v="14ª) SPO  "/>
    <x v="5"/>
    <m/>
    <d v="2017-01-25T18:32:00"/>
    <d v="2017-01-26T13:44:00"/>
    <s v="Para informar disponibilidade orçamentária."/>
    <d v="1899-12-30T19:12:00"/>
    <n v="0.80000000000291038"/>
  </r>
  <r>
    <s v="Secretaria de Gestão de Serviços"/>
    <s v="014337/2016"/>
    <x v="1"/>
    <s v="15ª) CO  "/>
    <x v="6"/>
    <m/>
    <d v="2017-01-26T13:44:00"/>
    <d v="2017-01-26T14:04:00"/>
    <s v="Com o pré-empenho."/>
    <d v="1899-12-30T00:20:00"/>
    <n v="1.3888888883229811E-2"/>
  </r>
  <r>
    <s v="Secretaria de Gestão de Serviços"/>
    <s v="014337/2016"/>
    <x v="1"/>
    <s v="16ª) SECOFC  "/>
    <x v="7"/>
    <m/>
    <d v="2017-01-26T14:04:00"/>
    <d v="2017-01-26T17:05:00"/>
    <s v="Para ciência e encaminhamento."/>
    <d v="1899-12-30T03:01:00"/>
    <n v="0.12569444444670808"/>
  </r>
  <r>
    <s v="Secretaria de Gestão de Serviços"/>
    <s v="014337/2016"/>
    <x v="1"/>
    <s v="17ª) CLC  "/>
    <x v="8"/>
    <m/>
    <d v="2017-01-26T17:05:00"/>
    <d v="2017-01-26T18:00:00"/>
    <s v="Informa disponibilidade orçamentária."/>
    <d v="1899-12-30T00:55:00"/>
    <n v="3.8194444445252884E-2"/>
  </r>
  <r>
    <s v="Secretaria de Gestão de Serviços"/>
    <s v="014337/2016"/>
    <x v="1"/>
    <s v="18ª) SC  "/>
    <x v="9"/>
    <m/>
    <d v="2017-01-26T18:00:00"/>
    <d v="2017-02-02T14:36:00"/>
    <s v="Para elaborar Termo de Abertura de Licitação."/>
    <d v="1900-01-05T20:36:00"/>
    <n v="6.8583333333299379"/>
  </r>
  <r>
    <s v="Secretaria de Gestão de Serviços"/>
    <s v="014337/2016"/>
    <x v="1"/>
    <s v="19ª) CLC  "/>
    <x v="8"/>
    <m/>
    <d v="2017-02-02T14:36:00"/>
    <d v="2017-02-02T18:11:00"/>
    <s v="Com planilha de preços"/>
    <d v="1899-12-30T03:35:00"/>
    <n v="0.14930555556202307"/>
  </r>
  <r>
    <s v="Secretaria de Gestão de Serviços"/>
    <s v="014337/2016"/>
    <x v="1"/>
    <s v="20ª) SC  "/>
    <x v="9"/>
    <m/>
    <d v="2017-02-02T18:11:00"/>
    <d v="2017-02-07T16:43:00"/>
    <s v="Para refazer a planilha estimativa e elaborar TAL."/>
    <d v="1900-01-03T22:32:00"/>
    <n v="4.9388888888861402"/>
  </r>
  <r>
    <s v="Secretaria de Gestão de Serviços"/>
    <s v="014337/2016"/>
    <x v="1"/>
    <s v="21ª) CLC  "/>
    <x v="8"/>
    <m/>
    <d v="2017-02-07T16:43:00"/>
    <d v="2017-02-09T19:18:00"/>
    <s v="com termo de abertura de licitação"/>
    <d v="1900-01-01T02:35:00"/>
    <n v="2.1076388888905058"/>
  </r>
  <r>
    <s v="Secretaria de Gestão de Serviços"/>
    <s v="014337/2016"/>
    <x v="1"/>
    <s v="22ª) SECGA  "/>
    <x v="21"/>
    <m/>
    <d v="2017-02-09T19:18:00"/>
    <d v="2017-02-10T15:45:00"/>
    <s v="Segue Termo de Abertura de Licitação nº 16/2017 para apreciação."/>
    <d v="1899-12-30T20:27:00"/>
    <n v="0.85208333333139308"/>
  </r>
  <r>
    <s v="Secretaria de Gestão de Serviços"/>
    <s v="014337/2016"/>
    <x v="1"/>
    <s v="23ª) CLC  "/>
    <x v="8"/>
    <m/>
    <d v="2017-02-10T15:45:00"/>
    <d v="2017-02-10T16:11:00"/>
    <s v="Para elaboração da minuta do edital"/>
    <d v="1899-12-30T00:26:00"/>
    <n v="1.8055555556202307E-2"/>
  </r>
  <r>
    <s v="Secretaria de Gestão de Serviços"/>
    <s v="014337/2016"/>
    <x v="1"/>
    <s v="24ª) SLIC  "/>
    <x v="30"/>
    <m/>
    <d v="2017-02-10T16:11:00"/>
    <d v="2017-02-20T14:38:00"/>
    <s v="Para elaborar minuta do Edital de Licitação."/>
    <d v="1900-01-08T22:27:00"/>
    <n v="9.9354166666671517"/>
  </r>
  <r>
    <s v="Secretaria de Gestão de Serviços"/>
    <s v="014337/2016"/>
    <x v="1"/>
    <s v="25ª) SCON  "/>
    <x v="10"/>
    <m/>
    <d v="2017-02-20T14:38:00"/>
    <d v="2017-02-24T16:58:00"/>
    <s v="Para elaboração da minuta contratual, anexo IV."/>
    <d v="1900-01-03T02:20:00"/>
    <n v="4.0972222222189885"/>
  </r>
  <r>
    <s v="Secretaria de Gestão de Serviços"/>
    <s v="014337/2016"/>
    <x v="1"/>
    <s v="26ª) SLIC  "/>
    <x v="70"/>
    <m/>
    <d v="2017-02-24T16:58:00"/>
    <d v="2017-03-02T17:54:00"/>
    <s v="Elaborada minuta."/>
    <d v="1900-01-05T00:56:00"/>
    <n v="6.038888888891961"/>
  </r>
  <r>
    <s v="Secretaria de Gestão de Serviços"/>
    <s v="014337/2016"/>
    <x v="1"/>
    <s v="27ª) CLC  "/>
    <x v="8"/>
    <m/>
    <d v="2017-03-02T17:54:00"/>
    <d v="2017-03-03T18:57:00"/>
    <s v="Para análise e encaminhamento."/>
    <d v="1899-12-31T01:03:00"/>
    <n v="1.0437499999970896"/>
  </r>
  <r>
    <s v="Secretaria de Gestão de Serviços"/>
    <s v="014337/2016"/>
    <x v="1"/>
    <s v="28ª) SECGA  "/>
    <x v="21"/>
    <m/>
    <d v="2017-03-03T18:57:00"/>
    <d v="2017-03-06T20:24:00"/>
    <s v="À SECGA: à apreciação superior."/>
    <d v="1900-01-02T01:27:00"/>
    <n v="3.0604166666671517"/>
  </r>
  <r>
    <s v="Secretaria de Gestão de Serviços"/>
    <s v="014337/2016"/>
    <x v="1"/>
    <s v="29ª) CPL  "/>
    <x v="11"/>
    <m/>
    <d v="2017-03-06T20:24:00"/>
    <d v="2017-03-07T14:45:00"/>
    <s v="Para análise."/>
    <d v="1899-12-30T18:21:00"/>
    <n v="0.76458333333721384"/>
  </r>
  <r>
    <s v="Secretaria de Gestão de Serviços"/>
    <s v="014337/2016"/>
    <x v="1"/>
    <s v="30ª) ASSDG  "/>
    <x v="12"/>
    <m/>
    <d v="2017-03-07T14:45:00"/>
    <d v="2017-03-07T16:16:00"/>
    <s v="Para análise e aprovação."/>
    <d v="1899-12-30T01:31:00"/>
    <n v="6.3194444439432118E-2"/>
  </r>
  <r>
    <s v="Secretaria de Gestão de Serviços"/>
    <s v="014337/2016"/>
    <x v="1"/>
    <s v="31ª) DG  "/>
    <x v="1"/>
    <m/>
    <d v="2017-03-07T16:16:00"/>
    <d v="2017-03-07T18:52:00"/>
    <s v="Para apreciação."/>
    <d v="1899-12-30T02:36:00"/>
    <n v="0.10833333333721384"/>
  </r>
  <r>
    <s v="Secretaria de Gestão de Serviços"/>
    <s v="014337/2016"/>
    <x v="1"/>
    <s v="32ª) SLIC  "/>
    <x v="30"/>
    <m/>
    <d v="2017-03-07T18:52:00"/>
    <d v="2017-03-08T15:53:00"/>
    <s v="Para publicação do edital"/>
    <d v="1899-12-30T21:01:00"/>
    <n v="0.87569444444670808"/>
  </r>
  <r>
    <s v="Secretaria de Gestão de Serviços"/>
    <s v="014337/2016"/>
    <x v="1"/>
    <s v="33ª) CPL  "/>
    <x v="11"/>
    <m/>
    <d v="2017-03-08T15:53:00"/>
    <d v="2017-03-08T19:26:00"/>
    <s v="Para assinatura."/>
    <d v="1899-12-30T03:33:00"/>
    <n v="0.14791666666133096"/>
  </r>
  <r>
    <s v="Secretaria de Gestão de Serviços"/>
    <s v="014337/2016"/>
    <x v="1"/>
    <s v="34ª) SLIC  "/>
    <x v="30"/>
    <m/>
    <d v="2017-03-08T19:26:00"/>
    <d v="2017-03-09T13:36:00"/>
    <s v="Edital assinado."/>
    <d v="1899-12-30T18:10:00"/>
    <n v="0.75694444444525288"/>
  </r>
  <r>
    <s v="Secretaria de Gestão de Serviços"/>
    <s v="014337/2016"/>
    <x v="1"/>
    <s v="35ª) CPL  "/>
    <x v="11"/>
    <m/>
    <d v="2017-03-09T13:36:00"/>
    <d v="2017-03-23T12:55:00"/>
    <s v="Para aguardar a abertura do certame."/>
    <d v="1900-01-12T23:19:00"/>
    <n v="13.971527777779556"/>
  </r>
  <r>
    <s v="Secretaria de Gestão de Serviços"/>
    <s v="014337/2016"/>
    <x v="1"/>
    <s v="36ª) ASSDG  "/>
    <x v="12"/>
    <m/>
    <d v="2017-03-23T12:55:00"/>
    <d v="2017-03-23T17:15:00"/>
    <s v="Para análise e homologação."/>
    <d v="1899-12-30T04:20:00"/>
    <n v="0.18055555555474712"/>
  </r>
  <r>
    <s v="Secretaria de Gestão de Serviços"/>
    <s v="011188/2016"/>
    <x v="1"/>
    <s v="1ª) SOP  "/>
    <x v="52"/>
    <s v="S"/>
    <d v="2016-08-23T18:24:00"/>
    <d v="2016-08-24T18:24:00"/>
    <s v="-"/>
    <d v="1899-12-31T00:00:00"/>
    <n v="1"/>
  </r>
  <r>
    <s v="Secretaria de Gestão de Serviços"/>
    <s v="011188/2016"/>
    <x v="1"/>
    <s v="2ª) CIP  "/>
    <x v="25"/>
    <s v="S"/>
    <d v="2016-08-24T18:24:00"/>
    <d v="2016-08-24T18:35:00"/>
    <s v="Para apreciação superior"/>
    <d v="1899-12-30T00:11:00"/>
    <n v="7.6388888846850023E-3"/>
  </r>
  <r>
    <s v="Secretaria de Gestão de Serviços"/>
    <s v="011188/2016"/>
    <x v="1"/>
    <s v="3ª) SECGS "/>
    <x v="19"/>
    <s v="S"/>
    <d v="2016-08-24T18:35:00"/>
    <d v="2016-08-24T18:39:00"/>
    <s v="Para análise e encaminhamentos."/>
    <d v="1899-12-30T00:04:00"/>
    <n v="2.7777777795563452E-3"/>
  </r>
  <r>
    <s v="Secretaria de Gestão de Serviços"/>
    <s v="011188/2016"/>
    <x v="1"/>
    <s v="4ª) SECGA  "/>
    <x v="21"/>
    <m/>
    <d v="2016-08-24T18:39:00"/>
    <d v="2016-08-24T20:06:00"/>
    <s v="Segue para os procedimentos urgentes referente à licitação."/>
    <d v="1899-12-30T01:27:00"/>
    <n v="6.0416666667151731E-2"/>
  </r>
  <r>
    <s v="Secretaria de Gestão de Serviços"/>
    <s v="011188/2016"/>
    <x v="1"/>
    <s v="5ª) CLC  "/>
    <x v="71"/>
    <m/>
    <d v="2016-08-24T20:06:00"/>
    <d v="2016-08-25T14:06:00"/>
    <s v="Para iniciar procedimentos."/>
    <d v="1899-12-30T18:00:00"/>
    <n v="0.75"/>
  </r>
  <r>
    <s v="Secretaria de Gestão de Serviços"/>
    <s v="011188/2016"/>
    <x v="1"/>
    <s v="6ª) CIP  "/>
    <x v="25"/>
    <s v="S"/>
    <d v="2016-08-25T14:06:00"/>
    <d v="2016-08-25T14:36:00"/>
    <s v="A pedido, para incluir alterações ao Projeto Básico."/>
    <d v="1899-12-30T00:30:00"/>
    <n v="2.0833333328482695E-2"/>
  </r>
  <r>
    <s v="Secretaria de Gestão de Serviços"/>
    <s v="011188/2016"/>
    <x v="1"/>
    <s v="7ª) SECGS "/>
    <x v="19"/>
    <s v="S"/>
    <d v="2016-08-25T14:36:00"/>
    <d v="2016-08-25T15:18:00"/>
    <s v="A pedido."/>
    <d v="1899-12-30T00:42:00"/>
    <n v="2.9166666667151731E-2"/>
  </r>
  <r>
    <s v="Secretaria de Gestão de Serviços"/>
    <s v="011188/2016"/>
    <x v="1"/>
    <s v="8ª) SOP  "/>
    <x v="52"/>
    <s v="S"/>
    <d v="2016-08-25T15:18:00"/>
    <d v="2016-08-25T18:48:00"/>
    <s v="Conforme orientações da Secretaria de Gestão Administrativa, face ao pouco prazo x necessidade do"/>
    <d v="1899-12-30T03:30:00"/>
    <n v="0.14583333333575865"/>
  </r>
  <r>
    <s v="Secretaria de Gestão de Serviços"/>
    <s v="011188/2016"/>
    <x v="1"/>
    <s v="9ª) CIP  "/>
    <x v="25"/>
    <s v="S"/>
    <d v="2016-08-25T18:48:00"/>
    <d v="2016-08-25T19:06:00"/>
    <s v="Segue para apreciação superior"/>
    <d v="1899-12-30T00:18:00"/>
    <n v="1.2499999997089617E-2"/>
  </r>
  <r>
    <s v="Secretaria de Gestão de Serviços"/>
    <s v="011188/2016"/>
    <x v="1"/>
    <s v="10ª) SPO  "/>
    <x v="5"/>
    <m/>
    <d v="2016-08-25T19:06:00"/>
    <d v="2016-08-26T13:09:00"/>
    <s v="Para informar disponibilidade orçamentária."/>
    <d v="1899-12-30T18:03:00"/>
    <n v="0.75208333334012423"/>
  </r>
  <r>
    <s v="Secretaria de Gestão de Serviços"/>
    <s v="011188/2016"/>
    <x v="1"/>
    <s v="11ª) CIP  "/>
    <x v="25"/>
    <s v="S"/>
    <d v="2016-08-26T13:09:00"/>
    <d v="2016-08-26T13:32:00"/>
    <s v="A pedido."/>
    <d v="1899-12-30T00:23:00"/>
    <n v="1.597222221607808E-2"/>
  </r>
  <r>
    <s v="Secretaria de Gestão de Serviços"/>
    <s v="011188/2016"/>
    <x v="1"/>
    <s v="12ª) SPO  "/>
    <x v="5"/>
    <m/>
    <d v="2016-08-26T13:32:00"/>
    <d v="2016-08-26T14:54:00"/>
    <s v="Alteração do preço médio."/>
    <d v="1899-12-30T01:22:00"/>
    <n v="5.6944444448163267E-2"/>
  </r>
  <r>
    <s v="Secretaria de Gestão de Serviços"/>
    <s v="011188/2016"/>
    <x v="1"/>
    <s v="13ª) CO  "/>
    <x v="6"/>
    <m/>
    <d v="2016-08-26T14:54:00"/>
    <d v="2016-08-26T14:58:00"/>
    <s v="Com o pré-empenho."/>
    <d v="1899-12-30T00:04:00"/>
    <n v="2.7777777795563452E-3"/>
  </r>
  <r>
    <s v="Secretaria de Gestão de Serviços"/>
    <s v="011188/2016"/>
    <x v="1"/>
    <s v="14ª) SECOFC  "/>
    <x v="7"/>
    <m/>
    <d v="2016-08-26T14:58:00"/>
    <d v="2016-08-26T15:01:00"/>
    <s v="Para ciência e encaminhamento."/>
    <d v="1899-12-30T00:03:00"/>
    <n v="2.0833333328482695E-3"/>
  </r>
  <r>
    <s v="Secretaria de Gestão de Serviços"/>
    <s v="011188/2016"/>
    <x v="1"/>
    <s v="15ª) CLC  "/>
    <x v="8"/>
    <m/>
    <d v="2016-08-26T15:01:00"/>
    <d v="2016-08-26T15:06:00"/>
    <s v="Para demais providências"/>
    <d v="1899-12-30T00:05:00"/>
    <n v="3.4722222189884633E-3"/>
  </r>
  <r>
    <s v="Secretaria de Gestão de Serviços"/>
    <s v="011188/2016"/>
    <x v="1"/>
    <s v="16ª) SC  "/>
    <x v="9"/>
    <m/>
    <d v="2016-08-26T15:06:00"/>
    <d v="2016-08-26T15:17:00"/>
    <s v="Para elaborar o Termo de Abertura de Licitação."/>
    <d v="1899-12-30T00:11:00"/>
    <n v="7.6388888919609599E-3"/>
  </r>
  <r>
    <s v="Secretaria de Gestão de Serviços"/>
    <s v="011188/2016"/>
    <x v="1"/>
    <s v="17ª) CLC  "/>
    <x v="8"/>
    <m/>
    <d v="2016-08-26T15:17:00"/>
    <d v="2016-08-26T15:23:00"/>
    <s v="Senhora Coordenadora: Segue no documento 172.268/2016 o Termo de Abertura de LicitaÃ§Ã£o."/>
    <d v="1899-12-30T00:06:00"/>
    <n v="4.166666665696539E-3"/>
  </r>
  <r>
    <s v="Secretaria de Gestão de Serviços"/>
    <s v="011188/2016"/>
    <x v="1"/>
    <s v="18ª) SECGA  "/>
    <x v="21"/>
    <m/>
    <d v="2016-08-26T15:23:00"/>
    <d v="2016-08-26T16:22:00"/>
    <s v="Segue Termo de Abertura de Licitação nº 131/2016 para apreciação."/>
    <d v="1899-12-30T00:59:00"/>
    <n v="4.0972222217533272E-2"/>
  </r>
  <r>
    <s v="Secretaria de Gestão de Serviços"/>
    <s v="011188/2016"/>
    <x v="1"/>
    <s v="19ª) CLC  "/>
    <x v="8"/>
    <m/>
    <d v="2016-08-26T16:22:00"/>
    <d v="2016-08-26T16:46:00"/>
    <s v="De acordo com o termo, segue com a designação de fiscais, bem como, autorizo o uso da disponibilidad"/>
    <d v="1899-12-30T00:24:00"/>
    <n v="1.6666666670062114E-2"/>
  </r>
  <r>
    <s v="Secretaria de Gestão de Serviços"/>
    <s v="011188/2016"/>
    <x v="1"/>
    <s v="20ª) SLIC  "/>
    <x v="30"/>
    <m/>
    <d v="2016-08-26T16:46:00"/>
    <d v="2016-08-26T17:18:00"/>
    <s v="Para elaborar o edital de licitação, na modalidade pregão eletrônico, conforme autorizado pela SECGA"/>
    <d v="1899-12-30T00:32:00"/>
    <n v="2.2222222221898846E-2"/>
  </r>
  <r>
    <s v="Secretaria de Gestão de Serviços"/>
    <s v="011188/2016"/>
    <x v="1"/>
    <s v="21ª) CLC  "/>
    <x v="8"/>
    <m/>
    <d v="2016-08-26T17:18:00"/>
    <d v="2016-08-26T17:22:00"/>
    <s v="Para análise."/>
    <d v="1899-12-30T00:04:00"/>
    <n v="2.7777777795563452E-3"/>
  </r>
  <r>
    <s v="Secretaria de Gestão de Serviços"/>
    <s v="011188/2016"/>
    <x v="1"/>
    <s v="22ª) SECGA  "/>
    <x v="21"/>
    <m/>
    <d v="2016-08-26T17:22:00"/>
    <d v="2016-08-26T18:03:00"/>
    <s v="Submetemos à apreciação superior."/>
    <d v="1899-12-30T00:41:00"/>
    <n v="2.8472222220443655E-2"/>
  </r>
  <r>
    <s v="Secretaria de Gestão de Serviços"/>
    <s v="011188/2016"/>
    <x v="1"/>
    <s v="23ª) CPL  "/>
    <x v="11"/>
    <m/>
    <d v="2016-08-26T18:03:00"/>
    <d v="2016-08-26T18:21:00"/>
    <s v="Para análise de minuta de edital e anexo."/>
    <d v="1899-12-30T00:18:00"/>
    <n v="1.2499999997089617E-2"/>
  </r>
  <r>
    <s v="Secretaria de Gestão de Serviços"/>
    <s v="011188/2016"/>
    <x v="1"/>
    <s v="24ª) ASSDG  "/>
    <x v="12"/>
    <m/>
    <d v="2016-08-26T18:21:00"/>
    <d v="2016-08-26T18:38:00"/>
    <s v="Para análise e aprovação."/>
    <d v="1899-12-30T00:17:00"/>
    <n v="1.1805555557657499E-2"/>
  </r>
  <r>
    <s v="Secretaria de Gestão de Serviços"/>
    <s v="011188/2016"/>
    <x v="1"/>
    <s v="25ª) DG  "/>
    <x v="1"/>
    <m/>
    <d v="2016-08-26T18:38:00"/>
    <d v="2016-08-26T18:46:00"/>
    <s v="Para apreciação."/>
    <d v="1899-12-30T00:08:00"/>
    <n v="5.5555555591126904E-3"/>
  </r>
  <r>
    <s v="Secretaria de Gestão de Serviços"/>
    <s v="011188/2016"/>
    <x v="1"/>
    <s v="26ª) SLIC  "/>
    <x v="30"/>
    <m/>
    <d v="2016-08-26T18:46:00"/>
    <d v="2016-08-30T16:42:00"/>
    <s v="para publicação do edital."/>
    <d v="1900-01-02T21:56:00"/>
    <n v="3.913888888884685"/>
  </r>
  <r>
    <s v="Secretaria de Gestão de Serviços"/>
    <s v="011188/2016"/>
    <x v="1"/>
    <s v="27ª) CPL  "/>
    <x v="11"/>
    <m/>
    <d v="2016-08-30T16:42:00"/>
    <d v="2016-09-19T13:38:00"/>
    <s v="Para aguardar a abertura do certame."/>
    <d v="1900-01-18T20:56:00"/>
    <n v="19.87222222222772"/>
  </r>
  <r>
    <s v="Secretaria de Gestão de Serviços"/>
    <s v="011188/2016"/>
    <x v="1"/>
    <s v="28ª) ASSDG  "/>
    <x v="12"/>
    <m/>
    <d v="2016-09-19T13:38:00"/>
    <d v="2016-09-20T12:16:00"/>
    <s v="Para análise e homologação"/>
    <d v="1899-12-30T22:38:00"/>
    <n v="0.94305555555183673"/>
  </r>
  <r>
    <s v="Secretaria de Gestão de Serviços"/>
    <s v="011391/2016"/>
    <x v="0"/>
    <s v="1ª) SOP  "/>
    <x v="52"/>
    <s v="S"/>
    <d v="2016-08-29T16:52:00"/>
    <d v="2016-08-30T16:52:00"/>
    <s v="-"/>
    <d v="1899-12-31T00:00:00"/>
    <n v="1"/>
  </r>
  <r>
    <s v="Secretaria de Gestão de Serviços"/>
    <s v="011391/2016"/>
    <x v="0"/>
    <s v="2ª) CIP  "/>
    <x v="25"/>
    <s v="S"/>
    <d v="2016-08-30T16:52:00"/>
    <d v="2016-08-31T13:00:00"/>
    <s v="Para apreciação superior"/>
    <d v="1899-12-30T20:08:00"/>
    <n v="0.83888888888759539"/>
  </r>
  <r>
    <s v="Secretaria de Gestão de Serviços"/>
    <s v="011391/2016"/>
    <x v="0"/>
    <s v="3ª) SECGS "/>
    <x v="19"/>
    <s v="S"/>
    <d v="2016-08-31T13:00:00"/>
    <d v="2016-08-31T17:46:00"/>
    <s v="Para encaminhamentos."/>
    <d v="1899-12-30T04:46:00"/>
    <n v="0.19861111111094942"/>
  </r>
  <r>
    <s v="Secretaria de Gestão de Serviços"/>
    <s v="011391/2016"/>
    <x v="0"/>
    <s v="4ª) CLC  "/>
    <x v="8"/>
    <m/>
    <d v="2016-08-31T17:46:00"/>
    <d v="2016-09-02T18:34:00"/>
    <s v="Segue para anÃ¡lise do projeto basico e orçamentos obtidos visando contratação necessária"/>
    <d v="1900-01-01T00:48:00"/>
    <n v="2.0333333333328483"/>
  </r>
  <r>
    <s v="Secretaria de Gestão de Serviços"/>
    <s v="011391/2016"/>
    <x v="0"/>
    <s v="5ª) SC  "/>
    <x v="9"/>
    <m/>
    <d v="2016-09-02T18:34:00"/>
    <d v="2016-09-05T16:38:00"/>
    <s v="Para orçar com outra empresa do ramo."/>
    <d v="1900-01-01T22:04:00"/>
    <n v="2.9194444444510737"/>
  </r>
  <r>
    <s v="Secretaria de Gestão de Serviços"/>
    <s v="011391/2016"/>
    <x v="0"/>
    <s v="6ª) CLC  "/>
    <x v="8"/>
    <m/>
    <d v="2016-09-05T16:38:00"/>
    <d v="2016-09-05T19:07:00"/>
    <s v="PLANILHA DE PREÇOS"/>
    <d v="1899-12-30T02:29:00"/>
    <n v="0.10347222221753327"/>
  </r>
  <r>
    <s v="Secretaria de Gestão de Serviços"/>
    <s v="011391/2016"/>
    <x v="0"/>
    <s v="7ª) SPO  "/>
    <x v="5"/>
    <m/>
    <d v="2016-09-05T19:07:00"/>
    <d v="2016-09-06T13:24:00"/>
    <s v="Para informar disponibilidade orÃ§amentÃ¡ria."/>
    <d v="1899-12-30T18:17:00"/>
    <n v="0.7618055555576575"/>
  </r>
  <r>
    <s v="Secretaria de Gestão de Serviços"/>
    <s v="011391/2016"/>
    <x v="0"/>
    <s v="8ª) CO  "/>
    <x v="6"/>
    <m/>
    <d v="2016-09-06T13:24:00"/>
    <d v="2016-09-06T14:04:00"/>
    <s v="Com a informação de disponibilidade orçamentária."/>
    <d v="1899-12-30T00:40:00"/>
    <n v="2.7777777773735579E-2"/>
  </r>
  <r>
    <s v="Secretaria de Gestão de Serviços"/>
    <s v="011391/2016"/>
    <x v="0"/>
    <s v="9ª) SECOFC  "/>
    <x v="7"/>
    <m/>
    <d v="2016-09-06T14:04:00"/>
    <d v="2016-09-06T17:34:00"/>
    <s v="Para ciência e encaminhamento."/>
    <d v="1899-12-30T03:30:00"/>
    <n v="0.14583333333575865"/>
  </r>
  <r>
    <s v="Secretaria de Gestão de Serviços"/>
    <s v="011391/2016"/>
    <x v="0"/>
    <s v="10ª) CLC  "/>
    <x v="8"/>
    <m/>
    <d v="2016-09-06T17:34:00"/>
    <d v="2016-09-06T19:59:00"/>
    <s v="Para demais providências."/>
    <d v="1899-12-30T02:25:00"/>
    <n v="0.10069444444525288"/>
  </r>
  <r>
    <s v="Secretaria de Gestão de Serviços"/>
    <s v="011391/2016"/>
    <x v="0"/>
    <s v="11ª) SC  "/>
    <x v="9"/>
    <m/>
    <d v="2016-09-06T19:59:00"/>
    <d v="2016-09-12T17:10:00"/>
    <s v="Para elaborar o termo de Dispensa de Licitação."/>
    <d v="1900-01-04T21:11:00"/>
    <n v="5.882638888891961"/>
  </r>
  <r>
    <s v="Secretaria de Gestão de Serviços"/>
    <s v="011391/2016"/>
    <x v="0"/>
    <s v="12ª) CLC  "/>
    <x v="8"/>
    <m/>
    <d v="2016-09-12T17:10:00"/>
    <d v="2016-09-12T19:43:00"/>
    <s v="Termo de Dispensa de Licitação"/>
    <d v="1899-12-30T02:33:00"/>
    <n v="0.10624999999708962"/>
  </r>
  <r>
    <s v="Secretaria de Gestão de Serviços"/>
    <s v="011391/2016"/>
    <x v="0"/>
    <s v="13ª) SECGA  "/>
    <x v="21"/>
    <m/>
    <d v="2016-09-12T19:43:00"/>
    <d v="2016-09-13T13:50:00"/>
    <s v="Para autorizar o Termo de Dispensa de Licitação nº 146/2016."/>
    <d v="1899-12-30T18:07:00"/>
    <n v="0.75486111111240461"/>
  </r>
  <r>
    <s v="Secretaria de Gestão de Serviços"/>
    <s v="014040/2016 "/>
    <x v="1"/>
    <s v="1ª) SOP  "/>
    <x v="52"/>
    <s v="S"/>
    <d v="2016-10-19T18:29:00"/>
    <d v="2016-10-20T18:29:00"/>
    <s v="-"/>
    <d v="1899-12-31T00:00:00"/>
    <n v="1"/>
  </r>
  <r>
    <s v="Secretaria de Gestão de Serviços"/>
    <s v="014040/2016 "/>
    <x v="1"/>
    <s v="2ª) CIP  "/>
    <x v="25"/>
    <s v="S"/>
    <d v="2016-10-20T18:29:00"/>
    <d v="2016-10-21T13:27:00"/>
    <s v="Para apreciação superior"/>
    <d v="1899-12-30T18:58:00"/>
    <n v="0.79027777777810115"/>
  </r>
  <r>
    <s v="Secretaria de Gestão de Serviços"/>
    <s v="014040/2016 "/>
    <x v="1"/>
    <s v="3ª) SECGS "/>
    <x v="19"/>
    <s v="S"/>
    <d v="2016-10-21T13:27:00"/>
    <d v="2016-10-21T18:11:00"/>
    <s v="Para contratação."/>
    <d v="1899-12-30T04:44:00"/>
    <n v="0.19722222222480923"/>
  </r>
  <r>
    <s v="Secretaria de Gestão de Serviços"/>
    <s v="014040/2016 "/>
    <x v="1"/>
    <s v="4ª) SPO  "/>
    <x v="5"/>
    <m/>
    <d v="2016-10-21T18:11:00"/>
    <d v="2016-10-21T18:54:00"/>
    <s v="Solicitamos disponibilidade orÃ§amentÃ¡ria."/>
    <d v="1899-12-30T00:43:00"/>
    <n v="2.9861111106583849E-2"/>
  </r>
  <r>
    <s v="Secretaria de Gestão de Serviços"/>
    <s v="014040/2016 "/>
    <x v="1"/>
    <s v="5ª) CO  "/>
    <x v="6"/>
    <m/>
    <d v="2016-10-21T18:54:00"/>
    <d v="2016-10-21T19:16:00"/>
    <s v="Com a informação de disponibilidade orçamentária."/>
    <d v="1899-12-30T00:22:00"/>
    <n v="1.5277777776645962E-2"/>
  </r>
  <r>
    <s v="Secretaria de Gestão de Serviços"/>
    <s v="014040/2016 "/>
    <x v="1"/>
    <s v="6ª) SECOFC  "/>
    <x v="7"/>
    <m/>
    <d v="2016-10-21T19:16:00"/>
    <d v="2016-10-24T14:33:00"/>
    <s v="Segue para ciência e encaminhamento à Coordenadoria de Licitações e Contratos para demais procedim."/>
    <d v="1900-01-01T19:17:00"/>
    <n v="2.8034722222218988"/>
  </r>
  <r>
    <s v="Secretaria de Gestão de Serviços"/>
    <s v="014040/2016 "/>
    <x v="1"/>
    <s v="7ª) CLC  "/>
    <x v="8"/>
    <m/>
    <d v="2016-10-24T14:33:00"/>
    <d v="2016-10-24T18:59:00"/>
    <s v="Com informação de disponibilidade orçamentária, para demais procedimentos."/>
    <d v="1899-12-30T04:26:00"/>
    <n v="0.18472222222771961"/>
  </r>
  <r>
    <s v="Secretaria de Gestão de Serviços"/>
    <s v="014040/2016 "/>
    <x v="1"/>
    <s v="8ª) SECGA  "/>
    <x v="21"/>
    <m/>
    <d v="2016-10-24T18:59:00"/>
    <d v="2016-10-25T16:53:00"/>
    <s v="Para autorizar a Abertura de Licitação e indicar modalidade."/>
    <d v="1899-12-30T21:54:00"/>
    <n v="0.91249999999854481"/>
  </r>
  <r>
    <s v="Secretaria de Gestão de Serviços"/>
    <s v="014040/2016 "/>
    <x v="1"/>
    <s v="9ª) CO  "/>
    <x v="6"/>
    <m/>
    <d v="2016-10-25T16:53:00"/>
    <d v="2016-10-25T20:12:00"/>
    <s v="Para reforço de disponibilidade orcamentária conforme acordado."/>
    <d v="1899-12-30T03:19:00"/>
    <n v="0.13819444444379769"/>
  </r>
  <r>
    <s v="Secretaria de Gestão de Serviços"/>
    <s v="014040/2016 "/>
    <x v="1"/>
    <s v="10ª) SPO  "/>
    <x v="5"/>
    <m/>
    <d v="2016-10-25T20:12:00"/>
    <d v="2016-10-26T13:50:00"/>
    <s v="Segue para complementação da disponibilidade orçamentária no valor de R$ 23.959,00."/>
    <d v="1899-12-30T17:38:00"/>
    <n v="0.73472222222335404"/>
  </r>
  <r>
    <s v="Secretaria de Gestão de Serviços"/>
    <s v="014040/2016 "/>
    <x v="1"/>
    <s v="11ª) CO  "/>
    <x v="6"/>
    <m/>
    <d v="2016-10-26T13:50:00"/>
    <d v="2016-10-26T16:50:00"/>
    <s v="Com a informação de disponibilidade"/>
    <d v="1899-12-30T03:00:00"/>
    <n v="0.125"/>
  </r>
  <r>
    <s v="Secretaria de Gestão de Serviços"/>
    <s v="014040/2016 "/>
    <x v="1"/>
    <s v="12ª) SECOFC  "/>
    <x v="7"/>
    <m/>
    <d v="2016-10-26T16:50:00"/>
    <d v="2016-10-26T19:40:00"/>
    <s v="Para ciência e encaminhamento."/>
    <d v="1899-12-30T02:50:00"/>
    <n v="0.11805555555474712"/>
  </r>
  <r>
    <s v="Secretaria de Gestão de Serviços"/>
    <s v="014040/2016 "/>
    <x v="1"/>
    <s v="13ª) CLC  "/>
    <x v="8"/>
    <m/>
    <d v="2016-10-26T19:40:00"/>
    <d v="2016-10-27T13:09:00"/>
    <s v="Com informação de disponibilidade orçamentária, para demais procedimentos."/>
    <d v="1899-12-30T17:29:00"/>
    <n v="0.72847222222480923"/>
  </r>
  <r>
    <s v="Secretaria de Gestão de Serviços"/>
    <s v="014040/2016 "/>
    <x v="1"/>
    <s v="14ª) SECGS "/>
    <x v="19"/>
    <s v="S"/>
    <d v="2016-10-27T13:09:00"/>
    <d v="2016-10-27T14:32:00"/>
    <s v="Tendo em vista a disponibilidade orÃ§amentÃ¡ria a menor do que o valor estimado para a licitaÃ§Ã£o..."/>
    <d v="1899-12-30T01:23:00"/>
    <n v="5.7638888887595385E-2"/>
  </r>
  <r>
    <s v="Secretaria de Gestão de Serviços"/>
    <s v="014040/2016 "/>
    <x v="1"/>
    <s v="15ª) SOP  "/>
    <x v="52"/>
    <s v="S"/>
    <d v="2016-10-27T14:32:00"/>
    <d v="2016-10-29T10:13:00"/>
    <s v="Solicito adequar a planilha de custos ao orÃ§amento disponÃ­vel, reduzindo-se itens menos relevantes"/>
    <d v="1899-12-31T19:41:00"/>
    <n v="1.820138888884685"/>
  </r>
  <r>
    <s v="Secretaria de Gestão de Serviços"/>
    <s v="014040/2016 "/>
    <x v="1"/>
    <s v="16ª) CLC  "/>
    <x v="8"/>
    <m/>
    <d v="2016-10-29T10:13:00"/>
    <d v="2016-10-29T16:03:00"/>
    <s v="Para continuidade"/>
    <d v="1899-12-30T05:50:00"/>
    <n v="0.24305555555474712"/>
  </r>
  <r>
    <s v="Secretaria de Gestão de Serviços"/>
    <s v="014040/2016 "/>
    <x v="1"/>
    <s v="17ª) SECGA  "/>
    <x v="21"/>
    <m/>
    <d v="2016-10-29T16:03:00"/>
    <d v="2016-10-29T19:31:00"/>
    <s v="Segue para autorizaÃ§Ã£o da abertura de licitaÃ§Ã£o e indicaÃ§Ã£o da modalidade."/>
    <d v="1899-12-30T03:28:00"/>
    <n v="0.14444444444961846"/>
  </r>
  <r>
    <s v="Secretaria de Gestão de Serviços"/>
    <s v="014040/2016 "/>
    <x v="1"/>
    <s v="18ª) CLC  "/>
    <x v="8"/>
    <m/>
    <d v="2016-10-29T19:31:00"/>
    <d v="2016-10-31T17:01:00"/>
    <s v="autorizo abertura de licitaÃ§Ã£o."/>
    <d v="1899-12-31T21:30:00"/>
    <n v="1.8958333333284827"/>
  </r>
  <r>
    <s v="Secretaria de Gestão de Serviços"/>
    <s v="014040/2016 "/>
    <x v="1"/>
    <s v="19ª) SLIC  "/>
    <x v="30"/>
    <m/>
    <d v="2016-10-31T17:01:00"/>
    <d v="2016-11-08T16:17:00"/>
    <s v="Para elaborar a minuta do edital de licitação na modalidade tomada de preços."/>
    <d v="1900-01-06T23:16:00"/>
    <n v="7.9694444444467081"/>
  </r>
  <r>
    <s v="Secretaria de Gestão de Serviços"/>
    <s v="014040/2016 "/>
    <x v="1"/>
    <s v="20ª) SCON  "/>
    <x v="10"/>
    <m/>
    <d v="2016-11-08T16:17:00"/>
    <d v="2016-11-08T18:22:00"/>
    <s v="Para elaborar a minuta do contrato (Anexo VIII)."/>
    <d v="1899-12-30T02:05:00"/>
    <n v="8.6805555554747116E-2"/>
  </r>
  <r>
    <s v="Secretaria de Gestão de Serviços"/>
    <s v="014040/2016 "/>
    <x v="1"/>
    <s v="21ª) SLIC  "/>
    <x v="30"/>
    <m/>
    <d v="2016-11-08T18:22:00"/>
    <d v="2016-11-08T18:40:00"/>
    <s v="Inserida a minuta contratual em campo próprio"/>
    <d v="1899-12-30T00:18:00"/>
    <n v="1.2500000004365575E-2"/>
  </r>
  <r>
    <s v="Secretaria de Gestão de Serviços"/>
    <s v="014040/2016 "/>
    <x v="1"/>
    <s v="22ª) CLC  "/>
    <x v="8"/>
    <m/>
    <d v="2016-11-08T18:40:00"/>
    <d v="2016-11-08T19:12:00"/>
    <s v="Para análise da minuta do edital e seus anexos."/>
    <d v="1899-12-30T00:32:00"/>
    <n v="2.2222222221898846E-2"/>
  </r>
  <r>
    <s v="Secretaria de Gestão de Serviços"/>
    <s v="014040/2016 "/>
    <x v="1"/>
    <s v="23ª) SECGA  "/>
    <x v="21"/>
    <m/>
    <d v="2016-11-08T19:12:00"/>
    <d v="2016-11-09T14:53:00"/>
    <s v="Para análise e encaminhamento."/>
    <d v="1899-12-30T19:41:00"/>
    <n v="0.820138888884685"/>
  </r>
  <r>
    <s v="Secretaria de Gestão de Serviços"/>
    <s v="014040/2016 "/>
    <x v="1"/>
    <s v="24ª) CPL  "/>
    <x v="11"/>
    <m/>
    <d v="2016-11-09T14:53:00"/>
    <d v="2016-11-09T19:02:00"/>
    <s v="De acordo com a minuta do edital e seus anexos. Segue para análise dessa CPL e demais encaminhamen"/>
    <d v="1899-12-30T04:09:00"/>
    <n v="0.17291666667006211"/>
  </r>
  <r>
    <s v="Secretaria de Gestão de Serviços"/>
    <s v="014040/2016 "/>
    <x v="1"/>
    <s v="25ª) ASSDG  "/>
    <x v="12"/>
    <m/>
    <d v="2016-11-09T19:02:00"/>
    <d v="2016-11-11T11:36:00"/>
    <s v="para análise e aprovação."/>
    <d v="1899-12-31T16:34:00"/>
    <n v="1.6902777777722804"/>
  </r>
  <r>
    <s v="Secretaria de Gestão de Serviços"/>
    <s v="014040/2016 "/>
    <x v="1"/>
    <s v="26ª) DG  "/>
    <x v="1"/>
    <m/>
    <d v="2016-11-11T11:36:00"/>
    <d v="2016-11-11T12:07:00"/>
    <s v="Para apreciação."/>
    <d v="1899-12-30T00:31:00"/>
    <n v="2.1527777782466728E-2"/>
  </r>
  <r>
    <s v="Secretaria de Gestão de Serviços"/>
    <s v="014040/2016 "/>
    <x v="1"/>
    <s v="27ª) SLIC  "/>
    <x v="30"/>
    <m/>
    <d v="2016-11-11T12:07:00"/>
    <d v="2016-11-11T15:47:00"/>
    <s v="À Seção de Licitações."/>
    <d v="1899-12-30T03:40:00"/>
    <n v="0.15277777777373558"/>
  </r>
  <r>
    <s v="Secretaria de Gestão de Serviços"/>
    <s v="014040/2016 "/>
    <x v="1"/>
    <s v="28ª) CPL  "/>
    <x v="11"/>
    <m/>
    <d v="2016-11-11T15:47:00"/>
    <d v="2016-11-11T17:23:00"/>
    <s v="Para assinaturas."/>
    <d v="1899-12-30T01:36:00"/>
    <n v="6.6666666672972497E-2"/>
  </r>
  <r>
    <s v="Secretaria de Gestão de Serviços"/>
    <s v="014040/2016 "/>
    <x v="1"/>
    <s v="29ª) SLIC  "/>
    <x v="30"/>
    <m/>
    <d v="2016-11-11T17:23:00"/>
    <d v="2016-11-16T13:23:00"/>
    <s v="Edital assinado."/>
    <d v="1900-01-03T20:00:00"/>
    <n v="4.8333333333284827"/>
  </r>
  <r>
    <s v="Secretaria de Gestão de Serviços"/>
    <s v="014040/2016 "/>
    <x v="1"/>
    <s v="30ª) CPL  "/>
    <x v="11"/>
    <m/>
    <d v="2016-11-16T13:23:00"/>
    <d v="2016-11-29T18:29:00"/>
    <s v="Para aguardar a abertura do certame."/>
    <d v="1900-01-12T05:06:00"/>
    <n v="13.212500000001455"/>
  </r>
  <r>
    <s v="Secretaria de Gestão de Serviços"/>
    <s v="014040/2016 "/>
    <x v="1"/>
    <s v="31ª) SLIC  "/>
    <x v="30"/>
    <m/>
    <d v="2016-11-29T18:29:00"/>
    <d v="2016-11-29T19:13:00"/>
    <s v="A pedido."/>
    <d v="1899-12-30T00:44:00"/>
    <n v="3.0555555553291924E-2"/>
  </r>
  <r>
    <s v="Secretaria de Gestão de Serviços"/>
    <s v="014040/2016 "/>
    <x v="1"/>
    <s v="32ª) CPL  "/>
    <x v="11"/>
    <m/>
    <d v="2016-11-29T19:13:00"/>
    <d v="2016-12-21T14:03:00"/>
    <s v="Com o Comunicado 01/2016"/>
    <d v="1900-01-20T18:50:00"/>
    <n v="21.784722222226264"/>
  </r>
  <r>
    <s v="Secretaria de Gestão de Serviços"/>
    <s v="014040/2016 "/>
    <x v="1"/>
    <s v="33ª) ASSDG  "/>
    <x v="12"/>
    <m/>
    <d v="2016-12-21T14:03:00"/>
    <d v="2016-12-21T15:12:00"/>
    <s v="Para análise e homologação."/>
    <d v="1899-12-30T01:09:00"/>
    <n v="4.7916666662786156E-2"/>
  </r>
  <r>
    <s v="Secretaria de Gestão de Serviços"/>
    <s v="011231/2016 "/>
    <x v="0"/>
    <s v="1ª) SMIC  "/>
    <x v="51"/>
    <s v="S"/>
    <d v="2016-08-30T18:44:00"/>
    <d v="2016-08-31T18:44:00"/>
    <s v="-"/>
    <d v="1899-12-31T00:00:00"/>
    <n v="1"/>
  </r>
  <r>
    <s v="Secretaria de Gestão de Serviços"/>
    <s v="011231/2016 "/>
    <x v="0"/>
    <s v="2ª) CIP  "/>
    <x v="25"/>
    <s v="S"/>
    <d v="2016-08-31T18:44:00"/>
    <d v="2016-09-03T16:56:00"/>
    <s v="Análise e encaminhamento"/>
    <d v="1900-01-01T22:12:00"/>
    <n v="2.9250000000029104"/>
  </r>
  <r>
    <s v="Secretaria de Gestão de Serviços"/>
    <s v="011231/2016 "/>
    <x v="0"/>
    <s v="3ª) SECGS "/>
    <x v="19"/>
    <s v="S"/>
    <d v="2016-09-03T16:56:00"/>
    <d v="2016-09-06T14:37:00"/>
    <s v="Para ecaminhamentos."/>
    <d v="1900-01-01T21:41:00"/>
    <n v="2.9034722222204437"/>
  </r>
  <r>
    <s v="Secretaria de Gestão de Serviços"/>
    <s v="011231/2016 "/>
    <x v="0"/>
    <s v="4ª) CLC  "/>
    <x v="8"/>
    <m/>
    <d v="2016-09-06T14:37:00"/>
    <d v="2016-09-14T14:26:00"/>
    <s v="Solicitamos anÃ¡lise quanto Ã  possibilidade de contrataÃ§Ã£o da empresa que apresentou a menor propo"/>
    <d v="1900-01-06T23:49:00"/>
    <n v="7.992361111115315"/>
  </r>
  <r>
    <s v="Secretaria de Gestão de Serviços"/>
    <s v="011231/2016 "/>
    <x v="0"/>
    <s v="5ª) CIP  "/>
    <x v="25"/>
    <s v="S"/>
    <d v="2016-09-14T14:26:00"/>
    <d v="2016-09-14T16:58:00"/>
    <s v="À CIP: conforme acordado em reunião na data de hoje."/>
    <d v="1899-12-30T02:32:00"/>
    <n v="0.10555555555038154"/>
  </r>
  <r>
    <s v="Secretaria de Gestão de Serviços"/>
    <s v="011231/2016 "/>
    <x v="0"/>
    <s v="6ª) SMIC  "/>
    <x v="51"/>
    <s v="S"/>
    <d v="2016-09-14T16:58:00"/>
    <d v="2016-09-16T15:36:00"/>
    <s v="Para incluir o projeto alterado."/>
    <d v="1899-12-31T22:38:00"/>
    <n v="1.9430555555591127"/>
  </r>
  <r>
    <s v="Secretaria de Gestão de Serviços"/>
    <s v="011231/2016 "/>
    <x v="0"/>
    <s v="7ª) CLC  "/>
    <x v="8"/>
    <m/>
    <d v="2016-09-16T15:36:00"/>
    <d v="2016-09-21T14:09:00"/>
    <s v="Para providências com as devidas adequações"/>
    <d v="1900-01-03T22:33:00"/>
    <n v="4.9395833333328483"/>
  </r>
  <r>
    <s v="Secretaria de Gestão de Serviços"/>
    <s v="011231/2016 "/>
    <x v="0"/>
    <s v="8ª) SPO  "/>
    <x v="5"/>
    <m/>
    <d v="2016-09-21T14:09:00"/>
    <d v="2016-09-21T17:06:00"/>
    <s v="À SPO: para informar disponibilidade orçamentária."/>
    <d v="1899-12-30T02:57:00"/>
    <n v="0.12291666666715173"/>
  </r>
  <r>
    <s v="Secretaria de Gestão de Serviços"/>
    <s v="011231/2016 "/>
    <x v="0"/>
    <s v="9ª) CO  "/>
    <x v="6"/>
    <m/>
    <d v="2016-09-21T17:06:00"/>
    <d v="2016-09-21T17:39:00"/>
    <s v="Com a informação de disponibilidade orçamentária."/>
    <d v="1899-12-30T00:33:00"/>
    <n v="2.2916666668606922E-2"/>
  </r>
  <r>
    <s v="Secretaria de Gestão de Serviços"/>
    <s v="011231/2016 "/>
    <x v="0"/>
    <s v="10ª) SECOFC  "/>
    <x v="7"/>
    <m/>
    <d v="2016-09-21T17:39:00"/>
    <d v="2016-09-21T20:46:00"/>
    <s v="Para ciência e encaminhamento."/>
    <d v="1899-12-30T03:07:00"/>
    <n v="0.12986111110512866"/>
  </r>
  <r>
    <s v="Secretaria de Gestão de Serviços"/>
    <s v="011231/2016 "/>
    <x v="0"/>
    <s v="11ª) CLC  "/>
    <x v="8"/>
    <m/>
    <d v="2016-09-21T20:46:00"/>
    <d v="2016-09-22T17:21:00"/>
    <s v="Com informação de disponibilidade orçamentária, para demais providências."/>
    <d v="1899-12-30T20:35:00"/>
    <n v="0.85763888889050577"/>
  </r>
  <r>
    <s v="Secretaria de Gestão de Serviços"/>
    <s v="011231/2016 "/>
    <x v="0"/>
    <s v="12ª) SECGA  "/>
    <x v="21"/>
    <m/>
    <d v="2016-09-22T17:21:00"/>
    <d v="2016-09-23T13:20:00"/>
    <s v="À SECGA: com informações, à apreciação superior."/>
    <d v="1899-12-30T19:59:00"/>
    <n v="0.83263888888905058"/>
  </r>
  <r>
    <s v="Secretaria de Gestão de Serviços"/>
    <s v="011231/2016 "/>
    <x v="0"/>
    <s v="13ª) CLC  "/>
    <x v="8"/>
    <m/>
    <d v="2016-09-23T13:20:00"/>
    <d v="2016-09-23T15:04:00"/>
    <s v="para elaborar o termo de dispensa de licitação"/>
    <d v="1899-12-30T01:44:00"/>
    <n v="7.2222222224809229E-2"/>
  </r>
  <r>
    <s v="Secretaria de Gestão de Serviços"/>
    <s v="011231/2016 "/>
    <x v="0"/>
    <s v="14ª) SC  "/>
    <x v="9"/>
    <m/>
    <d v="2016-09-23T15:04:00"/>
    <d v="2016-09-26T15:38:00"/>
    <s v="À SC: para elaborar Termo de Dispensa de Licitação, com fulcro no art. 24, I, da Lei 8666/93."/>
    <d v="1900-01-02T00:34:00"/>
    <n v="3.023611111108039"/>
  </r>
  <r>
    <s v="Secretaria de Gestão de Serviços"/>
    <s v="011231/2016 "/>
    <x v="0"/>
    <s v="15ª) CLC  "/>
    <x v="8"/>
    <m/>
    <d v="2016-09-26T15:38:00"/>
    <d v="2016-09-26T16:30:00"/>
    <s v="com termo de dispensa de licitação e demais docs"/>
    <d v="1899-12-30T00:52:00"/>
    <n v="3.6111111112404615E-2"/>
  </r>
  <r>
    <s v="Secretaria de Gestão de Serviços"/>
    <s v="011231/2016 "/>
    <x v="0"/>
    <s v="16ª) SCON  "/>
    <x v="10"/>
    <m/>
    <d v="2016-09-26T16:30:00"/>
    <d v="2016-09-28T15:10:00"/>
    <s v="Para elaborar a minuta do contrato."/>
    <d v="1899-12-31T22:40:00"/>
    <n v="1.9444444444452529"/>
  </r>
  <r>
    <s v="Secretaria de Gestão de Serviços"/>
    <s v="011231/2016 "/>
    <x v="0"/>
    <s v="17ª) CLC  "/>
    <x v="8"/>
    <m/>
    <d v="2016-09-28T15:10:00"/>
    <d v="2016-09-28T18:35:00"/>
    <s v="Elaborada a minuta do contrato, segue para análise, mediante o prévio aceite da Contratada,"/>
    <d v="1899-12-30T03:25:00"/>
    <n v="0.14236111110949423"/>
  </r>
  <r>
    <s v="Secretaria de Gestão de Serviços"/>
    <s v="011231/2016 "/>
    <x v="0"/>
    <s v="18ª) ASSDG  "/>
    <x v="12"/>
    <m/>
    <d v="2016-09-28T18:35:00"/>
    <d v="2016-09-30T14:58:00"/>
    <s v="À ASSDG: para análise da minuta."/>
    <d v="1899-12-31T20:23:00"/>
    <n v="1.8493055555591127"/>
  </r>
  <r>
    <s v="Secretaria de Gestão de Serviços"/>
    <s v="011875/2016"/>
    <x v="1"/>
    <s v="1ª) SOP  "/>
    <x v="52"/>
    <s v="S"/>
    <d v="2016-09-13T11:15:00"/>
    <d v="2016-09-14T11:15:00"/>
    <s v="-"/>
    <d v="1899-12-31T00:00:00"/>
    <n v="1"/>
  </r>
  <r>
    <s v="Secretaria de Gestão de Serviços"/>
    <s v="011875/2016"/>
    <x v="1"/>
    <s v="2ª) CIP  "/>
    <x v="25"/>
    <s v="S"/>
    <d v="2016-09-14T11:15:00"/>
    <d v="2016-09-15T18:55:00"/>
    <s v="Para apreciação superior"/>
    <d v="1899-12-31T07:40:00"/>
    <n v="1.3194444444452529"/>
  </r>
  <r>
    <s v="Secretaria de Gestão de Serviços"/>
    <s v="011875/2016"/>
    <x v="1"/>
    <s v="3ª) SECGS "/>
    <x v="19"/>
    <s v="S"/>
    <d v="2016-09-15T18:55:00"/>
    <d v="2016-09-19T10:59:00"/>
    <s v="Para encaminhamentos."/>
    <d v="1900-01-02T16:04:00"/>
    <n v="3.6694444444437977"/>
  </r>
  <r>
    <s v="Secretaria de Gestão de Serviços"/>
    <s v="011875/2016"/>
    <x v="1"/>
    <s v="4ª) SECOFC  "/>
    <x v="7"/>
    <m/>
    <d v="2016-09-19T10:59:00"/>
    <d v="2016-09-20T17:32:00"/>
    <s v="Encaminha-se para"/>
    <d v="1899-12-31T06:33:00"/>
    <n v="1.2729166666686069"/>
  </r>
  <r>
    <s v="Secretaria de Gestão de Serviços"/>
    <s v="011875/2016"/>
    <x v="1"/>
    <s v="5ª) CO  "/>
    <x v="6"/>
    <m/>
    <d v="2016-09-20T17:32:00"/>
    <d v="2016-09-20T17:38:00"/>
    <s v="Para informar disponibilidade orçamentária"/>
    <d v="1899-12-30T00:06:00"/>
    <n v="4.166666665696539E-3"/>
  </r>
  <r>
    <s v="Secretaria de Gestão de Serviços"/>
    <s v="011875/2016"/>
    <x v="1"/>
    <s v="6ª) SPO  "/>
    <x v="5"/>
    <m/>
    <d v="2016-09-20T17:38:00"/>
    <d v="2016-09-20T19:17:00"/>
    <s v="Para informar disponibilidade orçamentária."/>
    <d v="1899-12-30T01:39:00"/>
    <n v="6.8749999998544808E-2"/>
  </r>
  <r>
    <s v="Secretaria de Gestão de Serviços"/>
    <s v="011875/2016"/>
    <x v="1"/>
    <s v="7ª) CO  "/>
    <x v="6"/>
    <m/>
    <d v="2016-09-20T19:17:00"/>
    <d v="2016-09-20T20:27:00"/>
    <s v="Com a informação de disponibilidade orçamentária."/>
    <d v="1899-12-30T01:10:00"/>
    <n v="4.8611111109494232E-2"/>
  </r>
  <r>
    <s v="Secretaria de Gestão de Serviços"/>
    <s v="011875/2016"/>
    <x v="1"/>
    <s v="8ª) SECOFC  "/>
    <x v="7"/>
    <m/>
    <d v="2016-09-20T20:27:00"/>
    <d v="2016-09-21T16:06:00"/>
    <s v="Para ciência e encaminhamento."/>
    <d v="1899-12-30T19:39:00"/>
    <n v="0.81874999999854481"/>
  </r>
  <r>
    <s v="Secretaria de Gestão de Serviços"/>
    <s v="011875/2016"/>
    <x v="1"/>
    <s v="9ª) CLC  "/>
    <x v="8"/>
    <m/>
    <d v="2016-09-21T16:06:00"/>
    <d v="2016-09-23T16:30:00"/>
    <s v="Com informação de disponibilidade orçamentária, para demais providências."/>
    <d v="1900-01-01T00:24:00"/>
    <n v="2.0166666666700621"/>
  </r>
  <r>
    <s v="Secretaria de Gestão de Serviços"/>
    <s v="011875/2016"/>
    <x v="1"/>
    <s v="10ª) SC  "/>
    <x v="9"/>
    <m/>
    <d v="2016-09-23T16:30:00"/>
    <d v="2016-09-25T12:59:00"/>
    <s v="À SC: para emitir TAL."/>
    <d v="1899-12-31T20:29:00"/>
    <n v="1.8534722222248092"/>
  </r>
  <r>
    <s v="Secretaria de Gestão de Serviços"/>
    <s v="011875/2016"/>
    <x v="1"/>
    <s v="11ª) SOP  "/>
    <x v="52"/>
    <s v="S"/>
    <d v="2016-09-25T12:59:00"/>
    <d v="2016-09-27T15:44:00"/>
    <s v="A pedido"/>
    <d v="1900-01-01T02:45:00"/>
    <n v="2.1145833333284827"/>
  </r>
  <r>
    <s v="Secretaria de Gestão de Serviços"/>
    <s v="011875/2016"/>
    <x v="1"/>
    <s v="12ª) SPO  "/>
    <x v="5"/>
    <m/>
    <d v="2016-09-27T15:44:00"/>
    <d v="2016-09-27T17:41:00"/>
    <s v="Para anulaÃ§Ã£o"/>
    <d v="1899-12-30T01:57:00"/>
    <n v="8.1250000002910383E-2"/>
  </r>
  <r>
    <s v="Secretaria de Gestão de Serviços"/>
    <s v="011875/2016"/>
    <x v="1"/>
    <s v="13ª) CO  "/>
    <x v="6"/>
    <m/>
    <d v="2016-09-27T17:41:00"/>
    <d v="2016-09-27T18:20:00"/>
    <s v="Com a informação de disponibilidade."/>
    <d v="1899-12-30T00:39:00"/>
    <n v="2.7083333334303461E-2"/>
  </r>
  <r>
    <s v="Secretaria de Gestão de Serviços"/>
    <s v="011875/2016"/>
    <x v="1"/>
    <s v="14ª) SECOFC  "/>
    <x v="7"/>
    <m/>
    <d v="2016-09-27T18:20:00"/>
    <d v="2016-09-27T18:57:00"/>
    <s v="Para ciência e encaminhamento."/>
    <d v="1899-12-30T00:37:00"/>
    <n v="2.569444444088731E-2"/>
  </r>
  <r>
    <s v="Secretaria de Gestão de Serviços"/>
    <s v="011875/2016"/>
    <x v="1"/>
    <s v="15ª) SC  "/>
    <x v="9"/>
    <m/>
    <d v="2016-09-27T18:57:00"/>
    <d v="2016-09-30T17:55:00"/>
    <s v="Para continuidade do processo."/>
    <d v="1900-01-01T22:58:00"/>
    <n v="2.9569444444496185"/>
  </r>
  <r>
    <s v="Secretaria de Gestão de Serviços"/>
    <s v="011875/2016"/>
    <x v="1"/>
    <s v="16ª) CLC  "/>
    <x v="8"/>
    <m/>
    <d v="2016-09-30T17:55:00"/>
    <d v="2016-10-04T16:59:00"/>
    <s v="com termo de abertura de licitação"/>
    <d v="1900-01-02T23:04:00"/>
    <n v="3.961111111108039"/>
  </r>
  <r>
    <s v="Secretaria de Gestão de Serviços"/>
    <s v="011875/2016"/>
    <x v="1"/>
    <s v="17ª) SECGA  "/>
    <x v="21"/>
    <m/>
    <d v="2016-10-04T16:59:00"/>
    <d v="2016-10-05T18:00:00"/>
    <s v="À SECGA: para apreciação do TAL n. 159/2016, designação de fiscal/gestor e definição da modalidade."/>
    <d v="1899-12-31T01:01:00"/>
    <n v="1.0423611111109494"/>
  </r>
  <r>
    <s v="Secretaria de Gestão de Serviços"/>
    <s v="011875/2016"/>
    <x v="1"/>
    <s v="18ª) CLC  "/>
    <x v="8"/>
    <m/>
    <d v="2016-10-05T18:00:00"/>
    <d v="2016-10-06T18:53:00"/>
    <s v="Para continuidade da contratação."/>
    <d v="1899-12-31T00:53:00"/>
    <n v="1.0368055555591127"/>
  </r>
  <r>
    <s v="Secretaria de Gestão de Serviços"/>
    <s v="011875/2016"/>
    <x v="1"/>
    <s v="19ª) SLIC  "/>
    <x v="30"/>
    <m/>
    <d v="2016-10-06T18:53:00"/>
    <d v="2016-10-11T14:24:00"/>
    <s v="À SLIC: para elaborar minuta de edital."/>
    <d v="1900-01-03T19:31:00"/>
    <n v="4.8131944444394321"/>
  </r>
  <r>
    <s v="Secretaria de Gestão de Serviços"/>
    <s v="011875/2016"/>
    <x v="1"/>
    <s v="20ª) SCON  "/>
    <x v="10"/>
    <m/>
    <d v="2016-10-11T14:24:00"/>
    <d v="2016-10-13T18:12:00"/>
    <s v="Para elaborar a minuta do contrato (Anexo VIII)."/>
    <d v="1900-01-01T03:48:00"/>
    <n v="2.1583333333328483"/>
  </r>
  <r>
    <s v="Secretaria de Gestão de Serviços"/>
    <s v="011875/2016"/>
    <x v="1"/>
    <s v="21ª) SLIC  "/>
    <x v="30"/>
    <m/>
    <d v="2016-10-13T18:12:00"/>
    <d v="2016-10-14T15:16:00"/>
    <s v="Com a minuta do contrato."/>
    <d v="1899-12-30T21:04:00"/>
    <n v="0.87777777777955635"/>
  </r>
  <r>
    <s v="Secretaria de Gestão de Serviços"/>
    <s v="011875/2016"/>
    <x v="1"/>
    <s v="22ª) CLC  "/>
    <x v="8"/>
    <m/>
    <d v="2016-10-14T15:16:00"/>
    <d v="2016-10-14T16:28:00"/>
    <s v="Para análise da minuta do edital e seus anexos."/>
    <d v="1899-12-30T01:12:00"/>
    <n v="5.0000000002910383E-2"/>
  </r>
  <r>
    <s v="Secretaria de Gestão de Serviços"/>
    <s v="011875/2016"/>
    <x v="1"/>
    <s v="23ª) SECGA  "/>
    <x v="21"/>
    <m/>
    <d v="2016-10-14T16:28:00"/>
    <d v="2016-10-14T17:28:00"/>
    <s v="Submetemos à apreciação superior."/>
    <d v="1899-12-30T01:00:00"/>
    <n v="4.1666666664241347E-2"/>
  </r>
  <r>
    <s v="Secretaria de Gestão de Serviços"/>
    <s v="011875/2016"/>
    <x v="1"/>
    <s v="24ª) CPL  "/>
    <x v="11"/>
    <m/>
    <d v="2016-10-14T17:28:00"/>
    <d v="2016-10-14T19:16:00"/>
    <s v="De acordo com a minuta do edital e seus anexos. Segue para análise dessa CPL e demais encaminhament"/>
    <d v="1899-12-30T01:48:00"/>
    <n v="7.4999999997089617E-2"/>
  </r>
  <r>
    <s v="Secretaria de Gestão de Serviços"/>
    <s v="011875/2016"/>
    <x v="1"/>
    <s v="25ª) ASSDG  "/>
    <x v="12"/>
    <m/>
    <d v="2016-10-14T19:16:00"/>
    <d v="2016-10-16T11:25:00"/>
    <s v="Para análise e aprovação."/>
    <d v="1899-12-31T16:09:00"/>
    <n v="1.6729166666700621"/>
  </r>
  <r>
    <s v="Secretaria de Gestão de Serviços"/>
    <s v="011875/2016"/>
    <x v="1"/>
    <s v="26ª) DG  "/>
    <x v="1"/>
    <m/>
    <d v="2016-10-16T11:25:00"/>
    <d v="2016-10-17T12:28:00"/>
    <s v="Para apreciação."/>
    <d v="1899-12-31T01:03:00"/>
    <n v="1.0437499999970896"/>
  </r>
  <r>
    <s v="Secretaria de Gestão de Serviços"/>
    <s v="011875/2016"/>
    <x v="1"/>
    <s v="27ª) SLIC  "/>
    <x v="30"/>
    <m/>
    <d v="2016-10-17T12:28:00"/>
    <d v="2016-10-17T15:57:00"/>
    <s v="para publicação do edital"/>
    <d v="1899-12-30T03:29:00"/>
    <n v="0.14513888888905058"/>
  </r>
  <r>
    <s v="Secretaria de Gestão de Serviços"/>
    <s v="011875/2016"/>
    <x v="1"/>
    <s v="28ª) CPL  "/>
    <x v="11"/>
    <m/>
    <d v="2016-10-17T15:57:00"/>
    <d v="2016-10-17T16:47:00"/>
    <s v="Para assinatura."/>
    <d v="1899-12-30T00:50:00"/>
    <n v="3.4722222226264421E-2"/>
  </r>
  <r>
    <s v="Secretaria de Gestão de Serviços"/>
    <s v="011875/2016"/>
    <x v="1"/>
    <s v="29ª) SLIC  "/>
    <x v="30"/>
    <m/>
    <d v="2016-10-17T16:47:00"/>
    <d v="2016-10-18T15:03:00"/>
    <s v="Edital assinado."/>
    <d v="1899-12-30T22:16:00"/>
    <n v="0.92777777777519077"/>
  </r>
  <r>
    <s v="Secretaria de Gestão de Serviços"/>
    <s v="007141/2016 "/>
    <x v="1"/>
    <s v="1ª) SMOP  "/>
    <x v="31"/>
    <s v="S"/>
    <d v="2016-06-29T14:44:00"/>
    <d v="2016-07-04T14:44:00"/>
    <s v="-"/>
    <d v="1900-01-04T00:00:00"/>
    <n v="5"/>
  </r>
  <r>
    <s v="Secretaria de Gestão de Serviços"/>
    <s v="007141/2016 "/>
    <x v="1"/>
    <s v="2ª) CIP  "/>
    <x v="25"/>
    <s v="S"/>
    <d v="2016-07-04T14:44:00"/>
    <d v="2016-07-06T16:56:00"/>
    <s v="Apreciação e encaminhamento"/>
    <d v="1900-01-01T02:12:00"/>
    <n v="2.0916666666671517"/>
  </r>
  <r>
    <s v="Secretaria de Gestão de Serviços"/>
    <s v="007141/2016 "/>
    <x v="1"/>
    <s v="3ª) SMOP  "/>
    <x v="31"/>
    <s v="S"/>
    <d v="2016-07-06T16:56:00"/>
    <d v="2016-07-08T14:51:00"/>
    <s v="Solicito anexar o estudo preliminar, com as adequações/alterações, assim como informar se o PB está"/>
    <d v="1899-12-31T21:55:00"/>
    <n v="1.9131944444452529"/>
  </r>
  <r>
    <s v="Secretaria de Gestão de Serviços"/>
    <s v="007141/2016 "/>
    <x v="1"/>
    <s v="4ª) CIP  "/>
    <x v="25"/>
    <s v="S"/>
    <d v="2016-07-08T14:51:00"/>
    <d v="2016-07-08T17:09:00"/>
    <s v="Segue para análise e encaminhamento"/>
    <d v="1899-12-30T02:18:00"/>
    <n v="9.5833333332848269E-2"/>
  </r>
  <r>
    <s v="Secretaria de Gestão de Serviços"/>
    <s v="007141/2016 "/>
    <x v="1"/>
    <s v="5ª) SMOP  "/>
    <x v="31"/>
    <s v="S"/>
    <d v="2016-07-08T17:09:00"/>
    <d v="2016-07-29T17:09:00"/>
    <s v="Para adequações ao PB de acordo com o estudo de viabilidade."/>
    <d v="1900-01-20T00:00:00"/>
    <n v="21"/>
  </r>
  <r>
    <s v="Secretaria de Gestão de Serviços"/>
    <s v="007141/2016 "/>
    <x v="1"/>
    <s v="6ª) CIP  "/>
    <x v="25"/>
    <s v="S"/>
    <d v="2016-07-29T17:09:00"/>
    <d v="2016-08-09T13:38:00"/>
    <s v="Para avaliação e encaminhamentos."/>
    <d v="1900-01-09T20:29:00"/>
    <n v="10.853472222224809"/>
  </r>
  <r>
    <s v="Secretaria de Gestão de Serviços"/>
    <s v="007141/2016 "/>
    <x v="1"/>
    <s v="7ª) SECGS "/>
    <x v="19"/>
    <s v="S"/>
    <d v="2016-08-09T13:38:00"/>
    <d v="2016-08-09T16:59:00"/>
    <s v="Para apreciação superior."/>
    <d v="1899-12-30T03:21:00"/>
    <n v="0.13958333332993789"/>
  </r>
  <r>
    <s v="Secretaria de Gestão de Serviços"/>
    <s v="007141/2016 "/>
    <x v="1"/>
    <s v="8ª) CLC  "/>
    <x v="8"/>
    <m/>
    <d v="2016-08-09T16:59:00"/>
    <d v="2016-08-12T14:32:00"/>
    <s v="Feitas as alterações ao projeto básico, solicitamos encaminhamento à contratação."/>
    <d v="1900-01-01T21:33:00"/>
    <n v="2.8979166666686069"/>
  </r>
  <r>
    <s v="Secretaria de Gestão de Serviços"/>
    <s v="007141/2016 "/>
    <x v="1"/>
    <s v="9ª) SC  "/>
    <x v="9"/>
    <m/>
    <d v="2016-08-12T14:32:00"/>
    <d v="2016-10-04T14:41:00"/>
    <s v="Para orçar"/>
    <d v="1900-02-21T00:09:00"/>
    <n v="53.006249999998545"/>
  </r>
  <r>
    <s v="Secretaria de Gestão de Serviços"/>
    <s v="007141/2016 "/>
    <x v="1"/>
    <s v="10ª) CLC  "/>
    <x v="8"/>
    <m/>
    <d v="2016-10-04T14:41:00"/>
    <d v="2016-10-05T12:21:00"/>
    <s v="Com orçamento"/>
    <d v="1899-12-30T21:40:00"/>
    <n v="0.90277777777373558"/>
  </r>
  <r>
    <s v="Secretaria de Gestão de Serviços"/>
    <s v="007141/2016 "/>
    <x v="1"/>
    <s v="11ª) SPO  "/>
    <x v="5"/>
    <m/>
    <d v="2016-10-05T12:21:00"/>
    <d v="2016-10-05T14:51:00"/>
    <s v="Para informar disponibilidade orÃ§amentÃ¡ria."/>
    <d v="1899-12-30T02:30:00"/>
    <n v="0.10416666667151731"/>
  </r>
  <r>
    <s v="Secretaria de Gestão de Serviços"/>
    <s v="007141/2016 "/>
    <x v="1"/>
    <s v="12ª) CO  "/>
    <x v="6"/>
    <m/>
    <d v="2016-10-05T14:51:00"/>
    <d v="2016-10-05T15:35:00"/>
    <s v="Com a informação de disponibilidade orçamentária."/>
    <d v="1899-12-30T00:44:00"/>
    <n v="3.0555555553291924E-2"/>
  </r>
  <r>
    <s v="Secretaria de Gestão de Serviços"/>
    <s v="007141/2016 "/>
    <x v="1"/>
    <s v="13ª) SECOFC  "/>
    <x v="7"/>
    <m/>
    <d v="2016-10-05T15:35:00"/>
    <d v="2016-10-05T17:07:00"/>
    <s v="Para ciência e encaminhamento."/>
    <d v="1899-12-30T01:32:00"/>
    <n v="6.3888888886140194E-2"/>
  </r>
  <r>
    <s v="Secretaria de Gestão de Serviços"/>
    <s v="007141/2016 "/>
    <x v="1"/>
    <s v="14ª) CLC  "/>
    <x v="8"/>
    <m/>
    <d v="2016-10-05T17:07:00"/>
    <d v="2016-10-06T18:46:00"/>
    <s v="Com informação de disponibilidade orçamentária, para demais providências."/>
    <d v="1899-12-31T01:39:00"/>
    <n v="1.0687500000058208"/>
  </r>
  <r>
    <s v="Secretaria de Gestão de Serviços"/>
    <s v="007141/2016 "/>
    <x v="1"/>
    <s v="15ª) SC  "/>
    <x v="9"/>
    <m/>
    <d v="2016-10-06T18:46:00"/>
    <d v="2016-10-07T16:42:00"/>
    <s v="À SC: para emitir Termo de Abertura de Licitação."/>
    <d v="1899-12-30T21:56:00"/>
    <n v="0.913888888884685"/>
  </r>
  <r>
    <s v="Secretaria de Gestão de Serviços"/>
    <s v="007141/2016 "/>
    <x v="1"/>
    <s v="16ª) CLC  "/>
    <x v="8"/>
    <m/>
    <d v="2016-10-07T16:42:00"/>
    <d v="2016-10-11T19:47:00"/>
    <s v="Com termo de abertura de licitação"/>
    <d v="1900-01-03T03:05:00"/>
    <n v="4.1284722222262644"/>
  </r>
  <r>
    <s v="Secretaria de Gestão de Serviços"/>
    <s v="007141/2016 "/>
    <x v="1"/>
    <s v="17ª) SECGA  "/>
    <x v="21"/>
    <m/>
    <d v="2016-10-11T19:47:00"/>
    <d v="2016-10-13T19:05:00"/>
    <s v="Para autorizar o Termo de Abertura de Licitação nº 173/2016."/>
    <d v="1899-12-31T23:18:00"/>
    <n v="1.9708333333328483"/>
  </r>
  <r>
    <s v="Secretaria de Gestão de Serviços"/>
    <s v="007141/2016 "/>
    <x v="1"/>
    <s v="18ª) SECGS "/>
    <x v="19"/>
    <s v="S"/>
    <d v="2016-10-13T19:05:00"/>
    <d v="2016-10-14T16:25:00"/>
    <s v="Para informar"/>
    <d v="1899-12-30T21:20:00"/>
    <n v="0.88888888889050577"/>
  </r>
  <r>
    <s v="Secretaria de Gestão de Serviços"/>
    <s v="007141/2016 "/>
    <x v="1"/>
    <s v="19ª) SPO  "/>
    <x v="5"/>
    <m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s v="Secretaria de Gestão de Serviços"/>
    <s v="007141/2016 "/>
    <x v="1"/>
    <s v="20ª) CO  "/>
    <x v="6"/>
    <m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s v="Secretaria de Gestão de Serviços"/>
    <s v="007141/2016 "/>
    <x v="1"/>
    <s v="21ª) SECGS "/>
    <x v="19"/>
    <s v="S"/>
    <d v="2016-10-14T17:36:00"/>
    <d v="2016-10-21T13:53:00"/>
    <s v="Em devolução, com anulação do pré-empenho."/>
    <d v="1900-01-05T20:17:00"/>
    <n v="6.8451388888934162"/>
  </r>
  <r>
    <s v="Secretaria de Gestão de Serviços"/>
    <s v="007141/2016 "/>
    <x v="1"/>
    <s v="22ª) SMIC  "/>
    <x v="51"/>
    <s v="S"/>
    <d v="2016-10-21T13:53:00"/>
    <d v="2017-01-28T12:07:00"/>
    <s v="Para ciência e procedimentos cabíveis"/>
    <d v="1900-04-07T22:14:00"/>
    <n v="98.926388888889051"/>
  </r>
  <r>
    <s v="Secretaria de Gestão de Serviços"/>
    <s v="007141/2016 "/>
    <x v="1"/>
    <s v="23ª) CIP  "/>
    <x v="25"/>
    <s v="S"/>
    <d v="2017-01-28T12:07:00"/>
    <d v="2017-01-30T17:44:00"/>
    <s v="Para análise e encaminhamentos."/>
    <d v="1900-01-01T05:37:00"/>
    <n v="2.234027777776646"/>
  </r>
  <r>
    <s v="Secretaria de Gestão de Serviços"/>
    <s v="007141/2016 "/>
    <x v="1"/>
    <s v="24ª) SECGS "/>
    <x v="19"/>
    <s v="S"/>
    <d v="2017-01-30T17:44:00"/>
    <d v="2017-02-01T12:17:00"/>
    <s v="Para avaliação."/>
    <d v="1899-12-31T18:33:00"/>
    <n v="1.7729166666686069"/>
  </r>
  <r>
    <s v="Secretaria de Gestão de Serviços"/>
    <s v="007141/2016 "/>
    <x v="1"/>
    <s v="25ª) SPO  "/>
    <x v="5"/>
    <m/>
    <d v="2017-02-01T12:17:00"/>
    <d v="2017-02-01T14:28:00"/>
    <s v="Para informar se haverÃ¡ disponibilidade orÃ§amentÃ¡ria visando dar continuidade ao processo de contrat"/>
    <d v="1899-12-30T02:11:00"/>
    <n v="9.0972222220443655E-2"/>
  </r>
  <r>
    <s v="Secretaria de Gestão de Serviços"/>
    <s v="007141/2016 "/>
    <x v="1"/>
    <s v="26ª) CO  "/>
    <x v="6"/>
    <m/>
    <d v="2017-02-01T14:28:00"/>
    <d v="2017-02-01T17:12:00"/>
    <s v="Com o pré-empenho."/>
    <d v="1899-12-30T02:44:00"/>
    <n v="0.11388888888905058"/>
  </r>
  <r>
    <s v="Secretaria de Gestão de Serviços"/>
    <s v="007141/2016 "/>
    <x v="1"/>
    <s v="27ª) SECOFC  "/>
    <x v="7"/>
    <m/>
    <d v="2017-02-01T17:12:00"/>
    <d v="2017-02-01T19:48:00"/>
    <s v="Para ciência e encaminhamento."/>
    <d v="1899-12-30T02:36:00"/>
    <n v="0.10833333332993789"/>
  </r>
  <r>
    <s v="Secretaria de Gestão de Serviços"/>
    <s v="007141/2016 "/>
    <x v="1"/>
    <s v="28ª) SECGS "/>
    <x v="19"/>
    <s v="S"/>
    <d v="2017-02-01T19:48:00"/>
    <d v="2017-02-07T17:56:00"/>
    <s v="Para ciência."/>
    <d v="1900-01-04T22:08:00"/>
    <n v="5.922222222223354"/>
  </r>
  <r>
    <s v="Secretaria de Gestão de Serviços"/>
    <s v="007141/2016 "/>
    <x v="1"/>
    <s v="29ª) CLC  "/>
    <x v="8"/>
    <m/>
    <d v="2017-02-07T17:56:00"/>
    <d v="2017-02-08T18:00:00"/>
    <s v="Para verificar a possibilidade de continuidade dos procedimentos de licitaÃ§Ã£o, haja vista informaÃ§Ã£o"/>
    <d v="1899-12-31T00:04:00"/>
    <n v="1.0027777777795563"/>
  </r>
  <r>
    <s v="Secretaria de Gestão de Serviços"/>
    <s v="007141/2016 "/>
    <x v="1"/>
    <s v="30ª) SC  "/>
    <x v="9"/>
    <m/>
    <d v="2017-02-08T18:00:00"/>
    <d v="2017-02-09T15:20:00"/>
    <s v="Para confirmar orÃ§amentos e emitir novo Termo de Abertura de LicitaÃ§Ã£o."/>
    <d v="1899-12-30T21:20:00"/>
    <n v="0.88888888889050577"/>
  </r>
  <r>
    <s v="Secretaria de Gestão de Serviços"/>
    <s v="007141/2016 "/>
    <x v="1"/>
    <s v="31ª) SMIC  "/>
    <x v="51"/>
    <s v="S"/>
    <d v="2017-02-09T15:20:00"/>
    <d v="2017-02-09T18:33:00"/>
    <s v="Para retificaÃ§Ã£o do Projeto BÃ¡sico."/>
    <d v="1899-12-30T03:13:00"/>
    <n v="0.13402777777810115"/>
  </r>
  <r>
    <s v="Secretaria de Gestão de Serviços"/>
    <s v="007141/2016 "/>
    <x v="1"/>
    <s v="32ª) SC  "/>
    <x v="9"/>
    <m/>
    <d v="2017-02-09T18:33:00"/>
    <d v="2017-03-07T14:41:00"/>
    <s v="Com Projeto Básico readequado"/>
    <d v="1900-01-24T20:08:00"/>
    <n v="25.838888888887595"/>
  </r>
  <r>
    <s v="Secretaria de Gestão de Serviços"/>
    <s v="007141/2016 "/>
    <x v="1"/>
    <s v="33ª) CLC  "/>
    <x v="8"/>
    <m/>
    <d v="2017-03-07T14:41:00"/>
    <d v="2017-03-07T16:58:00"/>
    <s v="com orçamentos"/>
    <d v="1899-12-30T02:17:00"/>
    <n v="9.5138888886140194E-2"/>
  </r>
  <r>
    <s v="Secretaria de Gestão de Serviços"/>
    <s v="007141/2016 "/>
    <x v="1"/>
    <s v="34ª) SPO  "/>
    <x v="5"/>
    <m/>
    <d v="2017-03-07T16:58:00"/>
    <d v="2017-03-07T17:29:00"/>
    <s v="Para complementar a informação de disponibilidade orçamentária."/>
    <d v="1899-12-30T00:31:00"/>
    <n v="2.1527777782466728E-2"/>
  </r>
  <r>
    <s v="Secretaria de Gestão de Serviços"/>
    <s v="007141/2016 "/>
    <x v="1"/>
    <s v="35ª) CO  "/>
    <x v="6"/>
    <m/>
    <d v="2017-03-07T17:29:00"/>
    <d v="2017-03-07T18:02:00"/>
    <s v="Com a informação de disponibilidade"/>
    <d v="1899-12-30T00:33:00"/>
    <n v="2.2916666661330964E-2"/>
  </r>
  <r>
    <s v="Secretaria de Gestão de Serviços"/>
    <s v="007141/2016 "/>
    <x v="1"/>
    <s v="36ª) SECOFC  "/>
    <x v="7"/>
    <m/>
    <d v="2017-03-07T18:02:00"/>
    <d v="2017-03-08T14:44:00"/>
    <s v="Para ciência e encaminhamento."/>
    <d v="1899-12-30T20:42:00"/>
    <n v="0.86250000000291038"/>
  </r>
  <r>
    <s v="Secretaria de Gestão de Serviços"/>
    <s v="007141/2016 "/>
    <x v="1"/>
    <s v="37ª) CLC  "/>
    <x v="8"/>
    <m/>
    <d v="2017-03-08T14:44:00"/>
    <d v="2017-03-08T15:38:00"/>
    <s v="Com informação de disponibilidade orçamentária, para demais procedimentos."/>
    <d v="1899-12-30T00:54:00"/>
    <n v="3.7499999998544808E-2"/>
  </r>
  <r>
    <s v="Secretaria de Gestão de Serviços"/>
    <s v="007141/2016 "/>
    <x v="1"/>
    <s v="38ª) SC  "/>
    <x v="9"/>
    <m/>
    <d v="2017-03-08T15:38:00"/>
    <d v="2017-03-08T18:04:00"/>
    <s v="Para emitir Termo de Abertura de Licitação."/>
    <d v="1899-12-30T02:26:00"/>
    <n v="0.10138888889196096"/>
  </r>
  <r>
    <s v="Secretaria de Gestão de Serviços"/>
    <s v="007141/2016 "/>
    <x v="1"/>
    <s v="39ª) CLC  "/>
    <x v="8"/>
    <m/>
    <d v="2017-03-08T18:04:00"/>
    <d v="2017-03-08T19:01:00"/>
    <s v="Com termo de abertura de licitação"/>
    <d v="1899-12-30T00:57:00"/>
    <n v="3.9583333331393078E-2"/>
  </r>
  <r>
    <s v="Secretaria de Gestão de Serviços"/>
    <s v="007141/2016 "/>
    <x v="1"/>
    <s v="40ª) SECGA  "/>
    <x v="21"/>
    <m/>
    <d v="2017-03-08T19:01:00"/>
    <d v="2017-03-09T18:12:00"/>
    <s v="Para análise e autorização."/>
    <d v="1899-12-30T23:11:00"/>
    <n v="0.96597222222044365"/>
  </r>
  <r>
    <s v="Secretaria de Gestão de Serviços"/>
    <s v="007141/2016 "/>
    <x v="1"/>
    <s v="41ª) CLC  "/>
    <x v="8"/>
    <m/>
    <d v="2017-03-09T18:12:00"/>
    <d v="2017-03-09T19:14:00"/>
    <s v="De acordo com o termo de abertura de licitação."/>
    <d v="1899-12-30T01:02:00"/>
    <n v="4.3055555557657499E-2"/>
  </r>
  <r>
    <s v="Secretaria de Gestão de Serviços"/>
    <s v="007141/2016 "/>
    <x v="1"/>
    <s v="42ª) SLIC  "/>
    <x v="30"/>
    <m/>
    <d v="2017-03-09T19:14:00"/>
    <d v="2017-03-21T18:36:00"/>
    <s v="Segue para elaborar a minuta do Edital."/>
    <d v="1900-01-10T23:22:00"/>
    <n v="11.973611111112405"/>
  </r>
  <r>
    <s v="Secretaria de Gestão de Serviços"/>
    <s v="007141/2016 "/>
    <x v="1"/>
    <s v="43ª) SCON  "/>
    <x v="10"/>
    <m/>
    <d v="2017-03-21T18:36:00"/>
    <d v="2017-03-28T15:16:00"/>
    <s v="Para elaborar minuta contratual"/>
    <d v="1900-01-05T20:40:00"/>
    <n v="6.8611111111094942"/>
  </r>
  <r>
    <s v="Secretaria de Gestão de Serviços"/>
    <s v="007141/2016 "/>
    <x v="1"/>
    <s v="44ª) SLIC  "/>
    <x v="30"/>
    <m/>
    <d v="2017-03-28T15:16:00"/>
    <d v="2017-03-28T18:32:00"/>
    <s v="Elaborada minuta do contrato."/>
    <d v="1899-12-30T03:16:00"/>
    <n v="0.13611111111094942"/>
  </r>
  <r>
    <s v="Secretaria de Gestão de Serviços"/>
    <s v="013288/2016"/>
    <x v="0"/>
    <s v="1ª) SMIN  "/>
    <x v="54"/>
    <s v="S"/>
    <d v="2016-10-06T13:26:00"/>
    <d v="2016-10-07T13:26:00"/>
    <s v="-"/>
    <d v="1899-12-31T00:00:00"/>
    <n v="1"/>
  </r>
  <r>
    <s v="Secretaria de Gestão de Serviços"/>
    <s v="013288/2016"/>
    <x v="0"/>
    <s v="2ª) SAEO  "/>
    <x v="14"/>
    <m/>
    <d v="2016-10-07T13:26:00"/>
    <d v="2016-10-07T15:11:00"/>
    <s v="Para registros."/>
    <d v="1899-12-30T01:45:00"/>
    <n v="7.2916666671517305E-2"/>
  </r>
  <r>
    <s v="Secretaria de Gestão de Serviços"/>
    <s v="013288/2016"/>
    <x v="0"/>
    <s v="3ª) SPCF  "/>
    <x v="33"/>
    <m/>
    <d v="2016-10-07T15:11:00"/>
    <d v="2016-10-10T12:46:00"/>
    <s v="Apr"/>
    <d v="1900-01-01T21:35:00"/>
    <n v="2.8993055555547471"/>
  </r>
  <r>
    <s v="Secretaria de Gestão de Serviços"/>
    <s v="013288/2016"/>
    <x v="0"/>
    <s v="4ª) ACFIC  "/>
    <x v="23"/>
    <m/>
    <d v="2016-10-10T12:46:00"/>
    <d v="2016-10-10T15:13:00"/>
    <s v="para prosseguimento"/>
    <d v="1899-12-30T02:27:00"/>
    <n v="0.10208333333139308"/>
  </r>
  <r>
    <s v="Secretaria de Gestão de Serviços"/>
    <s v="013288/2016"/>
    <x v="0"/>
    <s v="5ª) SGMC  "/>
    <x v="37"/>
    <m/>
    <d v="2016-10-10T15:13:00"/>
    <d v="2016-10-10T16:37:00"/>
    <s v="Para apropriar conforme doc. 13288/2016"/>
    <d v="1899-12-30T01:24:00"/>
    <n v="5.8333333334303461E-2"/>
  </r>
  <r>
    <s v="Secretaria de Gestão de Serviços"/>
    <s v="013288/2016"/>
    <x v="0"/>
    <s v="6ª) CMP  "/>
    <x v="39"/>
    <m/>
    <d v="2016-10-10T16:37:00"/>
    <d v="2016-10-10T19:19:00"/>
    <s v="I - À CMP, para verificação; II - À SPCF, para liquidação da parte relativa a serviços."/>
    <d v="1899-12-30T02:42:00"/>
    <n v="0.11249999999563443"/>
  </r>
  <r>
    <s v="Secretaria de Gestão de Serviços"/>
    <s v="013288/2016"/>
    <x v="0"/>
    <s v="7ª) SPCF  "/>
    <x v="33"/>
    <m/>
    <d v="2016-10-10T19:19:00"/>
    <d v="2016-10-11T15:14:00"/>
    <s v="Ciente, segue para pagamento"/>
    <d v="1899-12-30T19:55:00"/>
    <n v="0.82986111111677019"/>
  </r>
  <r>
    <s v="Secretaria de Gestão de Serviços"/>
    <s v="013288/2016"/>
    <x v="0"/>
    <s v="8ª) ACFIC  "/>
    <x v="23"/>
    <m/>
    <d v="2016-10-11T15:14:00"/>
    <d v="2016-10-11T17:25:00"/>
    <s v="01. Para retenção do ISS;"/>
    <d v="1899-12-30T02:11:00"/>
    <n v="9.0972222220443655E-2"/>
  </r>
  <r>
    <s v="Secretaria de Gestão de Serviços"/>
    <s v="013288/2016"/>
    <x v="0"/>
    <s v="9ª) CFIC  "/>
    <x v="34"/>
    <m/>
    <d v="2016-10-11T17:25:00"/>
    <d v="2016-10-11T17:40:00"/>
    <s v="Para pagamento NPs 2707/2717"/>
    <d v="1899-12-30T00:15:00"/>
    <n v="1.0416666664241347E-2"/>
  </r>
  <r>
    <s v="Secretaria de Gestão de Serviços"/>
    <s v="013288/2016"/>
    <x v="0"/>
    <s v="10ª) SAEF  "/>
    <x v="72"/>
    <m/>
    <d v="2016-10-11T17:40:00"/>
    <d v="2016-10-11T19:11:00"/>
    <s v="para pagamento"/>
    <d v="1899-12-30T01:31:00"/>
    <n v="6.3194444446708076E-2"/>
  </r>
  <r>
    <s v="Secretaria de Gestão de Serviços"/>
    <s v="013288/2016"/>
    <x v="0"/>
    <s v="11ª) SACONT  "/>
    <x v="22"/>
    <m/>
    <d v="2016-10-11T19:11:00"/>
    <d v="2016-10-13T21:21:00"/>
    <s v="Para atender o solicitado no doc. 205.962/2016."/>
    <d v="1900-01-01T02:10:00"/>
    <n v="2.0902777777737356"/>
  </r>
  <r>
    <s v="Secretaria de Gestão de Serviços"/>
    <s v="013288/2016"/>
    <x v="0"/>
    <s v="12ª) SAEO  "/>
    <x v="14"/>
    <m/>
    <d v="2016-10-13T21:21:00"/>
    <d v="2016-10-14T13:01:00"/>
    <s v="Em atenÃ§Ã£o ao disposto no documento 205962/2016 destinado a SACONT"/>
    <d v="1899-12-30T15:40:00"/>
    <n v="0.65277777778101154"/>
  </r>
  <r>
    <s v="Secretaria de Gestão de Serviços"/>
    <s v="013288/2016"/>
    <x v="0"/>
    <s v="13ª) SMIN  "/>
    <x v="54"/>
    <s v="S"/>
    <d v="2016-10-14T13:01:00"/>
    <d v="2016-12-06T16:55:00"/>
    <s v="Para aguardar próximo faturamento."/>
    <d v="1900-02-21T03:54:00"/>
    <n v="53.162499999998545"/>
  </r>
  <r>
    <s v="Secretaria de Gestão de Serviços"/>
    <s v="013288/2016"/>
    <x v="0"/>
    <s v="14ª) SAEO  "/>
    <x v="14"/>
    <m/>
    <d v="2016-12-06T16:55:00"/>
    <d v="2016-12-06T19:16:00"/>
    <s v="Para registros."/>
    <d v="1899-12-30T02:21:00"/>
    <n v="9.7916666665696539E-2"/>
  </r>
  <r>
    <s v="Secretaria de Gestão de Serviços"/>
    <s v="013288/2016"/>
    <x v="0"/>
    <s v="15ª) SPCF  "/>
    <x v="33"/>
    <m/>
    <d v="2016-12-06T19:16:00"/>
    <d v="2016-12-09T16:03:00"/>
    <s v="Para registros/apropriações."/>
    <d v="1900-01-01T20:47:00"/>
    <n v="2.8659722222218988"/>
  </r>
  <r>
    <s v="Secretaria de Gestão de Serviços"/>
    <s v="013288/2016"/>
    <x v="0"/>
    <s v="16ª) ACFIC  "/>
    <x v="23"/>
    <m/>
    <d v="2016-12-09T16:03:00"/>
    <d v="2016-12-12T16:57:00"/>
    <s v="01. Para retenção do ISS;"/>
    <d v="1900-01-02T00:54:00"/>
    <n v="3.0375000000058208"/>
  </r>
  <r>
    <s v="Secretaria de Gestão de Serviços"/>
    <s v="013288/2016"/>
    <x v="0"/>
    <s v="17ª) CFIC  "/>
    <x v="34"/>
    <m/>
    <d v="2016-12-12T16:57:00"/>
    <d v="2016-12-13T11:22:00"/>
    <s v="Segue para pagamento da NP 3321 ( LF 2539, 2540, 2541, 2542, 2543 )."/>
    <d v="1899-12-30T18:25:00"/>
    <n v="0.76736111110949423"/>
  </r>
  <r>
    <s v="Secretaria de Gestão de Serviços"/>
    <s v="013288/2016"/>
    <x v="0"/>
    <s v="18ª) SAEF  "/>
    <x v="72"/>
    <m/>
    <d v="2016-12-13T11:22:00"/>
    <d v="2016-12-13T13:34:00"/>
    <s v="para pagamento"/>
    <d v="1899-12-30T02:12:00"/>
    <n v="9.1666666667151731E-2"/>
  </r>
  <r>
    <s v="Secretaria de Gestão de Serviços"/>
    <s v="013288/2016"/>
    <x v="0"/>
    <s v="19ª) SMIN  "/>
    <x v="54"/>
    <s v="S"/>
    <d v="2016-12-13T13:34:00"/>
    <d v="2016-12-15T11:53:00"/>
    <s v="Para conhecimento da realização do pagamento e providências."/>
    <d v="1899-12-31T22:19:00"/>
    <n v="1.929861111108039"/>
  </r>
  <r>
    <s v="Secretaria de Gestão de Serviços"/>
    <s v="013288/2016"/>
    <x v="0"/>
    <s v="20ª) SAEO  "/>
    <x v="14"/>
    <m/>
    <d v="2016-12-15T11:53:00"/>
    <d v="2016-12-15T15:41:00"/>
    <s v="Para registros."/>
    <d v="1899-12-30T03:48:00"/>
    <n v="0.15833333333284827"/>
  </r>
  <r>
    <s v="Secretaria de Gestão de Serviços"/>
    <s v="013288/2016"/>
    <x v="0"/>
    <s v="21ª) SPCF  "/>
    <x v="33"/>
    <m/>
    <d v="2016-12-15T15:41:00"/>
    <d v="2016-12-19T18:17:00"/>
    <s v="Para registros/apropriações."/>
    <d v="1900-01-03T02:36:00"/>
    <n v="4.1083333333372138"/>
  </r>
  <r>
    <s v="Secretaria de Gestão de Serviços"/>
    <s v="013288/2016"/>
    <x v="0"/>
    <s v="22ª) ACFIC  "/>
    <x v="23"/>
    <m/>
    <d v="2016-12-19T18:17:00"/>
    <d v="2016-12-20T13:55:00"/>
    <s v="'"/>
    <d v="1899-12-30T19:38:00"/>
    <n v="0.81805555555183673"/>
  </r>
  <r>
    <s v="Secretaria de Gestão de Serviços"/>
    <s v="013288/2016"/>
    <x v="0"/>
    <s v="23ª) CFIC  "/>
    <x v="34"/>
    <m/>
    <d v="2016-12-20T13:55:00"/>
    <d v="2016-12-20T17:01:00"/>
    <s v="Segue para pagamento da NP 3531 ( LF 2790 )."/>
    <d v="1899-12-30T03:06:00"/>
    <n v="0.12916666666569654"/>
  </r>
  <r>
    <s v="Secretaria de Gestão de Serviços"/>
    <s v="013288/2016"/>
    <x v="0"/>
    <s v="24ª) SAEF  "/>
    <x v="72"/>
    <m/>
    <d v="2016-12-20T17:01:00"/>
    <d v="2016-12-21T15:02:00"/>
    <s v="Para pagamento."/>
    <d v="1899-12-30T22:01:00"/>
    <n v="0.91736111111094942"/>
  </r>
  <r>
    <s v="Secretaria de Gestão de Serviços"/>
    <s v="013288/2016"/>
    <x v="0"/>
    <s v="25ª) SMIN  "/>
    <x v="54"/>
    <s v="S"/>
    <d v="2016-12-21T15:02:00"/>
    <d v="2017-03-28T15:02:00"/>
    <s v="Para conhecimento da realização do pagamento e providências"/>
    <d v="1900-04-06T00:00:00"/>
    <n v="97"/>
  </r>
  <r>
    <s v="Secretaria de Gestão de Serviços"/>
    <s v="012682/2016"/>
    <x v="0"/>
    <s v="1ª) SOP  "/>
    <x v="52"/>
    <s v="S"/>
    <d v="2016-09-21T19:26:00"/>
    <d v="2016-09-22T19:26:00"/>
    <s v="-"/>
    <d v="1899-12-31T00:00:00"/>
    <n v="1"/>
  </r>
  <r>
    <s v="Secretaria de Gestão de Serviços"/>
    <s v="012682/2016"/>
    <x v="0"/>
    <s v="2ª) CIP  "/>
    <x v="25"/>
    <s v="S"/>
    <d v="2016-09-22T19:26:00"/>
    <d v="2016-09-26T19:38:00"/>
    <s v="Segue para apreciaÃ§Ã£o superior"/>
    <d v="1900-01-03T00:12:00"/>
    <n v="4.008333333338669"/>
  </r>
  <r>
    <s v="Secretaria de Gestão de Serviços"/>
    <s v="012682/2016"/>
    <x v="0"/>
    <s v="3ª) SECGS "/>
    <x v="19"/>
    <s v="S"/>
    <d v="2016-09-26T19:38:00"/>
    <d v="2016-10-03T19:08:00"/>
    <s v="Para encaminhamentos."/>
    <d v="1900-01-05T23:30:00"/>
    <n v="6.9791666666642413"/>
  </r>
  <r>
    <s v="Secretaria de Gestão de Serviços"/>
    <s v="012682/2016"/>
    <x v="0"/>
    <s v="4ª) CIP  "/>
    <x v="25"/>
    <s v="S"/>
    <d v="2016-10-03T19:08:00"/>
    <d v="2016-10-11T08:39:00"/>
    <s v="Verificações do Projeto Básico"/>
    <d v="1900-01-06T13:31:00"/>
    <n v="7.5631944444467081"/>
  </r>
  <r>
    <s v="Secretaria de Gestão de Serviços"/>
    <s v="012682/2016"/>
    <x v="0"/>
    <s v="5ª) SPO  "/>
    <x v="5"/>
    <m/>
    <d v="2016-10-11T08:39:00"/>
    <d v="2016-10-11T15:59:00"/>
    <s v="Para disponibilidade orçamentária."/>
    <d v="1899-12-30T07:20:00"/>
    <n v="0.30555555555474712"/>
  </r>
  <r>
    <s v="Secretaria de Gestão de Serviços"/>
    <s v="012682/2016"/>
    <x v="0"/>
    <s v="6ª) CO  "/>
    <x v="6"/>
    <m/>
    <d v="2016-10-11T15:59:00"/>
    <d v="2016-10-11T17:30:00"/>
    <s v="Com a informação de disponibilidade."/>
    <d v="1899-12-30T01:31:00"/>
    <n v="6.3194444439432118E-2"/>
  </r>
  <r>
    <s v="Secretaria de Gestão de Serviços"/>
    <s v="012682/2016"/>
    <x v="0"/>
    <s v="7ª) SECOFC  "/>
    <x v="7"/>
    <m/>
    <d v="2016-10-11T17:30:00"/>
    <d v="2016-10-11T18:15:00"/>
    <s v="Para ciência e encaminhamento."/>
    <d v="1899-12-30T00:45:00"/>
    <n v="3.125E-2"/>
  </r>
  <r>
    <s v="Secretaria de Gestão de Serviços"/>
    <s v="012682/2016"/>
    <x v="0"/>
    <s v="8ª) CLC  "/>
    <x v="8"/>
    <m/>
    <d v="2016-10-11T18:15:00"/>
    <d v="2016-10-13T19:36:00"/>
    <s v="Para demais providências"/>
    <d v="1900-01-01T01:21:00"/>
    <n v="2.0562500000014552"/>
  </r>
  <r>
    <s v="Secretaria de Gestão de Serviços"/>
    <s v="012682/2016"/>
    <x v="0"/>
    <s v="9ª) SECGA  "/>
    <x v="21"/>
    <m/>
    <d v="2016-10-13T19:36:00"/>
    <d v="2016-10-14T15:55:00"/>
    <s v="À apreciação superior."/>
    <d v="1899-12-30T20:19:00"/>
    <n v="0.84652777777955635"/>
  </r>
  <r>
    <s v="Secretaria de Gestão de Serviços"/>
    <s v="012682/2016"/>
    <x v="0"/>
    <s v="10ª) CLC  "/>
    <x v="8"/>
    <m/>
    <d v="2016-10-14T15:55:00"/>
    <d v="2016-10-17T17:11:00"/>
    <s v="Para elaboração do termo de dispensa de licitação"/>
    <d v="1900-01-02T01:16:00"/>
    <n v="3.0527777777751908"/>
  </r>
  <r>
    <s v="Secretaria de Gestão de Serviços"/>
    <s v="012682/2016"/>
    <x v="0"/>
    <s v="11ª) SC  "/>
    <x v="9"/>
    <m/>
    <d v="2016-10-17T17:11:00"/>
    <d v="2016-10-19T13:24:00"/>
    <s v="À SC: para elaborar Termo de Dispensa de Licitação, com fulcro no art. 24, I, da L8666/93."/>
    <d v="1899-12-31T20:13:00"/>
    <n v="1.8423611111138598"/>
  </r>
  <r>
    <s v="Secretaria de Gestão de Serviços"/>
    <s v="012682/2016"/>
    <x v="0"/>
    <s v="12ª) CLC  "/>
    <x v="8"/>
    <m/>
    <d v="2016-10-19T13:24:00"/>
    <d v="2016-10-20T18:46:00"/>
    <s v="Termo de Dispensa de Licitação"/>
    <d v="1899-12-31T05:22:00"/>
    <n v="1.2236111111124046"/>
  </r>
  <r>
    <s v="Secretaria de Gestão de Serviços"/>
    <s v="012682/2016"/>
    <x v="0"/>
    <s v="13ª) SC  "/>
    <x v="9"/>
    <m/>
    <d v="2016-10-20T18:46:00"/>
    <d v="2016-10-21T15:07:00"/>
    <s v="Para retificar clÃ¡usula de sanÃ§Ãµes."/>
    <d v="1899-12-30T20:21:00"/>
    <n v="0.84791666666569654"/>
  </r>
  <r>
    <s v="Secretaria de Gestão de Serviços"/>
    <s v="012682/2016"/>
    <x v="0"/>
    <s v="14ª) CLC  "/>
    <x v="8"/>
    <m/>
    <d v="2016-10-21T15:07:00"/>
    <d v="2016-10-24T17:03:00"/>
    <s v="Termo de dispensa de licitação retificado"/>
    <d v="1900-01-02T01:56:00"/>
    <n v="3.0805555555562023"/>
  </r>
  <r>
    <s v="Secretaria de Gestão de Serviços"/>
    <s v="012682/2016"/>
    <x v="0"/>
    <s v="15ª) SC  "/>
    <x v="9"/>
    <m/>
    <d v="2016-10-24T17:03:00"/>
    <d v="2016-10-28T15:02:00"/>
    <s v="À SC: para retificar Termo de Dispensa de Licitação n. 179/2016."/>
    <d v="1900-01-02T21:59:00"/>
    <n v="3.9159722222175333"/>
  </r>
  <r>
    <s v="Secretaria de Gestão de Serviços"/>
    <s v="012682/2016"/>
    <x v="0"/>
    <s v="16ª) CLC  "/>
    <x v="8"/>
    <m/>
    <d v="2016-10-28T15:02:00"/>
    <d v="2016-10-28T20:03:00"/>
    <s v="Termo de Dispensa de Licitação"/>
    <d v="1899-12-30T05:01:00"/>
    <n v="0.20902777778246673"/>
  </r>
  <r>
    <s v="Secretaria de Gestão de Serviços"/>
    <s v="012682/2016"/>
    <x v="0"/>
    <s v="17ª) SECGA  "/>
    <x v="21"/>
    <m/>
    <d v="2016-10-28T20:03:00"/>
    <d v="2016-10-31T15:01:00"/>
    <s v="Para autorizar o Termo de Dispensa de Licitação nº 179/2016."/>
    <d v="1900-01-01T18:58:00"/>
    <n v="2.7902777777781012"/>
  </r>
  <r>
    <s v="Secretaria de Gestão de Serviços"/>
    <s v="012682/2016"/>
    <x v="0"/>
    <s v="18ª) DG  "/>
    <x v="1"/>
    <m/>
    <d v="2016-10-31T15:01:00"/>
    <d v="2016-11-04T14:09:00"/>
    <s v="Para autorização."/>
    <d v="1900-01-02T23:08:00"/>
    <n v="3.9638888888875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3:B7" firstHeaderRow="1" firstDataRow="1" firstDataCol="1"/>
  <pivotFields count="11">
    <pivotField showAll="0" defaultSubtota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 defaultSubtotal="0"/>
    <pivotField showAll="0"/>
    <pivotField showAll="0" defaultSubtotal="0"/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DIAS" fld="10" subtotal="average" baseField="7" baseItem="0" numFmtId="2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14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22:B96" firstHeaderRow="1" firstDataRow="1" firstDataCol="1"/>
  <pivotFields count="11">
    <pivotField showAll="0" defaultSubtotal="0"/>
    <pivotField showAll="0"/>
    <pivotField showAll="0"/>
    <pivotField showAll="0" defaultSubtotal="0"/>
    <pivotField axis="axisRow" showAll="0" countASubtotal="1">
      <items count="242">
        <item x="24"/>
        <item m="1" x="231"/>
        <item m="1" x="199"/>
        <item x="0"/>
        <item m="1" x="163"/>
        <item m="1" x="146"/>
        <item x="53"/>
        <item m="1" x="84"/>
        <item m="1" x="227"/>
        <item x="15"/>
        <item m="1" x="130"/>
        <item m="1" x="104"/>
        <item x="28"/>
        <item m="1" x="137"/>
        <item m="1" x="115"/>
        <item x="16"/>
        <item m="1" x="106"/>
        <item m="1" x="85"/>
        <item x="27"/>
        <item m="1" x="111"/>
        <item m="1" x="88"/>
        <item m="1" x="179"/>
        <item m="1" x="132"/>
        <item m="1" x="103"/>
        <item x="23"/>
        <item m="1" x="117"/>
        <item m="1" x="91"/>
        <item x="13"/>
        <item m="1" x="203"/>
        <item m="1" x="113"/>
        <item x="12"/>
        <item m="1" x="81"/>
        <item m="1" x="222"/>
        <item x="2"/>
        <item m="1" x="176"/>
        <item m="1" x="162"/>
        <item x="47"/>
        <item m="1" x="196"/>
        <item m="1" x="161"/>
        <item x="3"/>
        <item m="1" x="148"/>
        <item m="1" x="238"/>
        <item m="1" x="118"/>
        <item x="36"/>
        <item x="60"/>
        <item m="1" x="190"/>
        <item m="1" x="157"/>
        <item x="66"/>
        <item m="1" x="123"/>
        <item m="1" x="197"/>
        <item x="41"/>
        <item m="1" x="112"/>
        <item m="1" x="181"/>
        <item m="1" x="204"/>
        <item x="34"/>
        <item m="1" x="205"/>
        <item x="40"/>
        <item m="1" x="233"/>
        <item m="1" x="206"/>
        <item x="50"/>
        <item m="1" x="223"/>
        <item m="1" x="185"/>
        <item m="1" x="234"/>
        <item x="25"/>
        <item m="1" x="213"/>
        <item x="8"/>
        <item m="1" x="217"/>
        <item x="71"/>
        <item x="39"/>
        <item m="1" x="202"/>
        <item m="1" x="110"/>
        <item x="6"/>
        <item m="1" x="172"/>
        <item m="1" x="230"/>
        <item x="44"/>
        <item m="1" x="184"/>
        <item m="1" x="97"/>
        <item x="26"/>
        <item m="1" x="173"/>
        <item m="1" x="151"/>
        <item x="11"/>
        <item m="1" x="127"/>
        <item m="1" x="200"/>
        <item x="18"/>
        <item m="1" x="189"/>
        <item m="1" x="155"/>
        <item x="48"/>
        <item m="1" x="125"/>
        <item m="1" x="95"/>
        <item x="1"/>
        <item m="1" x="164"/>
        <item m="1" x="216"/>
        <item x="62"/>
        <item m="1" x="92"/>
        <item m="1" x="236"/>
        <item x="61"/>
        <item m="1" x="192"/>
        <item m="1" x="159"/>
        <item x="55"/>
        <item m="1" x="100"/>
        <item m="1" x="93"/>
        <item x="22"/>
        <item m="1" x="126"/>
        <item m="1" x="201"/>
        <item x="14"/>
        <item m="1" x="170"/>
        <item m="1" x="149"/>
        <item x="29"/>
        <item m="1" x="171"/>
        <item m="1" x="150"/>
        <item m="1" x="158"/>
        <item x="32"/>
        <item x="20"/>
        <item m="1" x="133"/>
        <item m="1" x="105"/>
        <item x="9"/>
        <item m="1" x="140"/>
        <item x="69"/>
        <item x="58"/>
        <item m="1" x="96"/>
        <item m="1" x="78"/>
        <item x="35"/>
        <item x="10"/>
        <item m="1" x="116"/>
        <item m="1" x="89"/>
        <item x="4"/>
        <item m="1" x="147"/>
        <item m="1" x="239"/>
        <item m="1" x="80"/>
        <item x="21"/>
        <item m="1" x="82"/>
        <item m="1" x="224"/>
        <item x="19"/>
        <item m="1" x="218"/>
        <item m="1" x="183"/>
        <item x="59"/>
        <item m="1" x="134"/>
        <item m="1" x="109"/>
        <item x="7"/>
        <item m="1" x="225"/>
        <item m="1" x="129"/>
        <item x="67"/>
        <item m="1" x="131"/>
        <item m="1" x="210"/>
        <item x="46"/>
        <item m="1" x="99"/>
        <item m="1" x="83"/>
        <item x="17"/>
        <item m="1" x="186"/>
        <item m="1" x="156"/>
        <item x="49"/>
        <item m="1" x="214"/>
        <item m="1" x="177"/>
        <item x="43"/>
        <item m="1" x="237"/>
        <item m="1" x="207"/>
        <item x="37"/>
        <item m="1" x="194"/>
        <item m="1" x="160"/>
        <item x="38"/>
        <item m="1" x="143"/>
        <item m="1" x="119"/>
        <item x="42"/>
        <item m="1" x="142"/>
        <item m="1" x="120"/>
        <item x="30"/>
        <item m="1" x="74"/>
        <item x="70"/>
        <item x="56"/>
        <item m="1" x="211"/>
        <item m="1" x="167"/>
        <item x="65"/>
        <item m="1" x="166"/>
        <item m="1" x="94"/>
        <item x="51"/>
        <item m="1" x="212"/>
        <item m="1" x="169"/>
        <item x="54"/>
        <item m="1" x="187"/>
        <item m="1" x="154"/>
        <item m="1" x="178"/>
        <item x="45"/>
        <item m="1" x="229"/>
        <item m="1" x="198"/>
        <item x="57"/>
        <item m="1" x="226"/>
        <item m="1" x="191"/>
        <item x="31"/>
        <item m="1" x="90"/>
        <item m="1" x="232"/>
        <item x="52"/>
        <item m="1" x="139"/>
        <item m="1" x="219"/>
        <item m="1" x="101"/>
        <item x="33"/>
        <item x="5"/>
        <item m="1" x="114"/>
        <item m="1" x="182"/>
        <item x="68"/>
        <item m="1" x="193"/>
        <item m="1" x="107"/>
        <item x="63"/>
        <item m="1" x="209"/>
        <item m="1" x="121"/>
        <item x="64"/>
        <item m="1" x="215"/>
        <item m="1" x="87"/>
        <item m="1" x="152"/>
        <item m="1" x="135"/>
        <item m="1" x="188"/>
        <item m="1" x="128"/>
        <item m="1" x="108"/>
        <item m="1" x="77"/>
        <item m="1" x="102"/>
        <item m="1" x="174"/>
        <item m="1" x="208"/>
        <item m="1" x="122"/>
        <item m="1" x="168"/>
        <item m="1" x="228"/>
        <item m="1" x="86"/>
        <item m="1" x="75"/>
        <item m="1" x="153"/>
        <item m="1" x="141"/>
        <item m="1" x="98"/>
        <item m="1" x="124"/>
        <item m="1" x="220"/>
        <item m="1" x="76"/>
        <item m="1" x="235"/>
        <item m="1" x="79"/>
        <item m="1" x="145"/>
        <item m="1" x="144"/>
        <item m="1" x="175"/>
        <item m="1" x="195"/>
        <item m="1" x="138"/>
        <item m="1" x="165"/>
        <item m="1" x="73"/>
        <item m="1" x="221"/>
        <item m="1" x="136"/>
        <item m="1" x="180"/>
        <item m="1" x="240"/>
        <item x="72"/>
        <item t="countA"/>
      </items>
    </pivotField>
    <pivotField showAll="0" defaultSubtotal="0"/>
    <pivotField showAll="0"/>
    <pivotField showAll="0"/>
    <pivotField showAll="0"/>
    <pivotField numFmtId="165" showAll="0"/>
    <pivotField dataField="1" numFmtId="166" showAll="0"/>
  </pivotFields>
  <rowFields count="1">
    <field x="4"/>
  </rowFields>
  <rowItems count="74">
    <i>
      <x/>
    </i>
    <i>
      <x v="3"/>
    </i>
    <i>
      <x v="6"/>
    </i>
    <i>
      <x v="9"/>
    </i>
    <i>
      <x v="12"/>
    </i>
    <i>
      <x v="15"/>
    </i>
    <i>
      <x v="18"/>
    </i>
    <i>
      <x v="24"/>
    </i>
    <i>
      <x v="27"/>
    </i>
    <i>
      <x v="30"/>
    </i>
    <i>
      <x v="33"/>
    </i>
    <i>
      <x v="36"/>
    </i>
    <i>
      <x v="39"/>
    </i>
    <i>
      <x v="43"/>
    </i>
    <i>
      <x v="44"/>
    </i>
    <i>
      <x v="47"/>
    </i>
    <i>
      <x v="50"/>
    </i>
    <i>
      <x v="54"/>
    </i>
    <i>
      <x v="56"/>
    </i>
    <i>
      <x v="59"/>
    </i>
    <i>
      <x v="63"/>
    </i>
    <i>
      <x v="65"/>
    </i>
    <i>
      <x v="67"/>
    </i>
    <i>
      <x v="68"/>
    </i>
    <i>
      <x v="71"/>
    </i>
    <i>
      <x v="74"/>
    </i>
    <i>
      <x v="77"/>
    </i>
    <i>
      <x v="80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1"/>
    </i>
    <i>
      <x v="112"/>
    </i>
    <i>
      <x v="115"/>
    </i>
    <i>
      <x v="117"/>
    </i>
    <i>
      <x v="118"/>
    </i>
    <i>
      <x v="121"/>
    </i>
    <i>
      <x v="122"/>
    </i>
    <i>
      <x v="125"/>
    </i>
    <i>
      <x v="129"/>
    </i>
    <i>
      <x v="132"/>
    </i>
    <i>
      <x v="135"/>
    </i>
    <i>
      <x v="138"/>
    </i>
    <i>
      <x v="141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7"/>
    </i>
    <i>
      <x v="168"/>
    </i>
    <i>
      <x v="171"/>
    </i>
    <i>
      <x v="174"/>
    </i>
    <i>
      <x v="177"/>
    </i>
    <i>
      <x v="181"/>
    </i>
    <i>
      <x v="184"/>
    </i>
    <i>
      <x v="187"/>
    </i>
    <i>
      <x v="190"/>
    </i>
    <i>
      <x v="194"/>
    </i>
    <i>
      <x v="195"/>
    </i>
    <i>
      <x v="198"/>
    </i>
    <i>
      <x v="201"/>
    </i>
    <i>
      <x v="204"/>
    </i>
    <i>
      <x v="240"/>
    </i>
    <i t="grand">
      <x/>
    </i>
  </rowItems>
  <colItems count="1">
    <i/>
  </colItems>
  <dataFields count="1">
    <dataField name="Média de TOTAL DIAS" fld="10" subtotal="average" baseField="2" baseItem="0" numFmtId="2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3:D22" firstHeaderRow="1" firstDataRow="1" firstDataCol="1"/>
  <pivotFields count="10">
    <pivotField showAll="0"/>
    <pivotField showAll="0"/>
    <pivotField showAll="0"/>
    <pivotField showAll="0"/>
    <pivotField axis="axisRow" showAll="0">
      <items count="19">
        <item x="0"/>
        <item x="1"/>
        <item x="5"/>
        <item x="6"/>
        <item x="3"/>
        <item x="8"/>
        <item x="4"/>
        <item x="2"/>
        <item x="9"/>
        <item x="17"/>
        <item x="11"/>
        <item x="13"/>
        <item x="10"/>
        <item x="14"/>
        <item x="7"/>
        <item x="12"/>
        <item x="15"/>
        <item x="16"/>
        <item t="default"/>
      </items>
    </pivotField>
    <pivotField showAll="0"/>
    <pivotField numFmtId="22" showAll="0"/>
    <pivotField showAll="0"/>
    <pivotField numFmtId="165" showAll="0"/>
    <pivotField dataField="1" numFmtId="166" showAll="0">
      <items count="249">
        <item x="212"/>
        <item x="152"/>
        <item x="85"/>
        <item x="211"/>
        <item x="168"/>
        <item x="194"/>
        <item x="104"/>
        <item x="214"/>
        <item x="189"/>
        <item x="77"/>
        <item x="201"/>
        <item x="142"/>
        <item x="162"/>
        <item x="103"/>
        <item x="215"/>
        <item x="175"/>
        <item x="45"/>
        <item x="165"/>
        <item x="160"/>
        <item x="138"/>
        <item x="111"/>
        <item x="95"/>
        <item x="141"/>
        <item x="29"/>
        <item x="186"/>
        <item x="86"/>
        <item x="191"/>
        <item x="174"/>
        <item x="190"/>
        <item x="80"/>
        <item x="220"/>
        <item x="15"/>
        <item x="91"/>
        <item x="115"/>
        <item x="11"/>
        <item x="231"/>
        <item x="131"/>
        <item x="224"/>
        <item x="78"/>
        <item x="20"/>
        <item x="113"/>
        <item x="136"/>
        <item x="241"/>
        <item x="234"/>
        <item x="132"/>
        <item x="139"/>
        <item x="127"/>
        <item x="173"/>
        <item x="213"/>
        <item x="154"/>
        <item x="219"/>
        <item x="217"/>
        <item x="208"/>
        <item x="63"/>
        <item x="74"/>
        <item x="118"/>
        <item x="119"/>
        <item x="43"/>
        <item x="70"/>
        <item x="143"/>
        <item x="200"/>
        <item x="96"/>
        <item x="172"/>
        <item x="167"/>
        <item x="51"/>
        <item x="207"/>
        <item x="72"/>
        <item x="218"/>
        <item x="158"/>
        <item x="76"/>
        <item x="112"/>
        <item x="61"/>
        <item x="163"/>
        <item x="216"/>
        <item x="120"/>
        <item x="193"/>
        <item x="202"/>
        <item x="188"/>
        <item x="84"/>
        <item x="71"/>
        <item x="6"/>
        <item x="235"/>
        <item x="171"/>
        <item x="137"/>
        <item x="64"/>
        <item x="98"/>
        <item x="177"/>
        <item x="210"/>
        <item x="110"/>
        <item x="170"/>
        <item x="48"/>
        <item x="37"/>
        <item x="46"/>
        <item x="54"/>
        <item x="5"/>
        <item x="155"/>
        <item x="128"/>
        <item x="161"/>
        <item x="50"/>
        <item x="88"/>
        <item x="150"/>
        <item x="66"/>
        <item x="38"/>
        <item x="13"/>
        <item x="44"/>
        <item x="108"/>
        <item x="92"/>
        <item x="55"/>
        <item x="36"/>
        <item x="59"/>
        <item x="89"/>
        <item x="226"/>
        <item x="81"/>
        <item x="109"/>
        <item x="239"/>
        <item x="149"/>
        <item x="9"/>
        <item x="221"/>
        <item x="230"/>
        <item x="140"/>
        <item x="243"/>
        <item x="225"/>
        <item x="209"/>
        <item x="106"/>
        <item x="129"/>
        <item x="30"/>
        <item x="116"/>
        <item x="28"/>
        <item x="2"/>
        <item x="229"/>
        <item x="228"/>
        <item x="157"/>
        <item x="27"/>
        <item x="107"/>
        <item x="238"/>
        <item x="58"/>
        <item x="79"/>
        <item x="159"/>
        <item x="60"/>
        <item x="123"/>
        <item x="187"/>
        <item x="148"/>
        <item x="223"/>
        <item x="184"/>
        <item x="222"/>
        <item x="124"/>
        <item x="12"/>
        <item x="181"/>
        <item x="164"/>
        <item x="47"/>
        <item x="199"/>
        <item x="227"/>
        <item x="126"/>
        <item x="25"/>
        <item x="73"/>
        <item x="49"/>
        <item x="180"/>
        <item x="176"/>
        <item x="83"/>
        <item x="245"/>
        <item x="10"/>
        <item x="7"/>
        <item x="31"/>
        <item x="197"/>
        <item x="156"/>
        <item x="53"/>
        <item x="121"/>
        <item x="1"/>
        <item x="42"/>
        <item x="4"/>
        <item x="40"/>
        <item x="19"/>
        <item x="14"/>
        <item x="97"/>
        <item x="179"/>
        <item x="69"/>
        <item x="24"/>
        <item x="122"/>
        <item x="133"/>
        <item x="203"/>
        <item x="8"/>
        <item x="52"/>
        <item x="41"/>
        <item x="240"/>
        <item x="56"/>
        <item x="144"/>
        <item x="192"/>
        <item x="153"/>
        <item x="198"/>
        <item x="196"/>
        <item x="33"/>
        <item x="236"/>
        <item x="117"/>
        <item x="246"/>
        <item x="185"/>
        <item x="99"/>
        <item x="82"/>
        <item x="151"/>
        <item x="17"/>
        <item x="247"/>
        <item x="93"/>
        <item x="39"/>
        <item x="22"/>
        <item x="67"/>
        <item x="166"/>
        <item x="178"/>
        <item x="3"/>
        <item x="75"/>
        <item x="145"/>
        <item x="130"/>
        <item x="233"/>
        <item x="100"/>
        <item x="206"/>
        <item x="32"/>
        <item x="16"/>
        <item x="169"/>
        <item x="135"/>
        <item x="204"/>
        <item x="105"/>
        <item x="34"/>
        <item x="134"/>
        <item x="23"/>
        <item x="57"/>
        <item x="102"/>
        <item x="94"/>
        <item x="0"/>
        <item x="35"/>
        <item x="183"/>
        <item x="232"/>
        <item x="18"/>
        <item x="146"/>
        <item x="147"/>
        <item x="114"/>
        <item x="62"/>
        <item x="26"/>
        <item x="125"/>
        <item x="90"/>
        <item x="182"/>
        <item x="205"/>
        <item x="242"/>
        <item x="68"/>
        <item x="195"/>
        <item x="21"/>
        <item x="87"/>
        <item x="244"/>
        <item x="237"/>
        <item x="101"/>
        <item x="65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Média de TOTAL DIAS" fld="9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a13" displayName="Tabela13" ref="A1:K1699" totalsRowShown="0" headerRowDxfId="18" dataDxfId="16" headerRowBorderDxfId="17" tableBorderDxfId="15" totalsRowBorderDxfId="14">
  <autoFilter ref="A1:K1699">
    <filterColumn colId="5">
      <customFilters>
        <customFilter operator="notEqual" val=" "/>
      </customFilters>
    </filterColumn>
  </autoFilter>
  <tableColumns count="11">
    <tableColumn id="1" name="COORDENADORIA / SECRETARIA RESPONSAVEL" dataDxfId="13"/>
    <tableColumn id="9" name="NUMERO PAD" dataDxfId="12"/>
    <tableColumn id="8" name="FORMA DE CONTRATAÇÃO" dataDxfId="11"/>
    <tableColumn id="2" name="Tramite Original" dataDxfId="10"/>
    <tableColumn id="3" name="TRAMITE_SETOR" dataDxfId="9"/>
    <tableColumn id="10" name="SETOR RELEVANTE?"/>
    <tableColumn id="4" name="DATA INICIO" dataDxfId="8"/>
    <tableColumn id="5" name="DATA FIM" dataDxfId="7"/>
    <tableColumn id="7" name="COMENTARIOS TRÂMITE" dataDxfId="6"/>
    <tableColumn id="6" name="TOTAL DE HORAS" dataDxfId="5">
      <calculatedColumnFormula>IF(OR(G2="-",H2="-"),0,H2-G2)</calculatedColumnFormula>
    </tableColumn>
    <tableColumn id="11" name="TOTAL DIAS" dataDxfId="4">
      <calculatedColumnFormula>J2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9"/>
  <sheetViews>
    <sheetView zoomScale="70" zoomScaleNormal="70" workbookViewId="0">
      <pane ySplit="1" topLeftCell="A289" activePane="bottomLeft" state="frozen"/>
      <selection pane="bottomLeft" activeCell="F289" sqref="F289"/>
    </sheetView>
  </sheetViews>
  <sheetFormatPr defaultRowHeight="25.5" customHeight="1" x14ac:dyDescent="0.25"/>
  <cols>
    <col min="1" max="1" width="30.140625" customWidth="1"/>
    <col min="2" max="2" width="20.140625" customWidth="1"/>
    <col min="3" max="4" width="26.7109375" customWidth="1"/>
    <col min="5" max="5" width="20.42578125" customWidth="1"/>
    <col min="6" max="6" width="20.42578125" style="107" customWidth="1"/>
    <col min="7" max="8" width="18.28515625" bestFit="1" customWidth="1"/>
    <col min="9" max="9" width="68.140625" customWidth="1"/>
    <col min="10" max="10" width="25.28515625" customWidth="1"/>
    <col min="11" max="11" width="12.5703125" customWidth="1"/>
    <col min="13" max="13" width="14.140625" customWidth="1"/>
    <col min="14" max="14" width="14.140625" style="16" customWidth="1"/>
  </cols>
  <sheetData>
    <row r="1" spans="1:14" s="40" customFormat="1" ht="41.25" customHeight="1" x14ac:dyDescent="0.25">
      <c r="A1" s="47" t="s">
        <v>1066</v>
      </c>
      <c r="B1" s="48" t="s">
        <v>5</v>
      </c>
      <c r="C1" s="49" t="s">
        <v>4</v>
      </c>
      <c r="D1" s="49" t="s">
        <v>1255</v>
      </c>
      <c r="E1" s="50" t="s">
        <v>954</v>
      </c>
      <c r="F1" s="50" t="s">
        <v>1284</v>
      </c>
      <c r="G1" s="48" t="s">
        <v>0</v>
      </c>
      <c r="H1" s="48" t="s">
        <v>1</v>
      </c>
      <c r="I1" s="49" t="s">
        <v>3</v>
      </c>
      <c r="J1" s="48" t="s">
        <v>2</v>
      </c>
      <c r="K1" s="51" t="s">
        <v>580</v>
      </c>
    </row>
    <row r="2" spans="1:14" ht="25.5" hidden="1" customHeight="1" x14ac:dyDescent="0.25">
      <c r="A2" s="52" t="s">
        <v>6</v>
      </c>
      <c r="B2" s="53" t="s">
        <v>9</v>
      </c>
      <c r="C2" s="42" t="s">
        <v>8</v>
      </c>
      <c r="D2" s="74"/>
      <c r="E2" s="43" t="s">
        <v>1015</v>
      </c>
      <c r="F2" s="43"/>
      <c r="G2" s="54">
        <v>42117.563888888886</v>
      </c>
      <c r="H2" s="54">
        <v>42118.563888888886</v>
      </c>
      <c r="I2" s="53" t="s">
        <v>7</v>
      </c>
      <c r="J2" s="45">
        <f t="shared" ref="J2:J65" si="0">IF(OR(G2="-",H2="-"),0,H2-G2)</f>
        <v>1</v>
      </c>
      <c r="K2" s="46">
        <f t="shared" ref="K2:K65" si="1">J2</f>
        <v>1</v>
      </c>
      <c r="N2"/>
    </row>
    <row r="3" spans="1:14" ht="25.5" hidden="1" customHeight="1" x14ac:dyDescent="0.25">
      <c r="A3" s="52" t="s">
        <v>6</v>
      </c>
      <c r="B3" s="53" t="s">
        <v>9</v>
      </c>
      <c r="C3" s="42" t="s">
        <v>8</v>
      </c>
      <c r="D3" s="74"/>
      <c r="E3" s="43" t="s">
        <v>1014</v>
      </c>
      <c r="F3" s="43"/>
      <c r="G3" s="54">
        <v>42118.563888888886</v>
      </c>
      <c r="H3" s="54">
        <v>42118.839583333334</v>
      </c>
      <c r="I3" s="53" t="s">
        <v>10</v>
      </c>
      <c r="J3" s="45">
        <f t="shared" si="0"/>
        <v>0.27569444444816327</v>
      </c>
      <c r="K3" s="46">
        <f t="shared" si="1"/>
        <v>0.27569444444816327</v>
      </c>
      <c r="N3"/>
    </row>
    <row r="4" spans="1:14" ht="25.5" customHeight="1" x14ac:dyDescent="0.25">
      <c r="A4" s="52" t="s">
        <v>6</v>
      </c>
      <c r="B4" s="53" t="s">
        <v>9</v>
      </c>
      <c r="C4" s="42" t="s">
        <v>8</v>
      </c>
      <c r="D4" s="74"/>
      <c r="E4" s="43" t="s">
        <v>1005</v>
      </c>
      <c r="F4" s="106" t="s">
        <v>1285</v>
      </c>
      <c r="G4" s="54">
        <v>42118.839583333334</v>
      </c>
      <c r="H4" s="54">
        <v>42138.801388888889</v>
      </c>
      <c r="I4" s="53" t="s">
        <v>11</v>
      </c>
      <c r="J4" s="45">
        <f t="shared" si="0"/>
        <v>19.961805555554747</v>
      </c>
      <c r="K4" s="46">
        <f t="shared" si="1"/>
        <v>19.961805555554747</v>
      </c>
      <c r="N4"/>
    </row>
    <row r="5" spans="1:14" ht="25.5" customHeight="1" x14ac:dyDescent="0.25">
      <c r="A5" s="52" t="s">
        <v>6</v>
      </c>
      <c r="B5" s="53" t="s">
        <v>9</v>
      </c>
      <c r="C5" s="42" t="s">
        <v>8</v>
      </c>
      <c r="D5" s="74"/>
      <c r="E5" s="43" t="s">
        <v>994</v>
      </c>
      <c r="F5" s="106" t="s">
        <v>1285</v>
      </c>
      <c r="G5" s="54">
        <v>42138.801388888889</v>
      </c>
      <c r="H5" s="54">
        <v>42143.670138888891</v>
      </c>
      <c r="I5" s="53" t="s">
        <v>12</v>
      </c>
      <c r="J5" s="45">
        <f t="shared" si="0"/>
        <v>4.8687500000014552</v>
      </c>
      <c r="K5" s="46">
        <f t="shared" si="1"/>
        <v>4.8687500000014552</v>
      </c>
      <c r="N5"/>
    </row>
    <row r="6" spans="1:14" ht="25.5" customHeight="1" x14ac:dyDescent="0.25">
      <c r="A6" s="52" t="s">
        <v>6</v>
      </c>
      <c r="B6" s="53" t="s">
        <v>9</v>
      </c>
      <c r="C6" s="42" t="s">
        <v>8</v>
      </c>
      <c r="D6" s="74"/>
      <c r="E6" s="43" t="s">
        <v>1005</v>
      </c>
      <c r="F6" s="106" t="s">
        <v>1285</v>
      </c>
      <c r="G6" s="54">
        <v>42143.670138888891</v>
      </c>
      <c r="H6" s="54">
        <v>42145.717361111114</v>
      </c>
      <c r="I6" s="53" t="s">
        <v>13</v>
      </c>
      <c r="J6" s="45">
        <f t="shared" si="0"/>
        <v>2.047222222223354</v>
      </c>
      <c r="K6" s="46">
        <f t="shared" si="1"/>
        <v>2.047222222223354</v>
      </c>
      <c r="N6"/>
    </row>
    <row r="7" spans="1:14" ht="25.5" hidden="1" customHeight="1" x14ac:dyDescent="0.25">
      <c r="A7" s="52" t="s">
        <v>6</v>
      </c>
      <c r="B7" s="53" t="s">
        <v>9</v>
      </c>
      <c r="C7" s="42" t="s">
        <v>8</v>
      </c>
      <c r="D7" s="74"/>
      <c r="E7" s="43" t="s">
        <v>1015</v>
      </c>
      <c r="F7" s="43"/>
      <c r="G7" s="54">
        <v>42145.717361111114</v>
      </c>
      <c r="H7" s="54">
        <v>42149.511111111111</v>
      </c>
      <c r="I7" s="53" t="s">
        <v>14</v>
      </c>
      <c r="J7" s="45">
        <f t="shared" si="0"/>
        <v>3.7937499999970896</v>
      </c>
      <c r="K7" s="46">
        <f t="shared" si="1"/>
        <v>3.7937499999970896</v>
      </c>
      <c r="N7"/>
    </row>
    <row r="8" spans="1:14" ht="25.5" customHeight="1" x14ac:dyDescent="0.25">
      <c r="A8" s="52" t="s">
        <v>6</v>
      </c>
      <c r="B8" s="53" t="s">
        <v>9</v>
      </c>
      <c r="C8" s="42" t="s">
        <v>8</v>
      </c>
      <c r="D8" s="74"/>
      <c r="E8" s="43" t="s">
        <v>1005</v>
      </c>
      <c r="F8" s="106" t="s">
        <v>1285</v>
      </c>
      <c r="G8" s="54">
        <v>42149.511111111111</v>
      </c>
      <c r="H8" s="54">
        <v>42158.679166666669</v>
      </c>
      <c r="I8" s="53" t="s">
        <v>15</v>
      </c>
      <c r="J8" s="45">
        <f t="shared" si="0"/>
        <v>9.1680555555576575</v>
      </c>
      <c r="K8" s="46">
        <f t="shared" si="1"/>
        <v>9.1680555555576575</v>
      </c>
      <c r="N8"/>
    </row>
    <row r="9" spans="1:14" ht="25.5" customHeight="1" x14ac:dyDescent="0.25">
      <c r="A9" s="52" t="s">
        <v>6</v>
      </c>
      <c r="B9" s="53" t="s">
        <v>9</v>
      </c>
      <c r="C9" s="42" t="s">
        <v>8</v>
      </c>
      <c r="D9" s="74"/>
      <c r="E9" s="43" t="s">
        <v>994</v>
      </c>
      <c r="F9" s="106" t="s">
        <v>1285</v>
      </c>
      <c r="G9" s="54">
        <v>42158.679166666669</v>
      </c>
      <c r="H9" s="54">
        <v>42163.584027777775</v>
      </c>
      <c r="I9" s="53" t="s">
        <v>16</v>
      </c>
      <c r="J9" s="45">
        <f t="shared" si="0"/>
        <v>4.9048611111065838</v>
      </c>
      <c r="K9" s="46">
        <f t="shared" si="1"/>
        <v>4.9048611111065838</v>
      </c>
      <c r="N9"/>
    </row>
    <row r="10" spans="1:14" ht="25.5" hidden="1" customHeight="1" x14ac:dyDescent="0.25">
      <c r="A10" s="52" t="s">
        <v>6</v>
      </c>
      <c r="B10" s="53" t="s">
        <v>9</v>
      </c>
      <c r="C10" s="42" t="s">
        <v>8</v>
      </c>
      <c r="D10" s="74"/>
      <c r="E10" s="43" t="s">
        <v>1016</v>
      </c>
      <c r="F10" s="43"/>
      <c r="G10" s="54">
        <v>42163.584027777775</v>
      </c>
      <c r="H10" s="54">
        <v>42163.695833333331</v>
      </c>
      <c r="I10" s="53" t="s">
        <v>17</v>
      </c>
      <c r="J10" s="45">
        <f t="shared" si="0"/>
        <v>0.11180555555620231</v>
      </c>
      <c r="K10" s="46">
        <f t="shared" si="1"/>
        <v>0.11180555555620231</v>
      </c>
      <c r="N10"/>
    </row>
    <row r="11" spans="1:14" ht="25.5" hidden="1" customHeight="1" x14ac:dyDescent="0.25">
      <c r="A11" s="52" t="s">
        <v>6</v>
      </c>
      <c r="B11" s="53" t="s">
        <v>9</v>
      </c>
      <c r="C11" s="42" t="s">
        <v>8</v>
      </c>
      <c r="D11" s="74"/>
      <c r="E11" s="43" t="s">
        <v>1017</v>
      </c>
      <c r="F11" s="43"/>
      <c r="G11" s="54">
        <v>42163.695833333331</v>
      </c>
      <c r="H11" s="54">
        <v>42163.852083333331</v>
      </c>
      <c r="I11" s="53" t="s">
        <v>19</v>
      </c>
      <c r="J11" s="45">
        <f t="shared" si="0"/>
        <v>0.15625</v>
      </c>
      <c r="K11" s="46">
        <f t="shared" si="1"/>
        <v>0.15625</v>
      </c>
      <c r="N11"/>
    </row>
    <row r="12" spans="1:14" ht="25.5" hidden="1" customHeight="1" x14ac:dyDescent="0.25">
      <c r="A12" s="52" t="s">
        <v>6</v>
      </c>
      <c r="B12" s="53" t="s">
        <v>9</v>
      </c>
      <c r="C12" s="42" t="s">
        <v>8</v>
      </c>
      <c r="D12" s="74"/>
      <c r="E12" s="43" t="s">
        <v>1018</v>
      </c>
      <c r="F12" s="43"/>
      <c r="G12" s="54">
        <v>42163.852083333331</v>
      </c>
      <c r="H12" s="54">
        <v>42164.565972222219</v>
      </c>
      <c r="I12" s="53" t="s">
        <v>21</v>
      </c>
      <c r="J12" s="45">
        <f t="shared" si="0"/>
        <v>0.71388888888759539</v>
      </c>
      <c r="K12" s="46">
        <f t="shared" si="1"/>
        <v>0.71388888888759539</v>
      </c>
      <c r="N12"/>
    </row>
    <row r="13" spans="1:14" ht="25.5" hidden="1" customHeight="1" x14ac:dyDescent="0.25">
      <c r="A13" s="52" t="s">
        <v>6</v>
      </c>
      <c r="B13" s="53" t="s">
        <v>9</v>
      </c>
      <c r="C13" s="42" t="s">
        <v>8</v>
      </c>
      <c r="D13" s="74"/>
      <c r="E13" s="43" t="s">
        <v>1019</v>
      </c>
      <c r="F13" s="43"/>
      <c r="G13" s="54">
        <v>42164.565972222219</v>
      </c>
      <c r="H13" s="54">
        <v>42164.632638888892</v>
      </c>
      <c r="I13" s="53" t="s">
        <v>23</v>
      </c>
      <c r="J13" s="45">
        <f t="shared" si="0"/>
        <v>6.6666666672972497E-2</v>
      </c>
      <c r="K13" s="46">
        <f t="shared" si="1"/>
        <v>6.6666666672972497E-2</v>
      </c>
      <c r="N13"/>
    </row>
    <row r="14" spans="1:14" ht="25.5" hidden="1" customHeight="1" x14ac:dyDescent="0.25">
      <c r="A14" s="52" t="s">
        <v>6</v>
      </c>
      <c r="B14" s="53" t="s">
        <v>9</v>
      </c>
      <c r="C14" s="42" t="s">
        <v>8</v>
      </c>
      <c r="D14" s="74"/>
      <c r="E14" s="43" t="s">
        <v>1020</v>
      </c>
      <c r="F14" s="43"/>
      <c r="G14" s="54">
        <v>42164.632638888892</v>
      </c>
      <c r="H14" s="54">
        <v>42164.70416666667</v>
      </c>
      <c r="I14" s="53" t="s">
        <v>25</v>
      </c>
      <c r="J14" s="45">
        <f t="shared" si="0"/>
        <v>7.1527777778101154E-2</v>
      </c>
      <c r="K14" s="46">
        <f t="shared" si="1"/>
        <v>7.1527777778101154E-2</v>
      </c>
      <c r="N14"/>
    </row>
    <row r="15" spans="1:14" ht="25.5" hidden="1" customHeight="1" x14ac:dyDescent="0.25">
      <c r="A15" s="52" t="s">
        <v>6</v>
      </c>
      <c r="B15" s="53" t="s">
        <v>9</v>
      </c>
      <c r="C15" s="42" t="s">
        <v>8</v>
      </c>
      <c r="D15" s="74"/>
      <c r="E15" s="43" t="s">
        <v>1021</v>
      </c>
      <c r="F15" s="43"/>
      <c r="G15" s="54">
        <v>42164.70416666667</v>
      </c>
      <c r="H15" s="54">
        <v>42170.758333333331</v>
      </c>
      <c r="I15" s="53" t="s">
        <v>27</v>
      </c>
      <c r="J15" s="45">
        <f t="shared" si="0"/>
        <v>6.054166666661331</v>
      </c>
      <c r="K15" s="46">
        <f t="shared" si="1"/>
        <v>6.054166666661331</v>
      </c>
      <c r="N15"/>
    </row>
    <row r="16" spans="1:14" ht="25.5" hidden="1" customHeight="1" x14ac:dyDescent="0.25">
      <c r="A16" s="52" t="s">
        <v>6</v>
      </c>
      <c r="B16" s="53" t="s">
        <v>9</v>
      </c>
      <c r="C16" s="42" t="s">
        <v>8</v>
      </c>
      <c r="D16" s="74"/>
      <c r="E16" s="43" t="s">
        <v>1020</v>
      </c>
      <c r="F16" s="43"/>
      <c r="G16" s="54">
        <v>42170.758333333331</v>
      </c>
      <c r="H16" s="54">
        <v>42171.644444444442</v>
      </c>
      <c r="I16" s="53" t="s">
        <v>29</v>
      </c>
      <c r="J16" s="45">
        <f t="shared" si="0"/>
        <v>0.88611111111094942</v>
      </c>
      <c r="K16" s="46">
        <f t="shared" si="1"/>
        <v>0.88611111111094942</v>
      </c>
      <c r="N16"/>
    </row>
    <row r="17" spans="1:14" ht="25.5" hidden="1" customHeight="1" x14ac:dyDescent="0.25">
      <c r="A17" s="52" t="s">
        <v>6</v>
      </c>
      <c r="B17" s="53" t="s">
        <v>9</v>
      </c>
      <c r="C17" s="42" t="s">
        <v>8</v>
      </c>
      <c r="D17" s="74"/>
      <c r="E17" s="43" t="s">
        <v>1022</v>
      </c>
      <c r="F17" s="43"/>
      <c r="G17" s="54">
        <v>42171.644444444442</v>
      </c>
      <c r="H17" s="54">
        <v>42172.765972222223</v>
      </c>
      <c r="I17" s="53" t="s">
        <v>31</v>
      </c>
      <c r="J17" s="45">
        <f t="shared" si="0"/>
        <v>1.1215277777810115</v>
      </c>
      <c r="K17" s="46">
        <f t="shared" si="1"/>
        <v>1.1215277777810115</v>
      </c>
      <c r="N17"/>
    </row>
    <row r="18" spans="1:14" ht="25.5" customHeight="1" x14ac:dyDescent="0.25">
      <c r="A18" s="52" t="s">
        <v>6</v>
      </c>
      <c r="B18" s="53" t="s">
        <v>9</v>
      </c>
      <c r="C18" s="42" t="s">
        <v>8</v>
      </c>
      <c r="D18" s="74"/>
      <c r="E18" s="43" t="s">
        <v>994</v>
      </c>
      <c r="F18" s="106" t="s">
        <v>1285</v>
      </c>
      <c r="G18" s="54">
        <v>42172.765972222223</v>
      </c>
      <c r="H18" s="54">
        <v>42173.723611111112</v>
      </c>
      <c r="I18" s="53" t="s">
        <v>32</v>
      </c>
      <c r="J18" s="45">
        <f t="shared" si="0"/>
        <v>0.95763888888905058</v>
      </c>
      <c r="K18" s="46">
        <f t="shared" si="1"/>
        <v>0.95763888888905058</v>
      </c>
      <c r="N18"/>
    </row>
    <row r="19" spans="1:14" ht="25.5" hidden="1" customHeight="1" x14ac:dyDescent="0.25">
      <c r="A19" s="52" t="s">
        <v>6</v>
      </c>
      <c r="B19" s="53" t="s">
        <v>9</v>
      </c>
      <c r="C19" s="42" t="s">
        <v>8</v>
      </c>
      <c r="D19" s="74"/>
      <c r="E19" s="43" t="s">
        <v>1017</v>
      </c>
      <c r="F19" s="43"/>
      <c r="G19" s="54">
        <v>42173.723611111112</v>
      </c>
      <c r="H19" s="54">
        <v>42173.806944444441</v>
      </c>
      <c r="I19" s="53" t="s">
        <v>33</v>
      </c>
      <c r="J19" s="45">
        <f t="shared" si="0"/>
        <v>8.3333333328482695E-2</v>
      </c>
      <c r="K19" s="46">
        <f t="shared" si="1"/>
        <v>8.3333333328482695E-2</v>
      </c>
      <c r="N19"/>
    </row>
    <row r="20" spans="1:14" ht="25.5" hidden="1" customHeight="1" x14ac:dyDescent="0.25">
      <c r="A20" s="52" t="s">
        <v>6</v>
      </c>
      <c r="B20" s="53" t="s">
        <v>9</v>
      </c>
      <c r="C20" s="42" t="s">
        <v>8</v>
      </c>
      <c r="D20" s="74"/>
      <c r="E20" s="43" t="s">
        <v>1018</v>
      </c>
      <c r="F20" s="43"/>
      <c r="G20" s="54">
        <v>42173.806944444441</v>
      </c>
      <c r="H20" s="54">
        <v>42174.541666666664</v>
      </c>
      <c r="I20" s="53" t="s">
        <v>34</v>
      </c>
      <c r="J20" s="45">
        <f t="shared" si="0"/>
        <v>0.73472222222335404</v>
      </c>
      <c r="K20" s="46">
        <f t="shared" si="1"/>
        <v>0.73472222222335404</v>
      </c>
      <c r="N20"/>
    </row>
    <row r="21" spans="1:14" ht="25.5" hidden="1" customHeight="1" x14ac:dyDescent="0.25">
      <c r="A21" s="52" t="s">
        <v>6</v>
      </c>
      <c r="B21" s="53" t="s">
        <v>9</v>
      </c>
      <c r="C21" s="42" t="s">
        <v>8</v>
      </c>
      <c r="D21" s="74"/>
      <c r="E21" s="43" t="s">
        <v>1019</v>
      </c>
      <c r="F21" s="43"/>
      <c r="G21" s="54">
        <v>42174.541666666664</v>
      </c>
      <c r="H21" s="54">
        <v>42174.590277777781</v>
      </c>
      <c r="I21" s="53" t="s">
        <v>23</v>
      </c>
      <c r="J21" s="45">
        <f t="shared" si="0"/>
        <v>4.8611111116770189E-2</v>
      </c>
      <c r="K21" s="46">
        <f t="shared" si="1"/>
        <v>4.8611111116770189E-2</v>
      </c>
      <c r="N21"/>
    </row>
    <row r="22" spans="1:14" ht="25.5" hidden="1" customHeight="1" x14ac:dyDescent="0.25">
      <c r="A22" s="52" t="s">
        <v>6</v>
      </c>
      <c r="B22" s="53" t="s">
        <v>9</v>
      </c>
      <c r="C22" s="42" t="s">
        <v>8</v>
      </c>
      <c r="D22" s="74"/>
      <c r="E22" s="43" t="s">
        <v>1020</v>
      </c>
      <c r="F22" s="43"/>
      <c r="G22" s="54">
        <v>42174.590277777781</v>
      </c>
      <c r="H22" s="54">
        <v>42174.665972222225</v>
      </c>
      <c r="I22" s="53" t="s">
        <v>25</v>
      </c>
      <c r="J22" s="45">
        <f t="shared" si="0"/>
        <v>7.5694444443797693E-2</v>
      </c>
      <c r="K22" s="46">
        <f t="shared" si="1"/>
        <v>7.5694444443797693E-2</v>
      </c>
      <c r="N22"/>
    </row>
    <row r="23" spans="1:14" ht="25.5" hidden="1" customHeight="1" x14ac:dyDescent="0.25">
      <c r="A23" s="52" t="s">
        <v>6</v>
      </c>
      <c r="B23" s="53" t="s">
        <v>9</v>
      </c>
      <c r="C23" s="42" t="s">
        <v>8</v>
      </c>
      <c r="D23" s="74"/>
      <c r="E23" s="43" t="s">
        <v>1021</v>
      </c>
      <c r="F23" s="43"/>
      <c r="G23" s="54">
        <v>42174.665972222225</v>
      </c>
      <c r="H23" s="54">
        <v>42186.616666666669</v>
      </c>
      <c r="I23" s="53" t="s">
        <v>36</v>
      </c>
      <c r="J23" s="45">
        <f t="shared" si="0"/>
        <v>11.950694444443798</v>
      </c>
      <c r="K23" s="46">
        <f t="shared" si="1"/>
        <v>11.950694444443798</v>
      </c>
      <c r="N23"/>
    </row>
    <row r="24" spans="1:14" ht="25.5" hidden="1" customHeight="1" x14ac:dyDescent="0.25">
      <c r="A24" s="52" t="s">
        <v>6</v>
      </c>
      <c r="B24" s="53" t="s">
        <v>9</v>
      </c>
      <c r="C24" s="42" t="s">
        <v>8</v>
      </c>
      <c r="D24" s="74"/>
      <c r="E24" s="43" t="s">
        <v>1020</v>
      </c>
      <c r="F24" s="43"/>
      <c r="G24" s="54">
        <v>42186.616666666669</v>
      </c>
      <c r="H24" s="54">
        <v>42186.783333333333</v>
      </c>
      <c r="I24" s="53" t="s">
        <v>38</v>
      </c>
      <c r="J24" s="45">
        <f t="shared" si="0"/>
        <v>0.16666666666424135</v>
      </c>
      <c r="K24" s="46">
        <f t="shared" si="1"/>
        <v>0.16666666666424135</v>
      </c>
      <c r="N24"/>
    </row>
    <row r="25" spans="1:14" ht="25.5" hidden="1" customHeight="1" x14ac:dyDescent="0.25">
      <c r="A25" s="52" t="s">
        <v>6</v>
      </c>
      <c r="B25" s="53" t="s">
        <v>9</v>
      </c>
      <c r="C25" s="42" t="s">
        <v>8</v>
      </c>
      <c r="D25" s="74"/>
      <c r="E25" s="43" t="s">
        <v>1022</v>
      </c>
      <c r="F25" s="43"/>
      <c r="G25" s="54">
        <v>42186.783333333333</v>
      </c>
      <c r="H25" s="54">
        <v>42193.611111111109</v>
      </c>
      <c r="I25" s="53" t="s">
        <v>39</v>
      </c>
      <c r="J25" s="45">
        <f t="shared" si="0"/>
        <v>6.827777777776646</v>
      </c>
      <c r="K25" s="46">
        <f t="shared" si="1"/>
        <v>6.827777777776646</v>
      </c>
      <c r="N25"/>
    </row>
    <row r="26" spans="1:14" ht="25.5" hidden="1" customHeight="1" x14ac:dyDescent="0.25">
      <c r="A26" s="52" t="s">
        <v>6</v>
      </c>
      <c r="B26" s="53" t="s">
        <v>9</v>
      </c>
      <c r="C26" s="42" t="s">
        <v>8</v>
      </c>
      <c r="D26" s="74"/>
      <c r="E26" s="43" t="s">
        <v>1020</v>
      </c>
      <c r="F26" s="43"/>
      <c r="G26" s="54">
        <v>42193.611111111109</v>
      </c>
      <c r="H26" s="54">
        <v>42194.566666666666</v>
      </c>
      <c r="I26" s="53" t="s">
        <v>40</v>
      </c>
      <c r="J26" s="45">
        <f t="shared" si="0"/>
        <v>0.95555555555620231</v>
      </c>
      <c r="K26" s="46">
        <f t="shared" si="1"/>
        <v>0.95555555555620231</v>
      </c>
      <c r="N26"/>
    </row>
    <row r="27" spans="1:14" ht="25.5" hidden="1" customHeight="1" x14ac:dyDescent="0.25">
      <c r="A27" s="52" t="s">
        <v>6</v>
      </c>
      <c r="B27" s="53" t="s">
        <v>9</v>
      </c>
      <c r="C27" s="42" t="s">
        <v>8</v>
      </c>
      <c r="D27" s="74"/>
      <c r="E27" s="43" t="s">
        <v>1016</v>
      </c>
      <c r="F27" s="43"/>
      <c r="G27" s="54">
        <v>42194.566666666666</v>
      </c>
      <c r="H27" s="54">
        <v>42194.676388888889</v>
      </c>
      <c r="I27" s="53" t="s">
        <v>41</v>
      </c>
      <c r="J27" s="45">
        <f t="shared" si="0"/>
        <v>0.10972222222335404</v>
      </c>
      <c r="K27" s="46">
        <f t="shared" si="1"/>
        <v>0.10972222222335404</v>
      </c>
      <c r="N27"/>
    </row>
    <row r="28" spans="1:14" ht="25.5" hidden="1" customHeight="1" x14ac:dyDescent="0.25">
      <c r="A28" s="52" t="s">
        <v>6</v>
      </c>
      <c r="B28" s="53" t="s">
        <v>9</v>
      </c>
      <c r="C28" s="42" t="s">
        <v>8</v>
      </c>
      <c r="D28" s="74"/>
      <c r="E28" s="43" t="s">
        <v>1022</v>
      </c>
      <c r="F28" s="43"/>
      <c r="G28" s="54">
        <v>42194.676388888889</v>
      </c>
      <c r="H28" s="54">
        <v>42195.614583333336</v>
      </c>
      <c r="I28" s="53" t="s">
        <v>42</v>
      </c>
      <c r="J28" s="45">
        <f t="shared" si="0"/>
        <v>0.93819444444670808</v>
      </c>
      <c r="K28" s="46">
        <f t="shared" si="1"/>
        <v>0.93819444444670808</v>
      </c>
      <c r="N28"/>
    </row>
    <row r="29" spans="1:14" ht="25.5" hidden="1" customHeight="1" x14ac:dyDescent="0.25">
      <c r="A29" s="52" t="s">
        <v>6</v>
      </c>
      <c r="B29" s="53" t="s">
        <v>9</v>
      </c>
      <c r="C29" s="42" t="s">
        <v>8</v>
      </c>
      <c r="D29" s="74"/>
      <c r="E29" s="43" t="s">
        <v>1016</v>
      </c>
      <c r="F29" s="43"/>
      <c r="G29" s="54">
        <v>42195.614583333336</v>
      </c>
      <c r="H29" s="54">
        <v>42195.734027777777</v>
      </c>
      <c r="I29" s="53" t="s">
        <v>42</v>
      </c>
      <c r="J29" s="45">
        <f t="shared" si="0"/>
        <v>0.11944444444088731</v>
      </c>
      <c r="K29" s="46">
        <f t="shared" si="1"/>
        <v>0.11944444444088731</v>
      </c>
      <c r="N29"/>
    </row>
    <row r="30" spans="1:14" ht="25.5" hidden="1" customHeight="1" x14ac:dyDescent="0.25">
      <c r="A30" s="52" t="s">
        <v>6</v>
      </c>
      <c r="B30" s="53" t="s">
        <v>9</v>
      </c>
      <c r="C30" s="42" t="s">
        <v>8</v>
      </c>
      <c r="D30" s="74"/>
      <c r="E30" s="43" t="s">
        <v>1023</v>
      </c>
      <c r="F30" s="43"/>
      <c r="G30" s="54">
        <v>42195.734027777777</v>
      </c>
      <c r="H30" s="54">
        <v>42198.743055555555</v>
      </c>
      <c r="I30" s="53" t="s">
        <v>44</v>
      </c>
      <c r="J30" s="45">
        <f t="shared" si="0"/>
        <v>3.0090277777781012</v>
      </c>
      <c r="K30" s="46">
        <f t="shared" si="1"/>
        <v>3.0090277777781012</v>
      </c>
      <c r="N30"/>
    </row>
    <row r="31" spans="1:14" ht="25.5" hidden="1" customHeight="1" x14ac:dyDescent="0.25">
      <c r="A31" s="52" t="s">
        <v>6</v>
      </c>
      <c r="B31" s="53" t="s">
        <v>9</v>
      </c>
      <c r="C31" s="42" t="s">
        <v>8</v>
      </c>
      <c r="D31" s="74"/>
      <c r="E31" s="43" t="s">
        <v>1024</v>
      </c>
      <c r="F31" s="43"/>
      <c r="G31" s="54">
        <v>42198.743055555555</v>
      </c>
      <c r="H31" s="54">
        <v>42198.818055555559</v>
      </c>
      <c r="I31" s="53" t="s">
        <v>46</v>
      </c>
      <c r="J31" s="45">
        <f t="shared" si="0"/>
        <v>7.5000000004365575E-2</v>
      </c>
      <c r="K31" s="46">
        <f t="shared" si="1"/>
        <v>7.5000000004365575E-2</v>
      </c>
      <c r="N31"/>
    </row>
    <row r="32" spans="1:14" ht="25.5" hidden="1" customHeight="1" x14ac:dyDescent="0.25">
      <c r="A32" s="52" t="s">
        <v>6</v>
      </c>
      <c r="B32" s="53" t="s">
        <v>9</v>
      </c>
      <c r="C32" s="42" t="s">
        <v>8</v>
      </c>
      <c r="D32" s="74"/>
      <c r="E32" s="43" t="s">
        <v>1016</v>
      </c>
      <c r="F32" s="43"/>
      <c r="G32" s="54">
        <v>42198.818055555559</v>
      </c>
      <c r="H32" s="54">
        <v>42199.743750000001</v>
      </c>
      <c r="I32" s="53" t="s">
        <v>47</v>
      </c>
      <c r="J32" s="45">
        <f t="shared" si="0"/>
        <v>0.9256944444423425</v>
      </c>
      <c r="K32" s="46">
        <f t="shared" si="1"/>
        <v>0.9256944444423425</v>
      </c>
      <c r="N32"/>
    </row>
    <row r="33" spans="1:15" ht="25.5" hidden="1" customHeight="1" x14ac:dyDescent="0.25">
      <c r="A33" s="52" t="s">
        <v>6</v>
      </c>
      <c r="B33" s="53" t="s">
        <v>9</v>
      </c>
      <c r="C33" s="42" t="s">
        <v>8</v>
      </c>
      <c r="D33" s="74"/>
      <c r="E33" s="43" t="s">
        <v>1024</v>
      </c>
      <c r="F33" s="43"/>
      <c r="G33" s="54">
        <v>42199.743750000001</v>
      </c>
      <c r="H33" s="54">
        <v>42206.700694444444</v>
      </c>
      <c r="I33" s="53" t="s">
        <v>48</v>
      </c>
      <c r="J33" s="45">
        <f t="shared" si="0"/>
        <v>6.9569444444423425</v>
      </c>
      <c r="K33" s="46">
        <f t="shared" si="1"/>
        <v>6.9569444444423425</v>
      </c>
      <c r="N33"/>
    </row>
    <row r="34" spans="1:15" ht="25.5" hidden="1" customHeight="1" x14ac:dyDescent="0.25">
      <c r="A34" s="52" t="s">
        <v>6</v>
      </c>
      <c r="B34" s="53" t="s">
        <v>9</v>
      </c>
      <c r="C34" s="42" t="s">
        <v>8</v>
      </c>
      <c r="D34" s="74"/>
      <c r="E34" s="43" t="s">
        <v>1014</v>
      </c>
      <c r="F34" s="43"/>
      <c r="G34" s="54">
        <v>42206.700694444444</v>
      </c>
      <c r="H34" s="54">
        <v>42206.811111111114</v>
      </c>
      <c r="I34" s="53" t="s">
        <v>49</v>
      </c>
      <c r="J34" s="45">
        <f t="shared" si="0"/>
        <v>0.11041666667006211</v>
      </c>
      <c r="K34" s="46">
        <f t="shared" si="1"/>
        <v>0.11041666667006211</v>
      </c>
      <c r="N34"/>
    </row>
    <row r="35" spans="1:15" ht="25.5" hidden="1" customHeight="1" x14ac:dyDescent="0.25">
      <c r="A35" s="52" t="s">
        <v>6</v>
      </c>
      <c r="B35" s="53" t="s">
        <v>9</v>
      </c>
      <c r="C35" s="42" t="s">
        <v>8</v>
      </c>
      <c r="D35" s="74"/>
      <c r="E35" s="43" t="s">
        <v>1018</v>
      </c>
      <c r="F35" s="43"/>
      <c r="G35" s="54">
        <v>42206.811111111114</v>
      </c>
      <c r="H35" s="54">
        <v>42207.61041666667</v>
      </c>
      <c r="I35" s="53" t="s">
        <v>50</v>
      </c>
      <c r="J35" s="45">
        <f t="shared" si="0"/>
        <v>0.79930555555620231</v>
      </c>
      <c r="K35" s="46">
        <f t="shared" si="1"/>
        <v>0.79930555555620231</v>
      </c>
      <c r="N35"/>
    </row>
    <row r="36" spans="1:15" ht="25.5" hidden="1" customHeight="1" x14ac:dyDescent="0.25">
      <c r="A36" s="52" t="s">
        <v>6</v>
      </c>
      <c r="B36" s="53" t="s">
        <v>9</v>
      </c>
      <c r="C36" s="42" t="s">
        <v>8</v>
      </c>
      <c r="D36" s="74"/>
      <c r="E36" s="43" t="s">
        <v>1025</v>
      </c>
      <c r="F36" s="43"/>
      <c r="G36" s="54">
        <v>42207.61041666667</v>
      </c>
      <c r="H36" s="54">
        <v>42208.634722222225</v>
      </c>
      <c r="I36" s="53" t="s">
        <v>51</v>
      </c>
      <c r="J36" s="45">
        <f t="shared" si="0"/>
        <v>1.0243055555547471</v>
      </c>
      <c r="K36" s="46">
        <f t="shared" si="1"/>
        <v>1.0243055555547471</v>
      </c>
      <c r="N36"/>
    </row>
    <row r="37" spans="1:15" ht="25.5" hidden="1" customHeight="1" x14ac:dyDescent="0.25">
      <c r="A37" s="52" t="s">
        <v>6</v>
      </c>
      <c r="B37" s="53" t="s">
        <v>9</v>
      </c>
      <c r="C37" s="42" t="s">
        <v>8</v>
      </c>
      <c r="D37" s="74"/>
      <c r="E37" s="43" t="s">
        <v>1019</v>
      </c>
      <c r="F37" s="43"/>
      <c r="G37" s="54">
        <v>42208.634722222225</v>
      </c>
      <c r="H37" s="54">
        <v>42208.697222222225</v>
      </c>
      <c r="I37" s="53" t="s">
        <v>7</v>
      </c>
      <c r="J37" s="45">
        <f t="shared" si="0"/>
        <v>6.25E-2</v>
      </c>
      <c r="K37" s="46">
        <f t="shared" si="1"/>
        <v>6.25E-2</v>
      </c>
      <c r="N37"/>
    </row>
    <row r="38" spans="1:15" ht="25.5" hidden="1" customHeight="1" x14ac:dyDescent="0.25">
      <c r="A38" s="52" t="s">
        <v>6</v>
      </c>
      <c r="B38" s="53" t="s">
        <v>9</v>
      </c>
      <c r="C38" s="42" t="s">
        <v>8</v>
      </c>
      <c r="D38" s="74"/>
      <c r="E38" s="43" t="s">
        <v>1014</v>
      </c>
      <c r="F38" s="43"/>
      <c r="G38" s="54">
        <v>42208.634722222225</v>
      </c>
      <c r="H38" s="54">
        <v>42208.807638888888</v>
      </c>
      <c r="I38" s="53" t="s">
        <v>7</v>
      </c>
      <c r="J38" s="45">
        <f t="shared" si="0"/>
        <v>0.17291666666278616</v>
      </c>
      <c r="K38" s="46">
        <f t="shared" si="1"/>
        <v>0.17291666666278616</v>
      </c>
      <c r="N38"/>
    </row>
    <row r="39" spans="1:15" ht="25.5" hidden="1" customHeight="1" x14ac:dyDescent="0.25">
      <c r="A39" s="52" t="s">
        <v>6</v>
      </c>
      <c r="B39" s="53" t="s">
        <v>9</v>
      </c>
      <c r="C39" s="42" t="s">
        <v>8</v>
      </c>
      <c r="D39" s="74"/>
      <c r="E39" s="43" t="s">
        <v>1025</v>
      </c>
      <c r="F39" s="43"/>
      <c r="G39" s="54">
        <v>42208.807638888888</v>
      </c>
      <c r="H39" s="54">
        <v>42209.598611111112</v>
      </c>
      <c r="I39" s="53" t="s">
        <v>53</v>
      </c>
      <c r="J39" s="45">
        <f t="shared" si="0"/>
        <v>0.79097222222480923</v>
      </c>
      <c r="K39" s="46">
        <f t="shared" si="1"/>
        <v>0.79097222222480923</v>
      </c>
      <c r="N39"/>
    </row>
    <row r="40" spans="1:15" ht="25.5" hidden="1" customHeight="1" x14ac:dyDescent="0.25">
      <c r="A40" s="52" t="s">
        <v>6</v>
      </c>
      <c r="B40" s="53" t="s">
        <v>9</v>
      </c>
      <c r="C40" s="42" t="s">
        <v>8</v>
      </c>
      <c r="D40" s="74"/>
      <c r="E40" s="43" t="s">
        <v>1026</v>
      </c>
      <c r="F40" s="43"/>
      <c r="G40" s="54">
        <v>42209.598611111112</v>
      </c>
      <c r="H40" s="54">
        <v>42209.738194444442</v>
      </c>
      <c r="I40" s="53" t="s">
        <v>54</v>
      </c>
      <c r="J40" s="45">
        <f t="shared" si="0"/>
        <v>0.13958333332993789</v>
      </c>
      <c r="K40" s="46">
        <f t="shared" si="1"/>
        <v>0.13958333332993789</v>
      </c>
      <c r="N40"/>
    </row>
    <row r="41" spans="1:15" ht="25.5" hidden="1" customHeight="1" x14ac:dyDescent="0.25">
      <c r="A41" s="52" t="s">
        <v>6</v>
      </c>
      <c r="B41" s="53" t="s">
        <v>9</v>
      </c>
      <c r="C41" s="42" t="s">
        <v>8</v>
      </c>
      <c r="D41" s="74"/>
      <c r="E41" s="43" t="s">
        <v>1020</v>
      </c>
      <c r="F41" s="43"/>
      <c r="G41" s="54">
        <v>42209.738194444442</v>
      </c>
      <c r="H41" s="54">
        <v>42209.818749999999</v>
      </c>
      <c r="I41" s="53" t="s">
        <v>55</v>
      </c>
      <c r="J41" s="45">
        <f t="shared" si="0"/>
        <v>8.0555555556202307E-2</v>
      </c>
      <c r="K41" s="46">
        <f t="shared" si="1"/>
        <v>8.0555555556202307E-2</v>
      </c>
      <c r="N41"/>
    </row>
    <row r="42" spans="1:15" ht="25.5" hidden="1" customHeight="1" x14ac:dyDescent="0.25">
      <c r="A42" s="52" t="s">
        <v>6</v>
      </c>
      <c r="B42" s="53" t="s">
        <v>9</v>
      </c>
      <c r="C42" s="42" t="s">
        <v>8</v>
      </c>
      <c r="D42" s="74"/>
      <c r="E42" s="43" t="s">
        <v>1022</v>
      </c>
      <c r="F42" s="43"/>
      <c r="G42" s="54">
        <v>42209.818749999999</v>
      </c>
      <c r="H42" s="54">
        <v>42220.671527777777</v>
      </c>
      <c r="I42" s="53" t="s">
        <v>56</v>
      </c>
      <c r="J42" s="45">
        <f t="shared" si="0"/>
        <v>10.852777777778101</v>
      </c>
      <c r="K42" s="46">
        <f t="shared" si="1"/>
        <v>10.852777777778101</v>
      </c>
      <c r="N42"/>
    </row>
    <row r="43" spans="1:15" ht="25.5" hidden="1" customHeight="1" x14ac:dyDescent="0.25">
      <c r="A43" s="52" t="s">
        <v>6</v>
      </c>
      <c r="B43" s="53" t="s">
        <v>9</v>
      </c>
      <c r="C43" s="42" t="s">
        <v>8</v>
      </c>
      <c r="D43" s="74"/>
      <c r="E43" s="43" t="s">
        <v>1020</v>
      </c>
      <c r="F43" s="43"/>
      <c r="G43" s="54">
        <v>42220.671527777777</v>
      </c>
      <c r="H43" s="54">
        <v>42221.597916666666</v>
      </c>
      <c r="I43" s="53" t="s">
        <v>57</v>
      </c>
      <c r="J43" s="45">
        <f t="shared" si="0"/>
        <v>0.92638888888905058</v>
      </c>
      <c r="K43" s="46">
        <f t="shared" si="1"/>
        <v>0.92638888888905058</v>
      </c>
      <c r="N43"/>
    </row>
    <row r="44" spans="1:15" ht="25.5" hidden="1" customHeight="1" x14ac:dyDescent="0.25">
      <c r="A44" s="52" t="s">
        <v>6</v>
      </c>
      <c r="B44" s="53" t="s">
        <v>58</v>
      </c>
      <c r="C44" s="42" t="s">
        <v>8</v>
      </c>
      <c r="D44" s="74"/>
      <c r="E44" s="43" t="s">
        <v>1027</v>
      </c>
      <c r="F44" s="43"/>
      <c r="G44" s="54" t="s">
        <v>7</v>
      </c>
      <c r="H44" s="54">
        <v>42263.649305555555</v>
      </c>
      <c r="I44" s="53" t="s">
        <v>7</v>
      </c>
      <c r="J44" s="45">
        <f t="shared" si="0"/>
        <v>0</v>
      </c>
      <c r="K44" s="46">
        <f t="shared" si="1"/>
        <v>0</v>
      </c>
      <c r="N44"/>
    </row>
    <row r="45" spans="1:15" ht="25.5" customHeight="1" x14ac:dyDescent="0.25">
      <c r="A45" s="52" t="s">
        <v>6</v>
      </c>
      <c r="B45" s="53" t="s">
        <v>58</v>
      </c>
      <c r="C45" s="42" t="s">
        <v>8</v>
      </c>
      <c r="D45" s="74"/>
      <c r="E45" s="43" t="s">
        <v>1005</v>
      </c>
      <c r="F45" s="106" t="s">
        <v>1285</v>
      </c>
      <c r="G45" s="54">
        <v>42263.649305555555</v>
      </c>
      <c r="H45" s="54">
        <v>42264.536805555559</v>
      </c>
      <c r="I45" s="53" t="s">
        <v>59</v>
      </c>
      <c r="J45" s="45">
        <f t="shared" si="0"/>
        <v>0.88750000000436557</v>
      </c>
      <c r="K45" s="46">
        <f t="shared" si="1"/>
        <v>0.88750000000436557</v>
      </c>
      <c r="N45"/>
    </row>
    <row r="46" spans="1:15" ht="25.5" hidden="1" customHeight="1" x14ac:dyDescent="0.25">
      <c r="A46" s="52" t="s">
        <v>6</v>
      </c>
      <c r="B46" s="53" t="s">
        <v>58</v>
      </c>
      <c r="C46" s="42" t="s">
        <v>8</v>
      </c>
      <c r="D46" s="74"/>
      <c r="E46" s="43" t="s">
        <v>1027</v>
      </c>
      <c r="F46" s="43"/>
      <c r="G46" s="54">
        <v>42264.536805555559</v>
      </c>
      <c r="H46" s="54">
        <v>42268.714583333334</v>
      </c>
      <c r="I46" s="53" t="s">
        <v>14</v>
      </c>
      <c r="J46" s="45">
        <f t="shared" si="0"/>
        <v>4.1777777777751908</v>
      </c>
      <c r="K46" s="46">
        <f t="shared" si="1"/>
        <v>4.1777777777751908</v>
      </c>
      <c r="N46"/>
    </row>
    <row r="47" spans="1:15" ht="25.5" customHeight="1" x14ac:dyDescent="0.25">
      <c r="A47" s="52" t="s">
        <v>6</v>
      </c>
      <c r="B47" s="53" t="s">
        <v>58</v>
      </c>
      <c r="C47" s="42" t="s">
        <v>8</v>
      </c>
      <c r="D47" s="74"/>
      <c r="E47" s="43" t="s">
        <v>1005</v>
      </c>
      <c r="F47" s="106" t="s">
        <v>1285</v>
      </c>
      <c r="G47" s="54">
        <v>42268.714583333334</v>
      </c>
      <c r="H47" s="54">
        <v>42272.772916666669</v>
      </c>
      <c r="I47" s="53" t="s">
        <v>60</v>
      </c>
      <c r="J47" s="45">
        <f t="shared" si="0"/>
        <v>4.0583333333343035</v>
      </c>
      <c r="K47" s="46">
        <f t="shared" si="1"/>
        <v>4.0583333333343035</v>
      </c>
      <c r="N47"/>
    </row>
    <row r="48" spans="1:15" ht="25.5" customHeight="1" x14ac:dyDescent="0.25">
      <c r="A48" s="52" t="s">
        <v>6</v>
      </c>
      <c r="B48" s="53" t="s">
        <v>58</v>
      </c>
      <c r="C48" s="42" t="s">
        <v>8</v>
      </c>
      <c r="D48" s="74"/>
      <c r="E48" s="43" t="s">
        <v>994</v>
      </c>
      <c r="F48" s="106" t="s">
        <v>1285</v>
      </c>
      <c r="G48" s="54">
        <v>42272.772916666669</v>
      </c>
      <c r="H48" s="54">
        <v>42278.686805555553</v>
      </c>
      <c r="I48" s="53" t="s">
        <v>12</v>
      </c>
      <c r="J48" s="45">
        <f t="shared" si="0"/>
        <v>5.913888888884685</v>
      </c>
      <c r="K48" s="46">
        <f t="shared" si="1"/>
        <v>5.913888888884685</v>
      </c>
      <c r="N48"/>
      <c r="O48" s="15"/>
    </row>
    <row r="49" spans="1:14" ht="25.5" hidden="1" customHeight="1" x14ac:dyDescent="0.25">
      <c r="A49" s="52" t="s">
        <v>6</v>
      </c>
      <c r="B49" s="53" t="s">
        <v>58</v>
      </c>
      <c r="C49" s="42" t="s">
        <v>8</v>
      </c>
      <c r="D49" s="74"/>
      <c r="E49" s="43" t="s">
        <v>1016</v>
      </c>
      <c r="F49" s="43"/>
      <c r="G49" s="54">
        <v>42278.686805555553</v>
      </c>
      <c r="H49" s="54">
        <v>42278.768750000003</v>
      </c>
      <c r="I49" s="53" t="s">
        <v>17</v>
      </c>
      <c r="J49" s="45">
        <f t="shared" si="0"/>
        <v>8.1944444449618459E-2</v>
      </c>
      <c r="K49" s="46">
        <f t="shared" si="1"/>
        <v>8.1944444449618459E-2</v>
      </c>
      <c r="N49"/>
    </row>
    <row r="50" spans="1:14" ht="25.5" hidden="1" customHeight="1" x14ac:dyDescent="0.25">
      <c r="A50" s="52" t="s">
        <v>6</v>
      </c>
      <c r="B50" s="53" t="s">
        <v>58</v>
      </c>
      <c r="C50" s="42" t="s">
        <v>8</v>
      </c>
      <c r="D50" s="74"/>
      <c r="E50" s="43" t="s">
        <v>1017</v>
      </c>
      <c r="F50" s="43"/>
      <c r="G50" s="54">
        <v>42278.768750000003</v>
      </c>
      <c r="H50" s="54">
        <v>42279.600694444445</v>
      </c>
      <c r="I50" s="53" t="s">
        <v>62</v>
      </c>
      <c r="J50" s="45">
        <f t="shared" si="0"/>
        <v>0.8319444444423425</v>
      </c>
      <c r="K50" s="46">
        <f t="shared" si="1"/>
        <v>0.8319444444423425</v>
      </c>
      <c r="N50"/>
    </row>
    <row r="51" spans="1:14" ht="25.5" hidden="1" customHeight="1" x14ac:dyDescent="0.25">
      <c r="A51" s="52" t="s">
        <v>6</v>
      </c>
      <c r="B51" s="53" t="s">
        <v>58</v>
      </c>
      <c r="C51" s="42" t="s">
        <v>8</v>
      </c>
      <c r="D51" s="74"/>
      <c r="E51" s="43" t="s">
        <v>1018</v>
      </c>
      <c r="F51" s="43"/>
      <c r="G51" s="54">
        <v>42279.600694444445</v>
      </c>
      <c r="H51" s="54">
        <v>42279.647222222222</v>
      </c>
      <c r="I51" s="53" t="s">
        <v>34</v>
      </c>
      <c r="J51" s="45">
        <f t="shared" si="0"/>
        <v>4.6527777776645962E-2</v>
      </c>
      <c r="K51" s="46">
        <f t="shared" si="1"/>
        <v>4.6527777776645962E-2</v>
      </c>
      <c r="N51"/>
    </row>
    <row r="52" spans="1:14" ht="25.5" hidden="1" customHeight="1" x14ac:dyDescent="0.25">
      <c r="A52" s="52" t="s">
        <v>6</v>
      </c>
      <c r="B52" s="53" t="s">
        <v>58</v>
      </c>
      <c r="C52" s="42" t="s">
        <v>8</v>
      </c>
      <c r="D52" s="74"/>
      <c r="E52" s="43" t="s">
        <v>1019</v>
      </c>
      <c r="F52" s="43"/>
      <c r="G52" s="54">
        <v>42279.647222222222</v>
      </c>
      <c r="H52" s="54">
        <v>42279.782638888886</v>
      </c>
      <c r="I52" s="53" t="s">
        <v>23</v>
      </c>
      <c r="J52" s="45">
        <f t="shared" si="0"/>
        <v>0.13541666666424135</v>
      </c>
      <c r="K52" s="46">
        <f t="shared" si="1"/>
        <v>0.13541666666424135</v>
      </c>
      <c r="N52"/>
    </row>
    <row r="53" spans="1:14" ht="25.5" hidden="1" customHeight="1" x14ac:dyDescent="0.25">
      <c r="A53" s="52" t="s">
        <v>6</v>
      </c>
      <c r="B53" s="53" t="s">
        <v>58</v>
      </c>
      <c r="C53" s="42" t="s">
        <v>8</v>
      </c>
      <c r="D53" s="74"/>
      <c r="E53" s="43" t="s">
        <v>1020</v>
      </c>
      <c r="F53" s="43"/>
      <c r="G53" s="54">
        <v>42279.782638888886</v>
      </c>
      <c r="H53" s="54">
        <v>42282.523611111108</v>
      </c>
      <c r="I53" s="53" t="s">
        <v>66</v>
      </c>
      <c r="J53" s="45">
        <f t="shared" si="0"/>
        <v>2.7409722222218988</v>
      </c>
      <c r="K53" s="46">
        <f t="shared" si="1"/>
        <v>2.7409722222218988</v>
      </c>
      <c r="N53"/>
    </row>
    <row r="54" spans="1:14" ht="25.5" hidden="1" customHeight="1" x14ac:dyDescent="0.25">
      <c r="A54" s="52" t="s">
        <v>6</v>
      </c>
      <c r="B54" s="53" t="s">
        <v>58</v>
      </c>
      <c r="C54" s="42" t="s">
        <v>8</v>
      </c>
      <c r="D54" s="74"/>
      <c r="E54" s="43" t="s">
        <v>1021</v>
      </c>
      <c r="F54" s="43"/>
      <c r="G54" s="54">
        <v>42282.523611111108</v>
      </c>
      <c r="H54" s="54">
        <v>42293.708333333336</v>
      </c>
      <c r="I54" s="53" t="s">
        <v>68</v>
      </c>
      <c r="J54" s="45">
        <f t="shared" si="0"/>
        <v>11.18472222222772</v>
      </c>
      <c r="K54" s="46">
        <f t="shared" si="1"/>
        <v>11.18472222222772</v>
      </c>
      <c r="N54"/>
    </row>
    <row r="55" spans="1:14" ht="25.5" hidden="1" customHeight="1" x14ac:dyDescent="0.25">
      <c r="A55" s="52" t="s">
        <v>6</v>
      </c>
      <c r="B55" s="53" t="s">
        <v>58</v>
      </c>
      <c r="C55" s="42" t="s">
        <v>8</v>
      </c>
      <c r="D55" s="74"/>
      <c r="E55" s="43" t="s">
        <v>1020</v>
      </c>
      <c r="F55" s="43"/>
      <c r="G55" s="54">
        <v>42293.708333333336</v>
      </c>
      <c r="H55" s="54">
        <v>42293.802083333336</v>
      </c>
      <c r="I55" s="53" t="s">
        <v>29</v>
      </c>
      <c r="J55" s="45">
        <f t="shared" si="0"/>
        <v>9.375E-2</v>
      </c>
      <c r="K55" s="46">
        <f t="shared" si="1"/>
        <v>9.375E-2</v>
      </c>
      <c r="N55"/>
    </row>
    <row r="56" spans="1:14" ht="25.5" hidden="1" customHeight="1" x14ac:dyDescent="0.25">
      <c r="A56" s="52" t="s">
        <v>6</v>
      </c>
      <c r="B56" s="53" t="s">
        <v>58</v>
      </c>
      <c r="C56" s="42" t="s">
        <v>8</v>
      </c>
      <c r="D56" s="74"/>
      <c r="E56" s="43" t="s">
        <v>1022</v>
      </c>
      <c r="F56" s="43"/>
      <c r="G56" s="54">
        <v>42293.802083333336</v>
      </c>
      <c r="H56" s="54">
        <v>42304.566666666666</v>
      </c>
      <c r="I56" s="53" t="s">
        <v>70</v>
      </c>
      <c r="J56" s="45">
        <f t="shared" si="0"/>
        <v>10.764583333329938</v>
      </c>
      <c r="K56" s="46">
        <f t="shared" si="1"/>
        <v>10.764583333329938</v>
      </c>
      <c r="N56"/>
    </row>
    <row r="57" spans="1:14" ht="25.5" hidden="1" customHeight="1" x14ac:dyDescent="0.25">
      <c r="A57" s="52" t="s">
        <v>6</v>
      </c>
      <c r="B57" s="53" t="s">
        <v>58</v>
      </c>
      <c r="C57" s="42" t="s">
        <v>8</v>
      </c>
      <c r="D57" s="74"/>
      <c r="E57" s="43" t="s">
        <v>1020</v>
      </c>
      <c r="F57" s="43"/>
      <c r="G57" s="54">
        <v>42304.566666666666</v>
      </c>
      <c r="H57" s="54">
        <v>42304.65</v>
      </c>
      <c r="I57" s="53" t="s">
        <v>72</v>
      </c>
      <c r="J57" s="45">
        <f t="shared" si="0"/>
        <v>8.3333333335758653E-2</v>
      </c>
      <c r="K57" s="46">
        <f t="shared" si="1"/>
        <v>8.3333333335758653E-2</v>
      </c>
      <c r="N57"/>
    </row>
    <row r="58" spans="1:14" ht="25.5" hidden="1" customHeight="1" x14ac:dyDescent="0.25">
      <c r="A58" s="52" t="s">
        <v>6</v>
      </c>
      <c r="B58" s="53" t="s">
        <v>58</v>
      </c>
      <c r="C58" s="42" t="s">
        <v>8</v>
      </c>
      <c r="D58" s="74"/>
      <c r="E58" s="43" t="s">
        <v>1016</v>
      </c>
      <c r="F58" s="43"/>
      <c r="G58" s="54">
        <v>42304.65</v>
      </c>
      <c r="H58" s="54">
        <v>42305.525000000001</v>
      </c>
      <c r="I58" s="53" t="s">
        <v>73</v>
      </c>
      <c r="J58" s="45">
        <f t="shared" si="0"/>
        <v>0.875</v>
      </c>
      <c r="K58" s="46">
        <f t="shared" si="1"/>
        <v>0.875</v>
      </c>
      <c r="N58"/>
    </row>
    <row r="59" spans="1:14" ht="25.5" hidden="1" customHeight="1" x14ac:dyDescent="0.25">
      <c r="A59" s="52" t="s">
        <v>6</v>
      </c>
      <c r="B59" s="53" t="s">
        <v>58</v>
      </c>
      <c r="C59" s="42" t="s">
        <v>8</v>
      </c>
      <c r="D59" s="74"/>
      <c r="E59" s="43" t="s">
        <v>1024</v>
      </c>
      <c r="F59" s="43"/>
      <c r="G59" s="54">
        <v>42305.525000000001</v>
      </c>
      <c r="H59" s="54">
        <v>42311.760416666664</v>
      </c>
      <c r="I59" s="53" t="s">
        <v>74</v>
      </c>
      <c r="J59" s="45">
        <f t="shared" si="0"/>
        <v>6.2354166666627862</v>
      </c>
      <c r="K59" s="46">
        <f t="shared" si="1"/>
        <v>6.2354166666627862</v>
      </c>
      <c r="N59"/>
    </row>
    <row r="60" spans="1:14" ht="25.5" hidden="1" customHeight="1" x14ac:dyDescent="0.25">
      <c r="A60" s="52" t="s">
        <v>6</v>
      </c>
      <c r="B60" s="53" t="s">
        <v>58</v>
      </c>
      <c r="C60" s="42" t="s">
        <v>8</v>
      </c>
      <c r="D60" s="74"/>
      <c r="E60" s="43" t="s">
        <v>1014</v>
      </c>
      <c r="F60" s="43"/>
      <c r="G60" s="54">
        <v>42311.760416666664</v>
      </c>
      <c r="H60" s="54">
        <v>42311.763888888891</v>
      </c>
      <c r="I60" s="53" t="s">
        <v>75</v>
      </c>
      <c r="J60" s="45">
        <f t="shared" si="0"/>
        <v>3.4722222262644209E-3</v>
      </c>
      <c r="K60" s="46">
        <f t="shared" si="1"/>
        <v>3.4722222262644209E-3</v>
      </c>
      <c r="N60"/>
    </row>
    <row r="61" spans="1:14" ht="25.5" hidden="1" customHeight="1" x14ac:dyDescent="0.25">
      <c r="A61" s="52" t="s">
        <v>6</v>
      </c>
      <c r="B61" s="53" t="s">
        <v>58</v>
      </c>
      <c r="C61" s="42" t="s">
        <v>8</v>
      </c>
      <c r="D61" s="74"/>
      <c r="E61" s="43" t="s">
        <v>1018</v>
      </c>
      <c r="F61" s="43"/>
      <c r="G61" s="54">
        <v>42311.763888888891</v>
      </c>
      <c r="H61" s="54">
        <v>42311.788888888892</v>
      </c>
      <c r="I61" s="53" t="s">
        <v>76</v>
      </c>
      <c r="J61" s="45">
        <f t="shared" si="0"/>
        <v>2.5000000001455192E-2</v>
      </c>
      <c r="K61" s="46">
        <f t="shared" si="1"/>
        <v>2.5000000001455192E-2</v>
      </c>
      <c r="N61"/>
    </row>
    <row r="62" spans="1:14" ht="25.5" hidden="1" customHeight="1" x14ac:dyDescent="0.25">
      <c r="A62" s="52" t="s">
        <v>6</v>
      </c>
      <c r="B62" s="53" t="s">
        <v>58</v>
      </c>
      <c r="C62" s="42" t="s">
        <v>8</v>
      </c>
      <c r="D62" s="74"/>
      <c r="E62" s="43" t="s">
        <v>1025</v>
      </c>
      <c r="F62" s="43"/>
      <c r="G62" s="54">
        <v>42311.788888888892</v>
      </c>
      <c r="H62" s="54">
        <v>42313.586805555555</v>
      </c>
      <c r="I62" s="53" t="s">
        <v>51</v>
      </c>
      <c r="J62" s="45">
        <f t="shared" si="0"/>
        <v>1.7979166666627862</v>
      </c>
      <c r="K62" s="46">
        <f t="shared" si="1"/>
        <v>1.7979166666627862</v>
      </c>
      <c r="N62"/>
    </row>
    <row r="63" spans="1:14" ht="25.5" hidden="1" customHeight="1" x14ac:dyDescent="0.25">
      <c r="A63" s="52" t="s">
        <v>6</v>
      </c>
      <c r="B63" s="53" t="s">
        <v>58</v>
      </c>
      <c r="C63" s="42" t="s">
        <v>8</v>
      </c>
      <c r="D63" s="74"/>
      <c r="E63" s="43" t="s">
        <v>1014</v>
      </c>
      <c r="F63" s="43"/>
      <c r="G63" s="54">
        <v>42313.586805555555</v>
      </c>
      <c r="H63" s="54">
        <v>42313.615277777775</v>
      </c>
      <c r="I63" s="53" t="s">
        <v>7</v>
      </c>
      <c r="J63" s="45">
        <f t="shared" si="0"/>
        <v>2.8472222220443655E-2</v>
      </c>
      <c r="K63" s="46">
        <f t="shared" si="1"/>
        <v>2.8472222220443655E-2</v>
      </c>
      <c r="N63"/>
    </row>
    <row r="64" spans="1:14" ht="25.5" hidden="1" customHeight="1" x14ac:dyDescent="0.25">
      <c r="A64" s="52" t="s">
        <v>6</v>
      </c>
      <c r="B64" s="53" t="s">
        <v>58</v>
      </c>
      <c r="C64" s="42" t="s">
        <v>8</v>
      </c>
      <c r="D64" s="74"/>
      <c r="E64" s="43" t="s">
        <v>1019</v>
      </c>
      <c r="F64" s="43"/>
      <c r="G64" s="54">
        <v>42313.586805555555</v>
      </c>
      <c r="H64" s="54">
        <v>42313.654861111114</v>
      </c>
      <c r="I64" s="53" t="s">
        <v>7</v>
      </c>
      <c r="J64" s="45">
        <f t="shared" si="0"/>
        <v>6.805555555911269E-2</v>
      </c>
      <c r="K64" s="46">
        <f t="shared" si="1"/>
        <v>6.805555555911269E-2</v>
      </c>
      <c r="N64"/>
    </row>
    <row r="65" spans="1:14" ht="25.5" hidden="1" customHeight="1" x14ac:dyDescent="0.25">
      <c r="A65" s="52" t="s">
        <v>6</v>
      </c>
      <c r="B65" s="53" t="s">
        <v>58</v>
      </c>
      <c r="C65" s="42" t="s">
        <v>8</v>
      </c>
      <c r="D65" s="74"/>
      <c r="E65" s="43" t="s">
        <v>1025</v>
      </c>
      <c r="F65" s="43"/>
      <c r="G65" s="54">
        <v>42313.654861111114</v>
      </c>
      <c r="H65" s="54">
        <v>42313.65625</v>
      </c>
      <c r="I65" s="53" t="s">
        <v>53</v>
      </c>
      <c r="J65" s="45">
        <f t="shared" si="0"/>
        <v>1.3888888861401938E-3</v>
      </c>
      <c r="K65" s="46">
        <f t="shared" si="1"/>
        <v>1.3888888861401938E-3</v>
      </c>
      <c r="N65"/>
    </row>
    <row r="66" spans="1:14" ht="25.5" hidden="1" customHeight="1" x14ac:dyDescent="0.25">
      <c r="A66" s="52" t="s">
        <v>6</v>
      </c>
      <c r="B66" s="53" t="s">
        <v>58</v>
      </c>
      <c r="C66" s="42" t="s">
        <v>8</v>
      </c>
      <c r="D66" s="74"/>
      <c r="E66" s="43" t="s">
        <v>1026</v>
      </c>
      <c r="F66" s="43"/>
      <c r="G66" s="54">
        <v>42313.65625</v>
      </c>
      <c r="H66" s="54">
        <v>42313.7</v>
      </c>
      <c r="I66" s="53" t="s">
        <v>54</v>
      </c>
      <c r="J66" s="45">
        <f t="shared" ref="J66:J129" si="2">IF(OR(G66="-",H66="-"),0,H66-G66)</f>
        <v>4.3749999997089617E-2</v>
      </c>
      <c r="K66" s="46">
        <f t="shared" ref="K66:K129" si="3">J66</f>
        <v>4.3749999997089617E-2</v>
      </c>
      <c r="N66"/>
    </row>
    <row r="67" spans="1:14" ht="25.5" hidden="1" customHeight="1" x14ac:dyDescent="0.25">
      <c r="A67" s="52" t="s">
        <v>6</v>
      </c>
      <c r="B67" s="53" t="s">
        <v>58</v>
      </c>
      <c r="C67" s="42" t="s">
        <v>8</v>
      </c>
      <c r="D67" s="74"/>
      <c r="E67" s="43" t="s">
        <v>1020</v>
      </c>
      <c r="F67" s="43"/>
      <c r="G67" s="54">
        <v>42313.7</v>
      </c>
      <c r="H67" s="54">
        <v>42313.794444444444</v>
      </c>
      <c r="I67" s="53" t="s">
        <v>77</v>
      </c>
      <c r="J67" s="45">
        <f t="shared" si="2"/>
        <v>9.4444444446708076E-2</v>
      </c>
      <c r="K67" s="46">
        <f t="shared" si="3"/>
        <v>9.4444444446708076E-2</v>
      </c>
      <c r="N67"/>
    </row>
    <row r="68" spans="1:14" ht="25.5" hidden="1" customHeight="1" x14ac:dyDescent="0.25">
      <c r="A68" s="52" t="s">
        <v>6</v>
      </c>
      <c r="B68" s="53" t="s">
        <v>58</v>
      </c>
      <c r="C68" s="42" t="s">
        <v>8</v>
      </c>
      <c r="D68" s="74"/>
      <c r="E68" s="43" t="s">
        <v>1021</v>
      </c>
      <c r="F68" s="43"/>
      <c r="G68" s="54">
        <v>42313.794444444444</v>
      </c>
      <c r="H68" s="54">
        <v>42317.768055555556</v>
      </c>
      <c r="I68" s="53" t="s">
        <v>78</v>
      </c>
      <c r="J68" s="45">
        <f t="shared" si="2"/>
        <v>3.9736111111124046</v>
      </c>
      <c r="K68" s="46">
        <f t="shared" si="3"/>
        <v>3.9736111111124046</v>
      </c>
      <c r="N68"/>
    </row>
    <row r="69" spans="1:14" ht="25.5" hidden="1" customHeight="1" x14ac:dyDescent="0.25">
      <c r="A69" s="52" t="s">
        <v>6</v>
      </c>
      <c r="B69" s="53" t="s">
        <v>58</v>
      </c>
      <c r="C69" s="42" t="s">
        <v>8</v>
      </c>
      <c r="D69" s="74"/>
      <c r="E69" s="43" t="s">
        <v>1017</v>
      </c>
      <c r="F69" s="43"/>
      <c r="G69" s="54">
        <v>42317.768055555556</v>
      </c>
      <c r="H69" s="54">
        <v>42317.822916666664</v>
      </c>
      <c r="I69" s="53" t="s">
        <v>79</v>
      </c>
      <c r="J69" s="45">
        <f t="shared" si="2"/>
        <v>5.486111110803904E-2</v>
      </c>
      <c r="K69" s="46">
        <f t="shared" si="3"/>
        <v>5.486111110803904E-2</v>
      </c>
      <c r="N69"/>
    </row>
    <row r="70" spans="1:14" ht="25.5" hidden="1" customHeight="1" x14ac:dyDescent="0.25">
      <c r="A70" s="52" t="s">
        <v>6</v>
      </c>
      <c r="B70" s="53" t="s">
        <v>58</v>
      </c>
      <c r="C70" s="42" t="s">
        <v>8</v>
      </c>
      <c r="D70" s="74"/>
      <c r="E70" s="43" t="s">
        <v>1020</v>
      </c>
      <c r="F70" s="43"/>
      <c r="G70" s="54">
        <v>42317.822916666664</v>
      </c>
      <c r="H70" s="54">
        <v>42318.672222222223</v>
      </c>
      <c r="I70" s="53" t="s">
        <v>54</v>
      </c>
      <c r="J70" s="45">
        <f t="shared" si="2"/>
        <v>0.84930555555911269</v>
      </c>
      <c r="K70" s="46">
        <f t="shared" si="3"/>
        <v>0.84930555555911269</v>
      </c>
      <c r="N70"/>
    </row>
    <row r="71" spans="1:14" ht="25.5" hidden="1" customHeight="1" x14ac:dyDescent="0.25">
      <c r="A71" s="52" t="s">
        <v>6</v>
      </c>
      <c r="B71" s="53" t="s">
        <v>58</v>
      </c>
      <c r="C71" s="42" t="s">
        <v>8</v>
      </c>
      <c r="D71" s="74"/>
      <c r="E71" s="43" t="s">
        <v>1021</v>
      </c>
      <c r="F71" s="43"/>
      <c r="G71" s="54">
        <v>42318.672222222223</v>
      </c>
      <c r="H71" s="54">
        <v>42318.727083333331</v>
      </c>
      <c r="I71" s="53" t="s">
        <v>81</v>
      </c>
      <c r="J71" s="45">
        <f t="shared" si="2"/>
        <v>5.486111110803904E-2</v>
      </c>
      <c r="K71" s="46">
        <f t="shared" si="3"/>
        <v>5.486111110803904E-2</v>
      </c>
      <c r="N71"/>
    </row>
    <row r="72" spans="1:14" ht="25.5" hidden="1" customHeight="1" x14ac:dyDescent="0.25">
      <c r="A72" s="52" t="s">
        <v>6</v>
      </c>
      <c r="B72" s="53" t="s">
        <v>58</v>
      </c>
      <c r="C72" s="42" t="s">
        <v>8</v>
      </c>
      <c r="D72" s="74"/>
      <c r="E72" s="43" t="s">
        <v>1020</v>
      </c>
      <c r="F72" s="43"/>
      <c r="G72" s="54">
        <v>42318.727083333331</v>
      </c>
      <c r="H72" s="54">
        <v>42318.75</v>
      </c>
      <c r="I72" s="53" t="s">
        <v>79</v>
      </c>
      <c r="J72" s="45">
        <f t="shared" si="2"/>
        <v>2.2916666668606922E-2</v>
      </c>
      <c r="K72" s="46">
        <f t="shared" si="3"/>
        <v>2.2916666668606922E-2</v>
      </c>
      <c r="N72"/>
    </row>
    <row r="73" spans="1:14" ht="25.5" hidden="1" customHeight="1" x14ac:dyDescent="0.25">
      <c r="A73" s="52" t="s">
        <v>6</v>
      </c>
      <c r="B73" s="53" t="s">
        <v>58</v>
      </c>
      <c r="C73" s="42" t="s">
        <v>8</v>
      </c>
      <c r="D73" s="74"/>
      <c r="E73" s="43" t="s">
        <v>1022</v>
      </c>
      <c r="F73" s="43"/>
      <c r="G73" s="54">
        <v>42318.75</v>
      </c>
      <c r="H73" s="54">
        <v>42341.706944444442</v>
      </c>
      <c r="I73" s="53" t="s">
        <v>83</v>
      </c>
      <c r="J73" s="45">
        <f t="shared" si="2"/>
        <v>22.956944444442343</v>
      </c>
      <c r="K73" s="46">
        <f t="shared" si="3"/>
        <v>22.956944444442343</v>
      </c>
      <c r="N73"/>
    </row>
    <row r="74" spans="1:14" ht="25.5" hidden="1" customHeight="1" x14ac:dyDescent="0.25">
      <c r="A74" s="52" t="s">
        <v>6</v>
      </c>
      <c r="B74" s="53" t="s">
        <v>58</v>
      </c>
      <c r="C74" s="42" t="s">
        <v>8</v>
      </c>
      <c r="D74" s="74"/>
      <c r="E74" s="43" t="s">
        <v>1020</v>
      </c>
      <c r="F74" s="43"/>
      <c r="G74" s="54">
        <v>42341.706944444442</v>
      </c>
      <c r="H74" s="54">
        <v>42341.792361111111</v>
      </c>
      <c r="I74" s="53" t="s">
        <v>84</v>
      </c>
      <c r="J74" s="45">
        <f t="shared" si="2"/>
        <v>8.5416666668606922E-2</v>
      </c>
      <c r="K74" s="46">
        <f t="shared" si="3"/>
        <v>8.5416666668606922E-2</v>
      </c>
      <c r="N74"/>
    </row>
    <row r="75" spans="1:14" ht="25.5" hidden="1" customHeight="1" x14ac:dyDescent="0.25">
      <c r="A75" s="52" t="s">
        <v>6</v>
      </c>
      <c r="B75" s="53" t="s">
        <v>58</v>
      </c>
      <c r="C75" s="42" t="s">
        <v>8</v>
      </c>
      <c r="D75" s="74"/>
      <c r="E75" s="43" t="s">
        <v>1026</v>
      </c>
      <c r="F75" s="43"/>
      <c r="G75" s="54">
        <v>42341.792361111111</v>
      </c>
      <c r="H75" s="54">
        <v>42342.666666666664</v>
      </c>
      <c r="I75" s="53" t="s">
        <v>85</v>
      </c>
      <c r="J75" s="45">
        <f t="shared" si="2"/>
        <v>0.87430555555329192</v>
      </c>
      <c r="K75" s="46">
        <f t="shared" si="3"/>
        <v>0.87430555555329192</v>
      </c>
      <c r="N75"/>
    </row>
    <row r="76" spans="1:14" ht="25.5" hidden="1" customHeight="1" x14ac:dyDescent="0.25">
      <c r="A76" s="52" t="s">
        <v>6</v>
      </c>
      <c r="B76" s="53" t="s">
        <v>86</v>
      </c>
      <c r="C76" s="42" t="s">
        <v>8</v>
      </c>
      <c r="D76" s="74"/>
      <c r="E76" s="43" t="s">
        <v>1028</v>
      </c>
      <c r="F76" s="43"/>
      <c r="G76" s="54" t="s">
        <v>7</v>
      </c>
      <c r="H76" s="54">
        <v>42633.781944444447</v>
      </c>
      <c r="I76" s="53" t="s">
        <v>7</v>
      </c>
      <c r="J76" s="45">
        <f t="shared" si="2"/>
        <v>0</v>
      </c>
      <c r="K76" s="46">
        <f t="shared" si="3"/>
        <v>0</v>
      </c>
      <c r="N76"/>
    </row>
    <row r="77" spans="1:14" ht="25.5" customHeight="1" x14ac:dyDescent="0.25">
      <c r="A77" s="52" t="s">
        <v>6</v>
      </c>
      <c r="B77" s="53" t="s">
        <v>86</v>
      </c>
      <c r="C77" s="42" t="s">
        <v>8</v>
      </c>
      <c r="D77" s="74"/>
      <c r="E77" s="43" t="s">
        <v>1006</v>
      </c>
      <c r="F77" s="106" t="s">
        <v>1285</v>
      </c>
      <c r="G77" s="54">
        <v>42633.781944444447</v>
      </c>
      <c r="H77" s="54">
        <v>42635.567361111112</v>
      </c>
      <c r="I77" s="53" t="s">
        <v>17</v>
      </c>
      <c r="J77" s="45">
        <f t="shared" si="2"/>
        <v>1.7854166666656965</v>
      </c>
      <c r="K77" s="46">
        <f t="shared" si="3"/>
        <v>1.7854166666656965</v>
      </c>
      <c r="N77"/>
    </row>
    <row r="78" spans="1:14" ht="25.5" customHeight="1" x14ac:dyDescent="0.25">
      <c r="A78" s="52" t="s">
        <v>6</v>
      </c>
      <c r="B78" s="53" t="s">
        <v>86</v>
      </c>
      <c r="C78" s="42" t="s">
        <v>8</v>
      </c>
      <c r="D78" s="74"/>
      <c r="E78" s="43" t="s">
        <v>1002</v>
      </c>
      <c r="F78" s="106" t="s">
        <v>1285</v>
      </c>
      <c r="G78" s="54">
        <v>42635.567361111112</v>
      </c>
      <c r="H78" s="54">
        <v>42639.605555555558</v>
      </c>
      <c r="I78" s="53" t="s">
        <v>12</v>
      </c>
      <c r="J78" s="45">
        <f t="shared" si="2"/>
        <v>4.0381944444452529</v>
      </c>
      <c r="K78" s="46">
        <f t="shared" si="3"/>
        <v>4.0381944444452529</v>
      </c>
      <c r="N78"/>
    </row>
    <row r="79" spans="1:14" ht="25.5" customHeight="1" x14ac:dyDescent="0.25">
      <c r="A79" s="52" t="s">
        <v>6</v>
      </c>
      <c r="B79" s="53" t="s">
        <v>86</v>
      </c>
      <c r="C79" s="42" t="s">
        <v>8</v>
      </c>
      <c r="D79" s="74"/>
      <c r="E79" s="43" t="s">
        <v>991</v>
      </c>
      <c r="F79" s="106" t="s">
        <v>1285</v>
      </c>
      <c r="G79" s="54">
        <v>42639.605555555558</v>
      </c>
      <c r="H79" s="54">
        <v>42639.698611111111</v>
      </c>
      <c r="I79" s="53" t="s">
        <v>87</v>
      </c>
      <c r="J79" s="45">
        <f t="shared" si="2"/>
        <v>9.3055555553291924E-2</v>
      </c>
      <c r="K79" s="46">
        <f t="shared" si="3"/>
        <v>9.3055555553291924E-2</v>
      </c>
      <c r="N79"/>
    </row>
    <row r="80" spans="1:14" ht="25.5" hidden="1" customHeight="1" x14ac:dyDescent="0.25">
      <c r="A80" s="52" t="s">
        <v>6</v>
      </c>
      <c r="B80" s="53" t="s">
        <v>86</v>
      </c>
      <c r="C80" s="42" t="s">
        <v>8</v>
      </c>
      <c r="D80" s="74"/>
      <c r="E80" s="43" t="s">
        <v>1019</v>
      </c>
      <c r="F80" s="43"/>
      <c r="G80" s="54">
        <v>42639.698611111111</v>
      </c>
      <c r="H80" s="54">
        <v>42639.731944444444</v>
      </c>
      <c r="I80" s="53" t="s">
        <v>88</v>
      </c>
      <c r="J80" s="45">
        <f t="shared" si="2"/>
        <v>3.3333333332848269E-2</v>
      </c>
      <c r="K80" s="46">
        <f t="shared" si="3"/>
        <v>3.3333333332848269E-2</v>
      </c>
      <c r="N80"/>
    </row>
    <row r="81" spans="1:14" ht="25.5" hidden="1" customHeight="1" x14ac:dyDescent="0.25">
      <c r="A81" s="52" t="s">
        <v>6</v>
      </c>
      <c r="B81" s="53" t="s">
        <v>86</v>
      </c>
      <c r="C81" s="42" t="s">
        <v>8</v>
      </c>
      <c r="D81" s="74"/>
      <c r="E81" s="43" t="s">
        <v>1018</v>
      </c>
      <c r="F81" s="43"/>
      <c r="G81" s="54">
        <v>42639.731944444444</v>
      </c>
      <c r="H81" s="54">
        <v>42639.753472222219</v>
      </c>
      <c r="I81" s="53" t="s">
        <v>19</v>
      </c>
      <c r="J81" s="45">
        <f t="shared" si="2"/>
        <v>2.1527777775190771E-2</v>
      </c>
      <c r="K81" s="46">
        <f t="shared" si="3"/>
        <v>2.1527777775190771E-2</v>
      </c>
      <c r="N81"/>
    </row>
    <row r="82" spans="1:14" ht="25.5" hidden="1" customHeight="1" x14ac:dyDescent="0.25">
      <c r="A82" s="52" t="s">
        <v>6</v>
      </c>
      <c r="B82" s="53" t="s">
        <v>86</v>
      </c>
      <c r="C82" s="42" t="s">
        <v>8</v>
      </c>
      <c r="D82" s="74"/>
      <c r="E82" s="43" t="s">
        <v>1017</v>
      </c>
      <c r="F82" s="43"/>
      <c r="G82" s="54">
        <v>42639.753472222219</v>
      </c>
      <c r="H82" s="54">
        <v>42640.544444444444</v>
      </c>
      <c r="I82" s="53" t="s">
        <v>19</v>
      </c>
      <c r="J82" s="45">
        <f t="shared" si="2"/>
        <v>0.79097222222480923</v>
      </c>
      <c r="K82" s="46">
        <f t="shared" si="3"/>
        <v>0.79097222222480923</v>
      </c>
      <c r="N82"/>
    </row>
    <row r="83" spans="1:14" ht="25.5" hidden="1" customHeight="1" x14ac:dyDescent="0.25">
      <c r="A83" s="52" t="s">
        <v>6</v>
      </c>
      <c r="B83" s="53" t="s">
        <v>86</v>
      </c>
      <c r="C83" s="42" t="s">
        <v>8</v>
      </c>
      <c r="D83" s="74"/>
      <c r="E83" s="43" t="s">
        <v>1018</v>
      </c>
      <c r="F83" s="43"/>
      <c r="G83" s="54">
        <v>42640.544444444444</v>
      </c>
      <c r="H83" s="54">
        <v>42640.609722222223</v>
      </c>
      <c r="I83" s="53" t="s">
        <v>90</v>
      </c>
      <c r="J83" s="45">
        <f t="shared" si="2"/>
        <v>6.5277777779556345E-2</v>
      </c>
      <c r="K83" s="46">
        <f t="shared" si="3"/>
        <v>6.5277777779556345E-2</v>
      </c>
      <c r="N83"/>
    </row>
    <row r="84" spans="1:14" ht="25.5" hidden="1" customHeight="1" x14ac:dyDescent="0.25">
      <c r="A84" s="52" t="s">
        <v>6</v>
      </c>
      <c r="B84" s="53" t="s">
        <v>86</v>
      </c>
      <c r="C84" s="42" t="s">
        <v>8</v>
      </c>
      <c r="D84" s="74"/>
      <c r="E84" s="43" t="s">
        <v>1019</v>
      </c>
      <c r="F84" s="43"/>
      <c r="G84" s="54">
        <v>42640.609722222223</v>
      </c>
      <c r="H84" s="54">
        <v>42640.67083333333</v>
      </c>
      <c r="I84" s="53" t="s">
        <v>23</v>
      </c>
      <c r="J84" s="45">
        <f t="shared" si="2"/>
        <v>6.1111111106583849E-2</v>
      </c>
      <c r="K84" s="46">
        <f t="shared" si="3"/>
        <v>6.1111111106583849E-2</v>
      </c>
      <c r="N84"/>
    </row>
    <row r="85" spans="1:14" ht="25.5" hidden="1" customHeight="1" x14ac:dyDescent="0.25">
      <c r="A85" s="52" t="s">
        <v>6</v>
      </c>
      <c r="B85" s="53" t="s">
        <v>86</v>
      </c>
      <c r="C85" s="42" t="s">
        <v>8</v>
      </c>
      <c r="D85" s="74"/>
      <c r="E85" s="43" t="s">
        <v>1020</v>
      </c>
      <c r="F85" s="43"/>
      <c r="G85" s="54">
        <v>42640.67083333333</v>
      </c>
      <c r="H85" s="54">
        <v>42641.780555555553</v>
      </c>
      <c r="I85" s="53" t="s">
        <v>25</v>
      </c>
      <c r="J85" s="45">
        <f t="shared" si="2"/>
        <v>1.109722222223354</v>
      </c>
      <c r="K85" s="46">
        <f t="shared" si="3"/>
        <v>1.109722222223354</v>
      </c>
      <c r="N85"/>
    </row>
    <row r="86" spans="1:14" ht="25.5" hidden="1" customHeight="1" x14ac:dyDescent="0.25">
      <c r="A86" s="52" t="s">
        <v>6</v>
      </c>
      <c r="B86" s="53" t="s">
        <v>86</v>
      </c>
      <c r="C86" s="42" t="s">
        <v>8</v>
      </c>
      <c r="D86" s="74"/>
      <c r="E86" s="43" t="s">
        <v>1029</v>
      </c>
      <c r="F86" s="43"/>
      <c r="G86" s="54">
        <v>42641.780555555553</v>
      </c>
      <c r="H86" s="54">
        <v>42642.476388888892</v>
      </c>
      <c r="I86" s="53" t="s">
        <v>7</v>
      </c>
      <c r="J86" s="45">
        <f t="shared" si="2"/>
        <v>0.69583333333866904</v>
      </c>
      <c r="K86" s="46">
        <f t="shared" si="3"/>
        <v>0.69583333333866904</v>
      </c>
      <c r="N86"/>
    </row>
    <row r="87" spans="1:14" ht="25.5" hidden="1" customHeight="1" x14ac:dyDescent="0.25">
      <c r="A87" s="52" t="s">
        <v>6</v>
      </c>
      <c r="B87" s="53" t="s">
        <v>86</v>
      </c>
      <c r="C87" s="42" t="s">
        <v>8</v>
      </c>
      <c r="D87" s="74"/>
      <c r="E87" s="43" t="s">
        <v>1021</v>
      </c>
      <c r="F87" s="43"/>
      <c r="G87" s="54">
        <v>42641.780555555553</v>
      </c>
      <c r="H87" s="54">
        <v>42643.626388888886</v>
      </c>
      <c r="I87" s="53" t="s">
        <v>7</v>
      </c>
      <c r="J87" s="45">
        <f t="shared" si="2"/>
        <v>1.8458333333328483</v>
      </c>
      <c r="K87" s="46">
        <f t="shared" si="3"/>
        <v>1.8458333333328483</v>
      </c>
      <c r="N87"/>
    </row>
    <row r="88" spans="1:14" ht="25.5" hidden="1" customHeight="1" x14ac:dyDescent="0.25">
      <c r="A88" s="52" t="s">
        <v>6</v>
      </c>
      <c r="B88" s="53" t="s">
        <v>86</v>
      </c>
      <c r="C88" s="42" t="s">
        <v>8</v>
      </c>
      <c r="D88" s="74"/>
      <c r="E88" s="43" t="s">
        <v>1020</v>
      </c>
      <c r="F88" s="43"/>
      <c r="G88" s="54">
        <v>42643.626388888886</v>
      </c>
      <c r="H88" s="54">
        <v>42646.794444444444</v>
      </c>
      <c r="I88" s="53" t="s">
        <v>53</v>
      </c>
      <c r="J88" s="45">
        <f t="shared" si="2"/>
        <v>3.1680555555576575</v>
      </c>
      <c r="K88" s="46">
        <f t="shared" si="3"/>
        <v>3.1680555555576575</v>
      </c>
      <c r="N88"/>
    </row>
    <row r="89" spans="1:14" ht="25.5" hidden="1" customHeight="1" x14ac:dyDescent="0.25">
      <c r="A89" s="52" t="s">
        <v>6</v>
      </c>
      <c r="B89" s="53" t="s">
        <v>86</v>
      </c>
      <c r="C89" s="42" t="s">
        <v>8</v>
      </c>
      <c r="D89" s="74"/>
      <c r="E89" s="43" t="s">
        <v>1022</v>
      </c>
      <c r="F89" s="43"/>
      <c r="G89" s="54">
        <v>42646.794444444444</v>
      </c>
      <c r="H89" s="54">
        <v>42653.765277777777</v>
      </c>
      <c r="I89" s="53" t="s">
        <v>91</v>
      </c>
      <c r="J89" s="45">
        <f t="shared" si="2"/>
        <v>6.9708333333328483</v>
      </c>
      <c r="K89" s="46">
        <f t="shared" si="3"/>
        <v>6.9708333333328483</v>
      </c>
      <c r="N89"/>
    </row>
    <row r="90" spans="1:14" ht="25.5" hidden="1" customHeight="1" x14ac:dyDescent="0.25">
      <c r="A90" s="52" t="s">
        <v>6</v>
      </c>
      <c r="B90" s="53" t="s">
        <v>86</v>
      </c>
      <c r="C90" s="42" t="s">
        <v>8</v>
      </c>
      <c r="D90" s="74"/>
      <c r="E90" s="43" t="s">
        <v>1020</v>
      </c>
      <c r="F90" s="43"/>
      <c r="G90" s="54">
        <v>42653.765277777777</v>
      </c>
      <c r="H90" s="54">
        <v>42656.819444444445</v>
      </c>
      <c r="I90" s="53" t="s">
        <v>17</v>
      </c>
      <c r="J90" s="45">
        <f t="shared" si="2"/>
        <v>3.0541666666686069</v>
      </c>
      <c r="K90" s="46">
        <f t="shared" si="3"/>
        <v>3.0541666666686069</v>
      </c>
      <c r="N90"/>
    </row>
    <row r="91" spans="1:14" ht="25.5" hidden="1" customHeight="1" x14ac:dyDescent="0.25">
      <c r="A91" s="52" t="s">
        <v>6</v>
      </c>
      <c r="B91" s="53" t="s">
        <v>86</v>
      </c>
      <c r="C91" s="42" t="s">
        <v>8</v>
      </c>
      <c r="D91" s="74"/>
      <c r="E91" s="43" t="s">
        <v>953</v>
      </c>
      <c r="F91" s="43"/>
      <c r="G91" s="54">
        <v>42656.819444444445</v>
      </c>
      <c r="H91" s="54">
        <v>42657.69027777778</v>
      </c>
      <c r="I91" s="53" t="s">
        <v>92</v>
      </c>
      <c r="J91" s="45">
        <f t="shared" si="2"/>
        <v>0.87083333333430346</v>
      </c>
      <c r="K91" s="46">
        <f t="shared" si="3"/>
        <v>0.87083333333430346</v>
      </c>
      <c r="N91"/>
    </row>
    <row r="92" spans="1:14" ht="25.5" hidden="1" customHeight="1" x14ac:dyDescent="0.25">
      <c r="A92" s="52" t="s">
        <v>6</v>
      </c>
      <c r="B92" s="53" t="s">
        <v>86</v>
      </c>
      <c r="C92" s="42" t="s">
        <v>8</v>
      </c>
      <c r="D92" s="74"/>
      <c r="E92" s="43" t="s">
        <v>1029</v>
      </c>
      <c r="F92" s="43"/>
      <c r="G92" s="54">
        <v>42657.69027777778</v>
      </c>
      <c r="H92" s="54">
        <v>42663.504166666666</v>
      </c>
      <c r="I92" s="53" t="s">
        <v>93</v>
      </c>
      <c r="J92" s="45">
        <f t="shared" si="2"/>
        <v>5.8138888888861402</v>
      </c>
      <c r="K92" s="46">
        <f t="shared" si="3"/>
        <v>5.8138888888861402</v>
      </c>
      <c r="N92"/>
    </row>
    <row r="93" spans="1:14" ht="25.5" hidden="1" customHeight="1" x14ac:dyDescent="0.25">
      <c r="A93" s="52" t="s">
        <v>6</v>
      </c>
      <c r="B93" s="53" t="s">
        <v>86</v>
      </c>
      <c r="C93" s="42" t="s">
        <v>8</v>
      </c>
      <c r="D93" s="74"/>
      <c r="E93" s="43" t="s">
        <v>1020</v>
      </c>
      <c r="F93" s="43"/>
      <c r="G93" s="54">
        <v>42663.504166666666</v>
      </c>
      <c r="H93" s="54">
        <v>42663.669444444444</v>
      </c>
      <c r="I93" s="53" t="s">
        <v>95</v>
      </c>
      <c r="J93" s="45">
        <f t="shared" si="2"/>
        <v>0.16527777777810115</v>
      </c>
      <c r="K93" s="46">
        <f t="shared" si="3"/>
        <v>0.16527777777810115</v>
      </c>
      <c r="N93"/>
    </row>
    <row r="94" spans="1:14" ht="25.5" hidden="1" customHeight="1" x14ac:dyDescent="0.25">
      <c r="A94" s="52" t="s">
        <v>6</v>
      </c>
      <c r="B94" s="53" t="s">
        <v>86</v>
      </c>
      <c r="C94" s="42" t="s">
        <v>8</v>
      </c>
      <c r="D94" s="74"/>
      <c r="E94" s="43" t="s">
        <v>953</v>
      </c>
      <c r="F94" s="43"/>
      <c r="G94" s="54">
        <v>42663.669444444444</v>
      </c>
      <c r="H94" s="54">
        <v>42663.74722222222</v>
      </c>
      <c r="I94" s="53" t="s">
        <v>96</v>
      </c>
      <c r="J94" s="45">
        <f t="shared" si="2"/>
        <v>7.7777777776645962E-2</v>
      </c>
      <c r="K94" s="46">
        <f t="shared" si="3"/>
        <v>7.7777777776645962E-2</v>
      </c>
      <c r="N94"/>
    </row>
    <row r="95" spans="1:14" ht="25.5" hidden="1" customHeight="1" x14ac:dyDescent="0.25">
      <c r="A95" s="52" t="s">
        <v>6</v>
      </c>
      <c r="B95" s="53" t="s">
        <v>86</v>
      </c>
      <c r="C95" s="42" t="s">
        <v>8</v>
      </c>
      <c r="D95" s="74"/>
      <c r="E95" s="43" t="s">
        <v>1024</v>
      </c>
      <c r="F95" s="43"/>
      <c r="G95" s="54">
        <v>42663.74722222222</v>
      </c>
      <c r="H95" s="54">
        <v>42664.765277777777</v>
      </c>
      <c r="I95" s="53" t="s">
        <v>97</v>
      </c>
      <c r="J95" s="45">
        <f t="shared" si="2"/>
        <v>1.0180555555562023</v>
      </c>
      <c r="K95" s="46">
        <f t="shared" si="3"/>
        <v>1.0180555555562023</v>
      </c>
      <c r="N95"/>
    </row>
    <row r="96" spans="1:14" ht="25.5" hidden="1" customHeight="1" x14ac:dyDescent="0.25">
      <c r="A96" s="52" t="s">
        <v>6</v>
      </c>
      <c r="B96" s="53" t="s">
        <v>86</v>
      </c>
      <c r="C96" s="42" t="s">
        <v>8</v>
      </c>
      <c r="D96" s="74"/>
      <c r="E96" s="43" t="s">
        <v>1014</v>
      </c>
      <c r="F96" s="43"/>
      <c r="G96" s="54">
        <v>42664.765277777777</v>
      </c>
      <c r="H96" s="54">
        <v>42667.788194444445</v>
      </c>
      <c r="I96" s="53" t="s">
        <v>75</v>
      </c>
      <c r="J96" s="45">
        <f t="shared" si="2"/>
        <v>3.0229166666686069</v>
      </c>
      <c r="K96" s="46">
        <f t="shared" si="3"/>
        <v>3.0229166666686069</v>
      </c>
      <c r="N96"/>
    </row>
    <row r="97" spans="1:14" ht="25.5" hidden="1" customHeight="1" x14ac:dyDescent="0.25">
      <c r="A97" s="52" t="s">
        <v>6</v>
      </c>
      <c r="B97" s="53" t="s">
        <v>86</v>
      </c>
      <c r="C97" s="42" t="s">
        <v>8</v>
      </c>
      <c r="D97" s="74"/>
      <c r="E97" s="43" t="s">
        <v>1018</v>
      </c>
      <c r="F97" s="43"/>
      <c r="G97" s="54">
        <v>42667.788194444445</v>
      </c>
      <c r="H97" s="54">
        <v>42667.791666666664</v>
      </c>
      <c r="I97" s="53" t="s">
        <v>50</v>
      </c>
      <c r="J97" s="45">
        <f t="shared" si="2"/>
        <v>3.4722222189884633E-3</v>
      </c>
      <c r="K97" s="46">
        <f t="shared" si="3"/>
        <v>3.4722222189884633E-3</v>
      </c>
      <c r="N97"/>
    </row>
    <row r="98" spans="1:14" ht="25.5" hidden="1" customHeight="1" x14ac:dyDescent="0.25">
      <c r="A98" s="52" t="s">
        <v>6</v>
      </c>
      <c r="B98" s="53" t="s">
        <v>86</v>
      </c>
      <c r="C98" s="42" t="s">
        <v>8</v>
      </c>
      <c r="D98" s="74"/>
      <c r="E98" s="43" t="s">
        <v>1025</v>
      </c>
      <c r="F98" s="43"/>
      <c r="G98" s="54">
        <v>42667.791666666664</v>
      </c>
      <c r="H98" s="54">
        <v>42668.65347222222</v>
      </c>
      <c r="I98" s="53" t="s">
        <v>98</v>
      </c>
      <c r="J98" s="45">
        <f t="shared" si="2"/>
        <v>0.86180555555620231</v>
      </c>
      <c r="K98" s="46">
        <f t="shared" si="3"/>
        <v>0.86180555555620231</v>
      </c>
      <c r="N98"/>
    </row>
    <row r="99" spans="1:14" ht="25.5" hidden="1" customHeight="1" x14ac:dyDescent="0.25">
      <c r="A99" s="52" t="s">
        <v>6</v>
      </c>
      <c r="B99" s="53" t="s">
        <v>86</v>
      </c>
      <c r="C99" s="42" t="s">
        <v>8</v>
      </c>
      <c r="D99" s="74"/>
      <c r="E99" s="43" t="s">
        <v>1019</v>
      </c>
      <c r="F99" s="43"/>
      <c r="G99" s="54">
        <v>42668.65347222222</v>
      </c>
      <c r="H99" s="54">
        <v>42668.656944444447</v>
      </c>
      <c r="I99" s="53" t="s">
        <v>7</v>
      </c>
      <c r="J99" s="45">
        <f t="shared" si="2"/>
        <v>3.4722222262644209E-3</v>
      </c>
      <c r="K99" s="46">
        <f t="shared" si="3"/>
        <v>3.4722222262644209E-3</v>
      </c>
      <c r="N99"/>
    </row>
    <row r="100" spans="1:14" ht="25.5" hidden="1" customHeight="1" x14ac:dyDescent="0.25">
      <c r="A100" s="52" t="s">
        <v>6</v>
      </c>
      <c r="B100" s="53" t="s">
        <v>86</v>
      </c>
      <c r="C100" s="42" t="s">
        <v>8</v>
      </c>
      <c r="D100" s="74"/>
      <c r="E100" s="43" t="s">
        <v>1025</v>
      </c>
      <c r="F100" s="43"/>
      <c r="G100" s="54">
        <v>42668.656944444447</v>
      </c>
      <c r="H100" s="54">
        <v>42668.65902777778</v>
      </c>
      <c r="I100" s="53" t="s">
        <v>53</v>
      </c>
      <c r="J100" s="45">
        <f t="shared" si="2"/>
        <v>2.0833333328482695E-3</v>
      </c>
      <c r="K100" s="46">
        <f t="shared" si="3"/>
        <v>2.0833333328482695E-3</v>
      </c>
      <c r="N100"/>
    </row>
    <row r="101" spans="1:14" ht="25.5" hidden="1" customHeight="1" x14ac:dyDescent="0.25">
      <c r="A101" s="52" t="s">
        <v>6</v>
      </c>
      <c r="B101" s="53" t="s">
        <v>86</v>
      </c>
      <c r="C101" s="42" t="s">
        <v>8</v>
      </c>
      <c r="D101" s="74"/>
      <c r="E101" s="43" t="s">
        <v>1014</v>
      </c>
      <c r="F101" s="43"/>
      <c r="G101" s="54">
        <v>42668.65902777778</v>
      </c>
      <c r="H101" s="54">
        <v>42668.73541666667</v>
      </c>
      <c r="I101" s="53" t="s">
        <v>7</v>
      </c>
      <c r="J101" s="45">
        <f t="shared" si="2"/>
        <v>7.6388888890505768E-2</v>
      </c>
      <c r="K101" s="46">
        <f t="shared" si="3"/>
        <v>7.6388888890505768E-2</v>
      </c>
      <c r="N101"/>
    </row>
    <row r="102" spans="1:14" ht="25.5" hidden="1" customHeight="1" x14ac:dyDescent="0.25">
      <c r="A102" s="52" t="s">
        <v>6</v>
      </c>
      <c r="B102" s="53" t="s">
        <v>86</v>
      </c>
      <c r="C102" s="42" t="s">
        <v>8</v>
      </c>
      <c r="D102" s="74"/>
      <c r="E102" s="43" t="s">
        <v>1025</v>
      </c>
      <c r="F102" s="43"/>
      <c r="G102" s="54">
        <v>42668.73541666667</v>
      </c>
      <c r="H102" s="54">
        <v>42668.737500000003</v>
      </c>
      <c r="I102" s="53" t="s">
        <v>53</v>
      </c>
      <c r="J102" s="45">
        <f t="shared" si="2"/>
        <v>2.0833333328482695E-3</v>
      </c>
      <c r="K102" s="46">
        <f t="shared" si="3"/>
        <v>2.0833333328482695E-3</v>
      </c>
      <c r="N102"/>
    </row>
    <row r="103" spans="1:14" ht="25.5" hidden="1" customHeight="1" x14ac:dyDescent="0.25">
      <c r="A103" s="52" t="s">
        <v>6</v>
      </c>
      <c r="B103" s="53" t="s">
        <v>86</v>
      </c>
      <c r="C103" s="42" t="s">
        <v>8</v>
      </c>
      <c r="D103" s="74"/>
      <c r="E103" s="43" t="s">
        <v>1026</v>
      </c>
      <c r="F103" s="43"/>
      <c r="G103" s="54">
        <v>42668.737500000003</v>
      </c>
      <c r="H103" s="54">
        <v>42669.668749999997</v>
      </c>
      <c r="I103" s="53" t="s">
        <v>54</v>
      </c>
      <c r="J103" s="45">
        <f t="shared" si="2"/>
        <v>0.93124999999417923</v>
      </c>
      <c r="K103" s="46">
        <f t="shared" si="3"/>
        <v>0.93124999999417923</v>
      </c>
      <c r="N103"/>
    </row>
    <row r="104" spans="1:14" ht="25.5" hidden="1" customHeight="1" x14ac:dyDescent="0.25">
      <c r="A104" s="52" t="s">
        <v>6</v>
      </c>
      <c r="B104" s="53" t="s">
        <v>86</v>
      </c>
      <c r="C104" s="42" t="s">
        <v>8</v>
      </c>
      <c r="D104" s="74"/>
      <c r="E104" s="43" t="s">
        <v>1020</v>
      </c>
      <c r="F104" s="43"/>
      <c r="G104" s="54">
        <v>42669.668749999997</v>
      </c>
      <c r="H104" s="54">
        <v>42669.815972222219</v>
      </c>
      <c r="I104" s="53" t="s">
        <v>54</v>
      </c>
      <c r="J104" s="45">
        <f t="shared" si="2"/>
        <v>0.14722222222189885</v>
      </c>
      <c r="K104" s="46">
        <f t="shared" si="3"/>
        <v>0.14722222222189885</v>
      </c>
      <c r="N104"/>
    </row>
    <row r="105" spans="1:14" ht="25.5" hidden="1" customHeight="1" x14ac:dyDescent="0.25">
      <c r="A105" s="52" t="s">
        <v>6</v>
      </c>
      <c r="B105" s="53" t="s">
        <v>86</v>
      </c>
      <c r="C105" s="42" t="s">
        <v>8</v>
      </c>
      <c r="D105" s="74"/>
      <c r="E105" s="43" t="s">
        <v>1021</v>
      </c>
      <c r="F105" s="43"/>
      <c r="G105" s="54">
        <v>42669.815972222219</v>
      </c>
      <c r="H105" s="54">
        <v>42670.625</v>
      </c>
      <c r="I105" s="53" t="s">
        <v>101</v>
      </c>
      <c r="J105" s="45">
        <f t="shared" si="2"/>
        <v>0.80902777778101154</v>
      </c>
      <c r="K105" s="46">
        <f t="shared" si="3"/>
        <v>0.80902777778101154</v>
      </c>
      <c r="N105"/>
    </row>
    <row r="106" spans="1:14" ht="25.5" hidden="1" customHeight="1" x14ac:dyDescent="0.25">
      <c r="A106" s="52" t="s">
        <v>6</v>
      </c>
      <c r="B106" s="53" t="s">
        <v>86</v>
      </c>
      <c r="C106" s="42" t="s">
        <v>8</v>
      </c>
      <c r="D106" s="74"/>
      <c r="E106" s="43" t="s">
        <v>1020</v>
      </c>
      <c r="F106" s="43"/>
      <c r="G106" s="54">
        <v>42670.625</v>
      </c>
      <c r="H106" s="54">
        <v>42670.86041666667</v>
      </c>
      <c r="I106" s="53" t="s">
        <v>102</v>
      </c>
      <c r="J106" s="45">
        <f t="shared" si="2"/>
        <v>0.23541666667006211</v>
      </c>
      <c r="K106" s="46">
        <f t="shared" si="3"/>
        <v>0.23541666667006211</v>
      </c>
      <c r="N106"/>
    </row>
    <row r="107" spans="1:14" ht="25.5" hidden="1" customHeight="1" x14ac:dyDescent="0.25">
      <c r="A107" s="52" t="s">
        <v>6</v>
      </c>
      <c r="B107" s="53" t="s">
        <v>86</v>
      </c>
      <c r="C107" s="42" t="s">
        <v>8</v>
      </c>
      <c r="D107" s="74"/>
      <c r="E107" s="43" t="s">
        <v>1022</v>
      </c>
      <c r="F107" s="43"/>
      <c r="G107" s="54">
        <v>42670.86041666667</v>
      </c>
      <c r="H107" s="54">
        <v>42691.760416666664</v>
      </c>
      <c r="I107" s="53" t="s">
        <v>103</v>
      </c>
      <c r="J107" s="45">
        <f t="shared" si="2"/>
        <v>20.899999999994179</v>
      </c>
      <c r="K107" s="46">
        <f t="shared" si="3"/>
        <v>20.899999999994179</v>
      </c>
      <c r="N107"/>
    </row>
    <row r="108" spans="1:14" ht="25.5" hidden="1" customHeight="1" x14ac:dyDescent="0.25">
      <c r="A108" s="52" t="s">
        <v>6</v>
      </c>
      <c r="B108" s="53" t="s">
        <v>86</v>
      </c>
      <c r="C108" s="42" t="s">
        <v>8</v>
      </c>
      <c r="D108" s="74"/>
      <c r="E108" s="43" t="s">
        <v>1020</v>
      </c>
      <c r="F108" s="43"/>
      <c r="G108" s="54">
        <v>42691.760416666664</v>
      </c>
      <c r="H108" s="54">
        <v>42692.78125</v>
      </c>
      <c r="I108" s="53" t="s">
        <v>105</v>
      </c>
      <c r="J108" s="45">
        <f t="shared" si="2"/>
        <v>1.0208333333357587</v>
      </c>
      <c r="K108" s="46">
        <f t="shared" si="3"/>
        <v>1.0208333333357587</v>
      </c>
      <c r="N108"/>
    </row>
    <row r="109" spans="1:14" ht="25.5" hidden="1" customHeight="1" x14ac:dyDescent="0.25">
      <c r="A109" s="52" t="s">
        <v>6</v>
      </c>
      <c r="B109" s="53" t="s">
        <v>86</v>
      </c>
      <c r="C109" s="42" t="s">
        <v>8</v>
      </c>
      <c r="D109" s="74"/>
      <c r="E109" s="43" t="s">
        <v>1026</v>
      </c>
      <c r="F109" s="43"/>
      <c r="G109" s="54">
        <v>42692.78125</v>
      </c>
      <c r="H109" s="54">
        <v>42695.609722222223</v>
      </c>
      <c r="I109" s="53" t="s">
        <v>106</v>
      </c>
      <c r="J109" s="45">
        <f t="shared" si="2"/>
        <v>2.828472222223354</v>
      </c>
      <c r="K109" s="46">
        <f t="shared" si="3"/>
        <v>2.828472222223354</v>
      </c>
      <c r="N109"/>
    </row>
    <row r="110" spans="1:14" ht="25.5" hidden="1" customHeight="1" x14ac:dyDescent="0.25">
      <c r="A110" s="52" t="s">
        <v>6</v>
      </c>
      <c r="B110" s="53" t="s">
        <v>86</v>
      </c>
      <c r="C110" s="42" t="s">
        <v>8</v>
      </c>
      <c r="D110" s="74"/>
      <c r="E110" s="43" t="s">
        <v>1030</v>
      </c>
      <c r="F110" s="43"/>
      <c r="G110" s="54">
        <v>42695.609722222223</v>
      </c>
      <c r="H110" s="54">
        <v>42695.705555555556</v>
      </c>
      <c r="I110" s="53" t="s">
        <v>54</v>
      </c>
      <c r="J110" s="45">
        <f t="shared" si="2"/>
        <v>9.5833333332848269E-2</v>
      </c>
      <c r="K110" s="46">
        <f t="shared" si="3"/>
        <v>9.5833333332848269E-2</v>
      </c>
      <c r="N110"/>
    </row>
    <row r="111" spans="1:14" ht="25.5" hidden="1" customHeight="1" x14ac:dyDescent="0.25">
      <c r="A111" s="52" t="s">
        <v>6</v>
      </c>
      <c r="B111" s="53" t="s">
        <v>86</v>
      </c>
      <c r="C111" s="42" t="s">
        <v>8</v>
      </c>
      <c r="D111" s="74"/>
      <c r="E111" s="43" t="s">
        <v>1031</v>
      </c>
      <c r="F111" s="43"/>
      <c r="G111" s="54">
        <v>42695.705555555556</v>
      </c>
      <c r="H111" s="54" t="s">
        <v>7</v>
      </c>
      <c r="I111" s="53" t="s">
        <v>107</v>
      </c>
      <c r="J111" s="45">
        <f t="shared" si="2"/>
        <v>0</v>
      </c>
      <c r="K111" s="46">
        <f t="shared" si="3"/>
        <v>0</v>
      </c>
      <c r="N111"/>
    </row>
    <row r="112" spans="1:14" ht="25.5" hidden="1" customHeight="1" x14ac:dyDescent="0.25">
      <c r="A112" s="52" t="s">
        <v>6</v>
      </c>
      <c r="B112" s="53" t="s">
        <v>108</v>
      </c>
      <c r="C112" s="42" t="s">
        <v>8</v>
      </c>
      <c r="D112" s="74"/>
      <c r="E112" s="43" t="s">
        <v>1032</v>
      </c>
      <c r="F112" s="43"/>
      <c r="G112" s="54" t="s">
        <v>7</v>
      </c>
      <c r="H112" s="54">
        <v>42422.759027777778</v>
      </c>
      <c r="I112" s="53" t="s">
        <v>7</v>
      </c>
      <c r="J112" s="45">
        <f t="shared" si="2"/>
        <v>0</v>
      </c>
      <c r="K112" s="46">
        <f t="shared" si="3"/>
        <v>0</v>
      </c>
      <c r="N112"/>
    </row>
    <row r="113" spans="1:14" ht="25.5" customHeight="1" x14ac:dyDescent="0.25">
      <c r="A113" s="52" t="s">
        <v>6</v>
      </c>
      <c r="B113" s="53" t="s">
        <v>108</v>
      </c>
      <c r="C113" s="42" t="s">
        <v>8</v>
      </c>
      <c r="D113" s="74"/>
      <c r="E113" s="43" t="s">
        <v>1005</v>
      </c>
      <c r="F113" s="106" t="s">
        <v>1285</v>
      </c>
      <c r="G113" s="54">
        <v>42422.759027777778</v>
      </c>
      <c r="H113" s="54">
        <v>42425.688888888886</v>
      </c>
      <c r="I113" s="53" t="s">
        <v>109</v>
      </c>
      <c r="J113" s="45">
        <f t="shared" si="2"/>
        <v>2.929861111108039</v>
      </c>
      <c r="K113" s="46">
        <f t="shared" si="3"/>
        <v>2.929861111108039</v>
      </c>
      <c r="N113"/>
    </row>
    <row r="114" spans="1:14" ht="25.5" customHeight="1" x14ac:dyDescent="0.25">
      <c r="A114" s="52" t="s">
        <v>6</v>
      </c>
      <c r="B114" s="53" t="s">
        <v>108</v>
      </c>
      <c r="C114" s="42" t="s">
        <v>8</v>
      </c>
      <c r="D114" s="74"/>
      <c r="E114" s="43" t="s">
        <v>990</v>
      </c>
      <c r="F114" s="106" t="s">
        <v>1285</v>
      </c>
      <c r="G114" s="54">
        <v>42425.688888888886</v>
      </c>
      <c r="H114" s="54">
        <v>42426.713888888888</v>
      </c>
      <c r="I114" s="53" t="s">
        <v>12</v>
      </c>
      <c r="J114" s="45">
        <f t="shared" si="2"/>
        <v>1.0250000000014552</v>
      </c>
      <c r="K114" s="46">
        <f t="shared" si="3"/>
        <v>1.0250000000014552</v>
      </c>
      <c r="N114"/>
    </row>
    <row r="115" spans="1:14" ht="25.5" customHeight="1" x14ac:dyDescent="0.25">
      <c r="A115" s="52" t="s">
        <v>6</v>
      </c>
      <c r="B115" s="53" t="s">
        <v>108</v>
      </c>
      <c r="C115" s="42" t="s">
        <v>8</v>
      </c>
      <c r="D115" s="74"/>
      <c r="E115" s="43" t="s">
        <v>1005</v>
      </c>
      <c r="F115" s="106" t="s">
        <v>1285</v>
      </c>
      <c r="G115" s="54">
        <v>42426.713888888888</v>
      </c>
      <c r="H115" s="54">
        <v>42431.676388888889</v>
      </c>
      <c r="I115" s="53" t="s">
        <v>110</v>
      </c>
      <c r="J115" s="45">
        <f t="shared" si="2"/>
        <v>4.9625000000014552</v>
      </c>
      <c r="K115" s="46">
        <f t="shared" si="3"/>
        <v>4.9625000000014552</v>
      </c>
      <c r="N115"/>
    </row>
    <row r="116" spans="1:14" ht="25.5" customHeight="1" x14ac:dyDescent="0.25">
      <c r="A116" s="52" t="s">
        <v>6</v>
      </c>
      <c r="B116" s="53" t="s">
        <v>108</v>
      </c>
      <c r="C116" s="42" t="s">
        <v>8</v>
      </c>
      <c r="D116" s="74"/>
      <c r="E116" s="43" t="s">
        <v>990</v>
      </c>
      <c r="F116" s="106" t="s">
        <v>1285</v>
      </c>
      <c r="G116" s="54">
        <v>42431.676388888889</v>
      </c>
      <c r="H116" s="54">
        <v>42431.738194444442</v>
      </c>
      <c r="I116" s="53" t="s">
        <v>111</v>
      </c>
      <c r="J116" s="45">
        <f t="shared" si="2"/>
        <v>6.1805555553291924E-2</v>
      </c>
      <c r="K116" s="46">
        <f t="shared" si="3"/>
        <v>6.1805555553291924E-2</v>
      </c>
      <c r="N116"/>
    </row>
    <row r="117" spans="1:14" ht="25.5" customHeight="1" x14ac:dyDescent="0.25">
      <c r="A117" s="52" t="s">
        <v>6</v>
      </c>
      <c r="B117" s="53" t="s">
        <v>108</v>
      </c>
      <c r="C117" s="42" t="s">
        <v>8</v>
      </c>
      <c r="D117" s="74"/>
      <c r="E117" s="43" t="s">
        <v>1005</v>
      </c>
      <c r="F117" s="106" t="s">
        <v>1285</v>
      </c>
      <c r="G117" s="54">
        <v>42431.738194444442</v>
      </c>
      <c r="H117" s="54">
        <v>42443.53125</v>
      </c>
      <c r="I117" s="53" t="s">
        <v>112</v>
      </c>
      <c r="J117" s="45">
        <f t="shared" si="2"/>
        <v>11.793055555557657</v>
      </c>
      <c r="K117" s="46">
        <f t="shared" si="3"/>
        <v>11.793055555557657</v>
      </c>
      <c r="N117"/>
    </row>
    <row r="118" spans="1:14" ht="25.5" customHeight="1" x14ac:dyDescent="0.25">
      <c r="A118" s="52" t="s">
        <v>6</v>
      </c>
      <c r="B118" s="53" t="s">
        <v>108</v>
      </c>
      <c r="C118" s="42" t="s">
        <v>8</v>
      </c>
      <c r="D118" s="74"/>
      <c r="E118" s="43" t="s">
        <v>990</v>
      </c>
      <c r="F118" s="106" t="s">
        <v>1285</v>
      </c>
      <c r="G118" s="54">
        <v>42443.53125</v>
      </c>
      <c r="H118" s="54">
        <v>42450.716666666667</v>
      </c>
      <c r="I118" s="53" t="s">
        <v>113</v>
      </c>
      <c r="J118" s="45">
        <f t="shared" si="2"/>
        <v>7.1854166666671517</v>
      </c>
      <c r="K118" s="46">
        <f t="shared" si="3"/>
        <v>7.1854166666671517</v>
      </c>
      <c r="N118"/>
    </row>
    <row r="119" spans="1:14" ht="25.5" customHeight="1" x14ac:dyDescent="0.25">
      <c r="A119" s="52" t="s">
        <v>6</v>
      </c>
      <c r="B119" s="53" t="s">
        <v>108</v>
      </c>
      <c r="C119" s="42" t="s">
        <v>8</v>
      </c>
      <c r="D119" s="74"/>
      <c r="E119" s="43" t="s">
        <v>1005</v>
      </c>
      <c r="F119" s="106" t="s">
        <v>1285</v>
      </c>
      <c r="G119" s="54">
        <v>42450.716666666667</v>
      </c>
      <c r="H119" s="54">
        <v>42474.62777777778</v>
      </c>
      <c r="I119" s="53" t="s">
        <v>114</v>
      </c>
      <c r="J119" s="45">
        <f t="shared" si="2"/>
        <v>23.911111111112405</v>
      </c>
      <c r="K119" s="46">
        <f t="shared" si="3"/>
        <v>23.911111111112405</v>
      </c>
      <c r="N119"/>
    </row>
    <row r="120" spans="1:14" ht="25.5" customHeight="1" x14ac:dyDescent="0.25">
      <c r="A120" s="52" t="s">
        <v>6</v>
      </c>
      <c r="B120" s="53" t="s">
        <v>108</v>
      </c>
      <c r="C120" s="42" t="s">
        <v>8</v>
      </c>
      <c r="D120" s="74"/>
      <c r="E120" s="43" t="s">
        <v>1011</v>
      </c>
      <c r="F120" s="106" t="s">
        <v>1285</v>
      </c>
      <c r="G120" s="54">
        <v>42474.62777777778</v>
      </c>
      <c r="H120" s="54">
        <v>42479.556944444441</v>
      </c>
      <c r="I120" s="53" t="s">
        <v>115</v>
      </c>
      <c r="J120" s="45">
        <f t="shared" si="2"/>
        <v>4.929166666661331</v>
      </c>
      <c r="K120" s="46">
        <f t="shared" si="3"/>
        <v>4.929166666661331</v>
      </c>
      <c r="N120"/>
    </row>
    <row r="121" spans="1:14" ht="25.5" hidden="1" customHeight="1" x14ac:dyDescent="0.25">
      <c r="A121" s="52" t="s">
        <v>6</v>
      </c>
      <c r="B121" s="53" t="s">
        <v>108</v>
      </c>
      <c r="C121" s="42" t="s">
        <v>8</v>
      </c>
      <c r="D121" s="74"/>
      <c r="E121" s="43" t="s">
        <v>1016</v>
      </c>
      <c r="F121" s="43"/>
      <c r="G121" s="54">
        <v>42479.556944444441</v>
      </c>
      <c r="H121" s="54">
        <v>42479.667361111111</v>
      </c>
      <c r="I121" s="53" t="s">
        <v>116</v>
      </c>
      <c r="J121" s="45">
        <f t="shared" si="2"/>
        <v>0.11041666667006211</v>
      </c>
      <c r="K121" s="46">
        <f t="shared" si="3"/>
        <v>0.11041666667006211</v>
      </c>
      <c r="N121"/>
    </row>
    <row r="122" spans="1:14" ht="25.5" customHeight="1" x14ac:dyDescent="0.25">
      <c r="A122" s="52" t="s">
        <v>6</v>
      </c>
      <c r="B122" s="53" t="s">
        <v>108</v>
      </c>
      <c r="C122" s="42" t="s">
        <v>8</v>
      </c>
      <c r="D122" s="74"/>
      <c r="E122" s="43" t="s">
        <v>1011</v>
      </c>
      <c r="F122" s="106" t="s">
        <v>1285</v>
      </c>
      <c r="G122" s="54">
        <v>42479.667361111111</v>
      </c>
      <c r="H122" s="54">
        <v>42479.788888888892</v>
      </c>
      <c r="I122" s="53" t="s">
        <v>117</v>
      </c>
      <c r="J122" s="45">
        <f t="shared" si="2"/>
        <v>0.12152777778101154</v>
      </c>
      <c r="K122" s="46">
        <f t="shared" si="3"/>
        <v>0.12152777778101154</v>
      </c>
      <c r="N122"/>
    </row>
    <row r="123" spans="1:14" ht="25.5" customHeight="1" x14ac:dyDescent="0.25">
      <c r="A123" s="52" t="s">
        <v>6</v>
      </c>
      <c r="B123" s="53" t="s">
        <v>108</v>
      </c>
      <c r="C123" s="42" t="s">
        <v>8</v>
      </c>
      <c r="D123" s="74"/>
      <c r="E123" s="43" t="s">
        <v>1005</v>
      </c>
      <c r="F123" s="106" t="s">
        <v>1285</v>
      </c>
      <c r="G123" s="54">
        <v>42479.788888888892</v>
      </c>
      <c r="H123" s="54">
        <v>42548.595138888886</v>
      </c>
      <c r="I123" s="53" t="s">
        <v>118</v>
      </c>
      <c r="J123" s="45">
        <f t="shared" si="2"/>
        <v>68.806249999994179</v>
      </c>
      <c r="K123" s="46">
        <f t="shared" si="3"/>
        <v>68.806249999994179</v>
      </c>
      <c r="N123"/>
    </row>
    <row r="124" spans="1:14" ht="25.5" hidden="1" customHeight="1" x14ac:dyDescent="0.25">
      <c r="A124" s="52" t="s">
        <v>6</v>
      </c>
      <c r="B124" s="53" t="s">
        <v>108</v>
      </c>
      <c r="C124" s="42" t="s">
        <v>8</v>
      </c>
      <c r="D124" s="74"/>
      <c r="E124" s="43" t="s">
        <v>1032</v>
      </c>
      <c r="F124" s="43"/>
      <c r="G124" s="54">
        <v>42548.595138888886</v>
      </c>
      <c r="H124" s="54">
        <v>42548.693055555559</v>
      </c>
      <c r="I124" s="53" t="s">
        <v>119</v>
      </c>
      <c r="J124" s="45">
        <f t="shared" si="2"/>
        <v>9.7916666672972497E-2</v>
      </c>
      <c r="K124" s="46">
        <f t="shared" si="3"/>
        <v>9.7916666672972497E-2</v>
      </c>
      <c r="N124"/>
    </row>
    <row r="125" spans="1:14" ht="25.5" customHeight="1" x14ac:dyDescent="0.25">
      <c r="A125" s="52" t="s">
        <v>6</v>
      </c>
      <c r="B125" s="53" t="s">
        <v>108</v>
      </c>
      <c r="C125" s="42" t="s">
        <v>8</v>
      </c>
      <c r="D125" s="74"/>
      <c r="E125" s="43" t="s">
        <v>1005</v>
      </c>
      <c r="F125" s="106" t="s">
        <v>1285</v>
      </c>
      <c r="G125" s="54">
        <v>42548.693055555559</v>
      </c>
      <c r="H125" s="54">
        <v>42556.783333333333</v>
      </c>
      <c r="I125" s="53" t="s">
        <v>120</v>
      </c>
      <c r="J125" s="45">
        <f t="shared" si="2"/>
        <v>8.0902777777737356</v>
      </c>
      <c r="K125" s="46">
        <f t="shared" si="3"/>
        <v>8.0902777777737356</v>
      </c>
      <c r="N125"/>
    </row>
    <row r="126" spans="1:14" ht="25.5" customHeight="1" x14ac:dyDescent="0.25">
      <c r="A126" s="52" t="s">
        <v>6</v>
      </c>
      <c r="B126" s="53" t="s">
        <v>108</v>
      </c>
      <c r="C126" s="42" t="s">
        <v>8</v>
      </c>
      <c r="D126" s="74"/>
      <c r="E126" s="43" t="s">
        <v>1011</v>
      </c>
      <c r="F126" s="106" t="s">
        <v>1285</v>
      </c>
      <c r="G126" s="54">
        <v>42556.783333333333</v>
      </c>
      <c r="H126" s="54">
        <v>42572.609722222223</v>
      </c>
      <c r="I126" s="53" t="s">
        <v>12</v>
      </c>
      <c r="J126" s="45">
        <f t="shared" si="2"/>
        <v>15.826388888890506</v>
      </c>
      <c r="K126" s="46">
        <f t="shared" si="3"/>
        <v>15.826388888890506</v>
      </c>
      <c r="N126"/>
    </row>
    <row r="127" spans="1:14" ht="25.5" customHeight="1" x14ac:dyDescent="0.25">
      <c r="A127" s="52" t="s">
        <v>6</v>
      </c>
      <c r="B127" s="53" t="s">
        <v>108</v>
      </c>
      <c r="C127" s="42" t="s">
        <v>8</v>
      </c>
      <c r="D127" s="74"/>
      <c r="E127" s="43" t="s">
        <v>1005</v>
      </c>
      <c r="F127" s="106" t="s">
        <v>1285</v>
      </c>
      <c r="G127" s="54">
        <v>42572.609722222223</v>
      </c>
      <c r="H127" s="54">
        <v>42577.802083333336</v>
      </c>
      <c r="I127" s="53" t="s">
        <v>121</v>
      </c>
      <c r="J127" s="45">
        <f t="shared" si="2"/>
        <v>5.1923611111124046</v>
      </c>
      <c r="K127" s="46">
        <f t="shared" si="3"/>
        <v>5.1923611111124046</v>
      </c>
      <c r="N127"/>
    </row>
    <row r="128" spans="1:14" ht="25.5" customHeight="1" x14ac:dyDescent="0.25">
      <c r="A128" s="52" t="s">
        <v>6</v>
      </c>
      <c r="B128" s="53" t="s">
        <v>108</v>
      </c>
      <c r="C128" s="42" t="s">
        <v>8</v>
      </c>
      <c r="D128" s="74"/>
      <c r="E128" s="43" t="s">
        <v>1002</v>
      </c>
      <c r="F128" s="106" t="s">
        <v>1285</v>
      </c>
      <c r="G128" s="54">
        <v>42577.802083333336</v>
      </c>
      <c r="H128" s="54">
        <v>42581.492361111108</v>
      </c>
      <c r="I128" s="53" t="s">
        <v>122</v>
      </c>
      <c r="J128" s="45">
        <f t="shared" si="2"/>
        <v>3.6902777777722804</v>
      </c>
      <c r="K128" s="46">
        <f t="shared" si="3"/>
        <v>3.6902777777722804</v>
      </c>
      <c r="N128"/>
    </row>
    <row r="129" spans="1:14" ht="25.5" hidden="1" customHeight="1" x14ac:dyDescent="0.25">
      <c r="A129" s="52" t="s">
        <v>6</v>
      </c>
      <c r="B129" s="53" t="s">
        <v>108</v>
      </c>
      <c r="C129" s="42" t="s">
        <v>8</v>
      </c>
      <c r="D129" s="74"/>
      <c r="E129" s="43" t="s">
        <v>1020</v>
      </c>
      <c r="F129" s="43"/>
      <c r="G129" s="54">
        <v>42581.492361111108</v>
      </c>
      <c r="H129" s="54">
        <v>42583.768750000003</v>
      </c>
      <c r="I129" s="53" t="s">
        <v>87</v>
      </c>
      <c r="J129" s="45">
        <f t="shared" si="2"/>
        <v>2.2763888888948713</v>
      </c>
      <c r="K129" s="46">
        <f t="shared" si="3"/>
        <v>2.2763888888948713</v>
      </c>
      <c r="N129"/>
    </row>
    <row r="130" spans="1:14" ht="25.5" hidden="1" customHeight="1" x14ac:dyDescent="0.25">
      <c r="A130" s="52" t="s">
        <v>6</v>
      </c>
      <c r="B130" s="53" t="s">
        <v>108</v>
      </c>
      <c r="C130" s="42" t="s">
        <v>8</v>
      </c>
      <c r="D130" s="74"/>
      <c r="E130" s="43" t="s">
        <v>1017</v>
      </c>
      <c r="F130" s="43"/>
      <c r="G130" s="54">
        <v>42583.768750000003</v>
      </c>
      <c r="H130" s="54">
        <v>42584.591666666667</v>
      </c>
      <c r="I130" s="53" t="s">
        <v>19</v>
      </c>
      <c r="J130" s="45">
        <f t="shared" ref="J130:J193" si="4">IF(OR(G130="-",H130="-"),0,H130-G130)</f>
        <v>0.82291666666424135</v>
      </c>
      <c r="K130" s="46">
        <f t="shared" ref="K130:K193" si="5">J130</f>
        <v>0.82291666666424135</v>
      </c>
      <c r="N130"/>
    </row>
    <row r="131" spans="1:14" ht="25.5" hidden="1" customHeight="1" x14ac:dyDescent="0.25">
      <c r="A131" s="52" t="s">
        <v>6</v>
      </c>
      <c r="B131" s="53" t="s">
        <v>108</v>
      </c>
      <c r="C131" s="42" t="s">
        <v>8</v>
      </c>
      <c r="D131" s="74"/>
      <c r="E131" s="43" t="s">
        <v>1018</v>
      </c>
      <c r="F131" s="43"/>
      <c r="G131" s="54">
        <v>42584.591666666667</v>
      </c>
      <c r="H131" s="54">
        <v>42584.605555555558</v>
      </c>
      <c r="I131" s="53" t="s">
        <v>125</v>
      </c>
      <c r="J131" s="45">
        <f t="shared" si="4"/>
        <v>1.3888888890505768E-2</v>
      </c>
      <c r="K131" s="46">
        <f t="shared" si="5"/>
        <v>1.3888888890505768E-2</v>
      </c>
      <c r="N131"/>
    </row>
    <row r="132" spans="1:14" ht="25.5" hidden="1" customHeight="1" x14ac:dyDescent="0.25">
      <c r="A132" s="52" t="s">
        <v>6</v>
      </c>
      <c r="B132" s="53" t="s">
        <v>108</v>
      </c>
      <c r="C132" s="42" t="s">
        <v>8</v>
      </c>
      <c r="D132" s="74"/>
      <c r="E132" s="43" t="s">
        <v>1019</v>
      </c>
      <c r="F132" s="43"/>
      <c r="G132" s="54">
        <v>42584.605555555558</v>
      </c>
      <c r="H132" s="54">
        <v>42584.651388888888</v>
      </c>
      <c r="I132" s="53" t="s">
        <v>126</v>
      </c>
      <c r="J132" s="45">
        <f t="shared" si="4"/>
        <v>4.5833333329937886E-2</v>
      </c>
      <c r="K132" s="46">
        <f t="shared" si="5"/>
        <v>4.5833333329937886E-2</v>
      </c>
      <c r="N132"/>
    </row>
    <row r="133" spans="1:14" ht="25.5" hidden="1" customHeight="1" x14ac:dyDescent="0.25">
      <c r="A133" s="52" t="s">
        <v>6</v>
      </c>
      <c r="B133" s="53" t="s">
        <v>108</v>
      </c>
      <c r="C133" s="42" t="s">
        <v>8</v>
      </c>
      <c r="D133" s="74"/>
      <c r="E133" s="43" t="s">
        <v>1020</v>
      </c>
      <c r="F133" s="43"/>
      <c r="G133" s="54">
        <v>42584.651388888888</v>
      </c>
      <c r="H133" s="54">
        <v>42584.785416666666</v>
      </c>
      <c r="I133" s="53" t="s">
        <v>128</v>
      </c>
      <c r="J133" s="45">
        <f t="shared" si="4"/>
        <v>0.13402777777810115</v>
      </c>
      <c r="K133" s="46">
        <f t="shared" si="5"/>
        <v>0.13402777777810115</v>
      </c>
      <c r="N133"/>
    </row>
    <row r="134" spans="1:14" ht="25.5" hidden="1" customHeight="1" x14ac:dyDescent="0.25">
      <c r="A134" s="52" t="s">
        <v>6</v>
      </c>
      <c r="B134" s="53" t="s">
        <v>108</v>
      </c>
      <c r="C134" s="42" t="s">
        <v>8</v>
      </c>
      <c r="D134" s="74"/>
      <c r="E134" s="43" t="s">
        <v>1021</v>
      </c>
      <c r="F134" s="43"/>
      <c r="G134" s="54">
        <v>42584.785416666666</v>
      </c>
      <c r="H134" s="54">
        <v>42591.706250000003</v>
      </c>
      <c r="I134" s="53" t="s">
        <v>129</v>
      </c>
      <c r="J134" s="45">
        <f t="shared" si="4"/>
        <v>6.9208333333372138</v>
      </c>
      <c r="K134" s="46">
        <f t="shared" si="5"/>
        <v>6.9208333333372138</v>
      </c>
      <c r="N134"/>
    </row>
    <row r="135" spans="1:14" ht="25.5" hidden="1" customHeight="1" x14ac:dyDescent="0.25">
      <c r="A135" s="52" t="s">
        <v>6</v>
      </c>
      <c r="B135" s="53" t="s">
        <v>108</v>
      </c>
      <c r="C135" s="42" t="s">
        <v>8</v>
      </c>
      <c r="D135" s="74"/>
      <c r="E135" s="43" t="s">
        <v>1020</v>
      </c>
      <c r="F135" s="43"/>
      <c r="G135" s="54">
        <v>42591.706250000003</v>
      </c>
      <c r="H135" s="54">
        <v>42592.780555555553</v>
      </c>
      <c r="I135" s="53" t="s">
        <v>130</v>
      </c>
      <c r="J135" s="45">
        <f t="shared" si="4"/>
        <v>1.0743055555503815</v>
      </c>
      <c r="K135" s="46">
        <f t="shared" si="5"/>
        <v>1.0743055555503815</v>
      </c>
      <c r="N135"/>
    </row>
    <row r="136" spans="1:14" ht="25.5" hidden="1" customHeight="1" x14ac:dyDescent="0.25">
      <c r="A136" s="52" t="s">
        <v>6</v>
      </c>
      <c r="B136" s="53" t="s">
        <v>108</v>
      </c>
      <c r="C136" s="42" t="s">
        <v>8</v>
      </c>
      <c r="D136" s="74"/>
      <c r="E136" s="43" t="s">
        <v>1022</v>
      </c>
      <c r="F136" s="43"/>
      <c r="G136" s="54">
        <v>42592.780555555553</v>
      </c>
      <c r="H136" s="54">
        <v>42611.652777777781</v>
      </c>
      <c r="I136" s="53" t="s">
        <v>132</v>
      </c>
      <c r="J136" s="45">
        <f t="shared" si="4"/>
        <v>18.87222222222772</v>
      </c>
      <c r="K136" s="46">
        <f t="shared" si="5"/>
        <v>18.87222222222772</v>
      </c>
      <c r="N136"/>
    </row>
    <row r="137" spans="1:14" ht="25.5" hidden="1" customHeight="1" x14ac:dyDescent="0.25">
      <c r="A137" s="52" t="s">
        <v>6</v>
      </c>
      <c r="B137" s="53" t="s">
        <v>108</v>
      </c>
      <c r="C137" s="42" t="s">
        <v>8</v>
      </c>
      <c r="D137" s="74"/>
      <c r="E137" s="43" t="s">
        <v>1020</v>
      </c>
      <c r="F137" s="43"/>
      <c r="G137" s="54">
        <v>42611.652777777781</v>
      </c>
      <c r="H137" s="54">
        <v>42613.79791666667</v>
      </c>
      <c r="I137" s="53" t="s">
        <v>133</v>
      </c>
      <c r="J137" s="45">
        <f t="shared" si="4"/>
        <v>2.1451388888890506</v>
      </c>
      <c r="K137" s="46">
        <f t="shared" si="5"/>
        <v>2.1451388888890506</v>
      </c>
      <c r="N137"/>
    </row>
    <row r="138" spans="1:14" ht="25.5" hidden="1" customHeight="1" x14ac:dyDescent="0.25">
      <c r="A138" s="52" t="s">
        <v>6</v>
      </c>
      <c r="B138" s="53" t="s">
        <v>108</v>
      </c>
      <c r="C138" s="42" t="s">
        <v>8</v>
      </c>
      <c r="D138" s="74"/>
      <c r="E138" s="43" t="s">
        <v>953</v>
      </c>
      <c r="F138" s="43"/>
      <c r="G138" s="54">
        <v>42613.79791666667</v>
      </c>
      <c r="H138" s="54">
        <v>42615.753472222219</v>
      </c>
      <c r="I138" s="53" t="s">
        <v>134</v>
      </c>
      <c r="J138" s="45">
        <f t="shared" si="4"/>
        <v>1.9555555555489263</v>
      </c>
      <c r="K138" s="46">
        <f t="shared" si="5"/>
        <v>1.9555555555489263</v>
      </c>
      <c r="N138"/>
    </row>
    <row r="139" spans="1:14" ht="25.5" hidden="1" customHeight="1" x14ac:dyDescent="0.25">
      <c r="A139" s="52" t="s">
        <v>6</v>
      </c>
      <c r="B139" s="53" t="s">
        <v>108</v>
      </c>
      <c r="C139" s="42" t="s">
        <v>8</v>
      </c>
      <c r="D139" s="74"/>
      <c r="E139" s="43" t="s">
        <v>1024</v>
      </c>
      <c r="F139" s="43"/>
      <c r="G139" s="54">
        <v>42615.753472222219</v>
      </c>
      <c r="H139" s="54">
        <v>42617.65</v>
      </c>
      <c r="I139" s="53" t="s">
        <v>136</v>
      </c>
      <c r="J139" s="45">
        <f t="shared" si="4"/>
        <v>1.8965277777824667</v>
      </c>
      <c r="K139" s="46">
        <f t="shared" si="5"/>
        <v>1.8965277777824667</v>
      </c>
      <c r="N139"/>
    </row>
    <row r="140" spans="1:14" ht="25.5" hidden="1" customHeight="1" x14ac:dyDescent="0.25">
      <c r="A140" s="52" t="s">
        <v>6</v>
      </c>
      <c r="B140" s="53" t="s">
        <v>108</v>
      </c>
      <c r="C140" s="42" t="s">
        <v>8</v>
      </c>
      <c r="D140" s="74"/>
      <c r="E140" s="43" t="s">
        <v>1014</v>
      </c>
      <c r="F140" s="43"/>
      <c r="G140" s="54">
        <v>42617.65</v>
      </c>
      <c r="H140" s="54">
        <v>42619.698611111111</v>
      </c>
      <c r="I140" s="53" t="s">
        <v>137</v>
      </c>
      <c r="J140" s="45">
        <f t="shared" si="4"/>
        <v>2.0486111111094942</v>
      </c>
      <c r="K140" s="46">
        <f t="shared" si="5"/>
        <v>2.0486111111094942</v>
      </c>
      <c r="N140"/>
    </row>
    <row r="141" spans="1:14" ht="25.5" hidden="1" customHeight="1" x14ac:dyDescent="0.25">
      <c r="A141" s="52" t="s">
        <v>6</v>
      </c>
      <c r="B141" s="53" t="s">
        <v>108</v>
      </c>
      <c r="C141" s="42" t="s">
        <v>8</v>
      </c>
      <c r="D141" s="74"/>
      <c r="E141" s="43" t="s">
        <v>1018</v>
      </c>
      <c r="F141" s="43"/>
      <c r="G141" s="54">
        <v>42619.698611111111</v>
      </c>
      <c r="H141" s="54">
        <v>42619.709027777775</v>
      </c>
      <c r="I141" s="53" t="s">
        <v>76</v>
      </c>
      <c r="J141" s="45">
        <f t="shared" si="4"/>
        <v>1.0416666664241347E-2</v>
      </c>
      <c r="K141" s="46">
        <f t="shared" si="5"/>
        <v>1.0416666664241347E-2</v>
      </c>
      <c r="N141"/>
    </row>
    <row r="142" spans="1:14" ht="25.5" hidden="1" customHeight="1" x14ac:dyDescent="0.25">
      <c r="A142" s="52" t="s">
        <v>6</v>
      </c>
      <c r="B142" s="53" t="s">
        <v>108</v>
      </c>
      <c r="C142" s="42" t="s">
        <v>8</v>
      </c>
      <c r="D142" s="74"/>
      <c r="E142" s="43" t="s">
        <v>1025</v>
      </c>
      <c r="F142" s="43"/>
      <c r="G142" s="54">
        <v>42619.709027777775</v>
      </c>
      <c r="H142" s="54">
        <v>42621.702777777777</v>
      </c>
      <c r="I142" s="53" t="s">
        <v>138</v>
      </c>
      <c r="J142" s="45">
        <f t="shared" si="4"/>
        <v>1.9937500000014552</v>
      </c>
      <c r="K142" s="46">
        <f t="shared" si="5"/>
        <v>1.9937500000014552</v>
      </c>
      <c r="N142"/>
    </row>
    <row r="143" spans="1:14" ht="25.5" hidden="1" customHeight="1" x14ac:dyDescent="0.25">
      <c r="A143" s="52" t="s">
        <v>6</v>
      </c>
      <c r="B143" s="53" t="s">
        <v>108</v>
      </c>
      <c r="C143" s="42" t="s">
        <v>8</v>
      </c>
      <c r="D143" s="74"/>
      <c r="E143" s="43" t="s">
        <v>1019</v>
      </c>
      <c r="F143" s="43"/>
      <c r="G143" s="54">
        <v>42621.702777777777</v>
      </c>
      <c r="H143" s="54">
        <v>42621.742361111108</v>
      </c>
      <c r="I143" s="53" t="s">
        <v>7</v>
      </c>
      <c r="J143" s="45">
        <f t="shared" si="4"/>
        <v>3.9583333331393078E-2</v>
      </c>
      <c r="K143" s="46">
        <f t="shared" si="5"/>
        <v>3.9583333331393078E-2</v>
      </c>
      <c r="N143"/>
    </row>
    <row r="144" spans="1:14" ht="25.5" hidden="1" customHeight="1" x14ac:dyDescent="0.25">
      <c r="A144" s="52" t="s">
        <v>6</v>
      </c>
      <c r="B144" s="53" t="s">
        <v>108</v>
      </c>
      <c r="C144" s="42" t="s">
        <v>8</v>
      </c>
      <c r="D144" s="74"/>
      <c r="E144" s="43" t="s">
        <v>1014</v>
      </c>
      <c r="F144" s="43"/>
      <c r="G144" s="54">
        <v>42621.702777777777</v>
      </c>
      <c r="H144" s="54">
        <v>42622.576388888891</v>
      </c>
      <c r="I144" s="53" t="s">
        <v>7</v>
      </c>
      <c r="J144" s="45">
        <f t="shared" si="4"/>
        <v>0.87361111111385981</v>
      </c>
      <c r="K144" s="46">
        <f t="shared" si="5"/>
        <v>0.87361111111385981</v>
      </c>
      <c r="N144"/>
    </row>
    <row r="145" spans="1:14" ht="25.5" hidden="1" customHeight="1" x14ac:dyDescent="0.25">
      <c r="A145" s="52" t="s">
        <v>6</v>
      </c>
      <c r="B145" s="53" t="s">
        <v>108</v>
      </c>
      <c r="C145" s="42" t="s">
        <v>8</v>
      </c>
      <c r="D145" s="74"/>
      <c r="E145" s="43" t="s">
        <v>1025</v>
      </c>
      <c r="F145" s="43"/>
      <c r="G145" s="54">
        <v>42622.576388888891</v>
      </c>
      <c r="H145" s="54">
        <v>42622.599305555559</v>
      </c>
      <c r="I145" s="53" t="s">
        <v>53</v>
      </c>
      <c r="J145" s="45">
        <f t="shared" si="4"/>
        <v>2.2916666668606922E-2</v>
      </c>
      <c r="K145" s="46">
        <f t="shared" si="5"/>
        <v>2.2916666668606922E-2</v>
      </c>
      <c r="N145"/>
    </row>
    <row r="146" spans="1:14" ht="25.5" hidden="1" customHeight="1" x14ac:dyDescent="0.25">
      <c r="A146" s="52" t="s">
        <v>6</v>
      </c>
      <c r="B146" s="53" t="s">
        <v>108</v>
      </c>
      <c r="C146" s="42" t="s">
        <v>8</v>
      </c>
      <c r="D146" s="74"/>
      <c r="E146" s="43" t="s">
        <v>1026</v>
      </c>
      <c r="F146" s="43"/>
      <c r="G146" s="54">
        <v>42622.599305555559</v>
      </c>
      <c r="H146" s="54">
        <v>42622.67083333333</v>
      </c>
      <c r="I146" s="53" t="s">
        <v>54</v>
      </c>
      <c r="J146" s="45">
        <f t="shared" si="4"/>
        <v>7.1527777770825196E-2</v>
      </c>
      <c r="K146" s="46">
        <f t="shared" si="5"/>
        <v>7.1527777770825196E-2</v>
      </c>
      <c r="N146"/>
    </row>
    <row r="147" spans="1:14" ht="25.5" hidden="1" customHeight="1" x14ac:dyDescent="0.25">
      <c r="A147" s="52" t="s">
        <v>6</v>
      </c>
      <c r="B147" s="53" t="s">
        <v>108</v>
      </c>
      <c r="C147" s="42" t="s">
        <v>8</v>
      </c>
      <c r="D147" s="74"/>
      <c r="E147" s="43" t="s">
        <v>1020</v>
      </c>
      <c r="F147" s="43"/>
      <c r="G147" s="54">
        <v>42622.67083333333</v>
      </c>
      <c r="H147" s="54">
        <v>42622.859027777777</v>
      </c>
      <c r="I147" s="53" t="s">
        <v>139</v>
      </c>
      <c r="J147" s="45">
        <f t="shared" si="4"/>
        <v>0.18819444444670808</v>
      </c>
      <c r="K147" s="46">
        <f t="shared" si="5"/>
        <v>0.18819444444670808</v>
      </c>
      <c r="N147"/>
    </row>
    <row r="148" spans="1:14" ht="25.5" hidden="1" customHeight="1" x14ac:dyDescent="0.25">
      <c r="A148" s="52" t="s">
        <v>6</v>
      </c>
      <c r="B148" s="53" t="s">
        <v>108</v>
      </c>
      <c r="C148" s="42" t="s">
        <v>8</v>
      </c>
      <c r="D148" s="74"/>
      <c r="E148" s="43" t="s">
        <v>1021</v>
      </c>
      <c r="F148" s="43"/>
      <c r="G148" s="54">
        <v>42622.859027777777</v>
      </c>
      <c r="H148" s="54">
        <v>42626.651388888888</v>
      </c>
      <c r="I148" s="53" t="s">
        <v>101</v>
      </c>
      <c r="J148" s="45">
        <f t="shared" si="4"/>
        <v>3.7923611111109494</v>
      </c>
      <c r="K148" s="46">
        <f t="shared" si="5"/>
        <v>3.7923611111109494</v>
      </c>
      <c r="N148"/>
    </row>
    <row r="149" spans="1:14" ht="25.5" hidden="1" customHeight="1" x14ac:dyDescent="0.25">
      <c r="A149" s="52" t="s">
        <v>6</v>
      </c>
      <c r="B149" s="53" t="s">
        <v>108</v>
      </c>
      <c r="C149" s="42" t="s">
        <v>8</v>
      </c>
      <c r="D149" s="74"/>
      <c r="E149" s="43" t="s">
        <v>1020</v>
      </c>
      <c r="F149" s="43"/>
      <c r="G149" s="54">
        <v>42626.651388888888</v>
      </c>
      <c r="H149" s="54">
        <v>42627.797222222223</v>
      </c>
      <c r="I149" s="53" t="s">
        <v>140</v>
      </c>
      <c r="J149" s="45">
        <f t="shared" si="4"/>
        <v>1.1458333333357587</v>
      </c>
      <c r="K149" s="46">
        <f t="shared" si="5"/>
        <v>1.1458333333357587</v>
      </c>
      <c r="N149"/>
    </row>
    <row r="150" spans="1:14" ht="25.5" hidden="1" customHeight="1" x14ac:dyDescent="0.25">
      <c r="A150" s="52" t="s">
        <v>6</v>
      </c>
      <c r="B150" s="53" t="s">
        <v>108</v>
      </c>
      <c r="C150" s="42" t="s">
        <v>8</v>
      </c>
      <c r="D150" s="74"/>
      <c r="E150" s="43" t="s">
        <v>1022</v>
      </c>
      <c r="F150" s="43"/>
      <c r="G150" s="54">
        <v>42627.797222222223</v>
      </c>
      <c r="H150" s="54">
        <v>42641.635416666664</v>
      </c>
      <c r="I150" s="53" t="s">
        <v>141</v>
      </c>
      <c r="J150" s="45">
        <f t="shared" si="4"/>
        <v>13.838194444440887</v>
      </c>
      <c r="K150" s="46">
        <f t="shared" si="5"/>
        <v>13.838194444440887</v>
      </c>
      <c r="N150"/>
    </row>
    <row r="151" spans="1:14" ht="25.5" hidden="1" customHeight="1" x14ac:dyDescent="0.25">
      <c r="A151" s="52" t="s">
        <v>6</v>
      </c>
      <c r="B151" s="53" t="s">
        <v>108</v>
      </c>
      <c r="C151" s="42" t="s">
        <v>8</v>
      </c>
      <c r="D151" s="74"/>
      <c r="E151" s="43" t="s">
        <v>1020</v>
      </c>
      <c r="F151" s="43"/>
      <c r="G151" s="54">
        <v>42641.635416666664</v>
      </c>
      <c r="H151" s="54">
        <v>42643.696527777778</v>
      </c>
      <c r="I151" s="53" t="s">
        <v>142</v>
      </c>
      <c r="J151" s="45">
        <f t="shared" si="4"/>
        <v>2.0611111111138598</v>
      </c>
      <c r="K151" s="46">
        <f t="shared" si="5"/>
        <v>2.0611111111138598</v>
      </c>
      <c r="N151"/>
    </row>
    <row r="152" spans="1:14" ht="25.5" hidden="1" customHeight="1" x14ac:dyDescent="0.25">
      <c r="A152" s="52" t="s">
        <v>6</v>
      </c>
      <c r="B152" s="53" t="s">
        <v>143</v>
      </c>
      <c r="C152" s="42" t="s">
        <v>8</v>
      </c>
      <c r="D152" s="74"/>
      <c r="E152" s="43" t="s">
        <v>1033</v>
      </c>
      <c r="F152" s="43"/>
      <c r="G152" s="53" t="s">
        <v>7</v>
      </c>
      <c r="H152" s="54">
        <v>41955.558333333334</v>
      </c>
      <c r="I152" s="53" t="s">
        <v>7</v>
      </c>
      <c r="J152" s="45">
        <f t="shared" si="4"/>
        <v>0</v>
      </c>
      <c r="K152" s="46">
        <f t="shared" si="5"/>
        <v>0</v>
      </c>
      <c r="N152"/>
    </row>
    <row r="153" spans="1:14" ht="25.5" customHeight="1" x14ac:dyDescent="0.25">
      <c r="A153" s="52" t="s">
        <v>6</v>
      </c>
      <c r="B153" s="53" t="s">
        <v>143</v>
      </c>
      <c r="C153" s="42" t="s">
        <v>8</v>
      </c>
      <c r="D153" s="74"/>
      <c r="E153" s="43" t="s">
        <v>1005</v>
      </c>
      <c r="F153" s="106" t="s">
        <v>1285</v>
      </c>
      <c r="G153" s="54">
        <v>41955.558333333334</v>
      </c>
      <c r="H153" s="54">
        <v>41987.454861111109</v>
      </c>
      <c r="I153" s="53" t="s">
        <v>144</v>
      </c>
      <c r="J153" s="45">
        <f t="shared" si="4"/>
        <v>31.896527777775191</v>
      </c>
      <c r="K153" s="46">
        <f t="shared" si="5"/>
        <v>31.896527777775191</v>
      </c>
      <c r="N153"/>
    </row>
    <row r="154" spans="1:14" ht="25.5" hidden="1" customHeight="1" x14ac:dyDescent="0.25">
      <c r="A154" s="52" t="s">
        <v>6</v>
      </c>
      <c r="B154" s="53" t="s">
        <v>143</v>
      </c>
      <c r="C154" s="42" t="s">
        <v>8</v>
      </c>
      <c r="D154" s="74"/>
      <c r="E154" s="43" t="s">
        <v>1033</v>
      </c>
      <c r="F154" s="43"/>
      <c r="G154" s="54">
        <v>41987.454861111109</v>
      </c>
      <c r="H154" s="54">
        <v>42037.607638888891</v>
      </c>
      <c r="I154" s="53" t="s">
        <v>145</v>
      </c>
      <c r="J154" s="45">
        <f t="shared" si="4"/>
        <v>50.152777777781012</v>
      </c>
      <c r="K154" s="46">
        <f t="shared" si="5"/>
        <v>50.152777777781012</v>
      </c>
      <c r="N154"/>
    </row>
    <row r="155" spans="1:14" ht="25.5" customHeight="1" x14ac:dyDescent="0.25">
      <c r="A155" s="52" t="s">
        <v>6</v>
      </c>
      <c r="B155" s="53" t="s">
        <v>143</v>
      </c>
      <c r="C155" s="42" t="s">
        <v>8</v>
      </c>
      <c r="D155" s="74"/>
      <c r="E155" s="43" t="s">
        <v>1005</v>
      </c>
      <c r="F155" s="106" t="s">
        <v>1285</v>
      </c>
      <c r="G155" s="54">
        <v>42037.607638888891</v>
      </c>
      <c r="H155" s="54">
        <v>42039.730555555558</v>
      </c>
      <c r="I155" s="53" t="s">
        <v>146</v>
      </c>
      <c r="J155" s="45">
        <f t="shared" si="4"/>
        <v>2.1229166666671517</v>
      </c>
      <c r="K155" s="46">
        <f t="shared" si="5"/>
        <v>2.1229166666671517</v>
      </c>
      <c r="N155"/>
    </row>
    <row r="156" spans="1:14" ht="25.5" customHeight="1" x14ac:dyDescent="0.25">
      <c r="A156" s="52" t="s">
        <v>6</v>
      </c>
      <c r="B156" s="53" t="s">
        <v>143</v>
      </c>
      <c r="C156" s="42" t="s">
        <v>8</v>
      </c>
      <c r="D156" s="74"/>
      <c r="E156" s="43" t="s">
        <v>994</v>
      </c>
      <c r="F156" s="106" t="s">
        <v>1285</v>
      </c>
      <c r="G156" s="54">
        <v>42039.730555555558</v>
      </c>
      <c r="H156" s="54">
        <v>42041.745833333334</v>
      </c>
      <c r="I156" s="53" t="s">
        <v>147</v>
      </c>
      <c r="J156" s="45">
        <f t="shared" si="4"/>
        <v>2.015277777776646</v>
      </c>
      <c r="K156" s="46">
        <f t="shared" si="5"/>
        <v>2.015277777776646</v>
      </c>
      <c r="N156"/>
    </row>
    <row r="157" spans="1:14" ht="25.5" customHeight="1" x14ac:dyDescent="0.25">
      <c r="A157" s="52" t="s">
        <v>6</v>
      </c>
      <c r="B157" s="53" t="s">
        <v>143</v>
      </c>
      <c r="C157" s="42" t="s">
        <v>8</v>
      </c>
      <c r="D157" s="74"/>
      <c r="E157" s="43" t="s">
        <v>1005</v>
      </c>
      <c r="F157" s="106" t="s">
        <v>1285</v>
      </c>
      <c r="G157" s="54">
        <v>42041.745833333334</v>
      </c>
      <c r="H157" s="54">
        <v>42041.784722222219</v>
      </c>
      <c r="I157" s="53" t="s">
        <v>148</v>
      </c>
      <c r="J157" s="45">
        <f t="shared" si="4"/>
        <v>3.8888888884685002E-2</v>
      </c>
      <c r="K157" s="46">
        <f t="shared" si="5"/>
        <v>3.8888888884685002E-2</v>
      </c>
      <c r="N157"/>
    </row>
    <row r="158" spans="1:14" ht="25.5" hidden="1" customHeight="1" x14ac:dyDescent="0.25">
      <c r="A158" s="52" t="s">
        <v>6</v>
      </c>
      <c r="B158" s="53" t="s">
        <v>143</v>
      </c>
      <c r="C158" s="42" t="s">
        <v>8</v>
      </c>
      <c r="D158" s="74"/>
      <c r="E158" s="43" t="s">
        <v>1033</v>
      </c>
      <c r="F158" s="43"/>
      <c r="G158" s="54">
        <v>42041.784722222219</v>
      </c>
      <c r="H158" s="54">
        <v>42053.768750000003</v>
      </c>
      <c r="I158" s="53" t="s">
        <v>149</v>
      </c>
      <c r="J158" s="45">
        <f t="shared" si="4"/>
        <v>11.984027777783922</v>
      </c>
      <c r="K158" s="46">
        <f t="shared" si="5"/>
        <v>11.984027777783922</v>
      </c>
      <c r="N158"/>
    </row>
    <row r="159" spans="1:14" ht="25.5" customHeight="1" x14ac:dyDescent="0.25">
      <c r="A159" s="52" t="s">
        <v>6</v>
      </c>
      <c r="B159" s="53" t="s">
        <v>143</v>
      </c>
      <c r="C159" s="42" t="s">
        <v>8</v>
      </c>
      <c r="D159" s="74"/>
      <c r="E159" s="43" t="s">
        <v>1005</v>
      </c>
      <c r="F159" s="106" t="s">
        <v>1285</v>
      </c>
      <c r="G159" s="54">
        <v>42053.768750000003</v>
      </c>
      <c r="H159" s="54">
        <v>42055.758333333331</v>
      </c>
      <c r="I159" s="53" t="s">
        <v>150</v>
      </c>
      <c r="J159" s="45">
        <f t="shared" si="4"/>
        <v>1.9895833333284827</v>
      </c>
      <c r="K159" s="46">
        <f t="shared" si="5"/>
        <v>1.9895833333284827</v>
      </c>
      <c r="N159"/>
    </row>
    <row r="160" spans="1:14" ht="25.5" hidden="1" customHeight="1" x14ac:dyDescent="0.25">
      <c r="A160" s="52" t="s">
        <v>6</v>
      </c>
      <c r="B160" s="53" t="s">
        <v>143</v>
      </c>
      <c r="C160" s="42" t="s">
        <v>8</v>
      </c>
      <c r="D160" s="74"/>
      <c r="E160" s="43" t="s">
        <v>1033</v>
      </c>
      <c r="F160" s="43"/>
      <c r="G160" s="54">
        <v>42055.758333333331</v>
      </c>
      <c r="H160" s="54">
        <v>42075.640972222223</v>
      </c>
      <c r="I160" s="53" t="s">
        <v>151</v>
      </c>
      <c r="J160" s="45">
        <f t="shared" si="4"/>
        <v>19.882638888891961</v>
      </c>
      <c r="K160" s="46">
        <f t="shared" si="5"/>
        <v>19.882638888891961</v>
      </c>
      <c r="N160"/>
    </row>
    <row r="161" spans="1:14" ht="25.5" customHeight="1" x14ac:dyDescent="0.25">
      <c r="A161" s="52" t="s">
        <v>6</v>
      </c>
      <c r="B161" s="53" t="s">
        <v>143</v>
      </c>
      <c r="C161" s="42" t="s">
        <v>8</v>
      </c>
      <c r="D161" s="74"/>
      <c r="E161" s="43" t="s">
        <v>1005</v>
      </c>
      <c r="F161" s="106" t="s">
        <v>1285</v>
      </c>
      <c r="G161" s="54">
        <v>42075.640972222223</v>
      </c>
      <c r="H161" s="54">
        <v>42079.722222222219</v>
      </c>
      <c r="I161" s="53" t="s">
        <v>152</v>
      </c>
      <c r="J161" s="45">
        <f t="shared" si="4"/>
        <v>4.0812499999956344</v>
      </c>
      <c r="K161" s="46">
        <f t="shared" si="5"/>
        <v>4.0812499999956344</v>
      </c>
      <c r="N161"/>
    </row>
    <row r="162" spans="1:14" ht="25.5" hidden="1" customHeight="1" x14ac:dyDescent="0.25">
      <c r="A162" s="52" t="s">
        <v>6</v>
      </c>
      <c r="B162" s="53" t="s">
        <v>143</v>
      </c>
      <c r="C162" s="42" t="s">
        <v>8</v>
      </c>
      <c r="D162" s="74"/>
      <c r="E162" s="43" t="s">
        <v>1033</v>
      </c>
      <c r="F162" s="43"/>
      <c r="G162" s="54">
        <v>42079.722222222219</v>
      </c>
      <c r="H162" s="54">
        <v>42083.561111111114</v>
      </c>
      <c r="I162" s="53" t="s">
        <v>153</v>
      </c>
      <c r="J162" s="45">
        <f t="shared" si="4"/>
        <v>3.8388888888948713</v>
      </c>
      <c r="K162" s="46">
        <f t="shared" si="5"/>
        <v>3.8388888888948713</v>
      </c>
      <c r="N162"/>
    </row>
    <row r="163" spans="1:14" ht="25.5" customHeight="1" x14ac:dyDescent="0.25">
      <c r="A163" s="52" t="s">
        <v>6</v>
      </c>
      <c r="B163" s="53" t="s">
        <v>143</v>
      </c>
      <c r="C163" s="42" t="s">
        <v>8</v>
      </c>
      <c r="D163" s="74"/>
      <c r="E163" s="43" t="s">
        <v>1005</v>
      </c>
      <c r="F163" s="106" t="s">
        <v>1285</v>
      </c>
      <c r="G163" s="54">
        <v>42083.561111111114</v>
      </c>
      <c r="H163" s="54">
        <v>42094.765972222223</v>
      </c>
      <c r="I163" s="53" t="s">
        <v>154</v>
      </c>
      <c r="J163" s="45">
        <f t="shared" si="4"/>
        <v>11.204861111109494</v>
      </c>
      <c r="K163" s="46">
        <f t="shared" si="5"/>
        <v>11.204861111109494</v>
      </c>
      <c r="N163"/>
    </row>
    <row r="164" spans="1:14" ht="25.5" customHeight="1" x14ac:dyDescent="0.25">
      <c r="A164" s="52" t="s">
        <v>6</v>
      </c>
      <c r="B164" s="53" t="s">
        <v>143</v>
      </c>
      <c r="C164" s="42" t="s">
        <v>8</v>
      </c>
      <c r="D164" s="74"/>
      <c r="E164" s="43" t="s">
        <v>994</v>
      </c>
      <c r="F164" s="106" t="s">
        <v>1285</v>
      </c>
      <c r="G164" s="54">
        <v>42094.765972222223</v>
      </c>
      <c r="H164" s="54">
        <v>42101.602777777778</v>
      </c>
      <c r="I164" s="53" t="s">
        <v>12</v>
      </c>
      <c r="J164" s="45">
        <f t="shared" si="4"/>
        <v>6.8368055555547471</v>
      </c>
      <c r="K164" s="46">
        <f t="shared" si="5"/>
        <v>6.8368055555547471</v>
      </c>
      <c r="N164"/>
    </row>
    <row r="165" spans="1:14" ht="25.5" hidden="1" customHeight="1" x14ac:dyDescent="0.25">
      <c r="A165" s="52" t="s">
        <v>6</v>
      </c>
      <c r="B165" s="53" t="s">
        <v>143</v>
      </c>
      <c r="C165" s="42" t="s">
        <v>8</v>
      </c>
      <c r="D165" s="74"/>
      <c r="E165" s="43" t="s">
        <v>1016</v>
      </c>
      <c r="F165" s="43"/>
      <c r="G165" s="54">
        <v>42101.602777777778</v>
      </c>
      <c r="H165" s="54">
        <v>42101.808333333334</v>
      </c>
      <c r="I165" s="53" t="s">
        <v>17</v>
      </c>
      <c r="J165" s="45">
        <f t="shared" si="4"/>
        <v>0.20555555555620231</v>
      </c>
      <c r="K165" s="46">
        <f t="shared" si="5"/>
        <v>0.20555555555620231</v>
      </c>
      <c r="N165"/>
    </row>
    <row r="166" spans="1:14" ht="25.5" hidden="1" customHeight="1" x14ac:dyDescent="0.25">
      <c r="A166" s="52" t="s">
        <v>6</v>
      </c>
      <c r="B166" s="53" t="s">
        <v>143</v>
      </c>
      <c r="C166" s="42" t="s">
        <v>8</v>
      </c>
      <c r="D166" s="74"/>
      <c r="E166" s="43" t="s">
        <v>1017</v>
      </c>
      <c r="F166" s="43"/>
      <c r="G166" s="54">
        <v>42101.808333333334</v>
      </c>
      <c r="H166" s="54">
        <v>42104.84375</v>
      </c>
      <c r="I166" s="53" t="s">
        <v>155</v>
      </c>
      <c r="J166" s="45">
        <f t="shared" si="4"/>
        <v>3.0354166666656965</v>
      </c>
      <c r="K166" s="46">
        <f t="shared" si="5"/>
        <v>3.0354166666656965</v>
      </c>
      <c r="N166"/>
    </row>
    <row r="167" spans="1:14" ht="25.5" hidden="1" customHeight="1" x14ac:dyDescent="0.25">
      <c r="A167" s="52" t="s">
        <v>6</v>
      </c>
      <c r="B167" s="53" t="s">
        <v>143</v>
      </c>
      <c r="C167" s="42" t="s">
        <v>8</v>
      </c>
      <c r="D167" s="74"/>
      <c r="E167" s="43" t="s">
        <v>1018</v>
      </c>
      <c r="F167" s="43"/>
      <c r="G167" s="54">
        <v>42104.84375</v>
      </c>
      <c r="H167" s="54">
        <v>42107.571527777778</v>
      </c>
      <c r="I167" s="53" t="s">
        <v>34</v>
      </c>
      <c r="J167" s="45">
        <f t="shared" si="4"/>
        <v>2.7277777777781012</v>
      </c>
      <c r="K167" s="46">
        <f t="shared" si="5"/>
        <v>2.7277777777781012</v>
      </c>
      <c r="N167"/>
    </row>
    <row r="168" spans="1:14" ht="25.5" hidden="1" customHeight="1" x14ac:dyDescent="0.25">
      <c r="A168" s="52" t="s">
        <v>6</v>
      </c>
      <c r="B168" s="53" t="s">
        <v>143</v>
      </c>
      <c r="C168" s="42" t="s">
        <v>8</v>
      </c>
      <c r="D168" s="74"/>
      <c r="E168" s="43" t="s">
        <v>1019</v>
      </c>
      <c r="F168" s="43"/>
      <c r="G168" s="54">
        <v>42107.571527777778</v>
      </c>
      <c r="H168" s="54">
        <v>42107.626388888886</v>
      </c>
      <c r="I168" s="53" t="s">
        <v>156</v>
      </c>
      <c r="J168" s="45">
        <f t="shared" si="4"/>
        <v>5.486111110803904E-2</v>
      </c>
      <c r="K168" s="46">
        <f t="shared" si="5"/>
        <v>5.486111110803904E-2</v>
      </c>
      <c r="N168"/>
    </row>
    <row r="169" spans="1:14" ht="25.5" hidden="1" customHeight="1" x14ac:dyDescent="0.25">
      <c r="A169" s="52" t="s">
        <v>6</v>
      </c>
      <c r="B169" s="53" t="s">
        <v>143</v>
      </c>
      <c r="C169" s="42" t="s">
        <v>8</v>
      </c>
      <c r="D169" s="74"/>
      <c r="E169" s="43" t="s">
        <v>1020</v>
      </c>
      <c r="F169" s="43"/>
      <c r="G169" s="54">
        <v>42107.626388888886</v>
      </c>
      <c r="H169" s="54">
        <v>42108.65347222222</v>
      </c>
      <c r="I169" s="53" t="s">
        <v>157</v>
      </c>
      <c r="J169" s="45">
        <f t="shared" si="4"/>
        <v>1.0270833333343035</v>
      </c>
      <c r="K169" s="46">
        <f t="shared" si="5"/>
        <v>1.0270833333343035</v>
      </c>
      <c r="N169"/>
    </row>
    <row r="170" spans="1:14" ht="25.5" hidden="1" customHeight="1" x14ac:dyDescent="0.25">
      <c r="A170" s="52" t="s">
        <v>6</v>
      </c>
      <c r="B170" s="53" t="s">
        <v>143</v>
      </c>
      <c r="C170" s="42" t="s">
        <v>8</v>
      </c>
      <c r="D170" s="74"/>
      <c r="E170" s="43" t="s">
        <v>1021</v>
      </c>
      <c r="F170" s="43"/>
      <c r="G170" s="54">
        <v>42108.65347222222</v>
      </c>
      <c r="H170" s="54">
        <v>42132.73333333333</v>
      </c>
      <c r="I170" s="53" t="s">
        <v>158</v>
      </c>
      <c r="J170" s="45">
        <f t="shared" si="4"/>
        <v>24.079861111109494</v>
      </c>
      <c r="K170" s="46">
        <f t="shared" si="5"/>
        <v>24.079861111109494</v>
      </c>
      <c r="N170"/>
    </row>
    <row r="171" spans="1:14" ht="25.5" hidden="1" customHeight="1" x14ac:dyDescent="0.25">
      <c r="A171" s="52" t="s">
        <v>6</v>
      </c>
      <c r="B171" s="53" t="s">
        <v>143</v>
      </c>
      <c r="C171" s="42" t="s">
        <v>8</v>
      </c>
      <c r="D171" s="74"/>
      <c r="E171" s="43" t="s">
        <v>1020</v>
      </c>
      <c r="F171" s="43"/>
      <c r="G171" s="54">
        <v>42132.73333333333</v>
      </c>
      <c r="H171" s="54">
        <v>42136.65347222222</v>
      </c>
      <c r="I171" s="53" t="s">
        <v>34</v>
      </c>
      <c r="J171" s="45">
        <f t="shared" si="4"/>
        <v>3.9201388888905058</v>
      </c>
      <c r="K171" s="46">
        <f t="shared" si="5"/>
        <v>3.9201388888905058</v>
      </c>
      <c r="N171"/>
    </row>
    <row r="172" spans="1:14" ht="25.5" hidden="1" customHeight="1" x14ac:dyDescent="0.25">
      <c r="A172" s="52" t="s">
        <v>6</v>
      </c>
      <c r="B172" s="53" t="s">
        <v>143</v>
      </c>
      <c r="C172" s="42" t="s">
        <v>8</v>
      </c>
      <c r="D172" s="74"/>
      <c r="E172" s="43" t="s">
        <v>1021</v>
      </c>
      <c r="F172" s="43"/>
      <c r="G172" s="54">
        <v>42136.65347222222</v>
      </c>
      <c r="H172" s="54">
        <v>42138.775694444441</v>
      </c>
      <c r="I172" s="53" t="s">
        <v>159</v>
      </c>
      <c r="J172" s="45">
        <f t="shared" si="4"/>
        <v>2.1222222222204437</v>
      </c>
      <c r="K172" s="46">
        <f t="shared" si="5"/>
        <v>2.1222222222204437</v>
      </c>
      <c r="N172"/>
    </row>
    <row r="173" spans="1:14" ht="25.5" hidden="1" customHeight="1" x14ac:dyDescent="0.25">
      <c r="A173" s="52" t="s">
        <v>6</v>
      </c>
      <c r="B173" s="53" t="s">
        <v>143</v>
      </c>
      <c r="C173" s="42" t="s">
        <v>8</v>
      </c>
      <c r="D173" s="74"/>
      <c r="E173" s="43" t="s">
        <v>1020</v>
      </c>
      <c r="F173" s="43"/>
      <c r="G173" s="54">
        <v>42138.775694444441</v>
      </c>
      <c r="H173" s="54">
        <v>42138.863194444442</v>
      </c>
      <c r="I173" s="53" t="s">
        <v>34</v>
      </c>
      <c r="J173" s="45">
        <f t="shared" si="4"/>
        <v>8.7500000001455192E-2</v>
      </c>
      <c r="K173" s="46">
        <f t="shared" si="5"/>
        <v>8.7500000001455192E-2</v>
      </c>
      <c r="N173"/>
    </row>
    <row r="174" spans="1:14" ht="25.5" hidden="1" customHeight="1" x14ac:dyDescent="0.25">
      <c r="A174" s="52" t="s">
        <v>6</v>
      </c>
      <c r="B174" s="53" t="s">
        <v>143</v>
      </c>
      <c r="C174" s="42" t="s">
        <v>8</v>
      </c>
      <c r="D174" s="74"/>
      <c r="E174" s="43" t="s">
        <v>1022</v>
      </c>
      <c r="F174" s="43"/>
      <c r="G174" s="54">
        <v>42138.863194444442</v>
      </c>
      <c r="H174" s="54">
        <v>42144.679166666669</v>
      </c>
      <c r="I174" s="53" t="s">
        <v>39</v>
      </c>
      <c r="J174" s="45">
        <f t="shared" si="4"/>
        <v>5.8159722222262644</v>
      </c>
      <c r="K174" s="46">
        <f t="shared" si="5"/>
        <v>5.8159722222262644</v>
      </c>
      <c r="N174"/>
    </row>
    <row r="175" spans="1:14" ht="25.5" hidden="1" customHeight="1" x14ac:dyDescent="0.25">
      <c r="A175" s="52" t="s">
        <v>6</v>
      </c>
      <c r="B175" s="53" t="s">
        <v>143</v>
      </c>
      <c r="C175" s="42" t="s">
        <v>8</v>
      </c>
      <c r="D175" s="74"/>
      <c r="E175" s="43" t="s">
        <v>1020</v>
      </c>
      <c r="F175" s="43"/>
      <c r="G175" s="54">
        <v>42144.679166666669</v>
      </c>
      <c r="H175" s="54">
        <v>42146.831944444442</v>
      </c>
      <c r="I175" s="53" t="s">
        <v>160</v>
      </c>
      <c r="J175" s="45">
        <f t="shared" si="4"/>
        <v>2.1527777777737356</v>
      </c>
      <c r="K175" s="46">
        <f t="shared" si="5"/>
        <v>2.1527777777737356</v>
      </c>
      <c r="N175"/>
    </row>
    <row r="176" spans="1:14" ht="25.5" hidden="1" customHeight="1" x14ac:dyDescent="0.25">
      <c r="A176" s="52" t="s">
        <v>6</v>
      </c>
      <c r="B176" s="53" t="s">
        <v>143</v>
      </c>
      <c r="C176" s="42" t="s">
        <v>8</v>
      </c>
      <c r="D176" s="74"/>
      <c r="E176" s="43" t="s">
        <v>1016</v>
      </c>
      <c r="F176" s="43"/>
      <c r="G176" s="54">
        <v>42146.831944444442</v>
      </c>
      <c r="H176" s="54">
        <v>42149.791666666664</v>
      </c>
      <c r="I176" s="53" t="s">
        <v>161</v>
      </c>
      <c r="J176" s="45">
        <f t="shared" si="4"/>
        <v>2.9597222222218988</v>
      </c>
      <c r="K176" s="46">
        <f t="shared" si="5"/>
        <v>2.9597222222218988</v>
      </c>
      <c r="N176"/>
    </row>
    <row r="177" spans="1:14" ht="25.5" hidden="1" customHeight="1" x14ac:dyDescent="0.25">
      <c r="A177" s="52" t="s">
        <v>6</v>
      </c>
      <c r="B177" s="53" t="s">
        <v>143</v>
      </c>
      <c r="C177" s="42" t="s">
        <v>8</v>
      </c>
      <c r="D177" s="74"/>
      <c r="E177" s="43" t="s">
        <v>1024</v>
      </c>
      <c r="F177" s="43"/>
      <c r="G177" s="54">
        <v>42149.791666666664</v>
      </c>
      <c r="H177" s="54">
        <v>42153.640972222223</v>
      </c>
      <c r="I177" s="53" t="s">
        <v>162</v>
      </c>
      <c r="J177" s="45">
        <f t="shared" si="4"/>
        <v>3.8493055555591127</v>
      </c>
      <c r="K177" s="46">
        <f t="shared" si="5"/>
        <v>3.8493055555591127</v>
      </c>
      <c r="N177"/>
    </row>
    <row r="178" spans="1:14" ht="25.5" hidden="1" customHeight="1" x14ac:dyDescent="0.25">
      <c r="A178" s="52" t="s">
        <v>6</v>
      </c>
      <c r="B178" s="53" t="s">
        <v>143</v>
      </c>
      <c r="C178" s="42" t="s">
        <v>8</v>
      </c>
      <c r="D178" s="74"/>
      <c r="E178" s="43" t="s">
        <v>1014</v>
      </c>
      <c r="F178" s="43"/>
      <c r="G178" s="54">
        <v>42153.640972222223</v>
      </c>
      <c r="H178" s="54">
        <v>42153.80972222222</v>
      </c>
      <c r="I178" s="53" t="s">
        <v>75</v>
      </c>
      <c r="J178" s="45">
        <f t="shared" si="4"/>
        <v>0.16874999999708962</v>
      </c>
      <c r="K178" s="46">
        <f t="shared" si="5"/>
        <v>0.16874999999708962</v>
      </c>
      <c r="N178"/>
    </row>
    <row r="179" spans="1:14" ht="25.5" hidden="1" customHeight="1" x14ac:dyDescent="0.25">
      <c r="A179" s="52" t="s">
        <v>6</v>
      </c>
      <c r="B179" s="53" t="s">
        <v>143</v>
      </c>
      <c r="C179" s="42" t="s">
        <v>8</v>
      </c>
      <c r="D179" s="74"/>
      <c r="E179" s="43" t="s">
        <v>1018</v>
      </c>
      <c r="F179" s="43"/>
      <c r="G179" s="54">
        <v>42153.80972222222</v>
      </c>
      <c r="H179" s="54">
        <v>42153.828472222223</v>
      </c>
      <c r="I179" s="53" t="s">
        <v>50</v>
      </c>
      <c r="J179" s="45">
        <f t="shared" si="4"/>
        <v>1.8750000002910383E-2</v>
      </c>
      <c r="K179" s="46">
        <f t="shared" si="5"/>
        <v>1.8750000002910383E-2</v>
      </c>
      <c r="N179"/>
    </row>
    <row r="180" spans="1:14" ht="25.5" hidden="1" customHeight="1" x14ac:dyDescent="0.25">
      <c r="A180" s="52" t="s">
        <v>6</v>
      </c>
      <c r="B180" s="53" t="s">
        <v>143</v>
      </c>
      <c r="C180" s="42" t="s">
        <v>8</v>
      </c>
      <c r="D180" s="74"/>
      <c r="E180" s="43" t="s">
        <v>1025</v>
      </c>
      <c r="F180" s="43"/>
      <c r="G180" s="54">
        <v>42153.828472222223</v>
      </c>
      <c r="H180" s="54">
        <v>42157.731249999997</v>
      </c>
      <c r="I180" s="53" t="s">
        <v>163</v>
      </c>
      <c r="J180" s="45">
        <f t="shared" si="4"/>
        <v>3.9027777777737356</v>
      </c>
      <c r="K180" s="46">
        <f t="shared" si="5"/>
        <v>3.9027777777737356</v>
      </c>
      <c r="N180"/>
    </row>
    <row r="181" spans="1:14" ht="25.5" hidden="1" customHeight="1" x14ac:dyDescent="0.25">
      <c r="A181" s="52" t="s">
        <v>6</v>
      </c>
      <c r="B181" s="53" t="s">
        <v>143</v>
      </c>
      <c r="C181" s="42" t="s">
        <v>8</v>
      </c>
      <c r="D181" s="74"/>
      <c r="E181" s="43" t="s">
        <v>1019</v>
      </c>
      <c r="F181" s="43"/>
      <c r="G181" s="54">
        <v>42157.731249999997</v>
      </c>
      <c r="H181" s="54">
        <v>42157.759722222225</v>
      </c>
      <c r="I181" s="53" t="s">
        <v>7</v>
      </c>
      <c r="J181" s="45">
        <f t="shared" si="4"/>
        <v>2.8472222227719612E-2</v>
      </c>
      <c r="K181" s="46">
        <f t="shared" si="5"/>
        <v>2.8472222227719612E-2</v>
      </c>
      <c r="N181"/>
    </row>
    <row r="182" spans="1:14" ht="25.5" hidden="1" customHeight="1" x14ac:dyDescent="0.25">
      <c r="A182" s="52" t="s">
        <v>6</v>
      </c>
      <c r="B182" s="53" t="s">
        <v>143</v>
      </c>
      <c r="C182" s="42" t="s">
        <v>8</v>
      </c>
      <c r="D182" s="74"/>
      <c r="E182" s="43" t="s">
        <v>1014</v>
      </c>
      <c r="F182" s="43"/>
      <c r="G182" s="54">
        <v>42157.731249999997</v>
      </c>
      <c r="H182" s="54">
        <v>42157.76458333333</v>
      </c>
      <c r="I182" s="53" t="s">
        <v>7</v>
      </c>
      <c r="J182" s="45">
        <f t="shared" si="4"/>
        <v>3.3333333332848269E-2</v>
      </c>
      <c r="K182" s="46">
        <f t="shared" si="5"/>
        <v>3.3333333332848269E-2</v>
      </c>
      <c r="N182"/>
    </row>
    <row r="183" spans="1:14" ht="25.5" hidden="1" customHeight="1" x14ac:dyDescent="0.25">
      <c r="A183" s="52" t="s">
        <v>6</v>
      </c>
      <c r="B183" s="53" t="s">
        <v>143</v>
      </c>
      <c r="C183" s="42" t="s">
        <v>8</v>
      </c>
      <c r="D183" s="74"/>
      <c r="E183" s="43" t="s">
        <v>1025</v>
      </c>
      <c r="F183" s="43"/>
      <c r="G183" s="54">
        <v>42157.76458333333</v>
      </c>
      <c r="H183" s="54">
        <v>42157.776388888888</v>
      </c>
      <c r="I183" s="53" t="s">
        <v>53</v>
      </c>
      <c r="J183" s="45">
        <f t="shared" si="4"/>
        <v>1.1805555557657499E-2</v>
      </c>
      <c r="K183" s="46">
        <f t="shared" si="5"/>
        <v>1.1805555557657499E-2</v>
      </c>
      <c r="N183"/>
    </row>
    <row r="184" spans="1:14" ht="25.5" hidden="1" customHeight="1" x14ac:dyDescent="0.25">
      <c r="A184" s="52" t="s">
        <v>6</v>
      </c>
      <c r="B184" s="53" t="s">
        <v>143</v>
      </c>
      <c r="C184" s="42" t="s">
        <v>8</v>
      </c>
      <c r="D184" s="74"/>
      <c r="E184" s="43" t="s">
        <v>1026</v>
      </c>
      <c r="F184" s="43"/>
      <c r="G184" s="54">
        <v>42157.776388888888</v>
      </c>
      <c r="H184" s="54">
        <v>42157.800694444442</v>
      </c>
      <c r="I184" s="53" t="s">
        <v>54</v>
      </c>
      <c r="J184" s="45">
        <f t="shared" si="4"/>
        <v>2.4305555554747116E-2</v>
      </c>
      <c r="K184" s="46">
        <f t="shared" si="5"/>
        <v>2.4305555554747116E-2</v>
      </c>
      <c r="N184"/>
    </row>
    <row r="185" spans="1:14" ht="25.5" hidden="1" customHeight="1" x14ac:dyDescent="0.25">
      <c r="A185" s="52" t="s">
        <v>6</v>
      </c>
      <c r="B185" s="53" t="s">
        <v>143</v>
      </c>
      <c r="C185" s="42" t="s">
        <v>8</v>
      </c>
      <c r="D185" s="74"/>
      <c r="E185" s="43" t="s">
        <v>1020</v>
      </c>
      <c r="F185" s="43"/>
      <c r="G185" s="54">
        <v>42157.800694444442</v>
      </c>
      <c r="H185" s="54">
        <v>42158.632638888892</v>
      </c>
      <c r="I185" s="53" t="s">
        <v>165</v>
      </c>
      <c r="J185" s="45">
        <f t="shared" si="4"/>
        <v>0.83194444444961846</v>
      </c>
      <c r="K185" s="46">
        <f t="shared" si="5"/>
        <v>0.83194444444961846</v>
      </c>
      <c r="N185"/>
    </row>
    <row r="186" spans="1:14" ht="25.5" hidden="1" customHeight="1" x14ac:dyDescent="0.25">
      <c r="A186" s="52" t="s">
        <v>6</v>
      </c>
      <c r="B186" s="53" t="s">
        <v>143</v>
      </c>
      <c r="C186" s="42" t="s">
        <v>8</v>
      </c>
      <c r="D186" s="74"/>
      <c r="E186" s="43" t="s">
        <v>1021</v>
      </c>
      <c r="F186" s="43"/>
      <c r="G186" s="54">
        <v>42158.632638888892</v>
      </c>
      <c r="H186" s="54">
        <v>42158.665277777778</v>
      </c>
      <c r="I186" s="53" t="s">
        <v>101</v>
      </c>
      <c r="J186" s="45">
        <f t="shared" si="4"/>
        <v>3.2638888886140194E-2</v>
      </c>
      <c r="K186" s="46">
        <f t="shared" si="5"/>
        <v>3.2638888886140194E-2</v>
      </c>
      <c r="N186"/>
    </row>
    <row r="187" spans="1:14" ht="25.5" hidden="1" customHeight="1" x14ac:dyDescent="0.25">
      <c r="A187" s="52" t="s">
        <v>6</v>
      </c>
      <c r="B187" s="53" t="s">
        <v>143</v>
      </c>
      <c r="C187" s="42" t="s">
        <v>8</v>
      </c>
      <c r="D187" s="74"/>
      <c r="E187" s="43" t="s">
        <v>1020</v>
      </c>
      <c r="F187" s="43"/>
      <c r="G187" s="54">
        <v>42158.665277777778</v>
      </c>
      <c r="H187" s="54">
        <v>42158.813888888886</v>
      </c>
      <c r="I187" s="53" t="s">
        <v>34</v>
      </c>
      <c r="J187" s="45">
        <f t="shared" si="4"/>
        <v>0.14861111110803904</v>
      </c>
      <c r="K187" s="46">
        <f t="shared" si="5"/>
        <v>0.14861111110803904</v>
      </c>
      <c r="N187"/>
    </row>
    <row r="188" spans="1:14" ht="25.5" hidden="1" customHeight="1" x14ac:dyDescent="0.25">
      <c r="A188" s="52" t="s">
        <v>6</v>
      </c>
      <c r="B188" s="53" t="s">
        <v>143</v>
      </c>
      <c r="C188" s="42" t="s">
        <v>8</v>
      </c>
      <c r="D188" s="74"/>
      <c r="E188" s="43" t="s">
        <v>1022</v>
      </c>
      <c r="F188" s="43"/>
      <c r="G188" s="54">
        <v>42158.813888888886</v>
      </c>
      <c r="H188" s="54">
        <v>42178.786111111112</v>
      </c>
      <c r="I188" s="53" t="s">
        <v>141</v>
      </c>
      <c r="J188" s="45">
        <f t="shared" si="4"/>
        <v>19.972222222226264</v>
      </c>
      <c r="K188" s="46">
        <f t="shared" si="5"/>
        <v>19.972222222226264</v>
      </c>
      <c r="N188"/>
    </row>
    <row r="189" spans="1:14" ht="25.5" hidden="1" customHeight="1" x14ac:dyDescent="0.25">
      <c r="A189" s="52" t="s">
        <v>6</v>
      </c>
      <c r="B189" s="53" t="s">
        <v>143</v>
      </c>
      <c r="C189" s="42" t="s">
        <v>8</v>
      </c>
      <c r="D189" s="74"/>
      <c r="E189" s="43" t="s">
        <v>1020</v>
      </c>
      <c r="F189" s="43"/>
      <c r="G189" s="54">
        <v>42178.786111111112</v>
      </c>
      <c r="H189" s="54">
        <v>42179.640972222223</v>
      </c>
      <c r="I189" s="53" t="s">
        <v>166</v>
      </c>
      <c r="J189" s="45">
        <f t="shared" si="4"/>
        <v>0.85486111111094942</v>
      </c>
      <c r="K189" s="46">
        <f t="shared" si="5"/>
        <v>0.85486111111094942</v>
      </c>
      <c r="N189"/>
    </row>
    <row r="190" spans="1:14" ht="25.5" hidden="1" customHeight="1" x14ac:dyDescent="0.25">
      <c r="A190" s="52" t="s">
        <v>6</v>
      </c>
      <c r="B190" s="53" t="s">
        <v>143</v>
      </c>
      <c r="C190" s="42" t="s">
        <v>8</v>
      </c>
      <c r="D190" s="74"/>
      <c r="E190" s="43" t="s">
        <v>1026</v>
      </c>
      <c r="F190" s="43"/>
      <c r="G190" s="54">
        <v>42179.640972222223</v>
      </c>
      <c r="H190" s="54">
        <v>42179.70208333333</v>
      </c>
      <c r="I190" s="53" t="s">
        <v>85</v>
      </c>
      <c r="J190" s="45">
        <f t="shared" si="4"/>
        <v>6.1111111106583849E-2</v>
      </c>
      <c r="K190" s="46">
        <f t="shared" si="5"/>
        <v>6.1111111106583849E-2</v>
      </c>
      <c r="N190"/>
    </row>
    <row r="191" spans="1:14" ht="25.5" hidden="1" customHeight="1" x14ac:dyDescent="0.25">
      <c r="A191" s="52" t="s">
        <v>6</v>
      </c>
      <c r="B191" s="41" t="s">
        <v>189</v>
      </c>
      <c r="C191" s="42" t="s">
        <v>8</v>
      </c>
      <c r="D191" s="74"/>
      <c r="E191" s="43" t="s">
        <v>1034</v>
      </c>
      <c r="F191" s="43"/>
      <c r="G191" s="53" t="s">
        <v>7</v>
      </c>
      <c r="H191" s="54">
        <v>41738.680555555555</v>
      </c>
      <c r="I191" s="53" t="s">
        <v>7</v>
      </c>
      <c r="J191" s="45">
        <f t="shared" si="4"/>
        <v>0</v>
      </c>
      <c r="K191" s="46">
        <f t="shared" si="5"/>
        <v>0</v>
      </c>
      <c r="N191"/>
    </row>
    <row r="192" spans="1:14" ht="25.5" customHeight="1" x14ac:dyDescent="0.25">
      <c r="A192" s="52" t="s">
        <v>6</v>
      </c>
      <c r="B192" s="41" t="s">
        <v>189</v>
      </c>
      <c r="C192" s="42" t="s">
        <v>8</v>
      </c>
      <c r="D192" s="74"/>
      <c r="E192" s="43" t="s">
        <v>1005</v>
      </c>
      <c r="F192" s="106" t="s">
        <v>1285</v>
      </c>
      <c r="G192" s="54">
        <v>41738.680555555555</v>
      </c>
      <c r="H192" s="54">
        <v>41752.581250000003</v>
      </c>
      <c r="I192" s="53" t="s">
        <v>75</v>
      </c>
      <c r="J192" s="45">
        <f t="shared" si="4"/>
        <v>13.900694444448163</v>
      </c>
      <c r="K192" s="46">
        <f t="shared" si="5"/>
        <v>13.900694444448163</v>
      </c>
      <c r="N192"/>
    </row>
    <row r="193" spans="1:14" ht="25.5" hidden="1" customHeight="1" x14ac:dyDescent="0.25">
      <c r="A193" s="52" t="s">
        <v>6</v>
      </c>
      <c r="B193" s="41" t="s">
        <v>189</v>
      </c>
      <c r="C193" s="42" t="s">
        <v>8</v>
      </c>
      <c r="D193" s="74"/>
      <c r="E193" s="43" t="s">
        <v>1034</v>
      </c>
      <c r="F193" s="43"/>
      <c r="G193" s="54">
        <v>41752.581250000003</v>
      </c>
      <c r="H193" s="54">
        <v>41757.807638888888</v>
      </c>
      <c r="I193" s="53" t="s">
        <v>167</v>
      </c>
      <c r="J193" s="45">
        <f t="shared" si="4"/>
        <v>5.226388888884685</v>
      </c>
      <c r="K193" s="46">
        <f t="shared" si="5"/>
        <v>5.226388888884685</v>
      </c>
      <c r="N193"/>
    </row>
    <row r="194" spans="1:14" ht="25.5" customHeight="1" x14ac:dyDescent="0.25">
      <c r="A194" s="52" t="s">
        <v>6</v>
      </c>
      <c r="B194" s="41" t="s">
        <v>189</v>
      </c>
      <c r="C194" s="42" t="s">
        <v>8</v>
      </c>
      <c r="D194" s="74"/>
      <c r="E194" s="43" t="s">
        <v>1005</v>
      </c>
      <c r="F194" s="106" t="s">
        <v>1285</v>
      </c>
      <c r="G194" s="54">
        <v>41757.807638888888</v>
      </c>
      <c r="H194" s="54">
        <v>41778.486805555556</v>
      </c>
      <c r="I194" s="53" t="s">
        <v>168</v>
      </c>
      <c r="J194" s="45">
        <f t="shared" ref="J194:J257" si="6">IF(OR(G194="-",H194="-"),0,H194-G194)</f>
        <v>20.679166666668607</v>
      </c>
      <c r="K194" s="46">
        <f t="shared" ref="K194:K257" si="7">J194</f>
        <v>20.679166666668607</v>
      </c>
      <c r="N194"/>
    </row>
    <row r="195" spans="1:14" ht="25.5" customHeight="1" x14ac:dyDescent="0.25">
      <c r="A195" s="52" t="s">
        <v>6</v>
      </c>
      <c r="B195" s="41" t="s">
        <v>189</v>
      </c>
      <c r="C195" s="42" t="s">
        <v>8</v>
      </c>
      <c r="D195" s="74"/>
      <c r="E195" s="43" t="s">
        <v>994</v>
      </c>
      <c r="F195" s="106" t="s">
        <v>1285</v>
      </c>
      <c r="G195" s="54">
        <v>41778.486805555556</v>
      </c>
      <c r="H195" s="54">
        <v>41779.678472222222</v>
      </c>
      <c r="I195" s="53" t="s">
        <v>12</v>
      </c>
      <c r="J195" s="45">
        <f t="shared" si="6"/>
        <v>1.1916666666656965</v>
      </c>
      <c r="K195" s="46">
        <f t="shared" si="7"/>
        <v>1.1916666666656965</v>
      </c>
      <c r="N195"/>
    </row>
    <row r="196" spans="1:14" ht="25.5" customHeight="1" x14ac:dyDescent="0.25">
      <c r="A196" s="52" t="s">
        <v>6</v>
      </c>
      <c r="B196" s="41" t="s">
        <v>189</v>
      </c>
      <c r="C196" s="42" t="s">
        <v>8</v>
      </c>
      <c r="D196" s="74"/>
      <c r="E196" s="43" t="s">
        <v>1005</v>
      </c>
      <c r="F196" s="106" t="s">
        <v>1285</v>
      </c>
      <c r="G196" s="54">
        <v>41779.678472222222</v>
      </c>
      <c r="H196" s="54">
        <v>41780.625</v>
      </c>
      <c r="I196" s="53" t="s">
        <v>33</v>
      </c>
      <c r="J196" s="45">
        <f t="shared" si="6"/>
        <v>0.94652777777810115</v>
      </c>
      <c r="K196" s="46">
        <f t="shared" si="7"/>
        <v>0.94652777777810115</v>
      </c>
      <c r="N196"/>
    </row>
    <row r="197" spans="1:14" ht="25.5" customHeight="1" x14ac:dyDescent="0.25">
      <c r="A197" s="52" t="s">
        <v>6</v>
      </c>
      <c r="B197" s="41" t="s">
        <v>189</v>
      </c>
      <c r="C197" s="42" t="s">
        <v>8</v>
      </c>
      <c r="D197" s="74"/>
      <c r="E197" s="43" t="s">
        <v>994</v>
      </c>
      <c r="F197" s="106" t="s">
        <v>1285</v>
      </c>
      <c r="G197" s="54">
        <v>41780.625</v>
      </c>
      <c r="H197" s="54">
        <v>41781.62777777778</v>
      </c>
      <c r="I197" s="53" t="s">
        <v>92</v>
      </c>
      <c r="J197" s="45">
        <f t="shared" si="6"/>
        <v>1.0027777777795563</v>
      </c>
      <c r="K197" s="46">
        <f t="shared" si="7"/>
        <v>1.0027777777795563</v>
      </c>
      <c r="N197"/>
    </row>
    <row r="198" spans="1:14" ht="25.5" hidden="1" customHeight="1" x14ac:dyDescent="0.25">
      <c r="A198" s="52" t="s">
        <v>6</v>
      </c>
      <c r="B198" s="41" t="s">
        <v>189</v>
      </c>
      <c r="C198" s="42" t="s">
        <v>8</v>
      </c>
      <c r="D198" s="74"/>
      <c r="E198" s="43" t="s">
        <v>1016</v>
      </c>
      <c r="F198" s="43"/>
      <c r="G198" s="54">
        <v>41781.62777777778</v>
      </c>
      <c r="H198" s="54">
        <v>41781.803472222222</v>
      </c>
      <c r="I198" s="53" t="s">
        <v>169</v>
      </c>
      <c r="J198" s="45">
        <f t="shared" si="6"/>
        <v>0.1756944444423425</v>
      </c>
      <c r="K198" s="46">
        <f t="shared" si="7"/>
        <v>0.1756944444423425</v>
      </c>
      <c r="N198"/>
    </row>
    <row r="199" spans="1:14" ht="25.5" hidden="1" customHeight="1" x14ac:dyDescent="0.25">
      <c r="A199" s="52" t="s">
        <v>6</v>
      </c>
      <c r="B199" s="41" t="s">
        <v>189</v>
      </c>
      <c r="C199" s="42" t="s">
        <v>8</v>
      </c>
      <c r="D199" s="74"/>
      <c r="E199" s="43" t="s">
        <v>1017</v>
      </c>
      <c r="F199" s="43"/>
      <c r="G199" s="54">
        <v>41781.803472222222</v>
      </c>
      <c r="H199" s="54">
        <v>41782.811111111114</v>
      </c>
      <c r="I199" s="53" t="s">
        <v>62</v>
      </c>
      <c r="J199" s="45">
        <f t="shared" si="6"/>
        <v>1.007638888891961</v>
      </c>
      <c r="K199" s="46">
        <f t="shared" si="7"/>
        <v>1.007638888891961</v>
      </c>
      <c r="N199"/>
    </row>
    <row r="200" spans="1:14" ht="25.5" hidden="1" customHeight="1" x14ac:dyDescent="0.25">
      <c r="A200" s="52" t="s">
        <v>6</v>
      </c>
      <c r="B200" s="41" t="s">
        <v>189</v>
      </c>
      <c r="C200" s="42" t="s">
        <v>8</v>
      </c>
      <c r="D200" s="74"/>
      <c r="E200" s="43" t="s">
        <v>1018</v>
      </c>
      <c r="F200" s="43"/>
      <c r="G200" s="54">
        <v>41782.811111111114</v>
      </c>
      <c r="H200" s="54">
        <v>41785.556944444441</v>
      </c>
      <c r="I200" s="53" t="s">
        <v>21</v>
      </c>
      <c r="J200" s="45">
        <f t="shared" si="6"/>
        <v>2.7458333333270275</v>
      </c>
      <c r="K200" s="46">
        <f t="shared" si="7"/>
        <v>2.7458333333270275</v>
      </c>
      <c r="N200"/>
    </row>
    <row r="201" spans="1:14" ht="25.5" hidden="1" customHeight="1" x14ac:dyDescent="0.25">
      <c r="A201" s="52" t="s">
        <v>6</v>
      </c>
      <c r="B201" s="41" t="s">
        <v>189</v>
      </c>
      <c r="C201" s="42" t="s">
        <v>8</v>
      </c>
      <c r="D201" s="74"/>
      <c r="E201" s="43" t="s">
        <v>1019</v>
      </c>
      <c r="F201" s="43"/>
      <c r="G201" s="54">
        <v>41785.556944444441</v>
      </c>
      <c r="H201" s="54">
        <v>41785.603472222225</v>
      </c>
      <c r="I201" s="53" t="s">
        <v>23</v>
      </c>
      <c r="J201" s="45">
        <f t="shared" si="6"/>
        <v>4.652777778392192E-2</v>
      </c>
      <c r="K201" s="46">
        <f t="shared" si="7"/>
        <v>4.652777778392192E-2</v>
      </c>
      <c r="N201"/>
    </row>
    <row r="202" spans="1:14" ht="25.5" hidden="1" customHeight="1" x14ac:dyDescent="0.25">
      <c r="A202" s="52" t="s">
        <v>6</v>
      </c>
      <c r="B202" s="41" t="s">
        <v>189</v>
      </c>
      <c r="C202" s="42" t="s">
        <v>8</v>
      </c>
      <c r="D202" s="74"/>
      <c r="E202" s="43" t="s">
        <v>1020</v>
      </c>
      <c r="F202" s="43"/>
      <c r="G202" s="54">
        <v>41785.603472222225</v>
      </c>
      <c r="H202" s="54">
        <v>41794.770833333336</v>
      </c>
      <c r="I202" s="53" t="s">
        <v>170</v>
      </c>
      <c r="J202" s="45">
        <f t="shared" si="6"/>
        <v>9.1673611111109494</v>
      </c>
      <c r="K202" s="46">
        <f t="shared" si="7"/>
        <v>9.1673611111109494</v>
      </c>
      <c r="N202"/>
    </row>
    <row r="203" spans="1:14" ht="25.5" hidden="1" customHeight="1" x14ac:dyDescent="0.25">
      <c r="A203" s="52" t="s">
        <v>6</v>
      </c>
      <c r="B203" s="41" t="s">
        <v>189</v>
      </c>
      <c r="C203" s="42" t="s">
        <v>8</v>
      </c>
      <c r="D203" s="74"/>
      <c r="E203" s="43" t="s">
        <v>1021</v>
      </c>
      <c r="F203" s="43"/>
      <c r="G203" s="54">
        <v>41794.770833333336</v>
      </c>
      <c r="H203" s="54">
        <v>41803.513888888891</v>
      </c>
      <c r="I203" s="53" t="s">
        <v>172</v>
      </c>
      <c r="J203" s="45">
        <f t="shared" si="6"/>
        <v>8.7430555555547471</v>
      </c>
      <c r="K203" s="46">
        <f t="shared" si="7"/>
        <v>8.7430555555547471</v>
      </c>
      <c r="N203"/>
    </row>
    <row r="204" spans="1:14" ht="25.5" hidden="1" customHeight="1" x14ac:dyDescent="0.25">
      <c r="A204" s="52" t="s">
        <v>6</v>
      </c>
      <c r="B204" s="41" t="s">
        <v>189</v>
      </c>
      <c r="C204" s="42" t="s">
        <v>8</v>
      </c>
      <c r="D204" s="74"/>
      <c r="E204" s="43" t="s">
        <v>1020</v>
      </c>
      <c r="F204" s="43"/>
      <c r="G204" s="54">
        <v>41803.513888888891</v>
      </c>
      <c r="H204" s="54">
        <v>41808.767361111109</v>
      </c>
      <c r="I204" s="53" t="s">
        <v>173</v>
      </c>
      <c r="J204" s="45">
        <f t="shared" si="6"/>
        <v>5.2534722222189885</v>
      </c>
      <c r="K204" s="46">
        <f t="shared" si="7"/>
        <v>5.2534722222189885</v>
      </c>
      <c r="N204"/>
    </row>
    <row r="205" spans="1:14" ht="25.5" hidden="1" customHeight="1" x14ac:dyDescent="0.25">
      <c r="A205" s="52" t="s">
        <v>6</v>
      </c>
      <c r="B205" s="41" t="s">
        <v>189</v>
      </c>
      <c r="C205" s="42" t="s">
        <v>8</v>
      </c>
      <c r="D205" s="74"/>
      <c r="E205" s="43" t="s">
        <v>1022</v>
      </c>
      <c r="F205" s="43"/>
      <c r="G205" s="54">
        <v>41808.767361111109</v>
      </c>
      <c r="H205" s="54">
        <v>41816.545138888891</v>
      </c>
      <c r="I205" s="53" t="s">
        <v>174</v>
      </c>
      <c r="J205" s="45">
        <f t="shared" si="6"/>
        <v>7.7777777777810115</v>
      </c>
      <c r="K205" s="46">
        <f t="shared" si="7"/>
        <v>7.7777777777810115</v>
      </c>
      <c r="N205"/>
    </row>
    <row r="206" spans="1:14" ht="25.5" hidden="1" customHeight="1" x14ac:dyDescent="0.25">
      <c r="A206" s="52" t="s">
        <v>6</v>
      </c>
      <c r="B206" s="41" t="s">
        <v>189</v>
      </c>
      <c r="C206" s="42" t="s">
        <v>8</v>
      </c>
      <c r="D206" s="74"/>
      <c r="E206" s="43" t="s">
        <v>1020</v>
      </c>
      <c r="F206" s="43"/>
      <c r="G206" s="54">
        <v>41816.545138888891</v>
      </c>
      <c r="H206" s="54">
        <v>41817.665277777778</v>
      </c>
      <c r="I206" s="53" t="s">
        <v>176</v>
      </c>
      <c r="J206" s="45">
        <f t="shared" si="6"/>
        <v>1.1201388888875954</v>
      </c>
      <c r="K206" s="46">
        <f t="shared" si="7"/>
        <v>1.1201388888875954</v>
      </c>
      <c r="N206"/>
    </row>
    <row r="207" spans="1:14" ht="25.5" hidden="1" customHeight="1" x14ac:dyDescent="0.25">
      <c r="A207" s="52" t="s">
        <v>6</v>
      </c>
      <c r="B207" s="41" t="s">
        <v>189</v>
      </c>
      <c r="C207" s="42" t="s">
        <v>8</v>
      </c>
      <c r="D207" s="74"/>
      <c r="E207" s="43" t="s">
        <v>1021</v>
      </c>
      <c r="F207" s="43"/>
      <c r="G207" s="54">
        <v>41817.665277777778</v>
      </c>
      <c r="H207" s="54">
        <v>41817.789583333331</v>
      </c>
      <c r="I207" s="53" t="s">
        <v>177</v>
      </c>
      <c r="J207" s="45">
        <f t="shared" si="6"/>
        <v>0.12430555555329192</v>
      </c>
      <c r="K207" s="46">
        <f t="shared" si="7"/>
        <v>0.12430555555329192</v>
      </c>
      <c r="N207"/>
    </row>
    <row r="208" spans="1:14" ht="25.5" hidden="1" customHeight="1" x14ac:dyDescent="0.25">
      <c r="A208" s="52" t="s">
        <v>6</v>
      </c>
      <c r="B208" s="41" t="s">
        <v>189</v>
      </c>
      <c r="C208" s="42" t="s">
        <v>8</v>
      </c>
      <c r="D208" s="74"/>
      <c r="E208" s="43" t="s">
        <v>1020</v>
      </c>
      <c r="F208" s="43"/>
      <c r="G208" s="54">
        <v>41817.789583333331</v>
      </c>
      <c r="H208" s="54">
        <v>41820.818749999999</v>
      </c>
      <c r="I208" s="53" t="s">
        <v>178</v>
      </c>
      <c r="J208" s="45">
        <f t="shared" si="6"/>
        <v>3.0291666666671517</v>
      </c>
      <c r="K208" s="46">
        <f t="shared" si="7"/>
        <v>3.0291666666671517</v>
      </c>
      <c r="N208"/>
    </row>
    <row r="209" spans="1:14" ht="25.5" hidden="1" customHeight="1" x14ac:dyDescent="0.25">
      <c r="A209" s="52" t="s">
        <v>6</v>
      </c>
      <c r="B209" s="41" t="s">
        <v>189</v>
      </c>
      <c r="C209" s="42" t="s">
        <v>8</v>
      </c>
      <c r="D209" s="74"/>
      <c r="E209" s="43" t="s">
        <v>1016</v>
      </c>
      <c r="F209" s="43"/>
      <c r="G209" s="54">
        <v>41820.818749999999</v>
      </c>
      <c r="H209" s="54">
        <v>41821.824305555558</v>
      </c>
      <c r="I209" s="53" t="s">
        <v>179</v>
      </c>
      <c r="J209" s="45">
        <f t="shared" si="6"/>
        <v>1.0055555555591127</v>
      </c>
      <c r="K209" s="46">
        <f t="shared" si="7"/>
        <v>1.0055555555591127</v>
      </c>
      <c r="N209"/>
    </row>
    <row r="210" spans="1:14" ht="25.5" hidden="1" customHeight="1" x14ac:dyDescent="0.25">
      <c r="A210" s="52" t="s">
        <v>6</v>
      </c>
      <c r="B210" s="41" t="s">
        <v>189</v>
      </c>
      <c r="C210" s="42" t="s">
        <v>8</v>
      </c>
      <c r="D210" s="74"/>
      <c r="E210" s="43" t="s">
        <v>1024</v>
      </c>
      <c r="F210" s="43"/>
      <c r="G210" s="54">
        <v>41821.824305555558</v>
      </c>
      <c r="H210" s="54">
        <v>41825.682638888888</v>
      </c>
      <c r="I210" s="53" t="s">
        <v>180</v>
      </c>
      <c r="J210" s="45">
        <f t="shared" si="6"/>
        <v>3.8583333333299379</v>
      </c>
      <c r="K210" s="46">
        <f t="shared" si="7"/>
        <v>3.8583333333299379</v>
      </c>
      <c r="N210"/>
    </row>
    <row r="211" spans="1:14" ht="25.5" hidden="1" customHeight="1" x14ac:dyDescent="0.25">
      <c r="A211" s="52" t="s">
        <v>6</v>
      </c>
      <c r="B211" s="41" t="s">
        <v>189</v>
      </c>
      <c r="C211" s="42" t="s">
        <v>8</v>
      </c>
      <c r="D211" s="74"/>
      <c r="E211" s="43" t="s">
        <v>1014</v>
      </c>
      <c r="F211" s="43"/>
      <c r="G211" s="54">
        <v>41825.682638888888</v>
      </c>
      <c r="H211" s="54">
        <v>41827.727777777778</v>
      </c>
      <c r="I211" s="53" t="s">
        <v>75</v>
      </c>
      <c r="J211" s="45">
        <f t="shared" si="6"/>
        <v>2.0451388888905058</v>
      </c>
      <c r="K211" s="46">
        <f t="shared" si="7"/>
        <v>2.0451388888905058</v>
      </c>
      <c r="N211"/>
    </row>
    <row r="212" spans="1:14" ht="25.5" hidden="1" customHeight="1" x14ac:dyDescent="0.25">
      <c r="A212" s="52" t="s">
        <v>6</v>
      </c>
      <c r="B212" s="41" t="s">
        <v>189</v>
      </c>
      <c r="C212" s="42" t="s">
        <v>8</v>
      </c>
      <c r="D212" s="74"/>
      <c r="E212" s="43" t="s">
        <v>1020</v>
      </c>
      <c r="F212" s="43"/>
      <c r="G212" s="54">
        <v>41827.727777777778</v>
      </c>
      <c r="H212" s="54">
        <v>41827.745138888888</v>
      </c>
      <c r="I212" s="53" t="s">
        <v>181</v>
      </c>
      <c r="J212" s="45">
        <f t="shared" si="6"/>
        <v>1.7361111109494232E-2</v>
      </c>
      <c r="K212" s="46">
        <f t="shared" si="7"/>
        <v>1.7361111109494232E-2</v>
      </c>
      <c r="N212"/>
    </row>
    <row r="213" spans="1:14" ht="25.5" hidden="1" customHeight="1" x14ac:dyDescent="0.25">
      <c r="A213" s="52" t="s">
        <v>6</v>
      </c>
      <c r="B213" s="41" t="s">
        <v>189</v>
      </c>
      <c r="C213" s="42" t="s">
        <v>8</v>
      </c>
      <c r="D213" s="74"/>
      <c r="E213" s="43" t="s">
        <v>1018</v>
      </c>
      <c r="F213" s="43"/>
      <c r="G213" s="54">
        <v>41827.745138888888</v>
      </c>
      <c r="H213" s="54">
        <v>41827.777083333334</v>
      </c>
      <c r="I213" s="53" t="s">
        <v>182</v>
      </c>
      <c r="J213" s="45">
        <f t="shared" si="6"/>
        <v>3.1944444446708076E-2</v>
      </c>
      <c r="K213" s="46">
        <f t="shared" si="7"/>
        <v>3.1944444446708076E-2</v>
      </c>
      <c r="N213"/>
    </row>
    <row r="214" spans="1:14" ht="25.5" hidden="1" customHeight="1" x14ac:dyDescent="0.25">
      <c r="A214" s="52" t="s">
        <v>6</v>
      </c>
      <c r="B214" s="41" t="s">
        <v>189</v>
      </c>
      <c r="C214" s="42" t="s">
        <v>8</v>
      </c>
      <c r="D214" s="74"/>
      <c r="E214" s="43" t="s">
        <v>1025</v>
      </c>
      <c r="F214" s="43"/>
      <c r="G214" s="54">
        <v>41827.777083333334</v>
      </c>
      <c r="H214" s="54">
        <v>41828.488888888889</v>
      </c>
      <c r="I214" s="53" t="s">
        <v>183</v>
      </c>
      <c r="J214" s="45">
        <f t="shared" si="6"/>
        <v>0.71180555555474712</v>
      </c>
      <c r="K214" s="46">
        <f t="shared" si="7"/>
        <v>0.71180555555474712</v>
      </c>
      <c r="N214"/>
    </row>
    <row r="215" spans="1:14" ht="25.5" hidden="1" customHeight="1" x14ac:dyDescent="0.25">
      <c r="A215" s="52" t="s">
        <v>6</v>
      </c>
      <c r="B215" s="41" t="s">
        <v>189</v>
      </c>
      <c r="C215" s="42" t="s">
        <v>8</v>
      </c>
      <c r="D215" s="74"/>
      <c r="E215" s="43" t="s">
        <v>1019</v>
      </c>
      <c r="F215" s="43"/>
      <c r="G215" s="54">
        <v>41828.488888888889</v>
      </c>
      <c r="H215" s="54">
        <v>41828.548611111109</v>
      </c>
      <c r="I215" s="53" t="s">
        <v>7</v>
      </c>
      <c r="J215" s="45">
        <f t="shared" si="6"/>
        <v>5.9722222220443655E-2</v>
      </c>
      <c r="K215" s="46">
        <f t="shared" si="7"/>
        <v>5.9722222220443655E-2</v>
      </c>
      <c r="N215"/>
    </row>
    <row r="216" spans="1:14" ht="25.5" hidden="1" customHeight="1" x14ac:dyDescent="0.25">
      <c r="A216" s="52" t="s">
        <v>6</v>
      </c>
      <c r="B216" s="41" t="s">
        <v>189</v>
      </c>
      <c r="C216" s="42" t="s">
        <v>8</v>
      </c>
      <c r="D216" s="74"/>
      <c r="E216" s="43" t="s">
        <v>1014</v>
      </c>
      <c r="F216" s="43"/>
      <c r="G216" s="54">
        <v>41828.488888888889</v>
      </c>
      <c r="H216" s="54">
        <v>41829.59097222222</v>
      </c>
      <c r="I216" s="53" t="s">
        <v>7</v>
      </c>
      <c r="J216" s="45">
        <f t="shared" si="6"/>
        <v>1.1020833333313931</v>
      </c>
      <c r="K216" s="46">
        <f t="shared" si="7"/>
        <v>1.1020833333313931</v>
      </c>
      <c r="N216"/>
    </row>
    <row r="217" spans="1:14" ht="25.5" hidden="1" customHeight="1" x14ac:dyDescent="0.25">
      <c r="A217" s="52" t="s">
        <v>6</v>
      </c>
      <c r="B217" s="41" t="s">
        <v>189</v>
      </c>
      <c r="C217" s="42" t="s">
        <v>8</v>
      </c>
      <c r="D217" s="74"/>
      <c r="E217" s="43" t="s">
        <v>1025</v>
      </c>
      <c r="F217" s="43"/>
      <c r="G217" s="54">
        <v>41829.59097222222</v>
      </c>
      <c r="H217" s="54">
        <v>41829.597916666666</v>
      </c>
      <c r="I217" s="53" t="s">
        <v>53</v>
      </c>
      <c r="J217" s="45">
        <f t="shared" si="6"/>
        <v>6.9444444452528842E-3</v>
      </c>
      <c r="K217" s="46">
        <f t="shared" si="7"/>
        <v>6.9444444452528842E-3</v>
      </c>
      <c r="N217"/>
    </row>
    <row r="218" spans="1:14" ht="25.5" hidden="1" customHeight="1" x14ac:dyDescent="0.25">
      <c r="A218" s="52" t="s">
        <v>6</v>
      </c>
      <c r="B218" s="41" t="s">
        <v>189</v>
      </c>
      <c r="C218" s="42" t="s">
        <v>8</v>
      </c>
      <c r="D218" s="74"/>
      <c r="E218" s="43" t="s">
        <v>1026</v>
      </c>
      <c r="F218" s="43"/>
      <c r="G218" s="54">
        <v>41829.597916666666</v>
      </c>
      <c r="H218" s="54">
        <v>41829.706250000003</v>
      </c>
      <c r="I218" s="53" t="s">
        <v>54</v>
      </c>
      <c r="J218" s="45">
        <f t="shared" si="6"/>
        <v>0.10833333333721384</v>
      </c>
      <c r="K218" s="46">
        <f t="shared" si="7"/>
        <v>0.10833333333721384</v>
      </c>
      <c r="N218"/>
    </row>
    <row r="219" spans="1:14" ht="25.5" hidden="1" customHeight="1" x14ac:dyDescent="0.25">
      <c r="A219" s="52" t="s">
        <v>6</v>
      </c>
      <c r="B219" s="41" t="s">
        <v>189</v>
      </c>
      <c r="C219" s="42" t="s">
        <v>8</v>
      </c>
      <c r="D219" s="74"/>
      <c r="E219" s="43" t="s">
        <v>1020</v>
      </c>
      <c r="F219" s="43"/>
      <c r="G219" s="54">
        <v>41829.706250000003</v>
      </c>
      <c r="H219" s="54">
        <v>41830.613888888889</v>
      </c>
      <c r="I219" s="53" t="s">
        <v>184</v>
      </c>
      <c r="J219" s="45">
        <f t="shared" si="6"/>
        <v>0.90763888888614019</v>
      </c>
      <c r="K219" s="46">
        <f t="shared" si="7"/>
        <v>0.90763888888614019</v>
      </c>
      <c r="N219"/>
    </row>
    <row r="220" spans="1:14" ht="25.5" hidden="1" customHeight="1" x14ac:dyDescent="0.25">
      <c r="A220" s="52" t="s">
        <v>6</v>
      </c>
      <c r="B220" s="41" t="s">
        <v>189</v>
      </c>
      <c r="C220" s="42" t="s">
        <v>8</v>
      </c>
      <c r="D220" s="74"/>
      <c r="E220" s="43" t="s">
        <v>1021</v>
      </c>
      <c r="F220" s="43"/>
      <c r="G220" s="54">
        <v>41830.613888888889</v>
      </c>
      <c r="H220" s="54">
        <v>41835.542361111111</v>
      </c>
      <c r="I220" s="53" t="s">
        <v>185</v>
      </c>
      <c r="J220" s="45">
        <f t="shared" si="6"/>
        <v>4.9284722222218988</v>
      </c>
      <c r="K220" s="46">
        <f t="shared" si="7"/>
        <v>4.9284722222218988</v>
      </c>
      <c r="N220"/>
    </row>
    <row r="221" spans="1:14" ht="25.5" hidden="1" customHeight="1" x14ac:dyDescent="0.25">
      <c r="A221" s="52" t="s">
        <v>6</v>
      </c>
      <c r="B221" s="41" t="s">
        <v>189</v>
      </c>
      <c r="C221" s="42" t="s">
        <v>8</v>
      </c>
      <c r="D221" s="74"/>
      <c r="E221" s="43" t="s">
        <v>1022</v>
      </c>
      <c r="F221" s="43"/>
      <c r="G221" s="54">
        <v>41835.542361111111</v>
      </c>
      <c r="H221" s="54">
        <v>41848.751388888886</v>
      </c>
      <c r="I221" s="53" t="s">
        <v>186</v>
      </c>
      <c r="J221" s="45">
        <f t="shared" si="6"/>
        <v>13.209027777775191</v>
      </c>
      <c r="K221" s="46">
        <f t="shared" si="7"/>
        <v>13.209027777775191</v>
      </c>
      <c r="N221"/>
    </row>
    <row r="222" spans="1:14" ht="25.5" hidden="1" customHeight="1" x14ac:dyDescent="0.25">
      <c r="A222" s="52" t="s">
        <v>6</v>
      </c>
      <c r="B222" s="41" t="s">
        <v>189</v>
      </c>
      <c r="C222" s="42" t="s">
        <v>8</v>
      </c>
      <c r="D222" s="74"/>
      <c r="E222" s="43" t="s">
        <v>1020</v>
      </c>
      <c r="F222" s="43"/>
      <c r="G222" s="54">
        <v>41848.751388888886</v>
      </c>
      <c r="H222" s="54">
        <v>41849.804166666669</v>
      </c>
      <c r="I222" s="53" t="s">
        <v>187</v>
      </c>
      <c r="J222" s="45">
        <f t="shared" si="6"/>
        <v>1.0527777777824667</v>
      </c>
      <c r="K222" s="46">
        <f t="shared" si="7"/>
        <v>1.0527777777824667</v>
      </c>
      <c r="N222"/>
    </row>
    <row r="223" spans="1:14" ht="25.5" hidden="1" customHeight="1" x14ac:dyDescent="0.25">
      <c r="A223" s="52" t="s">
        <v>6</v>
      </c>
      <c r="B223" s="41" t="s">
        <v>189</v>
      </c>
      <c r="C223" s="42" t="s">
        <v>8</v>
      </c>
      <c r="D223" s="74"/>
      <c r="E223" s="43" t="s">
        <v>1026</v>
      </c>
      <c r="F223" s="43"/>
      <c r="G223" s="54">
        <v>41849.804166666669</v>
      </c>
      <c r="H223" s="54">
        <v>41850.62777777778</v>
      </c>
      <c r="I223" s="53" t="s">
        <v>188</v>
      </c>
      <c r="J223" s="45">
        <f t="shared" si="6"/>
        <v>0.82361111111094942</v>
      </c>
      <c r="K223" s="46">
        <f t="shared" si="7"/>
        <v>0.82361111111094942</v>
      </c>
      <c r="N223"/>
    </row>
    <row r="224" spans="1:14" ht="25.5" hidden="1" customHeight="1" x14ac:dyDescent="0.25">
      <c r="A224" s="6" t="s">
        <v>313</v>
      </c>
      <c r="B224" s="41" t="s">
        <v>312</v>
      </c>
      <c r="C224" s="42" t="s">
        <v>305</v>
      </c>
      <c r="D224" s="74"/>
      <c r="E224" s="43" t="s">
        <v>1035</v>
      </c>
      <c r="F224" s="43"/>
      <c r="G224" s="55" t="s">
        <v>7</v>
      </c>
      <c r="H224" s="44">
        <v>42020.709027777775</v>
      </c>
      <c r="I224" s="1" t="s">
        <v>7</v>
      </c>
      <c r="J224" s="45">
        <f t="shared" si="6"/>
        <v>0</v>
      </c>
      <c r="K224" s="46">
        <f t="shared" si="7"/>
        <v>0</v>
      </c>
      <c r="N224"/>
    </row>
    <row r="225" spans="1:14" ht="25.5" customHeight="1" x14ac:dyDescent="0.25">
      <c r="A225" s="6" t="s">
        <v>313</v>
      </c>
      <c r="B225" s="41" t="s">
        <v>312</v>
      </c>
      <c r="C225" s="42" t="s">
        <v>305</v>
      </c>
      <c r="D225" s="74"/>
      <c r="E225" s="43" t="s">
        <v>994</v>
      </c>
      <c r="F225" s="106" t="s">
        <v>1285</v>
      </c>
      <c r="G225" s="44">
        <v>42020.709027777775</v>
      </c>
      <c r="H225" s="44">
        <v>42028.700694444444</v>
      </c>
      <c r="I225" s="1" t="s">
        <v>190</v>
      </c>
      <c r="J225" s="45">
        <f t="shared" si="6"/>
        <v>7.9916666666686069</v>
      </c>
      <c r="K225" s="46">
        <f t="shared" si="7"/>
        <v>7.9916666666686069</v>
      </c>
      <c r="N225"/>
    </row>
    <row r="226" spans="1:14" ht="25.5" hidden="1" customHeight="1" x14ac:dyDescent="0.25">
      <c r="A226" s="6" t="s">
        <v>313</v>
      </c>
      <c r="B226" s="41" t="s">
        <v>312</v>
      </c>
      <c r="C226" s="42" t="s">
        <v>305</v>
      </c>
      <c r="D226" s="74"/>
      <c r="E226" s="43" t="s">
        <v>1035</v>
      </c>
      <c r="F226" s="43"/>
      <c r="G226" s="44">
        <v>42028.700694444444</v>
      </c>
      <c r="H226" s="44">
        <v>42054.691666666666</v>
      </c>
      <c r="I226" s="1" t="s">
        <v>191</v>
      </c>
      <c r="J226" s="45">
        <f t="shared" si="6"/>
        <v>25.990972222221899</v>
      </c>
      <c r="K226" s="46">
        <f t="shared" si="7"/>
        <v>25.990972222221899</v>
      </c>
      <c r="N226"/>
    </row>
    <row r="227" spans="1:14" ht="25.5" customHeight="1" x14ac:dyDescent="0.25">
      <c r="A227" s="6" t="s">
        <v>313</v>
      </c>
      <c r="B227" s="41" t="s">
        <v>312</v>
      </c>
      <c r="C227" s="42" t="s">
        <v>305</v>
      </c>
      <c r="D227" s="74"/>
      <c r="E227" s="43" t="s">
        <v>994</v>
      </c>
      <c r="F227" s="106" t="s">
        <v>1285</v>
      </c>
      <c r="G227" s="44">
        <v>42054.691666666666</v>
      </c>
      <c r="H227" s="44">
        <v>42059.606944444444</v>
      </c>
      <c r="I227" s="1" t="s">
        <v>192</v>
      </c>
      <c r="J227" s="45">
        <f t="shared" si="6"/>
        <v>4.9152777777781012</v>
      </c>
      <c r="K227" s="46">
        <f t="shared" si="7"/>
        <v>4.9152777777781012</v>
      </c>
      <c r="N227"/>
    </row>
    <row r="228" spans="1:14" ht="25.5" hidden="1" customHeight="1" x14ac:dyDescent="0.25">
      <c r="A228" s="6" t="s">
        <v>313</v>
      </c>
      <c r="B228" s="41" t="s">
        <v>312</v>
      </c>
      <c r="C228" s="42" t="s">
        <v>305</v>
      </c>
      <c r="D228" s="74"/>
      <c r="E228" s="43" t="s">
        <v>1035</v>
      </c>
      <c r="F228" s="43"/>
      <c r="G228" s="44">
        <v>42059.606944444444</v>
      </c>
      <c r="H228" s="44">
        <v>42069.744444444441</v>
      </c>
      <c r="I228" s="1" t="s">
        <v>193</v>
      </c>
      <c r="J228" s="45">
        <f t="shared" si="6"/>
        <v>10.13749999999709</v>
      </c>
      <c r="K228" s="46">
        <f t="shared" si="7"/>
        <v>10.13749999999709</v>
      </c>
      <c r="N228"/>
    </row>
    <row r="229" spans="1:14" ht="25.5" customHeight="1" x14ac:dyDescent="0.25">
      <c r="A229" s="6" t="s">
        <v>313</v>
      </c>
      <c r="B229" s="41" t="s">
        <v>312</v>
      </c>
      <c r="C229" s="42" t="s">
        <v>305</v>
      </c>
      <c r="D229" s="74"/>
      <c r="E229" s="43" t="s">
        <v>994</v>
      </c>
      <c r="F229" s="106" t="s">
        <v>1285</v>
      </c>
      <c r="G229" s="44">
        <v>42069.744444444441</v>
      </c>
      <c r="H229" s="44">
        <v>42075.662499999999</v>
      </c>
      <c r="I229" s="1" t="s">
        <v>194</v>
      </c>
      <c r="J229" s="45">
        <f t="shared" si="6"/>
        <v>5.9180555555576575</v>
      </c>
      <c r="K229" s="46">
        <f t="shared" si="7"/>
        <v>5.9180555555576575</v>
      </c>
      <c r="N229"/>
    </row>
    <row r="230" spans="1:14" ht="25.5" hidden="1" customHeight="1" x14ac:dyDescent="0.25">
      <c r="A230" s="6" t="s">
        <v>313</v>
      </c>
      <c r="B230" s="41" t="s">
        <v>312</v>
      </c>
      <c r="C230" s="42" t="s">
        <v>305</v>
      </c>
      <c r="D230" s="74"/>
      <c r="E230" s="43" t="s">
        <v>1035</v>
      </c>
      <c r="F230" s="43"/>
      <c r="G230" s="44">
        <v>42075.662499999999</v>
      </c>
      <c r="H230" s="44">
        <v>42081.771527777775</v>
      </c>
      <c r="I230" s="1" t="s">
        <v>33</v>
      </c>
      <c r="J230" s="45">
        <f t="shared" si="6"/>
        <v>6.109027777776646</v>
      </c>
      <c r="K230" s="46">
        <f t="shared" si="7"/>
        <v>6.109027777776646</v>
      </c>
      <c r="N230"/>
    </row>
    <row r="231" spans="1:14" ht="25.5" customHeight="1" x14ac:dyDescent="0.25">
      <c r="A231" s="6" t="s">
        <v>313</v>
      </c>
      <c r="B231" s="41" t="s">
        <v>312</v>
      </c>
      <c r="C231" s="42" t="s">
        <v>305</v>
      </c>
      <c r="D231" s="74"/>
      <c r="E231" s="43" t="s">
        <v>994</v>
      </c>
      <c r="F231" s="106" t="s">
        <v>1285</v>
      </c>
      <c r="G231" s="44">
        <v>42081.771527777775</v>
      </c>
      <c r="H231" s="44">
        <v>42086.669444444444</v>
      </c>
      <c r="I231" s="1" t="s">
        <v>147</v>
      </c>
      <c r="J231" s="45">
        <f t="shared" si="6"/>
        <v>4.8979166666686069</v>
      </c>
      <c r="K231" s="46">
        <f t="shared" si="7"/>
        <v>4.8979166666686069</v>
      </c>
      <c r="N231"/>
    </row>
    <row r="232" spans="1:14" ht="25.5" hidden="1" customHeight="1" x14ac:dyDescent="0.25">
      <c r="A232" s="6" t="s">
        <v>313</v>
      </c>
      <c r="B232" s="41" t="s">
        <v>312</v>
      </c>
      <c r="C232" s="42" t="s">
        <v>305</v>
      </c>
      <c r="D232" s="74"/>
      <c r="E232" s="43" t="s">
        <v>1016</v>
      </c>
      <c r="F232" s="43"/>
      <c r="G232" s="44">
        <v>42086.669444444444</v>
      </c>
      <c r="H232" s="44">
        <v>42086.832638888889</v>
      </c>
      <c r="I232" s="1" t="s">
        <v>195</v>
      </c>
      <c r="J232" s="45">
        <f t="shared" si="6"/>
        <v>0.16319444444525288</v>
      </c>
      <c r="K232" s="46">
        <f t="shared" si="7"/>
        <v>0.16319444444525288</v>
      </c>
      <c r="N232"/>
    </row>
    <row r="233" spans="1:14" ht="25.5" hidden="1" customHeight="1" x14ac:dyDescent="0.25">
      <c r="A233" s="6" t="s">
        <v>313</v>
      </c>
      <c r="B233" s="41" t="s">
        <v>312</v>
      </c>
      <c r="C233" s="42" t="s">
        <v>305</v>
      </c>
      <c r="D233" s="74"/>
      <c r="E233" s="43" t="s">
        <v>1020</v>
      </c>
      <c r="F233" s="43"/>
      <c r="G233" s="44">
        <v>42086.832638888889</v>
      </c>
      <c r="H233" s="44">
        <v>42087.581944444442</v>
      </c>
      <c r="I233" s="1" t="s">
        <v>196</v>
      </c>
      <c r="J233" s="45">
        <f t="shared" si="6"/>
        <v>0.74930555555329192</v>
      </c>
      <c r="K233" s="46">
        <f t="shared" si="7"/>
        <v>0.74930555555329192</v>
      </c>
      <c r="N233"/>
    </row>
    <row r="234" spans="1:14" ht="25.5" hidden="1" customHeight="1" x14ac:dyDescent="0.25">
      <c r="A234" s="6" t="s">
        <v>313</v>
      </c>
      <c r="B234" s="41" t="s">
        <v>312</v>
      </c>
      <c r="C234" s="42" t="s">
        <v>305</v>
      </c>
      <c r="D234" s="74"/>
      <c r="E234" s="43" t="s">
        <v>1021</v>
      </c>
      <c r="F234" s="43"/>
      <c r="G234" s="44">
        <v>42087.581944444442</v>
      </c>
      <c r="H234" s="44">
        <v>42137.51458333333</v>
      </c>
      <c r="I234" s="1" t="s">
        <v>197</v>
      </c>
      <c r="J234" s="45">
        <f t="shared" si="6"/>
        <v>49.932638888887595</v>
      </c>
      <c r="K234" s="46">
        <f t="shared" si="7"/>
        <v>49.932638888887595</v>
      </c>
      <c r="N234"/>
    </row>
    <row r="235" spans="1:14" ht="25.5" hidden="1" customHeight="1" x14ac:dyDescent="0.25">
      <c r="A235" s="6" t="s">
        <v>313</v>
      </c>
      <c r="B235" s="41" t="s">
        <v>312</v>
      </c>
      <c r="C235" s="42" t="s">
        <v>305</v>
      </c>
      <c r="D235" s="74"/>
      <c r="E235" s="43" t="s">
        <v>1020</v>
      </c>
      <c r="F235" s="43"/>
      <c r="G235" s="44">
        <v>42137.51458333333</v>
      </c>
      <c r="H235" s="44">
        <v>42137.661111111112</v>
      </c>
      <c r="I235" s="1" t="s">
        <v>198</v>
      </c>
      <c r="J235" s="45">
        <f t="shared" si="6"/>
        <v>0.14652777778246673</v>
      </c>
      <c r="K235" s="46">
        <f t="shared" si="7"/>
        <v>0.14652777778246673</v>
      </c>
      <c r="N235"/>
    </row>
    <row r="236" spans="1:14" ht="25.5" hidden="1" customHeight="1" x14ac:dyDescent="0.25">
      <c r="A236" s="6" t="s">
        <v>313</v>
      </c>
      <c r="B236" s="41" t="s">
        <v>312</v>
      </c>
      <c r="C236" s="42" t="s">
        <v>305</v>
      </c>
      <c r="D236" s="74"/>
      <c r="E236" s="43" t="s">
        <v>1017</v>
      </c>
      <c r="F236" s="43"/>
      <c r="G236" s="44">
        <v>42137.661111111112</v>
      </c>
      <c r="H236" s="44">
        <v>42137.761805555558</v>
      </c>
      <c r="I236" s="1" t="s">
        <v>19</v>
      </c>
      <c r="J236" s="45">
        <f t="shared" si="6"/>
        <v>0.10069444444525288</v>
      </c>
      <c r="K236" s="46">
        <f t="shared" si="7"/>
        <v>0.10069444444525288</v>
      </c>
      <c r="N236"/>
    </row>
    <row r="237" spans="1:14" ht="25.5" hidden="1" customHeight="1" x14ac:dyDescent="0.25">
      <c r="A237" s="6" t="s">
        <v>313</v>
      </c>
      <c r="B237" s="41" t="s">
        <v>312</v>
      </c>
      <c r="C237" s="42" t="s">
        <v>305</v>
      </c>
      <c r="D237" s="74"/>
      <c r="E237" s="43" t="s">
        <v>1035</v>
      </c>
      <c r="F237" s="43"/>
      <c r="G237" s="44">
        <v>42137.761805555558</v>
      </c>
      <c r="H237" s="44">
        <v>42138.749305555553</v>
      </c>
      <c r="I237" s="1" t="s">
        <v>199</v>
      </c>
      <c r="J237" s="45">
        <f t="shared" si="6"/>
        <v>0.98749999999563443</v>
      </c>
      <c r="K237" s="46">
        <f t="shared" si="7"/>
        <v>0.98749999999563443</v>
      </c>
      <c r="N237"/>
    </row>
    <row r="238" spans="1:14" ht="25.5" hidden="1" customHeight="1" x14ac:dyDescent="0.25">
      <c r="A238" s="6" t="s">
        <v>313</v>
      </c>
      <c r="B238" s="41" t="s">
        <v>312</v>
      </c>
      <c r="C238" s="42" t="s">
        <v>305</v>
      </c>
      <c r="D238" s="74"/>
      <c r="E238" s="43" t="s">
        <v>1017</v>
      </c>
      <c r="F238" s="43"/>
      <c r="G238" s="44">
        <v>42138.749305555553</v>
      </c>
      <c r="H238" s="44">
        <v>42138.788888888892</v>
      </c>
      <c r="I238" s="1" t="s">
        <v>34</v>
      </c>
      <c r="J238" s="45">
        <f t="shared" si="6"/>
        <v>3.9583333338669036E-2</v>
      </c>
      <c r="K238" s="46">
        <f t="shared" si="7"/>
        <v>3.9583333338669036E-2</v>
      </c>
      <c r="N238"/>
    </row>
    <row r="239" spans="1:14" ht="25.5" hidden="1" customHeight="1" x14ac:dyDescent="0.25">
      <c r="A239" s="6" t="s">
        <v>313</v>
      </c>
      <c r="B239" s="41" t="s">
        <v>312</v>
      </c>
      <c r="C239" s="42" t="s">
        <v>305</v>
      </c>
      <c r="D239" s="74"/>
      <c r="E239" s="43" t="s">
        <v>1018</v>
      </c>
      <c r="F239" s="43"/>
      <c r="G239" s="44">
        <v>42138.788888888892</v>
      </c>
      <c r="H239" s="44">
        <v>42138.814583333333</v>
      </c>
      <c r="I239" s="1" t="s">
        <v>34</v>
      </c>
      <c r="J239" s="45">
        <f t="shared" si="6"/>
        <v>2.569444444088731E-2</v>
      </c>
      <c r="K239" s="46">
        <f t="shared" si="7"/>
        <v>2.569444444088731E-2</v>
      </c>
      <c r="N239"/>
    </row>
    <row r="240" spans="1:14" ht="25.5" hidden="1" customHeight="1" x14ac:dyDescent="0.25">
      <c r="A240" s="6" t="s">
        <v>313</v>
      </c>
      <c r="B240" s="41" t="s">
        <v>312</v>
      </c>
      <c r="C240" s="42" t="s">
        <v>305</v>
      </c>
      <c r="D240" s="74"/>
      <c r="E240" s="43" t="s">
        <v>1019</v>
      </c>
      <c r="F240" s="43"/>
      <c r="G240" s="44">
        <v>42138.814583333333</v>
      </c>
      <c r="H240" s="44">
        <v>42139.703472222223</v>
      </c>
      <c r="I240" s="1" t="s">
        <v>23</v>
      </c>
      <c r="J240" s="45">
        <f t="shared" si="6"/>
        <v>0.88888888889050577</v>
      </c>
      <c r="K240" s="46">
        <f t="shared" si="7"/>
        <v>0.88888888889050577</v>
      </c>
      <c r="N240"/>
    </row>
    <row r="241" spans="1:14" ht="25.5" hidden="1" customHeight="1" x14ac:dyDescent="0.25">
      <c r="A241" s="6" t="s">
        <v>313</v>
      </c>
      <c r="B241" s="41" t="s">
        <v>312</v>
      </c>
      <c r="C241" s="42" t="s">
        <v>305</v>
      </c>
      <c r="D241" s="74"/>
      <c r="E241" s="43" t="s">
        <v>1020</v>
      </c>
      <c r="F241" s="43"/>
      <c r="G241" s="44">
        <v>42139.703472222223</v>
      </c>
      <c r="H241" s="44">
        <v>42139.811805555553</v>
      </c>
      <c r="I241" s="1" t="s">
        <v>170</v>
      </c>
      <c r="J241" s="45">
        <f t="shared" si="6"/>
        <v>0.10833333332993789</v>
      </c>
      <c r="K241" s="46">
        <f t="shared" si="7"/>
        <v>0.10833333332993789</v>
      </c>
      <c r="N241"/>
    </row>
    <row r="242" spans="1:14" ht="25.5" hidden="1" customHeight="1" x14ac:dyDescent="0.25">
      <c r="A242" s="6" t="s">
        <v>313</v>
      </c>
      <c r="B242" s="41" t="s">
        <v>312</v>
      </c>
      <c r="C242" s="42" t="s">
        <v>305</v>
      </c>
      <c r="D242" s="74"/>
      <c r="E242" s="43" t="s">
        <v>1021</v>
      </c>
      <c r="F242" s="43"/>
      <c r="G242" s="44">
        <v>42139.811805555553</v>
      </c>
      <c r="H242" s="44">
        <v>42144.68472222222</v>
      </c>
      <c r="I242" s="1" t="s">
        <v>200</v>
      </c>
      <c r="J242" s="45">
        <f t="shared" si="6"/>
        <v>4.8729166666671517</v>
      </c>
      <c r="K242" s="46">
        <f t="shared" si="7"/>
        <v>4.8729166666671517</v>
      </c>
      <c r="N242"/>
    </row>
    <row r="243" spans="1:14" ht="25.5" hidden="1" customHeight="1" x14ac:dyDescent="0.25">
      <c r="A243" s="6" t="s">
        <v>313</v>
      </c>
      <c r="B243" s="41" t="s">
        <v>312</v>
      </c>
      <c r="C243" s="42" t="s">
        <v>305</v>
      </c>
      <c r="D243" s="74"/>
      <c r="E243" s="43" t="s">
        <v>1020</v>
      </c>
      <c r="F243" s="43"/>
      <c r="G243" s="44">
        <v>42144.68472222222</v>
      </c>
      <c r="H243" s="44">
        <v>42144.771527777775</v>
      </c>
      <c r="I243" s="1" t="s">
        <v>201</v>
      </c>
      <c r="J243" s="45">
        <f t="shared" si="6"/>
        <v>8.6805555554747116E-2</v>
      </c>
      <c r="K243" s="46">
        <f t="shared" si="7"/>
        <v>8.6805555554747116E-2</v>
      </c>
      <c r="N243"/>
    </row>
    <row r="244" spans="1:14" ht="25.5" hidden="1" customHeight="1" x14ac:dyDescent="0.25">
      <c r="A244" s="6" t="s">
        <v>313</v>
      </c>
      <c r="B244" s="41" t="s">
        <v>312</v>
      </c>
      <c r="C244" s="42" t="s">
        <v>305</v>
      </c>
      <c r="D244" s="74"/>
      <c r="E244" s="43" t="s">
        <v>1016</v>
      </c>
      <c r="F244" s="43"/>
      <c r="G244" s="44">
        <v>42144.771527777775</v>
      </c>
      <c r="H244" s="44">
        <v>42144.857638888891</v>
      </c>
      <c r="I244" s="1" t="s">
        <v>202</v>
      </c>
      <c r="J244" s="45">
        <f t="shared" si="6"/>
        <v>8.6111111115314998E-2</v>
      </c>
      <c r="K244" s="46">
        <f t="shared" si="7"/>
        <v>8.6111111115314998E-2</v>
      </c>
      <c r="N244"/>
    </row>
    <row r="245" spans="1:14" ht="25.5" hidden="1" customHeight="1" x14ac:dyDescent="0.25">
      <c r="A245" s="6" t="s">
        <v>313</v>
      </c>
      <c r="B245" s="41" t="s">
        <v>312</v>
      </c>
      <c r="C245" s="42" t="s">
        <v>305</v>
      </c>
      <c r="D245" s="74"/>
      <c r="E245" s="43" t="s">
        <v>1020</v>
      </c>
      <c r="F245" s="43"/>
      <c r="G245" s="44">
        <v>42144.857638888891</v>
      </c>
      <c r="H245" s="44">
        <v>42145.621527777781</v>
      </c>
      <c r="I245" s="1" t="s">
        <v>203</v>
      </c>
      <c r="J245" s="45">
        <f t="shared" si="6"/>
        <v>0.76388888889050577</v>
      </c>
      <c r="K245" s="46">
        <f t="shared" si="7"/>
        <v>0.76388888889050577</v>
      </c>
      <c r="N245"/>
    </row>
    <row r="246" spans="1:14" ht="25.5" hidden="1" customHeight="1" x14ac:dyDescent="0.25">
      <c r="A246" s="6" t="s">
        <v>313</v>
      </c>
      <c r="B246" s="41" t="s">
        <v>312</v>
      </c>
      <c r="C246" s="42" t="s">
        <v>305</v>
      </c>
      <c r="D246" s="74"/>
      <c r="E246" s="43" t="s">
        <v>1036</v>
      </c>
      <c r="F246" s="43"/>
      <c r="G246" s="44">
        <v>42145.621527777781</v>
      </c>
      <c r="H246" s="44">
        <v>42150.731249999997</v>
      </c>
      <c r="I246" s="1" t="s">
        <v>204</v>
      </c>
      <c r="J246" s="45">
        <f t="shared" si="6"/>
        <v>5.1097222222160781</v>
      </c>
      <c r="K246" s="46">
        <f t="shared" si="7"/>
        <v>5.1097222222160781</v>
      </c>
      <c r="N246"/>
    </row>
    <row r="247" spans="1:14" ht="25.5" hidden="1" customHeight="1" x14ac:dyDescent="0.25">
      <c r="A247" s="6" t="s">
        <v>313</v>
      </c>
      <c r="B247" s="41" t="s">
        <v>312</v>
      </c>
      <c r="C247" s="42" t="s">
        <v>305</v>
      </c>
      <c r="D247" s="74"/>
      <c r="E247" s="43" t="s">
        <v>1022</v>
      </c>
      <c r="F247" s="43"/>
      <c r="G247" s="44">
        <v>42150.731249999997</v>
      </c>
      <c r="H247" s="44">
        <v>42151.698611111111</v>
      </c>
      <c r="I247" s="1" t="s">
        <v>205</v>
      </c>
      <c r="J247" s="45">
        <f t="shared" si="6"/>
        <v>0.96736111111385981</v>
      </c>
      <c r="K247" s="46">
        <f t="shared" si="7"/>
        <v>0.96736111111385981</v>
      </c>
      <c r="N247"/>
    </row>
    <row r="248" spans="1:14" ht="25.5" hidden="1" customHeight="1" x14ac:dyDescent="0.25">
      <c r="A248" s="6" t="s">
        <v>313</v>
      </c>
      <c r="B248" s="41" t="s">
        <v>312</v>
      </c>
      <c r="C248" s="42" t="s">
        <v>305</v>
      </c>
      <c r="D248" s="74"/>
      <c r="E248" s="43" t="s">
        <v>1036</v>
      </c>
      <c r="F248" s="43"/>
      <c r="G248" s="44">
        <v>42151.698611111111</v>
      </c>
      <c r="H248" s="44">
        <v>42151.77847222222</v>
      </c>
      <c r="I248" s="1" t="s">
        <v>206</v>
      </c>
      <c r="J248" s="45">
        <f t="shared" si="6"/>
        <v>7.9861111109494232E-2</v>
      </c>
      <c r="K248" s="46">
        <f t="shared" si="7"/>
        <v>7.9861111109494232E-2</v>
      </c>
      <c r="N248"/>
    </row>
    <row r="249" spans="1:14" ht="25.5" hidden="1" customHeight="1" x14ac:dyDescent="0.25">
      <c r="A249" s="6" t="s">
        <v>313</v>
      </c>
      <c r="B249" s="41" t="s">
        <v>312</v>
      </c>
      <c r="C249" s="42" t="s">
        <v>305</v>
      </c>
      <c r="D249" s="74"/>
      <c r="E249" s="43" t="s">
        <v>1020</v>
      </c>
      <c r="F249" s="43"/>
      <c r="G249" s="44">
        <v>42151.77847222222</v>
      </c>
      <c r="H249" s="44">
        <v>42151.824999999997</v>
      </c>
      <c r="I249" s="1" t="s">
        <v>92</v>
      </c>
      <c r="J249" s="45">
        <f t="shared" si="6"/>
        <v>4.6527777776645962E-2</v>
      </c>
      <c r="K249" s="46">
        <f t="shared" si="7"/>
        <v>4.6527777776645962E-2</v>
      </c>
      <c r="N249"/>
    </row>
    <row r="250" spans="1:14" ht="25.5" hidden="1" customHeight="1" x14ac:dyDescent="0.25">
      <c r="A250" s="6" t="s">
        <v>313</v>
      </c>
      <c r="B250" s="41" t="s">
        <v>312</v>
      </c>
      <c r="C250" s="42" t="s">
        <v>305</v>
      </c>
      <c r="D250" s="74"/>
      <c r="E250" s="43" t="s">
        <v>1016</v>
      </c>
      <c r="F250" s="43"/>
      <c r="G250" s="44">
        <v>42151.824999999997</v>
      </c>
      <c r="H250" s="44">
        <v>42152.802777777775</v>
      </c>
      <c r="I250" s="1" t="s">
        <v>207</v>
      </c>
      <c r="J250" s="45">
        <f t="shared" si="6"/>
        <v>0.97777777777810115</v>
      </c>
      <c r="K250" s="46">
        <f t="shared" si="7"/>
        <v>0.97777777777810115</v>
      </c>
      <c r="N250"/>
    </row>
    <row r="251" spans="1:14" ht="25.5" customHeight="1" x14ac:dyDescent="0.25">
      <c r="A251" s="6" t="s">
        <v>313</v>
      </c>
      <c r="B251" s="41" t="s">
        <v>312</v>
      </c>
      <c r="C251" s="42" t="s">
        <v>305</v>
      </c>
      <c r="D251" s="74"/>
      <c r="E251" s="43" t="s">
        <v>994</v>
      </c>
      <c r="F251" s="106" t="s">
        <v>1285</v>
      </c>
      <c r="G251" s="44">
        <v>42152.802777777775</v>
      </c>
      <c r="H251" s="44">
        <v>42153.430555555555</v>
      </c>
      <c r="I251" s="1" t="s">
        <v>208</v>
      </c>
      <c r="J251" s="45">
        <f t="shared" si="6"/>
        <v>0.62777777777955635</v>
      </c>
      <c r="K251" s="46">
        <f t="shared" si="7"/>
        <v>0.62777777777955635</v>
      </c>
      <c r="N251"/>
    </row>
    <row r="252" spans="1:14" ht="25.5" hidden="1" customHeight="1" x14ac:dyDescent="0.25">
      <c r="A252" s="6" t="s">
        <v>313</v>
      </c>
      <c r="B252" s="41" t="s">
        <v>312</v>
      </c>
      <c r="C252" s="42" t="s">
        <v>305</v>
      </c>
      <c r="D252" s="74"/>
      <c r="E252" s="43" t="s">
        <v>1035</v>
      </c>
      <c r="F252" s="43"/>
      <c r="G252" s="44">
        <v>42153.430555555555</v>
      </c>
      <c r="H252" s="44">
        <v>42153.549305555556</v>
      </c>
      <c r="I252" s="1" t="s">
        <v>209</v>
      </c>
      <c r="J252" s="45">
        <f t="shared" si="6"/>
        <v>0.11875000000145519</v>
      </c>
      <c r="K252" s="46">
        <f t="shared" si="7"/>
        <v>0.11875000000145519</v>
      </c>
      <c r="N252"/>
    </row>
    <row r="253" spans="1:14" ht="25.5" hidden="1" customHeight="1" x14ac:dyDescent="0.25">
      <c r="A253" s="6" t="s">
        <v>313</v>
      </c>
      <c r="B253" s="41" t="s">
        <v>312</v>
      </c>
      <c r="C253" s="42" t="s">
        <v>305</v>
      </c>
      <c r="D253" s="74"/>
      <c r="E253" s="43" t="s">
        <v>1036</v>
      </c>
      <c r="F253" s="43"/>
      <c r="G253" s="44">
        <v>42153.549305555556</v>
      </c>
      <c r="H253" s="44">
        <v>42156.777777777781</v>
      </c>
      <c r="I253" s="1" t="s">
        <v>210</v>
      </c>
      <c r="J253" s="45">
        <f t="shared" si="6"/>
        <v>3.2284722222248092</v>
      </c>
      <c r="K253" s="46">
        <f t="shared" si="7"/>
        <v>3.2284722222248092</v>
      </c>
      <c r="N253"/>
    </row>
    <row r="254" spans="1:14" ht="25.5" hidden="1" customHeight="1" x14ac:dyDescent="0.25">
      <c r="A254" s="6" t="s">
        <v>313</v>
      </c>
      <c r="B254" s="41" t="s">
        <v>312</v>
      </c>
      <c r="C254" s="42" t="s">
        <v>305</v>
      </c>
      <c r="D254" s="74"/>
      <c r="E254" s="43" t="s">
        <v>1020</v>
      </c>
      <c r="F254" s="43"/>
      <c r="G254" s="44">
        <v>42156.777777777781</v>
      </c>
      <c r="H254" s="44">
        <v>42156.847222222219</v>
      </c>
      <c r="I254" s="1" t="s">
        <v>92</v>
      </c>
      <c r="J254" s="45">
        <f t="shared" si="6"/>
        <v>6.9444444437976927E-2</v>
      </c>
      <c r="K254" s="46">
        <f t="shared" si="7"/>
        <v>6.9444444437976927E-2</v>
      </c>
      <c r="N254"/>
    </row>
    <row r="255" spans="1:14" ht="25.5" hidden="1" customHeight="1" x14ac:dyDescent="0.25">
      <c r="A255" s="6" t="s">
        <v>313</v>
      </c>
      <c r="B255" s="41" t="s">
        <v>312</v>
      </c>
      <c r="C255" s="42" t="s">
        <v>305</v>
      </c>
      <c r="D255" s="74"/>
      <c r="E255" s="43" t="s">
        <v>1016</v>
      </c>
      <c r="F255" s="43"/>
      <c r="G255" s="44">
        <v>42156.847222222219</v>
      </c>
      <c r="H255" s="44">
        <v>42158.827777777777</v>
      </c>
      <c r="I255" s="1" t="s">
        <v>207</v>
      </c>
      <c r="J255" s="45">
        <f t="shared" si="6"/>
        <v>1.9805555555576575</v>
      </c>
      <c r="K255" s="46">
        <f t="shared" si="7"/>
        <v>1.9805555555576575</v>
      </c>
      <c r="N255"/>
    </row>
    <row r="256" spans="1:14" ht="25.5" hidden="1" customHeight="1" x14ac:dyDescent="0.25">
      <c r="A256" s="6" t="s">
        <v>313</v>
      </c>
      <c r="B256" s="41" t="s">
        <v>312</v>
      </c>
      <c r="C256" s="42" t="s">
        <v>305</v>
      </c>
      <c r="D256" s="74"/>
      <c r="E256" s="43" t="s">
        <v>1023</v>
      </c>
      <c r="F256" s="43"/>
      <c r="G256" s="44">
        <v>42158.827777777777</v>
      </c>
      <c r="H256" s="44">
        <v>42160.645833333336</v>
      </c>
      <c r="I256" s="1" t="s">
        <v>162</v>
      </c>
      <c r="J256" s="45">
        <f t="shared" si="6"/>
        <v>1.8180555555591127</v>
      </c>
      <c r="K256" s="46">
        <f t="shared" si="7"/>
        <v>1.8180555555591127</v>
      </c>
      <c r="N256"/>
    </row>
    <row r="257" spans="1:14" ht="25.5" hidden="1" customHeight="1" x14ac:dyDescent="0.25">
      <c r="A257" s="6" t="s">
        <v>313</v>
      </c>
      <c r="B257" s="41" t="s">
        <v>312</v>
      </c>
      <c r="C257" s="42" t="s">
        <v>305</v>
      </c>
      <c r="D257" s="74"/>
      <c r="E257" s="43" t="s">
        <v>1024</v>
      </c>
      <c r="F257" s="43"/>
      <c r="G257" s="44">
        <v>42160.645833333336</v>
      </c>
      <c r="H257" s="44">
        <v>42167.644444444442</v>
      </c>
      <c r="I257" s="1" t="s">
        <v>212</v>
      </c>
      <c r="J257" s="45">
        <f t="shared" si="6"/>
        <v>6.9986111111065838</v>
      </c>
      <c r="K257" s="46">
        <f t="shared" si="7"/>
        <v>6.9986111111065838</v>
      </c>
      <c r="N257"/>
    </row>
    <row r="258" spans="1:14" ht="25.5" hidden="1" customHeight="1" x14ac:dyDescent="0.25">
      <c r="A258" s="6" t="s">
        <v>313</v>
      </c>
      <c r="B258" s="41" t="s">
        <v>312</v>
      </c>
      <c r="C258" s="42" t="s">
        <v>305</v>
      </c>
      <c r="D258" s="74"/>
      <c r="E258" s="43" t="s">
        <v>1014</v>
      </c>
      <c r="F258" s="43"/>
      <c r="G258" s="44">
        <v>42167.644444444442</v>
      </c>
      <c r="H258" s="44">
        <v>42167.7</v>
      </c>
      <c r="I258" s="1" t="s">
        <v>75</v>
      </c>
      <c r="J258" s="45">
        <f t="shared" ref="J258:J321" si="8">IF(OR(G258="-",H258="-"),0,H258-G258)</f>
        <v>5.5555555554747116E-2</v>
      </c>
      <c r="K258" s="46">
        <f t="shared" ref="K258:K321" si="9">J258</f>
        <v>5.5555555554747116E-2</v>
      </c>
      <c r="N258"/>
    </row>
    <row r="259" spans="1:14" ht="25.5" hidden="1" customHeight="1" x14ac:dyDescent="0.25">
      <c r="A259" s="6" t="s">
        <v>313</v>
      </c>
      <c r="B259" s="41" t="s">
        <v>312</v>
      </c>
      <c r="C259" s="42" t="s">
        <v>305</v>
      </c>
      <c r="D259" s="74"/>
      <c r="E259" s="43" t="s">
        <v>1036</v>
      </c>
      <c r="F259" s="43"/>
      <c r="G259" s="44">
        <v>42167.7</v>
      </c>
      <c r="H259" s="44">
        <v>42172.623611111114</v>
      </c>
      <c r="I259" s="1" t="s">
        <v>213</v>
      </c>
      <c r="J259" s="45">
        <f t="shared" si="8"/>
        <v>4.9236111111167702</v>
      </c>
      <c r="K259" s="46">
        <f t="shared" si="9"/>
        <v>4.9236111111167702</v>
      </c>
      <c r="N259"/>
    </row>
    <row r="260" spans="1:14" ht="25.5" hidden="1" customHeight="1" x14ac:dyDescent="0.25">
      <c r="A260" s="6" t="s">
        <v>313</v>
      </c>
      <c r="B260" s="41" t="s">
        <v>312</v>
      </c>
      <c r="C260" s="42" t="s">
        <v>305</v>
      </c>
      <c r="D260" s="74"/>
      <c r="E260" s="43" t="s">
        <v>1023</v>
      </c>
      <c r="F260" s="43"/>
      <c r="G260" s="44">
        <v>42172.623611111114</v>
      </c>
      <c r="H260" s="44">
        <v>42172.763888888891</v>
      </c>
      <c r="I260" s="1" t="s">
        <v>214</v>
      </c>
      <c r="J260" s="45">
        <f t="shared" si="8"/>
        <v>0.14027777777664596</v>
      </c>
      <c r="K260" s="46">
        <f t="shared" si="9"/>
        <v>0.14027777777664596</v>
      </c>
      <c r="N260"/>
    </row>
    <row r="261" spans="1:14" ht="25.5" hidden="1" customHeight="1" x14ac:dyDescent="0.25">
      <c r="A261" s="6" t="s">
        <v>313</v>
      </c>
      <c r="B261" s="41" t="s">
        <v>312</v>
      </c>
      <c r="C261" s="42" t="s">
        <v>305</v>
      </c>
      <c r="D261" s="74"/>
      <c r="E261" s="43" t="s">
        <v>1036</v>
      </c>
      <c r="F261" s="43"/>
      <c r="G261" s="44">
        <v>42172.763888888891</v>
      </c>
      <c r="H261" s="44">
        <v>42173.643750000003</v>
      </c>
      <c r="I261" s="1" t="s">
        <v>215</v>
      </c>
      <c r="J261" s="45">
        <f t="shared" si="8"/>
        <v>0.87986111111240461</v>
      </c>
      <c r="K261" s="46">
        <f t="shared" si="9"/>
        <v>0.87986111111240461</v>
      </c>
      <c r="N261"/>
    </row>
    <row r="262" spans="1:14" ht="25.5" hidden="1" customHeight="1" x14ac:dyDescent="0.25">
      <c r="A262" s="6" t="s">
        <v>313</v>
      </c>
      <c r="B262" s="41" t="s">
        <v>312</v>
      </c>
      <c r="C262" s="42" t="s">
        <v>305</v>
      </c>
      <c r="D262" s="74"/>
      <c r="E262" s="43" t="s">
        <v>1023</v>
      </c>
      <c r="F262" s="43"/>
      <c r="G262" s="44">
        <v>42173.643750000003</v>
      </c>
      <c r="H262" s="44">
        <v>42179.638194444444</v>
      </c>
      <c r="I262" s="1" t="s">
        <v>216</v>
      </c>
      <c r="J262" s="45">
        <f t="shared" si="8"/>
        <v>5.9944444444408873</v>
      </c>
      <c r="K262" s="46">
        <f t="shared" si="9"/>
        <v>5.9944444444408873</v>
      </c>
      <c r="N262"/>
    </row>
    <row r="263" spans="1:14" ht="25.5" customHeight="1" x14ac:dyDescent="0.25">
      <c r="A263" s="6" t="s">
        <v>313</v>
      </c>
      <c r="B263" s="41" t="s">
        <v>312</v>
      </c>
      <c r="C263" s="42" t="s">
        <v>305</v>
      </c>
      <c r="D263" s="74"/>
      <c r="E263" s="43" t="s">
        <v>994</v>
      </c>
      <c r="F263" s="106" t="s">
        <v>1285</v>
      </c>
      <c r="G263" s="44">
        <v>42179.638194444444</v>
      </c>
      <c r="H263" s="44">
        <v>42180.6875</v>
      </c>
      <c r="I263" s="1" t="s">
        <v>217</v>
      </c>
      <c r="J263" s="45">
        <f t="shared" si="8"/>
        <v>1.0493055555562023</v>
      </c>
      <c r="K263" s="46">
        <f t="shared" si="9"/>
        <v>1.0493055555562023</v>
      </c>
      <c r="N263"/>
    </row>
    <row r="264" spans="1:14" ht="25.5" hidden="1" customHeight="1" x14ac:dyDescent="0.25">
      <c r="A264" s="6" t="s">
        <v>313</v>
      </c>
      <c r="B264" s="41" t="s">
        <v>312</v>
      </c>
      <c r="C264" s="42" t="s">
        <v>305</v>
      </c>
      <c r="D264" s="74"/>
      <c r="E264" s="43" t="s">
        <v>1035</v>
      </c>
      <c r="F264" s="43"/>
      <c r="G264" s="44">
        <v>42180.6875</v>
      </c>
      <c r="H264" s="44">
        <v>42180.790972222225</v>
      </c>
      <c r="I264" s="1" t="s">
        <v>218</v>
      </c>
      <c r="J264" s="45">
        <f t="shared" si="8"/>
        <v>0.10347222222480923</v>
      </c>
      <c r="K264" s="46">
        <f t="shared" si="9"/>
        <v>0.10347222222480923</v>
      </c>
      <c r="N264"/>
    </row>
    <row r="265" spans="1:14" ht="25.5" hidden="1" customHeight="1" x14ac:dyDescent="0.25">
      <c r="A265" s="6" t="s">
        <v>313</v>
      </c>
      <c r="B265" s="41" t="s">
        <v>312</v>
      </c>
      <c r="C265" s="42" t="s">
        <v>305</v>
      </c>
      <c r="D265" s="74"/>
      <c r="E265" s="43" t="s">
        <v>1023</v>
      </c>
      <c r="F265" s="43"/>
      <c r="G265" s="44">
        <v>42180.790972222225</v>
      </c>
      <c r="H265" s="44">
        <v>42180.801388888889</v>
      </c>
      <c r="I265" s="1" t="s">
        <v>219</v>
      </c>
      <c r="J265" s="45">
        <f t="shared" si="8"/>
        <v>1.0416666664241347E-2</v>
      </c>
      <c r="K265" s="46">
        <f t="shared" si="9"/>
        <v>1.0416666664241347E-2</v>
      </c>
      <c r="N265"/>
    </row>
    <row r="266" spans="1:14" ht="25.5" hidden="1" customHeight="1" x14ac:dyDescent="0.25">
      <c r="A266" s="6" t="s">
        <v>313</v>
      </c>
      <c r="B266" s="41" t="s">
        <v>312</v>
      </c>
      <c r="C266" s="42" t="s">
        <v>305</v>
      </c>
      <c r="D266" s="74"/>
      <c r="E266" s="43" t="s">
        <v>1035</v>
      </c>
      <c r="F266" s="43"/>
      <c r="G266" s="44">
        <v>42180.801388888889</v>
      </c>
      <c r="H266" s="44">
        <v>42181.57916666667</v>
      </c>
      <c r="I266" s="1" t="s">
        <v>220</v>
      </c>
      <c r="J266" s="45">
        <f t="shared" si="8"/>
        <v>0.77777777778101154</v>
      </c>
      <c r="K266" s="46">
        <f t="shared" si="9"/>
        <v>0.77777777778101154</v>
      </c>
      <c r="N266"/>
    </row>
    <row r="267" spans="1:14" ht="25.5" customHeight="1" x14ac:dyDescent="0.25">
      <c r="A267" s="6" t="s">
        <v>313</v>
      </c>
      <c r="B267" s="41" t="s">
        <v>312</v>
      </c>
      <c r="C267" s="42" t="s">
        <v>305</v>
      </c>
      <c r="D267" s="74"/>
      <c r="E267" s="43" t="s">
        <v>994</v>
      </c>
      <c r="F267" s="106" t="s">
        <v>1285</v>
      </c>
      <c r="G267" s="44">
        <v>42181.57916666667</v>
      </c>
      <c r="H267" s="44">
        <v>42181.599999999999</v>
      </c>
      <c r="I267" s="1" t="s">
        <v>221</v>
      </c>
      <c r="J267" s="45">
        <f t="shared" si="8"/>
        <v>2.0833333328482695E-2</v>
      </c>
      <c r="K267" s="46">
        <f t="shared" si="9"/>
        <v>2.0833333328482695E-2</v>
      </c>
      <c r="N267"/>
    </row>
    <row r="268" spans="1:14" ht="25.5" hidden="1" customHeight="1" x14ac:dyDescent="0.25">
      <c r="A268" s="6" t="s">
        <v>313</v>
      </c>
      <c r="B268" s="41" t="s">
        <v>312</v>
      </c>
      <c r="C268" s="42" t="s">
        <v>305</v>
      </c>
      <c r="D268" s="74"/>
      <c r="E268" s="43" t="s">
        <v>1023</v>
      </c>
      <c r="F268" s="43"/>
      <c r="G268" s="44">
        <v>42181.599999999999</v>
      </c>
      <c r="H268" s="44">
        <v>42181.606249999997</v>
      </c>
      <c r="I268" s="1" t="s">
        <v>222</v>
      </c>
      <c r="J268" s="45">
        <f t="shared" si="8"/>
        <v>6.2499999985448085E-3</v>
      </c>
      <c r="K268" s="46">
        <f t="shared" si="9"/>
        <v>6.2499999985448085E-3</v>
      </c>
      <c r="N268"/>
    </row>
    <row r="269" spans="1:14" ht="25.5" hidden="1" customHeight="1" x14ac:dyDescent="0.25">
      <c r="A269" s="6" t="s">
        <v>313</v>
      </c>
      <c r="B269" s="41" t="s">
        <v>312</v>
      </c>
      <c r="C269" s="42" t="s">
        <v>305</v>
      </c>
      <c r="D269" s="74"/>
      <c r="E269" s="43" t="s">
        <v>1036</v>
      </c>
      <c r="F269" s="43"/>
      <c r="G269" s="44">
        <v>42181.606249999997</v>
      </c>
      <c r="H269" s="44">
        <v>42185.404166666667</v>
      </c>
      <c r="I269" s="1" t="s">
        <v>223</v>
      </c>
      <c r="J269" s="45">
        <f t="shared" si="8"/>
        <v>3.7979166666700621</v>
      </c>
      <c r="K269" s="46">
        <f t="shared" si="9"/>
        <v>3.7979166666700621</v>
      </c>
      <c r="N269"/>
    </row>
    <row r="270" spans="1:14" ht="25.5" hidden="1" customHeight="1" x14ac:dyDescent="0.25">
      <c r="A270" s="6" t="s">
        <v>313</v>
      </c>
      <c r="B270" s="41" t="s">
        <v>312</v>
      </c>
      <c r="C270" s="42" t="s">
        <v>305</v>
      </c>
      <c r="D270" s="74"/>
      <c r="E270" s="43" t="s">
        <v>1023</v>
      </c>
      <c r="F270" s="43"/>
      <c r="G270" s="44">
        <v>42185.404166666667</v>
      </c>
      <c r="H270" s="44">
        <v>42185.672222222223</v>
      </c>
      <c r="I270" s="1" t="s">
        <v>224</v>
      </c>
      <c r="J270" s="45">
        <f t="shared" si="8"/>
        <v>0.26805555555620231</v>
      </c>
      <c r="K270" s="46">
        <f t="shared" si="9"/>
        <v>0.26805555555620231</v>
      </c>
      <c r="N270"/>
    </row>
    <row r="271" spans="1:14" ht="25.5" customHeight="1" x14ac:dyDescent="0.25">
      <c r="A271" s="6" t="s">
        <v>313</v>
      </c>
      <c r="B271" s="41" t="s">
        <v>312</v>
      </c>
      <c r="C271" s="42" t="s">
        <v>305</v>
      </c>
      <c r="D271" s="74"/>
      <c r="E271" s="43" t="s">
        <v>994</v>
      </c>
      <c r="F271" s="106" t="s">
        <v>1285</v>
      </c>
      <c r="G271" s="44">
        <v>42185.672222222223</v>
      </c>
      <c r="H271" s="44">
        <v>42186.623611111114</v>
      </c>
      <c r="I271" s="1" t="s">
        <v>225</v>
      </c>
      <c r="J271" s="45">
        <f t="shared" si="8"/>
        <v>0.95138888889050577</v>
      </c>
      <c r="K271" s="46">
        <f t="shared" si="9"/>
        <v>0.95138888889050577</v>
      </c>
      <c r="N271"/>
    </row>
    <row r="272" spans="1:14" ht="25.5" hidden="1" customHeight="1" x14ac:dyDescent="0.25">
      <c r="A272" s="6" t="s">
        <v>313</v>
      </c>
      <c r="B272" s="41" t="s">
        <v>312</v>
      </c>
      <c r="C272" s="42" t="s">
        <v>305</v>
      </c>
      <c r="D272" s="74"/>
      <c r="E272" s="43" t="s">
        <v>1035</v>
      </c>
      <c r="F272" s="43"/>
      <c r="G272" s="44">
        <v>42186.623611111114</v>
      </c>
      <c r="H272" s="44">
        <v>42195.722916666666</v>
      </c>
      <c r="I272" s="1" t="s">
        <v>226</v>
      </c>
      <c r="J272" s="45">
        <f t="shared" si="8"/>
        <v>9.0993055555518367</v>
      </c>
      <c r="K272" s="46">
        <f t="shared" si="9"/>
        <v>9.0993055555518367</v>
      </c>
      <c r="N272"/>
    </row>
    <row r="273" spans="1:14" ht="25.5" customHeight="1" x14ac:dyDescent="0.25">
      <c r="A273" s="6" t="s">
        <v>313</v>
      </c>
      <c r="B273" s="41" t="s">
        <v>312</v>
      </c>
      <c r="C273" s="42" t="s">
        <v>305</v>
      </c>
      <c r="D273" s="74"/>
      <c r="E273" s="43" t="s">
        <v>994</v>
      </c>
      <c r="F273" s="106" t="s">
        <v>1285</v>
      </c>
      <c r="G273" s="44">
        <v>42195.722916666666</v>
      </c>
      <c r="H273" s="44">
        <v>42198.70416666667</v>
      </c>
      <c r="I273" s="1" t="s">
        <v>227</v>
      </c>
      <c r="J273" s="45">
        <f t="shared" si="8"/>
        <v>2.9812500000043656</v>
      </c>
      <c r="K273" s="46">
        <f t="shared" si="9"/>
        <v>2.9812500000043656</v>
      </c>
      <c r="N273"/>
    </row>
    <row r="274" spans="1:14" ht="25.5" hidden="1" customHeight="1" x14ac:dyDescent="0.25">
      <c r="A274" s="6" t="s">
        <v>313</v>
      </c>
      <c r="B274" s="41" t="s">
        <v>312</v>
      </c>
      <c r="C274" s="42" t="s">
        <v>305</v>
      </c>
      <c r="D274" s="74"/>
      <c r="E274" s="43" t="s">
        <v>1035</v>
      </c>
      <c r="F274" s="43"/>
      <c r="G274" s="44">
        <v>42198.70416666667</v>
      </c>
      <c r="H274" s="44">
        <v>42199.624305555553</v>
      </c>
      <c r="I274" s="1" t="s">
        <v>228</v>
      </c>
      <c r="J274" s="45">
        <f t="shared" si="8"/>
        <v>0.92013888888322981</v>
      </c>
      <c r="K274" s="46">
        <f t="shared" si="9"/>
        <v>0.92013888888322981</v>
      </c>
      <c r="N274"/>
    </row>
    <row r="275" spans="1:14" ht="25.5" customHeight="1" x14ac:dyDescent="0.25">
      <c r="A275" s="6" t="s">
        <v>313</v>
      </c>
      <c r="B275" s="41" t="s">
        <v>312</v>
      </c>
      <c r="C275" s="42" t="s">
        <v>305</v>
      </c>
      <c r="D275" s="74"/>
      <c r="E275" s="43" t="s">
        <v>994</v>
      </c>
      <c r="F275" s="106" t="s">
        <v>1285</v>
      </c>
      <c r="G275" s="44">
        <v>42199.624305555553</v>
      </c>
      <c r="H275" s="44">
        <v>42200.565972222219</v>
      </c>
      <c r="I275" s="1" t="s">
        <v>221</v>
      </c>
      <c r="J275" s="45">
        <f t="shared" si="8"/>
        <v>0.94166666666569654</v>
      </c>
      <c r="K275" s="46">
        <f t="shared" si="9"/>
        <v>0.94166666666569654</v>
      </c>
      <c r="N275"/>
    </row>
    <row r="276" spans="1:14" ht="25.5" hidden="1" customHeight="1" x14ac:dyDescent="0.25">
      <c r="A276" s="6" t="s">
        <v>313</v>
      </c>
      <c r="B276" s="41" t="s">
        <v>312</v>
      </c>
      <c r="C276" s="42" t="s">
        <v>305</v>
      </c>
      <c r="D276" s="74"/>
      <c r="E276" s="43" t="s">
        <v>1035</v>
      </c>
      <c r="F276" s="43"/>
      <c r="G276" s="44">
        <v>42200.565972222219</v>
      </c>
      <c r="H276" s="44">
        <v>42237.756249999999</v>
      </c>
      <c r="I276" s="1" t="s">
        <v>229</v>
      </c>
      <c r="J276" s="45">
        <f t="shared" si="8"/>
        <v>37.190277777779556</v>
      </c>
      <c r="K276" s="46">
        <f t="shared" si="9"/>
        <v>37.190277777779556</v>
      </c>
      <c r="N276"/>
    </row>
    <row r="277" spans="1:14" ht="25.5" customHeight="1" x14ac:dyDescent="0.25">
      <c r="A277" s="6" t="s">
        <v>313</v>
      </c>
      <c r="B277" s="41" t="s">
        <v>312</v>
      </c>
      <c r="C277" s="42" t="s">
        <v>305</v>
      </c>
      <c r="D277" s="74"/>
      <c r="E277" s="43" t="s">
        <v>994</v>
      </c>
      <c r="F277" s="106" t="s">
        <v>1285</v>
      </c>
      <c r="G277" s="44">
        <v>42237.756249999999</v>
      </c>
      <c r="H277" s="44">
        <v>42241.70208333333</v>
      </c>
      <c r="I277" s="1" t="s">
        <v>230</v>
      </c>
      <c r="J277" s="45">
        <f t="shared" si="8"/>
        <v>3.9458333333313931</v>
      </c>
      <c r="K277" s="46">
        <f t="shared" si="9"/>
        <v>3.9458333333313931</v>
      </c>
      <c r="N277"/>
    </row>
    <row r="278" spans="1:14" ht="25.5" hidden="1" customHeight="1" x14ac:dyDescent="0.25">
      <c r="A278" s="6" t="s">
        <v>313</v>
      </c>
      <c r="B278" s="41" t="s">
        <v>312</v>
      </c>
      <c r="C278" s="42" t="s">
        <v>305</v>
      </c>
      <c r="D278" s="74"/>
      <c r="E278" s="43" t="s">
        <v>1035</v>
      </c>
      <c r="F278" s="43"/>
      <c r="G278" s="44">
        <v>42241.70208333333</v>
      </c>
      <c r="H278" s="44">
        <v>42247.625694444447</v>
      </c>
      <c r="I278" s="1" t="s">
        <v>148</v>
      </c>
      <c r="J278" s="45">
        <f t="shared" si="8"/>
        <v>5.9236111111167702</v>
      </c>
      <c r="K278" s="46">
        <f t="shared" si="9"/>
        <v>5.9236111111167702</v>
      </c>
      <c r="N278"/>
    </row>
    <row r="279" spans="1:14" ht="25.5" customHeight="1" x14ac:dyDescent="0.25">
      <c r="A279" s="6" t="s">
        <v>313</v>
      </c>
      <c r="B279" s="41" t="s">
        <v>312</v>
      </c>
      <c r="C279" s="42" t="s">
        <v>305</v>
      </c>
      <c r="D279" s="74"/>
      <c r="E279" s="43" t="s">
        <v>994</v>
      </c>
      <c r="F279" s="106" t="s">
        <v>1285</v>
      </c>
      <c r="G279" s="44">
        <v>42247.625694444447</v>
      </c>
      <c r="H279" s="44">
        <v>42248.611805555556</v>
      </c>
      <c r="I279" s="1" t="s">
        <v>231</v>
      </c>
      <c r="J279" s="45">
        <f t="shared" si="8"/>
        <v>0.98611111110949423</v>
      </c>
      <c r="K279" s="46">
        <f t="shared" si="9"/>
        <v>0.98611111110949423</v>
      </c>
      <c r="N279"/>
    </row>
    <row r="280" spans="1:14" ht="25.5" hidden="1" customHeight="1" x14ac:dyDescent="0.25">
      <c r="A280" s="6" t="s">
        <v>313</v>
      </c>
      <c r="B280" s="41" t="s">
        <v>312</v>
      </c>
      <c r="C280" s="42" t="s">
        <v>305</v>
      </c>
      <c r="D280" s="74"/>
      <c r="E280" s="43" t="s">
        <v>1016</v>
      </c>
      <c r="F280" s="43"/>
      <c r="G280" s="44">
        <v>42248.611805555556</v>
      </c>
      <c r="H280" s="44">
        <v>42248.763194444444</v>
      </c>
      <c r="I280" s="1" t="s">
        <v>232</v>
      </c>
      <c r="J280" s="45">
        <f t="shared" si="8"/>
        <v>0.15138888888759539</v>
      </c>
      <c r="K280" s="46">
        <f t="shared" si="9"/>
        <v>0.15138888888759539</v>
      </c>
      <c r="N280"/>
    </row>
    <row r="281" spans="1:14" ht="25.5" customHeight="1" x14ac:dyDescent="0.25">
      <c r="A281" s="6" t="s">
        <v>313</v>
      </c>
      <c r="B281" s="41" t="s">
        <v>312</v>
      </c>
      <c r="C281" s="42" t="s">
        <v>305</v>
      </c>
      <c r="D281" s="74"/>
      <c r="E281" s="43" t="s">
        <v>994</v>
      </c>
      <c r="F281" s="106" t="s">
        <v>1285</v>
      </c>
      <c r="G281" s="44">
        <v>42248.763194444444</v>
      </c>
      <c r="H281" s="44">
        <v>42249.539583333331</v>
      </c>
      <c r="I281" s="1" t="s">
        <v>233</v>
      </c>
      <c r="J281" s="45">
        <f t="shared" si="8"/>
        <v>0.77638888888759539</v>
      </c>
      <c r="K281" s="46">
        <f t="shared" si="9"/>
        <v>0.77638888888759539</v>
      </c>
      <c r="N281"/>
    </row>
    <row r="282" spans="1:14" ht="25.5" hidden="1" customHeight="1" x14ac:dyDescent="0.25">
      <c r="A282" s="6" t="s">
        <v>313</v>
      </c>
      <c r="B282" s="41" t="s">
        <v>312</v>
      </c>
      <c r="C282" s="42" t="s">
        <v>305</v>
      </c>
      <c r="D282" s="74"/>
      <c r="E282" s="43" t="s">
        <v>1016</v>
      </c>
      <c r="F282" s="43"/>
      <c r="G282" s="44">
        <v>42249.539583333331</v>
      </c>
      <c r="H282" s="44">
        <v>42250.806250000001</v>
      </c>
      <c r="I282" s="1" t="s">
        <v>234</v>
      </c>
      <c r="J282" s="45">
        <f t="shared" si="8"/>
        <v>1.2666666666700621</v>
      </c>
      <c r="K282" s="46">
        <f t="shared" si="9"/>
        <v>1.2666666666700621</v>
      </c>
      <c r="N282"/>
    </row>
    <row r="283" spans="1:14" ht="25.5" hidden="1" customHeight="1" x14ac:dyDescent="0.25">
      <c r="A283" s="6" t="s">
        <v>313</v>
      </c>
      <c r="B283" s="41" t="s">
        <v>312</v>
      </c>
      <c r="C283" s="42" t="s">
        <v>305</v>
      </c>
      <c r="D283" s="74"/>
      <c r="E283" s="43" t="s">
        <v>1023</v>
      </c>
      <c r="F283" s="43"/>
      <c r="G283" s="44">
        <v>42250.806250000001</v>
      </c>
      <c r="H283" s="44">
        <v>42250.834027777775</v>
      </c>
      <c r="I283" s="1" t="s">
        <v>235</v>
      </c>
      <c r="J283" s="45">
        <f t="shared" si="8"/>
        <v>2.7777777773735579E-2</v>
      </c>
      <c r="K283" s="46">
        <f t="shared" si="9"/>
        <v>2.7777777773735579E-2</v>
      </c>
      <c r="N283"/>
    </row>
    <row r="284" spans="1:14" ht="25.5" hidden="1" customHeight="1" x14ac:dyDescent="0.25">
      <c r="A284" s="6" t="s">
        <v>313</v>
      </c>
      <c r="B284" s="41" t="s">
        <v>312</v>
      </c>
      <c r="C284" s="42" t="s">
        <v>305</v>
      </c>
      <c r="D284" s="74"/>
      <c r="E284" s="43" t="s">
        <v>1036</v>
      </c>
      <c r="F284" s="43"/>
      <c r="G284" s="44">
        <v>42250.834027777775</v>
      </c>
      <c r="H284" s="44">
        <v>42258.726388888892</v>
      </c>
      <c r="I284" s="1" t="s">
        <v>236</v>
      </c>
      <c r="J284" s="45">
        <f t="shared" si="8"/>
        <v>7.8923611111167702</v>
      </c>
      <c r="K284" s="46">
        <f t="shared" si="9"/>
        <v>7.8923611111167702</v>
      </c>
      <c r="N284"/>
    </row>
    <row r="285" spans="1:14" ht="25.5" hidden="1" customHeight="1" x14ac:dyDescent="0.25">
      <c r="A285" s="6" t="s">
        <v>313</v>
      </c>
      <c r="B285" s="41" t="s">
        <v>312</v>
      </c>
      <c r="C285" s="42" t="s">
        <v>305</v>
      </c>
      <c r="D285" s="74"/>
      <c r="E285" s="43" t="s">
        <v>1020</v>
      </c>
      <c r="F285" s="43"/>
      <c r="G285" s="44">
        <v>42258.726388888892</v>
      </c>
      <c r="H285" s="44">
        <v>42262.771527777775</v>
      </c>
      <c r="I285" s="1" t="s">
        <v>237</v>
      </c>
      <c r="J285" s="45">
        <f t="shared" si="8"/>
        <v>4.0451388888832298</v>
      </c>
      <c r="K285" s="46">
        <f t="shared" si="9"/>
        <v>4.0451388888832298</v>
      </c>
      <c r="N285"/>
    </row>
    <row r="286" spans="1:14" ht="25.5" hidden="1" customHeight="1" x14ac:dyDescent="0.25">
      <c r="A286" s="6" t="s">
        <v>313</v>
      </c>
      <c r="B286" s="41" t="s">
        <v>312</v>
      </c>
      <c r="C286" s="42" t="s">
        <v>305</v>
      </c>
      <c r="D286" s="74"/>
      <c r="E286" s="43" t="s">
        <v>1016</v>
      </c>
      <c r="F286" s="43"/>
      <c r="G286" s="44">
        <v>42262.771527777775</v>
      </c>
      <c r="H286" s="44">
        <v>42262.824999999997</v>
      </c>
      <c r="I286" s="1" t="s">
        <v>238</v>
      </c>
      <c r="J286" s="45">
        <f t="shared" si="8"/>
        <v>5.3472222221898846E-2</v>
      </c>
      <c r="K286" s="46">
        <f t="shared" si="9"/>
        <v>5.3472222221898846E-2</v>
      </c>
      <c r="N286"/>
    </row>
    <row r="287" spans="1:14" ht="25.5" customHeight="1" x14ac:dyDescent="0.25">
      <c r="A287" s="6" t="s">
        <v>313</v>
      </c>
      <c r="B287" s="41" t="s">
        <v>312</v>
      </c>
      <c r="C287" s="42" t="s">
        <v>305</v>
      </c>
      <c r="D287" s="74"/>
      <c r="E287" s="43" t="s">
        <v>994</v>
      </c>
      <c r="F287" s="106" t="s">
        <v>1285</v>
      </c>
      <c r="G287" s="44">
        <v>42262.824999999997</v>
      </c>
      <c r="H287" s="44">
        <v>42268.742361111108</v>
      </c>
      <c r="I287" s="1" t="s">
        <v>239</v>
      </c>
      <c r="J287" s="45">
        <f t="shared" si="8"/>
        <v>5.9173611111109494</v>
      </c>
      <c r="K287" s="46">
        <f t="shared" si="9"/>
        <v>5.9173611111109494</v>
      </c>
      <c r="N287"/>
    </row>
    <row r="288" spans="1:14" ht="25.5" hidden="1" customHeight="1" x14ac:dyDescent="0.25">
      <c r="A288" s="6" t="s">
        <v>313</v>
      </c>
      <c r="B288" s="41" t="s">
        <v>312</v>
      </c>
      <c r="C288" s="42" t="s">
        <v>305</v>
      </c>
      <c r="D288" s="74"/>
      <c r="E288" s="43" t="s">
        <v>1035</v>
      </c>
      <c r="F288" s="43"/>
      <c r="G288" s="44">
        <v>42268.742361111108</v>
      </c>
      <c r="H288" s="44">
        <v>42278.743055555555</v>
      </c>
      <c r="I288" s="1" t="s">
        <v>240</v>
      </c>
      <c r="J288" s="45">
        <f t="shared" si="8"/>
        <v>10.000694444446708</v>
      </c>
      <c r="K288" s="46">
        <f t="shared" si="9"/>
        <v>10.000694444446708</v>
      </c>
      <c r="N288"/>
    </row>
    <row r="289" spans="1:14" ht="25.5" customHeight="1" x14ac:dyDescent="0.25">
      <c r="A289" s="6" t="s">
        <v>313</v>
      </c>
      <c r="B289" s="41" t="s">
        <v>312</v>
      </c>
      <c r="C289" s="42" t="s">
        <v>305</v>
      </c>
      <c r="D289" s="74"/>
      <c r="E289" s="43" t="s">
        <v>994</v>
      </c>
      <c r="F289" s="106" t="s">
        <v>1285</v>
      </c>
      <c r="G289" s="44">
        <v>42278.743055555555</v>
      </c>
      <c r="H289" s="44">
        <v>42283.576388888891</v>
      </c>
      <c r="I289" s="1" t="s">
        <v>241</v>
      </c>
      <c r="J289" s="45">
        <f t="shared" si="8"/>
        <v>4.8333333333357587</v>
      </c>
      <c r="K289" s="46">
        <f t="shared" si="9"/>
        <v>4.8333333333357587</v>
      </c>
      <c r="N289"/>
    </row>
    <row r="290" spans="1:14" ht="25.5" hidden="1" customHeight="1" x14ac:dyDescent="0.25">
      <c r="A290" s="6" t="s">
        <v>313</v>
      </c>
      <c r="B290" s="41" t="s">
        <v>312</v>
      </c>
      <c r="C290" s="42" t="s">
        <v>305</v>
      </c>
      <c r="D290" s="74"/>
      <c r="E290" s="43" t="s">
        <v>1016</v>
      </c>
      <c r="F290" s="43"/>
      <c r="G290" s="44">
        <v>42283.576388888891</v>
      </c>
      <c r="H290" s="44">
        <v>42285.701388888891</v>
      </c>
      <c r="I290" s="1" t="s">
        <v>17</v>
      </c>
      <c r="J290" s="45">
        <f t="shared" si="8"/>
        <v>2.125</v>
      </c>
      <c r="K290" s="46">
        <f t="shared" si="9"/>
        <v>2.125</v>
      </c>
      <c r="N290"/>
    </row>
    <row r="291" spans="1:14" ht="25.5" hidden="1" customHeight="1" x14ac:dyDescent="0.25">
      <c r="A291" s="6" t="s">
        <v>313</v>
      </c>
      <c r="B291" s="41" t="s">
        <v>312</v>
      </c>
      <c r="C291" s="42" t="s">
        <v>305</v>
      </c>
      <c r="D291" s="74"/>
      <c r="E291" s="43" t="s">
        <v>1020</v>
      </c>
      <c r="F291" s="43"/>
      <c r="G291" s="44">
        <v>42285.701388888891</v>
      </c>
      <c r="H291" s="44">
        <v>42285.753472222219</v>
      </c>
      <c r="I291" s="1" t="s">
        <v>242</v>
      </c>
      <c r="J291" s="45">
        <f t="shared" si="8"/>
        <v>5.2083333328482695E-2</v>
      </c>
      <c r="K291" s="46">
        <f t="shared" si="9"/>
        <v>5.2083333328482695E-2</v>
      </c>
      <c r="N291"/>
    </row>
    <row r="292" spans="1:14" ht="25.5" hidden="1" customHeight="1" x14ac:dyDescent="0.25">
      <c r="A292" s="6" t="s">
        <v>313</v>
      </c>
      <c r="B292" s="41" t="s">
        <v>312</v>
      </c>
      <c r="C292" s="42" t="s">
        <v>305</v>
      </c>
      <c r="D292" s="74"/>
      <c r="E292" s="43" t="s">
        <v>1036</v>
      </c>
      <c r="F292" s="43"/>
      <c r="G292" s="44">
        <v>42285.753472222219</v>
      </c>
      <c r="H292" s="44">
        <v>42293.67291666667</v>
      </c>
      <c r="I292" s="1" t="s">
        <v>243</v>
      </c>
      <c r="J292" s="45">
        <f t="shared" si="8"/>
        <v>7.9194444444510737</v>
      </c>
      <c r="K292" s="46">
        <f t="shared" si="9"/>
        <v>7.9194444444510737</v>
      </c>
      <c r="N292"/>
    </row>
    <row r="293" spans="1:14" ht="25.5" hidden="1" customHeight="1" x14ac:dyDescent="0.25">
      <c r="A293" s="6" t="s">
        <v>313</v>
      </c>
      <c r="B293" s="41" t="s">
        <v>312</v>
      </c>
      <c r="C293" s="42" t="s">
        <v>305</v>
      </c>
      <c r="D293" s="74"/>
      <c r="E293" s="43" t="s">
        <v>1022</v>
      </c>
      <c r="F293" s="43"/>
      <c r="G293" s="44">
        <v>42293.67291666667</v>
      </c>
      <c r="H293" s="44">
        <v>42297.71875</v>
      </c>
      <c r="I293" s="1" t="s">
        <v>244</v>
      </c>
      <c r="J293" s="45">
        <f t="shared" si="8"/>
        <v>4.0458333333299379</v>
      </c>
      <c r="K293" s="46">
        <f t="shared" si="9"/>
        <v>4.0458333333299379</v>
      </c>
      <c r="N293"/>
    </row>
    <row r="294" spans="1:14" ht="25.5" hidden="1" customHeight="1" x14ac:dyDescent="0.25">
      <c r="A294" s="6" t="s">
        <v>313</v>
      </c>
      <c r="B294" s="41" t="s">
        <v>312</v>
      </c>
      <c r="C294" s="42" t="s">
        <v>305</v>
      </c>
      <c r="D294" s="74"/>
      <c r="E294" s="43" t="s">
        <v>1036</v>
      </c>
      <c r="F294" s="43"/>
      <c r="G294" s="44">
        <v>42297.71875</v>
      </c>
      <c r="H294" s="44">
        <v>42297.82916666667</v>
      </c>
      <c r="I294" s="1" t="s">
        <v>245</v>
      </c>
      <c r="J294" s="45">
        <f t="shared" si="8"/>
        <v>0.11041666667006211</v>
      </c>
      <c r="K294" s="46">
        <f t="shared" si="9"/>
        <v>0.11041666667006211</v>
      </c>
      <c r="N294"/>
    </row>
    <row r="295" spans="1:14" ht="25.5" hidden="1" customHeight="1" x14ac:dyDescent="0.25">
      <c r="A295" s="6" t="s">
        <v>313</v>
      </c>
      <c r="B295" s="41" t="s">
        <v>312</v>
      </c>
      <c r="C295" s="42" t="s">
        <v>305</v>
      </c>
      <c r="D295" s="74"/>
      <c r="E295" s="43" t="s">
        <v>1020</v>
      </c>
      <c r="F295" s="43"/>
      <c r="G295" s="44">
        <v>42297.82916666667</v>
      </c>
      <c r="H295" s="44">
        <v>42298.826388888891</v>
      </c>
      <c r="I295" s="1" t="s">
        <v>246</v>
      </c>
      <c r="J295" s="45">
        <f t="shared" si="8"/>
        <v>0.99722222222044365</v>
      </c>
      <c r="K295" s="46">
        <f t="shared" si="9"/>
        <v>0.99722222222044365</v>
      </c>
      <c r="N295"/>
    </row>
    <row r="296" spans="1:14" ht="25.5" hidden="1" customHeight="1" x14ac:dyDescent="0.25">
      <c r="A296" s="6" t="s">
        <v>313</v>
      </c>
      <c r="B296" s="41" t="s">
        <v>312</v>
      </c>
      <c r="C296" s="42" t="s">
        <v>305</v>
      </c>
      <c r="D296" s="74"/>
      <c r="E296" s="43" t="s">
        <v>1016</v>
      </c>
      <c r="F296" s="43"/>
      <c r="G296" s="44">
        <v>42298.826388888891</v>
      </c>
      <c r="H296" s="44">
        <v>42298.857638888891</v>
      </c>
      <c r="I296" s="1" t="s">
        <v>17</v>
      </c>
      <c r="J296" s="45">
        <f t="shared" si="8"/>
        <v>3.125E-2</v>
      </c>
      <c r="K296" s="46">
        <f t="shared" si="9"/>
        <v>3.125E-2</v>
      </c>
      <c r="N296"/>
    </row>
    <row r="297" spans="1:14" ht="25.5" hidden="1" customHeight="1" x14ac:dyDescent="0.25">
      <c r="A297" s="6" t="s">
        <v>313</v>
      </c>
      <c r="B297" s="41" t="s">
        <v>312</v>
      </c>
      <c r="C297" s="42" t="s">
        <v>305</v>
      </c>
      <c r="D297" s="74"/>
      <c r="E297" s="43" t="s">
        <v>1023</v>
      </c>
      <c r="F297" s="43"/>
      <c r="G297" s="44">
        <v>42298.857638888891</v>
      </c>
      <c r="H297" s="44">
        <v>42299.811805555553</v>
      </c>
      <c r="I297" s="1" t="s">
        <v>247</v>
      </c>
      <c r="J297" s="45">
        <f t="shared" si="8"/>
        <v>0.95416666666278616</v>
      </c>
      <c r="K297" s="46">
        <f t="shared" si="9"/>
        <v>0.95416666666278616</v>
      </c>
      <c r="N297"/>
    </row>
    <row r="298" spans="1:14" ht="25.5" hidden="1" customHeight="1" x14ac:dyDescent="0.25">
      <c r="A298" s="6" t="s">
        <v>313</v>
      </c>
      <c r="B298" s="41" t="s">
        <v>312</v>
      </c>
      <c r="C298" s="42" t="s">
        <v>305</v>
      </c>
      <c r="D298" s="74"/>
      <c r="E298" s="43" t="s">
        <v>1024</v>
      </c>
      <c r="F298" s="43"/>
      <c r="G298" s="44">
        <v>42299.811805555553</v>
      </c>
      <c r="H298" s="44">
        <v>42300.681250000001</v>
      </c>
      <c r="I298" s="1" t="s">
        <v>248</v>
      </c>
      <c r="J298" s="45">
        <f t="shared" si="8"/>
        <v>0.86944444444816327</v>
      </c>
      <c r="K298" s="46">
        <f t="shared" si="9"/>
        <v>0.86944444444816327</v>
      </c>
      <c r="N298"/>
    </row>
    <row r="299" spans="1:14" ht="25.5" hidden="1" customHeight="1" x14ac:dyDescent="0.25">
      <c r="A299" s="6" t="s">
        <v>313</v>
      </c>
      <c r="B299" s="41" t="s">
        <v>312</v>
      </c>
      <c r="C299" s="42" t="s">
        <v>305</v>
      </c>
      <c r="D299" s="74"/>
      <c r="E299" s="43" t="s">
        <v>1036</v>
      </c>
      <c r="F299" s="43"/>
      <c r="G299" s="44">
        <v>42300.681250000001</v>
      </c>
      <c r="H299" s="44">
        <v>42303.686111111114</v>
      </c>
      <c r="I299" s="1" t="s">
        <v>237</v>
      </c>
      <c r="J299" s="45">
        <f t="shared" si="8"/>
        <v>3.0048611111124046</v>
      </c>
      <c r="K299" s="46">
        <f t="shared" si="9"/>
        <v>3.0048611111124046</v>
      </c>
      <c r="N299"/>
    </row>
    <row r="300" spans="1:14" ht="25.5" hidden="1" customHeight="1" x14ac:dyDescent="0.25">
      <c r="A300" s="6" t="s">
        <v>313</v>
      </c>
      <c r="B300" s="41" t="s">
        <v>312</v>
      </c>
      <c r="C300" s="42" t="s">
        <v>305</v>
      </c>
      <c r="D300" s="74"/>
      <c r="E300" s="43" t="s">
        <v>1024</v>
      </c>
      <c r="F300" s="43"/>
      <c r="G300" s="44">
        <v>42303.686111111114</v>
      </c>
      <c r="H300" s="44">
        <v>42304.675000000003</v>
      </c>
      <c r="I300" s="1" t="s">
        <v>224</v>
      </c>
      <c r="J300" s="45">
        <f t="shared" si="8"/>
        <v>0.98888888888905058</v>
      </c>
      <c r="K300" s="46">
        <f t="shared" si="9"/>
        <v>0.98888888888905058</v>
      </c>
      <c r="N300"/>
    </row>
    <row r="301" spans="1:14" ht="25.5" hidden="1" customHeight="1" x14ac:dyDescent="0.25">
      <c r="A301" s="6" t="s">
        <v>313</v>
      </c>
      <c r="B301" s="41" t="s">
        <v>312</v>
      </c>
      <c r="C301" s="42" t="s">
        <v>305</v>
      </c>
      <c r="D301" s="74"/>
      <c r="E301" s="43" t="s">
        <v>1014</v>
      </c>
      <c r="F301" s="43"/>
      <c r="G301" s="44">
        <v>42304.675000000003</v>
      </c>
      <c r="H301" s="44">
        <v>42304.77847222222</v>
      </c>
      <c r="I301" s="1" t="s">
        <v>249</v>
      </c>
      <c r="J301" s="45">
        <f t="shared" si="8"/>
        <v>0.10347222221753327</v>
      </c>
      <c r="K301" s="46">
        <f t="shared" si="9"/>
        <v>0.10347222221753327</v>
      </c>
      <c r="N301"/>
    </row>
    <row r="302" spans="1:14" ht="25.5" hidden="1" customHeight="1" x14ac:dyDescent="0.25">
      <c r="A302" s="6" t="s">
        <v>313</v>
      </c>
      <c r="B302" s="41" t="s">
        <v>312</v>
      </c>
      <c r="C302" s="42" t="s">
        <v>305</v>
      </c>
      <c r="D302" s="74"/>
      <c r="E302" s="43" t="s">
        <v>1036</v>
      </c>
      <c r="F302" s="43"/>
      <c r="G302" s="44">
        <v>42304.77847222222</v>
      </c>
      <c r="H302" s="44">
        <v>42305.468055555553</v>
      </c>
      <c r="I302" s="1" t="s">
        <v>250</v>
      </c>
      <c r="J302" s="45">
        <f t="shared" si="8"/>
        <v>0.68958333333284827</v>
      </c>
      <c r="K302" s="46">
        <f t="shared" si="9"/>
        <v>0.68958333333284827</v>
      </c>
      <c r="N302"/>
    </row>
    <row r="303" spans="1:14" ht="25.5" hidden="1" customHeight="1" x14ac:dyDescent="0.25">
      <c r="A303" s="6" t="s">
        <v>313</v>
      </c>
      <c r="B303" s="41" t="s">
        <v>312</v>
      </c>
      <c r="C303" s="42" t="s">
        <v>305</v>
      </c>
      <c r="D303" s="74"/>
      <c r="E303" s="43" t="s">
        <v>1023</v>
      </c>
      <c r="F303" s="43"/>
      <c r="G303" s="44">
        <v>42305.468055555553</v>
      </c>
      <c r="H303" s="44">
        <v>42305.589583333334</v>
      </c>
      <c r="I303" s="1" t="s">
        <v>251</v>
      </c>
      <c r="J303" s="45">
        <f t="shared" si="8"/>
        <v>0.12152777778101154</v>
      </c>
      <c r="K303" s="46">
        <f t="shared" si="9"/>
        <v>0.12152777778101154</v>
      </c>
      <c r="N303"/>
    </row>
    <row r="304" spans="1:14" ht="25.5" hidden="1" customHeight="1" x14ac:dyDescent="0.25">
      <c r="A304" s="6" t="s">
        <v>313</v>
      </c>
      <c r="B304" s="41" t="s">
        <v>312</v>
      </c>
      <c r="C304" s="42" t="s">
        <v>305</v>
      </c>
      <c r="D304" s="74"/>
      <c r="E304" s="43" t="s">
        <v>1036</v>
      </c>
      <c r="F304" s="43"/>
      <c r="G304" s="44">
        <v>42305.589583333334</v>
      </c>
      <c r="H304" s="44">
        <v>42311.688888888886</v>
      </c>
      <c r="I304" s="1" t="s">
        <v>215</v>
      </c>
      <c r="J304" s="45">
        <f t="shared" si="8"/>
        <v>6.0993055555518367</v>
      </c>
      <c r="K304" s="46">
        <f t="shared" si="9"/>
        <v>6.0993055555518367</v>
      </c>
      <c r="N304"/>
    </row>
    <row r="305" spans="1:14" ht="25.5" hidden="1" customHeight="1" x14ac:dyDescent="0.25">
      <c r="A305" s="6" t="s">
        <v>313</v>
      </c>
      <c r="B305" s="41" t="s">
        <v>312</v>
      </c>
      <c r="C305" s="42" t="s">
        <v>305</v>
      </c>
      <c r="D305" s="74"/>
      <c r="E305" s="43" t="s">
        <v>1023</v>
      </c>
      <c r="F305" s="43"/>
      <c r="G305" s="44">
        <v>42311.688888888886</v>
      </c>
      <c r="H305" s="44">
        <v>42318.744444444441</v>
      </c>
      <c r="I305" s="1" t="s">
        <v>252</v>
      </c>
      <c r="J305" s="45">
        <f t="shared" si="8"/>
        <v>7.0555555555547471</v>
      </c>
      <c r="K305" s="46">
        <f t="shared" si="9"/>
        <v>7.0555555555547471</v>
      </c>
      <c r="N305"/>
    </row>
    <row r="306" spans="1:14" ht="25.5" customHeight="1" x14ac:dyDescent="0.25">
      <c r="A306" s="6" t="s">
        <v>313</v>
      </c>
      <c r="B306" s="41" t="s">
        <v>312</v>
      </c>
      <c r="C306" s="42" t="s">
        <v>305</v>
      </c>
      <c r="D306" s="74"/>
      <c r="E306" s="43" t="s">
        <v>994</v>
      </c>
      <c r="F306" s="106" t="s">
        <v>1285</v>
      </c>
      <c r="G306" s="44">
        <v>42318.744444444441</v>
      </c>
      <c r="H306" s="44">
        <v>42319.698611111111</v>
      </c>
      <c r="I306" s="1" t="s">
        <v>47</v>
      </c>
      <c r="J306" s="45">
        <f t="shared" si="8"/>
        <v>0.95416666667006211</v>
      </c>
      <c r="K306" s="46">
        <f t="shared" si="9"/>
        <v>0.95416666667006211</v>
      </c>
      <c r="N306"/>
    </row>
    <row r="307" spans="1:14" ht="25.5" hidden="1" customHeight="1" x14ac:dyDescent="0.25">
      <c r="A307" s="6" t="s">
        <v>313</v>
      </c>
      <c r="B307" s="41" t="s">
        <v>312</v>
      </c>
      <c r="C307" s="42" t="s">
        <v>305</v>
      </c>
      <c r="D307" s="74"/>
      <c r="E307" s="43" t="s">
        <v>1023</v>
      </c>
      <c r="F307" s="43"/>
      <c r="G307" s="44">
        <v>42319.698611111111</v>
      </c>
      <c r="H307" s="44">
        <v>42320.713888888888</v>
      </c>
      <c r="I307" s="1" t="s">
        <v>114</v>
      </c>
      <c r="J307" s="45">
        <f t="shared" si="8"/>
        <v>1.015277777776646</v>
      </c>
      <c r="K307" s="46">
        <f t="shared" si="9"/>
        <v>1.015277777776646</v>
      </c>
      <c r="N307"/>
    </row>
    <row r="308" spans="1:14" ht="25.5" hidden="1" customHeight="1" x14ac:dyDescent="0.25">
      <c r="A308" s="6" t="s">
        <v>313</v>
      </c>
      <c r="B308" s="41" t="s">
        <v>312</v>
      </c>
      <c r="C308" s="42" t="s">
        <v>305</v>
      </c>
      <c r="D308" s="74"/>
      <c r="E308" s="43" t="s">
        <v>1024</v>
      </c>
      <c r="F308" s="43"/>
      <c r="G308" s="44">
        <v>42320.713888888888</v>
      </c>
      <c r="H308" s="44">
        <v>42320.770138888889</v>
      </c>
      <c r="I308" s="1" t="s">
        <v>253</v>
      </c>
      <c r="J308" s="45">
        <f t="shared" si="8"/>
        <v>5.6250000001455192E-2</v>
      </c>
      <c r="K308" s="46">
        <f t="shared" si="9"/>
        <v>5.6250000001455192E-2</v>
      </c>
      <c r="N308"/>
    </row>
    <row r="309" spans="1:14" ht="25.5" hidden="1" customHeight="1" x14ac:dyDescent="0.25">
      <c r="A309" s="6" t="s">
        <v>313</v>
      </c>
      <c r="B309" s="41" t="s">
        <v>312</v>
      </c>
      <c r="C309" s="42" t="s">
        <v>305</v>
      </c>
      <c r="D309" s="74"/>
      <c r="E309" s="43" t="s">
        <v>1014</v>
      </c>
      <c r="F309" s="43"/>
      <c r="G309" s="44">
        <v>42320.770138888889</v>
      </c>
      <c r="H309" s="44">
        <v>42320.774305555555</v>
      </c>
      <c r="I309" s="1" t="s">
        <v>75</v>
      </c>
      <c r="J309" s="45">
        <f t="shared" si="8"/>
        <v>4.166666665696539E-3</v>
      </c>
      <c r="K309" s="46">
        <f t="shared" si="9"/>
        <v>4.166666665696539E-3</v>
      </c>
      <c r="N309"/>
    </row>
    <row r="310" spans="1:14" ht="25.5" hidden="1" customHeight="1" x14ac:dyDescent="0.25">
      <c r="A310" s="6" t="s">
        <v>313</v>
      </c>
      <c r="B310" s="41" t="s">
        <v>312</v>
      </c>
      <c r="C310" s="42" t="s">
        <v>305</v>
      </c>
      <c r="D310" s="74"/>
      <c r="E310" s="43" t="s">
        <v>1023</v>
      </c>
      <c r="F310" s="43"/>
      <c r="G310" s="44">
        <v>42320.774305555555</v>
      </c>
      <c r="H310" s="44">
        <v>42320.813888888886</v>
      </c>
      <c r="I310" s="1" t="s">
        <v>254</v>
      </c>
      <c r="J310" s="45">
        <f t="shared" si="8"/>
        <v>3.9583333331393078E-2</v>
      </c>
      <c r="K310" s="46">
        <f t="shared" si="9"/>
        <v>3.9583333331393078E-2</v>
      </c>
      <c r="N310"/>
    </row>
    <row r="311" spans="1:14" ht="25.5" hidden="1" customHeight="1" x14ac:dyDescent="0.25">
      <c r="A311" s="6" t="s">
        <v>313</v>
      </c>
      <c r="B311" s="41" t="s">
        <v>312</v>
      </c>
      <c r="C311" s="42" t="s">
        <v>305</v>
      </c>
      <c r="D311" s="74"/>
      <c r="E311" s="43" t="s">
        <v>1036</v>
      </c>
      <c r="F311" s="43"/>
      <c r="G311" s="44">
        <v>42320.813888888886</v>
      </c>
      <c r="H311" s="44">
        <v>42321.597222222219</v>
      </c>
      <c r="I311" s="1" t="s">
        <v>255</v>
      </c>
      <c r="J311" s="45">
        <f t="shared" si="8"/>
        <v>0.78333333333284827</v>
      </c>
      <c r="K311" s="46">
        <f t="shared" si="9"/>
        <v>0.78333333333284827</v>
      </c>
      <c r="N311"/>
    </row>
    <row r="312" spans="1:14" ht="25.5" hidden="1" customHeight="1" x14ac:dyDescent="0.25">
      <c r="A312" s="6" t="s">
        <v>313</v>
      </c>
      <c r="B312" s="41" t="s">
        <v>312</v>
      </c>
      <c r="C312" s="42" t="s">
        <v>305</v>
      </c>
      <c r="D312" s="74"/>
      <c r="E312" s="43" t="s">
        <v>1023</v>
      </c>
      <c r="F312" s="43"/>
      <c r="G312" s="44">
        <v>42321.597222222219</v>
      </c>
      <c r="H312" s="44">
        <v>42321.640972222223</v>
      </c>
      <c r="I312" s="1" t="s">
        <v>256</v>
      </c>
      <c r="J312" s="45">
        <f t="shared" si="8"/>
        <v>4.3750000004365575E-2</v>
      </c>
      <c r="K312" s="46">
        <f t="shared" si="9"/>
        <v>4.3750000004365575E-2</v>
      </c>
      <c r="N312"/>
    </row>
    <row r="313" spans="1:14" ht="25.5" hidden="1" customHeight="1" x14ac:dyDescent="0.25">
      <c r="A313" s="6" t="s">
        <v>313</v>
      </c>
      <c r="B313" s="41" t="s">
        <v>312</v>
      </c>
      <c r="C313" s="42" t="s">
        <v>305</v>
      </c>
      <c r="D313" s="74"/>
      <c r="E313" s="43" t="s">
        <v>1036</v>
      </c>
      <c r="F313" s="43"/>
      <c r="G313" s="44">
        <v>42321.640972222223</v>
      </c>
      <c r="H313" s="44">
        <v>42324.747916666667</v>
      </c>
      <c r="I313" s="1" t="s">
        <v>215</v>
      </c>
      <c r="J313" s="45">
        <f t="shared" si="8"/>
        <v>3.1069444444437977</v>
      </c>
      <c r="K313" s="46">
        <f t="shared" si="9"/>
        <v>3.1069444444437977</v>
      </c>
      <c r="N313"/>
    </row>
    <row r="314" spans="1:14" ht="25.5" hidden="1" customHeight="1" x14ac:dyDescent="0.25">
      <c r="A314" s="6" t="s">
        <v>313</v>
      </c>
      <c r="B314" s="41" t="s">
        <v>312</v>
      </c>
      <c r="C314" s="42" t="s">
        <v>305</v>
      </c>
      <c r="D314" s="74"/>
      <c r="E314" s="43" t="s">
        <v>1023</v>
      </c>
      <c r="F314" s="43"/>
      <c r="G314" s="44">
        <v>42324.747916666667</v>
      </c>
      <c r="H314" s="44">
        <v>42355.612500000003</v>
      </c>
      <c r="I314" s="1" t="s">
        <v>257</v>
      </c>
      <c r="J314" s="45">
        <f t="shared" si="8"/>
        <v>30.864583333335759</v>
      </c>
      <c r="K314" s="46">
        <f t="shared" si="9"/>
        <v>30.864583333335759</v>
      </c>
      <c r="N314"/>
    </row>
    <row r="315" spans="1:14" ht="25.5" hidden="1" customHeight="1" x14ac:dyDescent="0.25">
      <c r="A315" s="6" t="s">
        <v>313</v>
      </c>
      <c r="B315" s="41" t="s">
        <v>312</v>
      </c>
      <c r="C315" s="42" t="s">
        <v>305</v>
      </c>
      <c r="D315" s="74"/>
      <c r="E315" s="43" t="s">
        <v>1024</v>
      </c>
      <c r="F315" s="43"/>
      <c r="G315" s="44">
        <v>42355.612500000003</v>
      </c>
      <c r="H315" s="44">
        <v>42355.78125</v>
      </c>
      <c r="I315" s="1" t="s">
        <v>258</v>
      </c>
      <c r="J315" s="45">
        <f t="shared" si="8"/>
        <v>0.16874999999708962</v>
      </c>
      <c r="K315" s="46">
        <f t="shared" si="9"/>
        <v>0.16874999999708962</v>
      </c>
      <c r="N315"/>
    </row>
    <row r="316" spans="1:14" ht="25.5" hidden="1" customHeight="1" x14ac:dyDescent="0.25">
      <c r="A316" s="6" t="s">
        <v>313</v>
      </c>
      <c r="B316" s="41" t="s">
        <v>312</v>
      </c>
      <c r="C316" s="42" t="s">
        <v>305</v>
      </c>
      <c r="D316" s="74"/>
      <c r="E316" s="43" t="s">
        <v>1014</v>
      </c>
      <c r="F316" s="43"/>
      <c r="G316" s="44">
        <v>42355.78125</v>
      </c>
      <c r="H316" s="44">
        <v>42355.793749999997</v>
      </c>
      <c r="I316" s="1" t="s">
        <v>259</v>
      </c>
      <c r="J316" s="45">
        <f t="shared" si="8"/>
        <v>1.2499999997089617E-2</v>
      </c>
      <c r="K316" s="46">
        <f t="shared" si="9"/>
        <v>1.2499999997089617E-2</v>
      </c>
      <c r="N316"/>
    </row>
    <row r="317" spans="1:14" ht="25.5" hidden="1" customHeight="1" x14ac:dyDescent="0.25">
      <c r="A317" s="6" t="s">
        <v>313</v>
      </c>
      <c r="B317" s="41" t="s">
        <v>312</v>
      </c>
      <c r="C317" s="42" t="s">
        <v>305</v>
      </c>
      <c r="D317" s="74"/>
      <c r="E317" s="43" t="s">
        <v>1023</v>
      </c>
      <c r="F317" s="43"/>
      <c r="G317" s="44">
        <v>42355.793749999997</v>
      </c>
      <c r="H317" s="44">
        <v>42360.472222222219</v>
      </c>
      <c r="I317" s="1" t="s">
        <v>260</v>
      </c>
      <c r="J317" s="45">
        <f t="shared" si="8"/>
        <v>4.6784722222218988</v>
      </c>
      <c r="K317" s="46">
        <f t="shared" si="9"/>
        <v>4.6784722222218988</v>
      </c>
      <c r="N317"/>
    </row>
    <row r="318" spans="1:14" ht="25.5" hidden="1" customHeight="1" x14ac:dyDescent="0.25">
      <c r="A318" s="6" t="s">
        <v>313</v>
      </c>
      <c r="B318" s="41" t="s">
        <v>312</v>
      </c>
      <c r="C318" s="42" t="s">
        <v>305</v>
      </c>
      <c r="D318" s="74"/>
      <c r="E318" s="43" t="s">
        <v>1024</v>
      </c>
      <c r="F318" s="43"/>
      <c r="G318" s="44">
        <v>42360.472222222219</v>
      </c>
      <c r="H318" s="44">
        <v>42360.655555555553</v>
      </c>
      <c r="I318" s="1" t="s">
        <v>261</v>
      </c>
      <c r="J318" s="45">
        <f t="shared" si="8"/>
        <v>0.18333333333430346</v>
      </c>
      <c r="K318" s="46">
        <f t="shared" si="9"/>
        <v>0.18333333333430346</v>
      </c>
      <c r="N318"/>
    </row>
    <row r="319" spans="1:14" ht="25.5" hidden="1" customHeight="1" x14ac:dyDescent="0.25">
      <c r="A319" s="6" t="s">
        <v>313</v>
      </c>
      <c r="B319" s="41" t="s">
        <v>312</v>
      </c>
      <c r="C319" s="42" t="s">
        <v>305</v>
      </c>
      <c r="D319" s="74"/>
      <c r="E319" s="43" t="s">
        <v>1014</v>
      </c>
      <c r="F319" s="43"/>
      <c r="G319" s="44">
        <v>42360.655555555553</v>
      </c>
      <c r="H319" s="44">
        <v>42360.770833333336</v>
      </c>
      <c r="I319" s="1" t="s">
        <v>262</v>
      </c>
      <c r="J319" s="45">
        <f t="shared" si="8"/>
        <v>0.11527777778246673</v>
      </c>
      <c r="K319" s="46">
        <f t="shared" si="9"/>
        <v>0.11527777778246673</v>
      </c>
      <c r="N319"/>
    </row>
    <row r="320" spans="1:14" ht="25.5" hidden="1" customHeight="1" x14ac:dyDescent="0.25">
      <c r="A320" s="6" t="s">
        <v>313</v>
      </c>
      <c r="B320" s="41" t="s">
        <v>312</v>
      </c>
      <c r="C320" s="42" t="s">
        <v>305</v>
      </c>
      <c r="D320" s="74"/>
      <c r="E320" s="43" t="s">
        <v>1018</v>
      </c>
      <c r="F320" s="43"/>
      <c r="G320" s="44">
        <v>42360.770833333336</v>
      </c>
      <c r="H320" s="44">
        <v>42360.807638888888</v>
      </c>
      <c r="I320" s="1" t="s">
        <v>50</v>
      </c>
      <c r="J320" s="45">
        <f t="shared" si="8"/>
        <v>3.6805555551836733E-2</v>
      </c>
      <c r="K320" s="46">
        <f t="shared" si="9"/>
        <v>3.6805555551836733E-2</v>
      </c>
      <c r="N320"/>
    </row>
    <row r="321" spans="1:14" ht="25.5" hidden="1" customHeight="1" x14ac:dyDescent="0.25">
      <c r="A321" s="6" t="s">
        <v>313</v>
      </c>
      <c r="B321" s="41" t="s">
        <v>312</v>
      </c>
      <c r="C321" s="42" t="s">
        <v>305</v>
      </c>
      <c r="D321" s="74"/>
      <c r="E321" s="43" t="s">
        <v>1025</v>
      </c>
      <c r="F321" s="43"/>
      <c r="G321" s="44">
        <v>42360.807638888888</v>
      </c>
      <c r="H321" s="44">
        <v>42361.59097222222</v>
      </c>
      <c r="I321" s="1" t="s">
        <v>263</v>
      </c>
      <c r="J321" s="45">
        <f t="shared" si="8"/>
        <v>0.78333333333284827</v>
      </c>
      <c r="K321" s="46">
        <f t="shared" si="9"/>
        <v>0.78333333333284827</v>
      </c>
      <c r="N321"/>
    </row>
    <row r="322" spans="1:14" ht="25.5" hidden="1" customHeight="1" x14ac:dyDescent="0.25">
      <c r="A322" s="6" t="s">
        <v>313</v>
      </c>
      <c r="B322" s="41" t="s">
        <v>312</v>
      </c>
      <c r="C322" s="42" t="s">
        <v>305</v>
      </c>
      <c r="D322" s="74"/>
      <c r="E322" s="43" t="s">
        <v>1019</v>
      </c>
      <c r="F322" s="43"/>
      <c r="G322" s="44">
        <v>42361.59097222222</v>
      </c>
      <c r="H322" s="44">
        <v>42361.65347222222</v>
      </c>
      <c r="I322" s="1" t="s">
        <v>7</v>
      </c>
      <c r="J322" s="45">
        <f t="shared" ref="J322:J385" si="10">IF(OR(G322="-",H322="-"),0,H322-G322)</f>
        <v>6.25E-2</v>
      </c>
      <c r="K322" s="46">
        <f t="shared" ref="K322:K385" si="11">J322</f>
        <v>6.25E-2</v>
      </c>
      <c r="N322"/>
    </row>
    <row r="323" spans="1:14" ht="25.5" hidden="1" customHeight="1" x14ac:dyDescent="0.25">
      <c r="A323" s="6" t="s">
        <v>313</v>
      </c>
      <c r="B323" s="41" t="s">
        <v>312</v>
      </c>
      <c r="C323" s="42" t="s">
        <v>305</v>
      </c>
      <c r="D323" s="74"/>
      <c r="E323" s="43" t="s">
        <v>1014</v>
      </c>
      <c r="F323" s="43"/>
      <c r="G323" s="44">
        <v>42361.59097222222</v>
      </c>
      <c r="H323" s="44">
        <v>42361.697222222225</v>
      </c>
      <c r="I323" s="1" t="s">
        <v>7</v>
      </c>
      <c r="J323" s="45">
        <f t="shared" si="10"/>
        <v>0.10625000000436557</v>
      </c>
      <c r="K323" s="46">
        <f t="shared" si="11"/>
        <v>0.10625000000436557</v>
      </c>
      <c r="N323"/>
    </row>
    <row r="324" spans="1:14" ht="25.5" hidden="1" customHeight="1" x14ac:dyDescent="0.25">
      <c r="A324" s="6" t="s">
        <v>313</v>
      </c>
      <c r="B324" s="41" t="s">
        <v>312</v>
      </c>
      <c r="C324" s="42" t="s">
        <v>305</v>
      </c>
      <c r="D324" s="74"/>
      <c r="E324" s="43" t="s">
        <v>1025</v>
      </c>
      <c r="F324" s="43"/>
      <c r="G324" s="44">
        <v>42361.697222222225</v>
      </c>
      <c r="H324" s="44">
        <v>42361.743750000001</v>
      </c>
      <c r="I324" s="1" t="s">
        <v>53</v>
      </c>
      <c r="J324" s="45">
        <f t="shared" si="10"/>
        <v>4.6527777776645962E-2</v>
      </c>
      <c r="K324" s="46">
        <f t="shared" si="11"/>
        <v>4.6527777776645962E-2</v>
      </c>
      <c r="N324"/>
    </row>
    <row r="325" spans="1:14" ht="25.5" hidden="1" customHeight="1" x14ac:dyDescent="0.25">
      <c r="A325" s="6" t="s">
        <v>313</v>
      </c>
      <c r="B325" s="41" t="s">
        <v>312</v>
      </c>
      <c r="C325" s="42" t="s">
        <v>305</v>
      </c>
      <c r="D325" s="74"/>
      <c r="E325" s="43" t="s">
        <v>1026</v>
      </c>
      <c r="F325" s="43"/>
      <c r="G325" s="44">
        <v>42361.743750000001</v>
      </c>
      <c r="H325" s="44">
        <v>42361.868055555555</v>
      </c>
      <c r="I325" s="1" t="s">
        <v>54</v>
      </c>
      <c r="J325" s="45">
        <f t="shared" si="10"/>
        <v>0.12430555555329192</v>
      </c>
      <c r="K325" s="46">
        <f t="shared" si="11"/>
        <v>0.12430555555329192</v>
      </c>
      <c r="N325"/>
    </row>
    <row r="326" spans="1:14" ht="25.5" hidden="1" customHeight="1" x14ac:dyDescent="0.25">
      <c r="A326" s="6" t="s">
        <v>313</v>
      </c>
      <c r="B326" s="41" t="s">
        <v>312</v>
      </c>
      <c r="C326" s="42" t="s">
        <v>305</v>
      </c>
      <c r="D326" s="74"/>
      <c r="E326" s="43" t="s">
        <v>1022</v>
      </c>
      <c r="F326" s="43"/>
      <c r="G326" s="44">
        <v>42361.868055555555</v>
      </c>
      <c r="H326" s="44">
        <v>42388.692361111112</v>
      </c>
      <c r="I326" s="1" t="s">
        <v>264</v>
      </c>
      <c r="J326" s="45">
        <f t="shared" si="10"/>
        <v>26.824305555557657</v>
      </c>
      <c r="K326" s="46">
        <f t="shared" si="11"/>
        <v>26.824305555557657</v>
      </c>
      <c r="N326"/>
    </row>
    <row r="327" spans="1:14" ht="25.5" hidden="1" customHeight="1" x14ac:dyDescent="0.25">
      <c r="A327" s="6" t="s">
        <v>313</v>
      </c>
      <c r="B327" s="41" t="s">
        <v>312</v>
      </c>
      <c r="C327" s="42" t="s">
        <v>305</v>
      </c>
      <c r="D327" s="74"/>
      <c r="E327" s="43" t="s">
        <v>1020</v>
      </c>
      <c r="F327" s="43"/>
      <c r="G327" s="44">
        <v>42388.692361111112</v>
      </c>
      <c r="H327" s="44">
        <v>42388.741666666669</v>
      </c>
      <c r="I327" s="1" t="s">
        <v>265</v>
      </c>
      <c r="J327" s="45">
        <f t="shared" si="10"/>
        <v>4.9305555556202307E-2</v>
      </c>
      <c r="K327" s="46">
        <f t="shared" si="11"/>
        <v>4.9305555556202307E-2</v>
      </c>
      <c r="N327"/>
    </row>
    <row r="328" spans="1:14" ht="25.5" hidden="1" customHeight="1" x14ac:dyDescent="0.25">
      <c r="A328" s="6" t="s">
        <v>313</v>
      </c>
      <c r="B328" s="41" t="s">
        <v>312</v>
      </c>
      <c r="C328" s="42" t="s">
        <v>305</v>
      </c>
      <c r="D328" s="74"/>
      <c r="E328" s="43" t="s">
        <v>1026</v>
      </c>
      <c r="F328" s="43"/>
      <c r="G328" s="44">
        <v>42388.741666666669</v>
      </c>
      <c r="H328" s="44">
        <v>42390.560416666667</v>
      </c>
      <c r="I328" s="1" t="s">
        <v>85</v>
      </c>
      <c r="J328" s="45">
        <f t="shared" si="10"/>
        <v>1.8187499999985448</v>
      </c>
      <c r="K328" s="46">
        <f t="shared" si="11"/>
        <v>1.8187499999985448</v>
      </c>
      <c r="N328"/>
    </row>
    <row r="329" spans="1:14" ht="25.5" customHeight="1" x14ac:dyDescent="0.25">
      <c r="A329" s="6" t="s">
        <v>313</v>
      </c>
      <c r="B329" s="41" t="s">
        <v>312</v>
      </c>
      <c r="C329" s="42" t="s">
        <v>305</v>
      </c>
      <c r="D329" s="74"/>
      <c r="E329" s="43" t="s">
        <v>306</v>
      </c>
      <c r="F329" s="106" t="s">
        <v>1285</v>
      </c>
      <c r="G329" s="44">
        <v>42390.560416666667</v>
      </c>
      <c r="H329" s="44">
        <v>42391.750694444447</v>
      </c>
      <c r="I329" s="1" t="s">
        <v>33</v>
      </c>
      <c r="J329" s="45">
        <f t="shared" si="10"/>
        <v>1.1902777777795563</v>
      </c>
      <c r="K329" s="46">
        <f t="shared" si="11"/>
        <v>1.1902777777795563</v>
      </c>
      <c r="N329"/>
    </row>
    <row r="330" spans="1:14" ht="25.5" customHeight="1" x14ac:dyDescent="0.25">
      <c r="A330" s="6" t="s">
        <v>313</v>
      </c>
      <c r="B330" s="41" t="s">
        <v>312</v>
      </c>
      <c r="C330" s="42" t="s">
        <v>305</v>
      </c>
      <c r="D330" s="74"/>
      <c r="E330" s="43" t="s">
        <v>307</v>
      </c>
      <c r="F330" s="106" t="s">
        <v>1285</v>
      </c>
      <c r="G330" s="44">
        <v>42391.750694444447</v>
      </c>
      <c r="H330" s="44">
        <v>42397.703472222223</v>
      </c>
      <c r="I330" s="1" t="s">
        <v>266</v>
      </c>
      <c r="J330" s="45">
        <f t="shared" si="10"/>
        <v>5.952777777776646</v>
      </c>
      <c r="K330" s="46">
        <f t="shared" si="11"/>
        <v>5.952777777776646</v>
      </c>
      <c r="N330"/>
    </row>
    <row r="331" spans="1:14" ht="25.5" hidden="1" customHeight="1" x14ac:dyDescent="0.25">
      <c r="A331" s="6" t="s">
        <v>313</v>
      </c>
      <c r="B331" s="41" t="s">
        <v>312</v>
      </c>
      <c r="C331" s="42" t="s">
        <v>305</v>
      </c>
      <c r="D331" s="74"/>
      <c r="E331" s="43" t="s">
        <v>1026</v>
      </c>
      <c r="F331" s="43"/>
      <c r="G331" s="44">
        <v>42397.703472222223</v>
      </c>
      <c r="H331" s="44">
        <v>42397.788194444445</v>
      </c>
      <c r="I331" s="1" t="s">
        <v>267</v>
      </c>
      <c r="J331" s="45">
        <f t="shared" si="10"/>
        <v>8.4722222221898846E-2</v>
      </c>
      <c r="K331" s="46">
        <f t="shared" si="11"/>
        <v>8.4722222221898846E-2</v>
      </c>
      <c r="N331"/>
    </row>
    <row r="332" spans="1:14" ht="25.5" hidden="1" customHeight="1" x14ac:dyDescent="0.25">
      <c r="A332" s="6" t="s">
        <v>313</v>
      </c>
      <c r="B332" s="41" t="s">
        <v>312</v>
      </c>
      <c r="C332" s="42" t="s">
        <v>305</v>
      </c>
      <c r="D332" s="74"/>
      <c r="E332" s="43" t="s">
        <v>1017</v>
      </c>
      <c r="F332" s="43"/>
      <c r="G332" s="44">
        <v>42397.788194444445</v>
      </c>
      <c r="H332" s="44">
        <v>42398.65625</v>
      </c>
      <c r="I332" s="1" t="s">
        <v>268</v>
      </c>
      <c r="J332" s="45">
        <f t="shared" si="10"/>
        <v>0.86805555555474712</v>
      </c>
      <c r="K332" s="46">
        <f t="shared" si="11"/>
        <v>0.86805555555474712</v>
      </c>
      <c r="N332"/>
    </row>
    <row r="333" spans="1:14" ht="25.5" hidden="1" customHeight="1" x14ac:dyDescent="0.25">
      <c r="A333" s="6" t="s">
        <v>313</v>
      </c>
      <c r="B333" s="41" t="s">
        <v>312</v>
      </c>
      <c r="C333" s="42" t="s">
        <v>305</v>
      </c>
      <c r="D333" s="74"/>
      <c r="E333" s="43" t="s">
        <v>1018</v>
      </c>
      <c r="F333" s="43"/>
      <c r="G333" s="44">
        <v>42398.65625</v>
      </c>
      <c r="H333" s="44">
        <v>42398.729861111111</v>
      </c>
      <c r="I333" s="1" t="s">
        <v>269</v>
      </c>
      <c r="J333" s="45">
        <f t="shared" si="10"/>
        <v>7.3611111110949423E-2</v>
      </c>
      <c r="K333" s="46">
        <f t="shared" si="11"/>
        <v>7.3611111110949423E-2</v>
      </c>
      <c r="N333"/>
    </row>
    <row r="334" spans="1:14" ht="25.5" hidden="1" customHeight="1" x14ac:dyDescent="0.25">
      <c r="A334" s="6" t="s">
        <v>313</v>
      </c>
      <c r="B334" s="41" t="s">
        <v>312</v>
      </c>
      <c r="C334" s="42" t="s">
        <v>305</v>
      </c>
      <c r="D334" s="74"/>
      <c r="E334" s="43" t="s">
        <v>1019</v>
      </c>
      <c r="F334" s="43"/>
      <c r="G334" s="44">
        <v>42398.729861111111</v>
      </c>
      <c r="H334" s="44">
        <v>42398.754166666666</v>
      </c>
      <c r="I334" s="1" t="s">
        <v>23</v>
      </c>
      <c r="J334" s="45">
        <f t="shared" si="10"/>
        <v>2.4305555554747116E-2</v>
      </c>
      <c r="K334" s="46">
        <f t="shared" si="11"/>
        <v>2.4305555554747116E-2</v>
      </c>
      <c r="N334"/>
    </row>
    <row r="335" spans="1:14" ht="25.5" hidden="1" customHeight="1" x14ac:dyDescent="0.25">
      <c r="A335" s="6" t="s">
        <v>313</v>
      </c>
      <c r="B335" s="41" t="s">
        <v>312</v>
      </c>
      <c r="C335" s="42" t="s">
        <v>305</v>
      </c>
      <c r="D335" s="74"/>
      <c r="E335" s="43" t="s">
        <v>1014</v>
      </c>
      <c r="F335" s="43"/>
      <c r="G335" s="44">
        <v>42398.754166666666</v>
      </c>
      <c r="H335" s="44">
        <v>42398.828472222223</v>
      </c>
      <c r="I335" s="1" t="s">
        <v>270</v>
      </c>
      <c r="J335" s="45">
        <f t="shared" si="10"/>
        <v>7.4305555557657499E-2</v>
      </c>
      <c r="K335" s="46">
        <f t="shared" si="11"/>
        <v>7.4305555557657499E-2</v>
      </c>
      <c r="N335"/>
    </row>
    <row r="336" spans="1:14" ht="25.5" hidden="1" customHeight="1" x14ac:dyDescent="0.25">
      <c r="A336" s="6" t="s">
        <v>313</v>
      </c>
      <c r="B336" s="41" t="s">
        <v>312</v>
      </c>
      <c r="C336" s="42" t="s">
        <v>305</v>
      </c>
      <c r="D336" s="74"/>
      <c r="E336" s="43" t="s">
        <v>1018</v>
      </c>
      <c r="F336" s="43"/>
      <c r="G336" s="44">
        <v>42398.828472222223</v>
      </c>
      <c r="H336" s="44">
        <v>42401.609722222223</v>
      </c>
      <c r="I336" s="1" t="s">
        <v>76</v>
      </c>
      <c r="J336" s="45">
        <f t="shared" si="10"/>
        <v>2.78125</v>
      </c>
      <c r="K336" s="46">
        <f t="shared" si="11"/>
        <v>2.78125</v>
      </c>
      <c r="N336"/>
    </row>
    <row r="337" spans="1:14" ht="25.5" hidden="1" customHeight="1" x14ac:dyDescent="0.25">
      <c r="A337" s="6" t="s">
        <v>313</v>
      </c>
      <c r="B337" s="41" t="s">
        <v>312</v>
      </c>
      <c r="C337" s="42" t="s">
        <v>305</v>
      </c>
      <c r="D337" s="74"/>
      <c r="E337" s="43" t="s">
        <v>1025</v>
      </c>
      <c r="F337" s="43"/>
      <c r="G337" s="44">
        <v>42401.609722222223</v>
      </c>
      <c r="H337" s="44">
        <v>42401.645138888889</v>
      </c>
      <c r="I337" s="1" t="s">
        <v>271</v>
      </c>
      <c r="J337" s="45">
        <f t="shared" si="10"/>
        <v>3.5416666665696539E-2</v>
      </c>
      <c r="K337" s="46">
        <f t="shared" si="11"/>
        <v>3.5416666665696539E-2</v>
      </c>
      <c r="N337"/>
    </row>
    <row r="338" spans="1:14" ht="25.5" hidden="1" customHeight="1" x14ac:dyDescent="0.25">
      <c r="A338" s="6" t="s">
        <v>313</v>
      </c>
      <c r="B338" s="41" t="s">
        <v>312</v>
      </c>
      <c r="C338" s="42" t="s">
        <v>305</v>
      </c>
      <c r="D338" s="74"/>
      <c r="E338" s="43" t="s">
        <v>1014</v>
      </c>
      <c r="F338" s="43"/>
      <c r="G338" s="44">
        <v>42401.645138888889</v>
      </c>
      <c r="H338" s="44">
        <v>42402.65347222222</v>
      </c>
      <c r="I338" s="1" t="s">
        <v>272</v>
      </c>
      <c r="J338" s="45">
        <f t="shared" si="10"/>
        <v>1.0083333333313931</v>
      </c>
      <c r="K338" s="46">
        <f t="shared" si="11"/>
        <v>1.0083333333313931</v>
      </c>
      <c r="N338"/>
    </row>
    <row r="339" spans="1:14" ht="25.5" hidden="1" customHeight="1" x14ac:dyDescent="0.25">
      <c r="A339" s="6" t="s">
        <v>313</v>
      </c>
      <c r="B339" s="41" t="s">
        <v>312</v>
      </c>
      <c r="C339" s="42" t="s">
        <v>305</v>
      </c>
      <c r="D339" s="74"/>
      <c r="E339" s="43" t="s">
        <v>1018</v>
      </c>
      <c r="F339" s="43"/>
      <c r="G339" s="44">
        <v>42402.65347222222</v>
      </c>
      <c r="H339" s="44">
        <v>42402.709722222222</v>
      </c>
      <c r="I339" s="1" t="s">
        <v>163</v>
      </c>
      <c r="J339" s="45">
        <f t="shared" si="10"/>
        <v>5.6250000001455192E-2</v>
      </c>
      <c r="K339" s="46">
        <f t="shared" si="11"/>
        <v>5.6250000001455192E-2</v>
      </c>
      <c r="N339"/>
    </row>
    <row r="340" spans="1:14" ht="25.5" hidden="1" customHeight="1" x14ac:dyDescent="0.25">
      <c r="A340" s="6" t="s">
        <v>313</v>
      </c>
      <c r="B340" s="41" t="s">
        <v>312</v>
      </c>
      <c r="C340" s="42" t="s">
        <v>305</v>
      </c>
      <c r="D340" s="74"/>
      <c r="E340" s="43" t="s">
        <v>1025</v>
      </c>
      <c r="F340" s="43"/>
      <c r="G340" s="44">
        <v>42402.709722222222</v>
      </c>
      <c r="H340" s="44">
        <v>42402.79583333333</v>
      </c>
      <c r="I340" s="1" t="s">
        <v>273</v>
      </c>
      <c r="J340" s="45">
        <f t="shared" si="10"/>
        <v>8.611111110803904E-2</v>
      </c>
      <c r="K340" s="46">
        <f t="shared" si="11"/>
        <v>8.611111110803904E-2</v>
      </c>
      <c r="N340"/>
    </row>
    <row r="341" spans="1:14" ht="25.5" hidden="1" customHeight="1" x14ac:dyDescent="0.25">
      <c r="A341" s="6" t="s">
        <v>313</v>
      </c>
      <c r="B341" s="41" t="s">
        <v>312</v>
      </c>
      <c r="C341" s="42" t="s">
        <v>305</v>
      </c>
      <c r="D341" s="74"/>
      <c r="E341" s="43" t="s">
        <v>1019</v>
      </c>
      <c r="F341" s="43"/>
      <c r="G341" s="44">
        <v>42402.79583333333</v>
      </c>
      <c r="H341" s="44">
        <v>42402.801388888889</v>
      </c>
      <c r="I341" s="1" t="s">
        <v>7</v>
      </c>
      <c r="J341" s="45">
        <f t="shared" si="10"/>
        <v>5.5555555591126904E-3</v>
      </c>
      <c r="K341" s="46">
        <f t="shared" si="11"/>
        <v>5.5555555591126904E-3</v>
      </c>
      <c r="N341"/>
    </row>
    <row r="342" spans="1:14" ht="25.5" hidden="1" customHeight="1" x14ac:dyDescent="0.25">
      <c r="A342" s="6" t="s">
        <v>313</v>
      </c>
      <c r="B342" s="41" t="s">
        <v>312</v>
      </c>
      <c r="C342" s="42" t="s">
        <v>305</v>
      </c>
      <c r="D342" s="74"/>
      <c r="E342" s="43" t="s">
        <v>1014</v>
      </c>
      <c r="F342" s="43"/>
      <c r="G342" s="44">
        <v>42402.79583333333</v>
      </c>
      <c r="H342" s="44">
        <v>42402.824305555558</v>
      </c>
      <c r="I342" s="1" t="s">
        <v>7</v>
      </c>
      <c r="J342" s="45">
        <f t="shared" si="10"/>
        <v>2.8472222227719612E-2</v>
      </c>
      <c r="K342" s="46">
        <f t="shared" si="11"/>
        <v>2.8472222227719612E-2</v>
      </c>
      <c r="N342"/>
    </row>
    <row r="343" spans="1:14" ht="25.5" hidden="1" customHeight="1" x14ac:dyDescent="0.25">
      <c r="A343" s="6" t="s">
        <v>313</v>
      </c>
      <c r="B343" s="41" t="s">
        <v>312</v>
      </c>
      <c r="C343" s="42" t="s">
        <v>305</v>
      </c>
      <c r="D343" s="74"/>
      <c r="E343" s="43" t="s">
        <v>1025</v>
      </c>
      <c r="F343" s="43"/>
      <c r="G343" s="44">
        <v>42402.824305555558</v>
      </c>
      <c r="H343" s="44">
        <v>42403.529861111114</v>
      </c>
      <c r="I343" s="1" t="s">
        <v>53</v>
      </c>
      <c r="J343" s="45">
        <f t="shared" si="10"/>
        <v>0.70555555555620231</v>
      </c>
      <c r="K343" s="46">
        <f t="shared" si="11"/>
        <v>0.70555555555620231</v>
      </c>
      <c r="N343"/>
    </row>
    <row r="344" spans="1:14" ht="25.5" hidden="1" customHeight="1" x14ac:dyDescent="0.25">
      <c r="A344" s="6" t="s">
        <v>313</v>
      </c>
      <c r="B344" s="41" t="s">
        <v>312</v>
      </c>
      <c r="C344" s="42" t="s">
        <v>305</v>
      </c>
      <c r="D344" s="74"/>
      <c r="E344" s="43" t="s">
        <v>1026</v>
      </c>
      <c r="F344" s="43"/>
      <c r="G344" s="44">
        <v>42403.529861111114</v>
      </c>
      <c r="H344" s="44">
        <v>42404.76666666667</v>
      </c>
      <c r="I344" s="1" t="s">
        <v>54</v>
      </c>
      <c r="J344" s="45">
        <f t="shared" si="10"/>
        <v>1.2368055555562023</v>
      </c>
      <c r="K344" s="46">
        <f t="shared" si="11"/>
        <v>1.2368055555562023</v>
      </c>
      <c r="N344"/>
    </row>
    <row r="345" spans="1:14" ht="25.5" hidden="1" customHeight="1" x14ac:dyDescent="0.25">
      <c r="A345" s="6" t="s">
        <v>313</v>
      </c>
      <c r="B345" s="41" t="s">
        <v>312</v>
      </c>
      <c r="C345" s="42" t="s">
        <v>305</v>
      </c>
      <c r="D345" s="74"/>
      <c r="E345" s="43" t="s">
        <v>1018</v>
      </c>
      <c r="F345" s="43"/>
      <c r="G345" s="44">
        <v>42404.76666666667</v>
      </c>
      <c r="H345" s="44">
        <v>42404.788888888892</v>
      </c>
      <c r="I345" s="1" t="s">
        <v>274</v>
      </c>
      <c r="J345" s="45">
        <f t="shared" si="10"/>
        <v>2.2222222221898846E-2</v>
      </c>
      <c r="K345" s="46">
        <f t="shared" si="11"/>
        <v>2.2222222221898846E-2</v>
      </c>
      <c r="N345"/>
    </row>
    <row r="346" spans="1:14" ht="25.5" hidden="1" customHeight="1" x14ac:dyDescent="0.25">
      <c r="A346" s="6" t="s">
        <v>313</v>
      </c>
      <c r="B346" s="41" t="s">
        <v>312</v>
      </c>
      <c r="C346" s="42" t="s">
        <v>305</v>
      </c>
      <c r="D346" s="74"/>
      <c r="E346" s="43" t="s">
        <v>1030</v>
      </c>
      <c r="F346" s="43"/>
      <c r="G346" s="44">
        <v>42404.788888888892</v>
      </c>
      <c r="H346" s="44">
        <v>42405.606944444444</v>
      </c>
      <c r="I346" s="1" t="s">
        <v>275</v>
      </c>
      <c r="J346" s="45">
        <f t="shared" si="10"/>
        <v>0.81805555555183673</v>
      </c>
      <c r="K346" s="46">
        <f t="shared" si="11"/>
        <v>0.81805555555183673</v>
      </c>
      <c r="N346"/>
    </row>
    <row r="347" spans="1:14" ht="25.5" hidden="1" customHeight="1" x14ac:dyDescent="0.25">
      <c r="A347" s="6" t="s">
        <v>313</v>
      </c>
      <c r="B347" s="41" t="s">
        <v>312</v>
      </c>
      <c r="C347" s="42" t="s">
        <v>305</v>
      </c>
      <c r="D347" s="74"/>
      <c r="E347" s="43" t="s">
        <v>1031</v>
      </c>
      <c r="F347" s="43"/>
      <c r="G347" s="44">
        <v>42405.606944444444</v>
      </c>
      <c r="H347" s="44">
        <v>42415.718055555553</v>
      </c>
      <c r="I347" s="1" t="s">
        <v>276</v>
      </c>
      <c r="J347" s="45">
        <f t="shared" si="10"/>
        <v>10.111111111109494</v>
      </c>
      <c r="K347" s="46">
        <f t="shared" si="11"/>
        <v>10.111111111109494</v>
      </c>
      <c r="N347"/>
    </row>
    <row r="348" spans="1:14" ht="25.5" hidden="1" customHeight="1" x14ac:dyDescent="0.25">
      <c r="A348" s="6" t="s">
        <v>313</v>
      </c>
      <c r="B348" s="41" t="s">
        <v>312</v>
      </c>
      <c r="C348" s="42" t="s">
        <v>305</v>
      </c>
      <c r="D348" s="74"/>
      <c r="E348" s="43" t="s">
        <v>308</v>
      </c>
      <c r="F348" s="43"/>
      <c r="G348" s="44">
        <v>42415.718055555553</v>
      </c>
      <c r="H348" s="44">
        <v>42418.5625</v>
      </c>
      <c r="I348" s="1" t="s">
        <v>277</v>
      </c>
      <c r="J348" s="45">
        <f t="shared" si="10"/>
        <v>2.8444444444467081</v>
      </c>
      <c r="K348" s="46">
        <f t="shared" si="11"/>
        <v>2.8444444444467081</v>
      </c>
      <c r="N348"/>
    </row>
    <row r="349" spans="1:14" ht="25.5" hidden="1" customHeight="1" x14ac:dyDescent="0.25">
      <c r="A349" s="6" t="s">
        <v>313</v>
      </c>
      <c r="B349" s="41" t="s">
        <v>312</v>
      </c>
      <c r="C349" s="42" t="s">
        <v>305</v>
      </c>
      <c r="D349" s="74"/>
      <c r="E349" s="43" t="s">
        <v>309</v>
      </c>
      <c r="F349" s="43"/>
      <c r="G349" s="44">
        <v>42418.5625</v>
      </c>
      <c r="H349" s="44">
        <v>42418.634027777778</v>
      </c>
      <c r="I349" s="1" t="s">
        <v>23</v>
      </c>
      <c r="J349" s="45">
        <f t="shared" si="10"/>
        <v>7.1527777778101154E-2</v>
      </c>
      <c r="K349" s="46">
        <f t="shared" si="11"/>
        <v>7.1527777778101154E-2</v>
      </c>
      <c r="N349"/>
    </row>
    <row r="350" spans="1:14" ht="25.5" hidden="1" customHeight="1" x14ac:dyDescent="0.25">
      <c r="A350" s="6" t="s">
        <v>313</v>
      </c>
      <c r="B350" s="41" t="s">
        <v>312</v>
      </c>
      <c r="C350" s="42" t="s">
        <v>305</v>
      </c>
      <c r="D350" s="74"/>
      <c r="E350" s="43" t="s">
        <v>310</v>
      </c>
      <c r="F350" s="43"/>
      <c r="G350" s="44">
        <v>42418.634027777778</v>
      </c>
      <c r="H350" s="44">
        <v>42419.476388888892</v>
      </c>
      <c r="I350" s="1" t="s">
        <v>278</v>
      </c>
      <c r="J350" s="45">
        <f t="shared" si="10"/>
        <v>0.84236111111385981</v>
      </c>
      <c r="K350" s="46">
        <f t="shared" si="11"/>
        <v>0.84236111111385981</v>
      </c>
      <c r="N350"/>
    </row>
    <row r="351" spans="1:14" ht="25.5" customHeight="1" x14ac:dyDescent="0.25">
      <c r="A351" s="6" t="s">
        <v>313</v>
      </c>
      <c r="B351" s="41" t="s">
        <v>312</v>
      </c>
      <c r="C351" s="42" t="s">
        <v>305</v>
      </c>
      <c r="D351" s="74"/>
      <c r="E351" s="43" t="s">
        <v>307</v>
      </c>
      <c r="F351" s="106" t="s">
        <v>1285</v>
      </c>
      <c r="G351" s="44">
        <v>42419.476388888892</v>
      </c>
      <c r="H351" s="44">
        <v>42436.8125</v>
      </c>
      <c r="I351" s="1" t="s">
        <v>279</v>
      </c>
      <c r="J351" s="45">
        <f t="shared" si="10"/>
        <v>17.336111111108039</v>
      </c>
      <c r="K351" s="46">
        <f t="shared" si="11"/>
        <v>17.336111111108039</v>
      </c>
      <c r="N351"/>
    </row>
    <row r="352" spans="1:14" ht="25.5" customHeight="1" x14ac:dyDescent="0.25">
      <c r="A352" s="6" t="s">
        <v>313</v>
      </c>
      <c r="B352" s="41" t="s">
        <v>312</v>
      </c>
      <c r="C352" s="42" t="s">
        <v>305</v>
      </c>
      <c r="D352" s="74"/>
      <c r="E352" s="43" t="s">
        <v>990</v>
      </c>
      <c r="F352" s="106" t="s">
        <v>1285</v>
      </c>
      <c r="G352" s="44">
        <v>42436.8125</v>
      </c>
      <c r="H352" s="44">
        <v>42439.513888888891</v>
      </c>
      <c r="I352" s="1" t="s">
        <v>280</v>
      </c>
      <c r="J352" s="45">
        <f t="shared" si="10"/>
        <v>2.7013888888905058</v>
      </c>
      <c r="K352" s="46">
        <f t="shared" si="11"/>
        <v>2.7013888888905058</v>
      </c>
      <c r="N352"/>
    </row>
    <row r="353" spans="1:14" ht="25.5" customHeight="1" x14ac:dyDescent="0.25">
      <c r="A353" s="6" t="s">
        <v>313</v>
      </c>
      <c r="B353" s="41" t="s">
        <v>312</v>
      </c>
      <c r="C353" s="42" t="s">
        <v>305</v>
      </c>
      <c r="D353" s="74"/>
      <c r="E353" s="43" t="s">
        <v>307</v>
      </c>
      <c r="F353" s="106" t="s">
        <v>1285</v>
      </c>
      <c r="G353" s="44">
        <v>42439.513888888891</v>
      </c>
      <c r="H353" s="44">
        <v>42440.710416666669</v>
      </c>
      <c r="I353" s="1" t="s">
        <v>281</v>
      </c>
      <c r="J353" s="45">
        <f t="shared" si="10"/>
        <v>1.1965277777781012</v>
      </c>
      <c r="K353" s="46">
        <f t="shared" si="11"/>
        <v>1.1965277777781012</v>
      </c>
      <c r="N353"/>
    </row>
    <row r="354" spans="1:14" ht="25.5" customHeight="1" x14ac:dyDescent="0.25">
      <c r="A354" s="6" t="s">
        <v>313</v>
      </c>
      <c r="B354" s="41" t="s">
        <v>312</v>
      </c>
      <c r="C354" s="42" t="s">
        <v>305</v>
      </c>
      <c r="D354" s="74"/>
      <c r="E354" s="43" t="s">
        <v>990</v>
      </c>
      <c r="F354" s="106" t="s">
        <v>1285</v>
      </c>
      <c r="G354" s="44">
        <v>42440.710416666669</v>
      </c>
      <c r="H354" s="44">
        <v>42443.549305555556</v>
      </c>
      <c r="I354" s="1" t="s">
        <v>282</v>
      </c>
      <c r="J354" s="45">
        <f t="shared" si="10"/>
        <v>2.8388888888875954</v>
      </c>
      <c r="K354" s="46">
        <f t="shared" si="11"/>
        <v>2.8388888888875954</v>
      </c>
      <c r="N354"/>
    </row>
    <row r="355" spans="1:14" ht="25.5" hidden="1" customHeight="1" x14ac:dyDescent="0.25">
      <c r="A355" s="6" t="s">
        <v>313</v>
      </c>
      <c r="B355" s="41" t="s">
        <v>312</v>
      </c>
      <c r="C355" s="42" t="s">
        <v>305</v>
      </c>
      <c r="D355" s="74"/>
      <c r="E355" s="43" t="s">
        <v>1016</v>
      </c>
      <c r="F355" s="43"/>
      <c r="G355" s="44">
        <v>42443.549305555556</v>
      </c>
      <c r="H355" s="44">
        <v>42443.890972222223</v>
      </c>
      <c r="I355" s="1" t="s">
        <v>283</v>
      </c>
      <c r="J355" s="45">
        <f t="shared" si="10"/>
        <v>0.34166666666715173</v>
      </c>
      <c r="K355" s="46">
        <f t="shared" si="11"/>
        <v>0.34166666666715173</v>
      </c>
      <c r="N355"/>
    </row>
    <row r="356" spans="1:14" ht="25.5" customHeight="1" x14ac:dyDescent="0.25">
      <c r="A356" s="6" t="s">
        <v>313</v>
      </c>
      <c r="B356" s="41" t="s">
        <v>312</v>
      </c>
      <c r="C356" s="42" t="s">
        <v>305</v>
      </c>
      <c r="D356" s="74"/>
      <c r="E356" s="43" t="s">
        <v>990</v>
      </c>
      <c r="F356" s="106" t="s">
        <v>1285</v>
      </c>
      <c r="G356" s="44">
        <v>42443.890972222223</v>
      </c>
      <c r="H356" s="44">
        <v>42444.695833333331</v>
      </c>
      <c r="I356" s="1" t="s">
        <v>284</v>
      </c>
      <c r="J356" s="45">
        <f t="shared" si="10"/>
        <v>0.80486111110803904</v>
      </c>
      <c r="K356" s="46">
        <f t="shared" si="11"/>
        <v>0.80486111110803904</v>
      </c>
      <c r="N356"/>
    </row>
    <row r="357" spans="1:14" ht="25.5" customHeight="1" x14ac:dyDescent="0.25">
      <c r="A357" s="6" t="s">
        <v>313</v>
      </c>
      <c r="B357" s="41" t="s">
        <v>312</v>
      </c>
      <c r="C357" s="42" t="s">
        <v>305</v>
      </c>
      <c r="D357" s="74"/>
      <c r="E357" s="43" t="s">
        <v>307</v>
      </c>
      <c r="F357" s="106" t="s">
        <v>1285</v>
      </c>
      <c r="G357" s="44">
        <v>42444.695833333331</v>
      </c>
      <c r="H357" s="44">
        <v>42474.466666666667</v>
      </c>
      <c r="I357" s="1" t="s">
        <v>285</v>
      </c>
      <c r="J357" s="45">
        <f t="shared" si="10"/>
        <v>29.770833333335759</v>
      </c>
      <c r="K357" s="46">
        <f t="shared" si="11"/>
        <v>29.770833333335759</v>
      </c>
      <c r="N357"/>
    </row>
    <row r="358" spans="1:14" ht="25.5" customHeight="1" x14ac:dyDescent="0.25">
      <c r="A358" s="6" t="s">
        <v>313</v>
      </c>
      <c r="B358" s="41" t="s">
        <v>312</v>
      </c>
      <c r="C358" s="42" t="s">
        <v>305</v>
      </c>
      <c r="D358" s="74"/>
      <c r="E358" s="43" t="s">
        <v>990</v>
      </c>
      <c r="F358" s="106" t="s">
        <v>1285</v>
      </c>
      <c r="G358" s="44">
        <v>42474.466666666667</v>
      </c>
      <c r="H358" s="44">
        <v>42474.731249999997</v>
      </c>
      <c r="I358" s="1" t="s">
        <v>230</v>
      </c>
      <c r="J358" s="45">
        <f t="shared" si="10"/>
        <v>0.26458333332993789</v>
      </c>
      <c r="K358" s="46">
        <f t="shared" si="11"/>
        <v>0.26458333332993789</v>
      </c>
      <c r="N358"/>
    </row>
    <row r="359" spans="1:14" ht="25.5" hidden="1" customHeight="1" x14ac:dyDescent="0.25">
      <c r="A359" s="6" t="s">
        <v>313</v>
      </c>
      <c r="B359" s="41" t="s">
        <v>312</v>
      </c>
      <c r="C359" s="42" t="s">
        <v>305</v>
      </c>
      <c r="D359" s="74"/>
      <c r="E359" s="43" t="s">
        <v>1016</v>
      </c>
      <c r="F359" s="43"/>
      <c r="G359" s="44">
        <v>42474.731249999997</v>
      </c>
      <c r="H359" s="44">
        <v>42475.552083333336</v>
      </c>
      <c r="I359" s="1" t="s">
        <v>286</v>
      </c>
      <c r="J359" s="45">
        <f t="shared" si="10"/>
        <v>0.82083333333866904</v>
      </c>
      <c r="K359" s="46">
        <f t="shared" si="11"/>
        <v>0.82083333333866904</v>
      </c>
      <c r="N359"/>
    </row>
    <row r="360" spans="1:14" ht="25.5" hidden="1" customHeight="1" x14ac:dyDescent="0.25">
      <c r="A360" s="6" t="s">
        <v>313</v>
      </c>
      <c r="B360" s="41" t="s">
        <v>312</v>
      </c>
      <c r="C360" s="42" t="s">
        <v>305</v>
      </c>
      <c r="D360" s="74"/>
      <c r="E360" s="43" t="s">
        <v>311</v>
      </c>
      <c r="F360" s="43"/>
      <c r="G360" s="44">
        <v>42475.552083333336</v>
      </c>
      <c r="H360" s="44">
        <v>42475.561111111114</v>
      </c>
      <c r="I360" s="1" t="s">
        <v>287</v>
      </c>
      <c r="J360" s="45">
        <f t="shared" si="10"/>
        <v>9.0277777781011537E-3</v>
      </c>
      <c r="K360" s="46">
        <f t="shared" si="11"/>
        <v>9.0277777781011537E-3</v>
      </c>
      <c r="N360"/>
    </row>
    <row r="361" spans="1:14" ht="25.5" hidden="1" customHeight="1" x14ac:dyDescent="0.25">
      <c r="A361" s="6" t="s">
        <v>313</v>
      </c>
      <c r="B361" s="41" t="s">
        <v>312</v>
      </c>
      <c r="C361" s="42" t="s">
        <v>305</v>
      </c>
      <c r="D361" s="74"/>
      <c r="E361" s="43" t="s">
        <v>1020</v>
      </c>
      <c r="F361" s="43"/>
      <c r="G361" s="44">
        <v>42475.561111111114</v>
      </c>
      <c r="H361" s="44">
        <v>42475.727083333331</v>
      </c>
      <c r="I361" s="1" t="s">
        <v>288</v>
      </c>
      <c r="J361" s="45">
        <f t="shared" si="10"/>
        <v>0.16597222221753327</v>
      </c>
      <c r="K361" s="46">
        <f t="shared" si="11"/>
        <v>0.16597222221753327</v>
      </c>
      <c r="N361"/>
    </row>
    <row r="362" spans="1:14" ht="25.5" hidden="1" customHeight="1" x14ac:dyDescent="0.25">
      <c r="A362" s="6" t="s">
        <v>313</v>
      </c>
      <c r="B362" s="41" t="s">
        <v>312</v>
      </c>
      <c r="C362" s="42" t="s">
        <v>305</v>
      </c>
      <c r="D362" s="74"/>
      <c r="E362" s="43" t="s">
        <v>1022</v>
      </c>
      <c r="F362" s="43"/>
      <c r="G362" s="44">
        <v>42475.727083333331</v>
      </c>
      <c r="H362" s="44">
        <v>42487.665277777778</v>
      </c>
      <c r="I362" s="1" t="s">
        <v>289</v>
      </c>
      <c r="J362" s="45">
        <f t="shared" si="10"/>
        <v>11.938194444446708</v>
      </c>
      <c r="K362" s="46">
        <f t="shared" si="11"/>
        <v>11.938194444446708</v>
      </c>
      <c r="N362"/>
    </row>
    <row r="363" spans="1:14" ht="25.5" hidden="1" customHeight="1" x14ac:dyDescent="0.25">
      <c r="A363" s="6" t="s">
        <v>313</v>
      </c>
      <c r="B363" s="41" t="s">
        <v>312</v>
      </c>
      <c r="C363" s="42" t="s">
        <v>305</v>
      </c>
      <c r="D363" s="74"/>
      <c r="E363" s="43" t="s">
        <v>1020</v>
      </c>
      <c r="F363" s="43"/>
      <c r="G363" s="44">
        <v>42487.665277777778</v>
      </c>
      <c r="H363" s="44">
        <v>42488.804166666669</v>
      </c>
      <c r="I363" s="1" t="s">
        <v>290</v>
      </c>
      <c r="J363" s="45">
        <f t="shared" si="10"/>
        <v>1.1388888888905058</v>
      </c>
      <c r="K363" s="46">
        <f t="shared" si="11"/>
        <v>1.1388888888905058</v>
      </c>
      <c r="N363"/>
    </row>
    <row r="364" spans="1:14" ht="25.5" hidden="1" customHeight="1" x14ac:dyDescent="0.25">
      <c r="A364" s="6" t="s">
        <v>313</v>
      </c>
      <c r="B364" s="41" t="s">
        <v>312</v>
      </c>
      <c r="C364" s="42" t="s">
        <v>305</v>
      </c>
      <c r="D364" s="74"/>
      <c r="E364" s="43" t="s">
        <v>1024</v>
      </c>
      <c r="F364" s="43"/>
      <c r="G364" s="44">
        <v>42488.804166666669</v>
      </c>
      <c r="H364" s="44">
        <v>42489.615972222222</v>
      </c>
      <c r="I364" s="1" t="s">
        <v>291</v>
      </c>
      <c r="J364" s="45">
        <f t="shared" si="10"/>
        <v>0.81180555555329192</v>
      </c>
      <c r="K364" s="46">
        <f t="shared" si="11"/>
        <v>0.81180555555329192</v>
      </c>
      <c r="N364"/>
    </row>
    <row r="365" spans="1:14" ht="25.5" hidden="1" customHeight="1" x14ac:dyDescent="0.25">
      <c r="A365" s="6" t="s">
        <v>313</v>
      </c>
      <c r="B365" s="41" t="s">
        <v>312</v>
      </c>
      <c r="C365" s="42" t="s">
        <v>305</v>
      </c>
      <c r="D365" s="74"/>
      <c r="E365" s="43" t="s">
        <v>1014</v>
      </c>
      <c r="F365" s="43"/>
      <c r="G365" s="44">
        <v>42489.615972222222</v>
      </c>
      <c r="H365" s="44">
        <v>42492.712500000001</v>
      </c>
      <c r="I365" s="1" t="s">
        <v>75</v>
      </c>
      <c r="J365" s="45">
        <f t="shared" si="10"/>
        <v>3.0965277777795563</v>
      </c>
      <c r="K365" s="46">
        <f t="shared" si="11"/>
        <v>3.0965277777795563</v>
      </c>
      <c r="N365"/>
    </row>
    <row r="366" spans="1:14" ht="25.5" hidden="1" customHeight="1" x14ac:dyDescent="0.25">
      <c r="A366" s="6" t="s">
        <v>313</v>
      </c>
      <c r="B366" s="41" t="s">
        <v>312</v>
      </c>
      <c r="C366" s="42" t="s">
        <v>305</v>
      </c>
      <c r="D366" s="74"/>
      <c r="E366" s="43" t="s">
        <v>1018</v>
      </c>
      <c r="F366" s="43"/>
      <c r="G366" s="44">
        <v>42492.712500000001</v>
      </c>
      <c r="H366" s="44">
        <v>42492.743750000001</v>
      </c>
      <c r="I366" s="1" t="s">
        <v>292</v>
      </c>
      <c r="J366" s="45">
        <f t="shared" si="10"/>
        <v>3.125E-2</v>
      </c>
      <c r="K366" s="46">
        <f t="shared" si="11"/>
        <v>3.125E-2</v>
      </c>
      <c r="N366"/>
    </row>
    <row r="367" spans="1:14" ht="25.5" hidden="1" customHeight="1" x14ac:dyDescent="0.25">
      <c r="A367" s="6" t="s">
        <v>313</v>
      </c>
      <c r="B367" s="41" t="s">
        <v>312</v>
      </c>
      <c r="C367" s="42" t="s">
        <v>305</v>
      </c>
      <c r="D367" s="74"/>
      <c r="E367" s="43" t="s">
        <v>1026</v>
      </c>
      <c r="F367" s="43"/>
      <c r="G367" s="44">
        <v>42492.743750000001</v>
      </c>
      <c r="H367" s="44">
        <v>42493.754166666666</v>
      </c>
      <c r="I367" s="1" t="s">
        <v>293</v>
      </c>
      <c r="J367" s="45">
        <f t="shared" si="10"/>
        <v>1.0104166666642413</v>
      </c>
      <c r="K367" s="46">
        <f t="shared" si="11"/>
        <v>1.0104166666642413</v>
      </c>
      <c r="N367"/>
    </row>
    <row r="368" spans="1:14" ht="25.5" customHeight="1" x14ac:dyDescent="0.25">
      <c r="A368" s="6" t="s">
        <v>313</v>
      </c>
      <c r="B368" s="41" t="s">
        <v>312</v>
      </c>
      <c r="C368" s="42" t="s">
        <v>305</v>
      </c>
      <c r="D368" s="74"/>
      <c r="E368" s="43" t="s">
        <v>307</v>
      </c>
      <c r="F368" s="106" t="s">
        <v>1285</v>
      </c>
      <c r="G368" s="44">
        <v>42493.754166666666</v>
      </c>
      <c r="H368" s="44">
        <v>42494.665972222225</v>
      </c>
      <c r="I368" s="1" t="s">
        <v>33</v>
      </c>
      <c r="J368" s="45">
        <f t="shared" si="10"/>
        <v>0.91180555555911269</v>
      </c>
      <c r="K368" s="46">
        <f t="shared" si="11"/>
        <v>0.91180555555911269</v>
      </c>
      <c r="N368"/>
    </row>
    <row r="369" spans="1:14" ht="25.5" hidden="1" customHeight="1" x14ac:dyDescent="0.25">
      <c r="A369" s="6" t="s">
        <v>313</v>
      </c>
      <c r="B369" s="41" t="s">
        <v>312</v>
      </c>
      <c r="C369" s="42" t="s">
        <v>305</v>
      </c>
      <c r="D369" s="74"/>
      <c r="E369" s="43" t="s">
        <v>1026</v>
      </c>
      <c r="F369" s="43"/>
      <c r="G369" s="44">
        <v>42494.665972222225</v>
      </c>
      <c r="H369" s="44">
        <v>42494.748611111114</v>
      </c>
      <c r="I369" s="1" t="s">
        <v>294</v>
      </c>
      <c r="J369" s="45">
        <f t="shared" si="10"/>
        <v>8.2638888889050577E-2</v>
      </c>
      <c r="K369" s="46">
        <f t="shared" si="11"/>
        <v>8.2638888889050577E-2</v>
      </c>
      <c r="N369"/>
    </row>
    <row r="370" spans="1:14" ht="25.5" hidden="1" customHeight="1" x14ac:dyDescent="0.25">
      <c r="A370" s="6" t="s">
        <v>313</v>
      </c>
      <c r="B370" s="41" t="s">
        <v>312</v>
      </c>
      <c r="C370" s="42" t="s">
        <v>305</v>
      </c>
      <c r="D370" s="74"/>
      <c r="E370" s="43" t="s">
        <v>1018</v>
      </c>
      <c r="F370" s="43"/>
      <c r="G370" s="44">
        <v>42494.748611111114</v>
      </c>
      <c r="H370" s="44">
        <v>42494.784722222219</v>
      </c>
      <c r="I370" s="1" t="s">
        <v>295</v>
      </c>
      <c r="J370" s="45">
        <f t="shared" si="10"/>
        <v>3.6111111105128657E-2</v>
      </c>
      <c r="K370" s="46">
        <f t="shared" si="11"/>
        <v>3.6111111105128657E-2</v>
      </c>
      <c r="N370"/>
    </row>
    <row r="371" spans="1:14" ht="25.5" hidden="1" customHeight="1" x14ac:dyDescent="0.25">
      <c r="A371" s="6" t="s">
        <v>313</v>
      </c>
      <c r="B371" s="41" t="s">
        <v>312</v>
      </c>
      <c r="C371" s="42" t="s">
        <v>305</v>
      </c>
      <c r="D371" s="74"/>
      <c r="E371" s="43" t="s">
        <v>1019</v>
      </c>
      <c r="F371" s="43"/>
      <c r="G371" s="44">
        <v>42494.784722222219</v>
      </c>
      <c r="H371" s="44">
        <v>42495.59652777778</v>
      </c>
      <c r="I371" s="1" t="s">
        <v>23</v>
      </c>
      <c r="J371" s="45">
        <f t="shared" si="10"/>
        <v>0.81180555556056788</v>
      </c>
      <c r="K371" s="46">
        <f t="shared" si="11"/>
        <v>0.81180555556056788</v>
      </c>
      <c r="N371"/>
    </row>
    <row r="372" spans="1:14" ht="25.5" hidden="1" customHeight="1" x14ac:dyDescent="0.25">
      <c r="A372" s="6" t="s">
        <v>313</v>
      </c>
      <c r="B372" s="41" t="s">
        <v>312</v>
      </c>
      <c r="C372" s="42" t="s">
        <v>305</v>
      </c>
      <c r="D372" s="74"/>
      <c r="E372" s="43" t="s">
        <v>1014</v>
      </c>
      <c r="F372" s="43"/>
      <c r="G372" s="44">
        <v>42495.59652777778</v>
      </c>
      <c r="H372" s="44">
        <v>42495.761111111111</v>
      </c>
      <c r="I372" s="1" t="s">
        <v>270</v>
      </c>
      <c r="J372" s="45">
        <f t="shared" si="10"/>
        <v>0.16458333333139308</v>
      </c>
      <c r="K372" s="46">
        <f t="shared" si="11"/>
        <v>0.16458333333139308</v>
      </c>
      <c r="N372"/>
    </row>
    <row r="373" spans="1:14" ht="25.5" hidden="1" customHeight="1" x14ac:dyDescent="0.25">
      <c r="A373" s="6" t="s">
        <v>313</v>
      </c>
      <c r="B373" s="41" t="s">
        <v>312</v>
      </c>
      <c r="C373" s="42" t="s">
        <v>305</v>
      </c>
      <c r="D373" s="74"/>
      <c r="E373" s="43" t="s">
        <v>1018</v>
      </c>
      <c r="F373" s="43"/>
      <c r="G373" s="44">
        <v>42495.761111111111</v>
      </c>
      <c r="H373" s="44">
        <v>42495.779166666667</v>
      </c>
      <c r="I373" s="1" t="s">
        <v>76</v>
      </c>
      <c r="J373" s="45">
        <f t="shared" si="10"/>
        <v>1.8055555556202307E-2</v>
      </c>
      <c r="K373" s="46">
        <f t="shared" si="11"/>
        <v>1.8055555556202307E-2</v>
      </c>
      <c r="N373"/>
    </row>
    <row r="374" spans="1:14" ht="25.5" hidden="1" customHeight="1" x14ac:dyDescent="0.25">
      <c r="A374" s="6" t="s">
        <v>313</v>
      </c>
      <c r="B374" s="41" t="s">
        <v>312</v>
      </c>
      <c r="C374" s="42" t="s">
        <v>305</v>
      </c>
      <c r="D374" s="74"/>
      <c r="E374" s="43" t="s">
        <v>1025</v>
      </c>
      <c r="F374" s="43"/>
      <c r="G374" s="44">
        <v>42495.779166666667</v>
      </c>
      <c r="H374" s="44">
        <v>42496.487500000003</v>
      </c>
      <c r="I374" s="1" t="s">
        <v>296</v>
      </c>
      <c r="J374" s="45">
        <f t="shared" si="10"/>
        <v>0.70833333333575865</v>
      </c>
      <c r="K374" s="46">
        <f t="shared" si="11"/>
        <v>0.70833333333575865</v>
      </c>
      <c r="N374"/>
    </row>
    <row r="375" spans="1:14" ht="25.5" hidden="1" customHeight="1" x14ac:dyDescent="0.25">
      <c r="A375" s="6" t="s">
        <v>313</v>
      </c>
      <c r="B375" s="41" t="s">
        <v>312</v>
      </c>
      <c r="C375" s="42" t="s">
        <v>305</v>
      </c>
      <c r="D375" s="74"/>
      <c r="E375" s="43" t="s">
        <v>1019</v>
      </c>
      <c r="F375" s="43"/>
      <c r="G375" s="44">
        <v>42496.487500000003</v>
      </c>
      <c r="H375" s="44">
        <v>42496.532638888886</v>
      </c>
      <c r="I375" s="1" t="s">
        <v>7</v>
      </c>
      <c r="J375" s="45">
        <f t="shared" si="10"/>
        <v>4.5138888883229811E-2</v>
      </c>
      <c r="K375" s="46">
        <f t="shared" si="11"/>
        <v>4.5138888883229811E-2</v>
      </c>
      <c r="N375"/>
    </row>
    <row r="376" spans="1:14" ht="25.5" hidden="1" customHeight="1" x14ac:dyDescent="0.25">
      <c r="A376" s="6" t="s">
        <v>313</v>
      </c>
      <c r="B376" s="41" t="s">
        <v>312</v>
      </c>
      <c r="C376" s="42" t="s">
        <v>305</v>
      </c>
      <c r="D376" s="74"/>
      <c r="E376" s="43" t="s">
        <v>1014</v>
      </c>
      <c r="F376" s="43"/>
      <c r="G376" s="44">
        <v>42496.487500000003</v>
      </c>
      <c r="H376" s="44">
        <v>42496.820138888892</v>
      </c>
      <c r="I376" s="1" t="s">
        <v>7</v>
      </c>
      <c r="J376" s="45">
        <f t="shared" si="10"/>
        <v>0.33263888888905058</v>
      </c>
      <c r="K376" s="46">
        <f t="shared" si="11"/>
        <v>0.33263888888905058</v>
      </c>
      <c r="N376"/>
    </row>
    <row r="377" spans="1:14" ht="25.5" hidden="1" customHeight="1" x14ac:dyDescent="0.25">
      <c r="A377" s="6" t="s">
        <v>313</v>
      </c>
      <c r="B377" s="41" t="s">
        <v>312</v>
      </c>
      <c r="C377" s="42" t="s">
        <v>305</v>
      </c>
      <c r="D377" s="74"/>
      <c r="E377" s="43" t="s">
        <v>1025</v>
      </c>
      <c r="F377" s="43"/>
      <c r="G377" s="44">
        <v>42496.820138888892</v>
      </c>
      <c r="H377" s="44">
        <v>42499.574305555558</v>
      </c>
      <c r="I377" s="1" t="s">
        <v>53</v>
      </c>
      <c r="J377" s="45">
        <f t="shared" si="10"/>
        <v>2.7541666666656965</v>
      </c>
      <c r="K377" s="46">
        <f t="shared" si="11"/>
        <v>2.7541666666656965</v>
      </c>
      <c r="N377"/>
    </row>
    <row r="378" spans="1:14" ht="25.5" hidden="1" customHeight="1" x14ac:dyDescent="0.25">
      <c r="A378" s="6" t="s">
        <v>313</v>
      </c>
      <c r="B378" s="41" t="s">
        <v>312</v>
      </c>
      <c r="C378" s="42" t="s">
        <v>305</v>
      </c>
      <c r="D378" s="74"/>
      <c r="E378" s="43" t="s">
        <v>1022</v>
      </c>
      <c r="F378" s="43"/>
      <c r="G378" s="44">
        <v>42499.574305555558</v>
      </c>
      <c r="H378" s="44">
        <v>42507.796527777777</v>
      </c>
      <c r="I378" s="1" t="s">
        <v>297</v>
      </c>
      <c r="J378" s="45">
        <f t="shared" si="10"/>
        <v>8.2222222222189885</v>
      </c>
      <c r="K378" s="46">
        <f t="shared" si="11"/>
        <v>8.2222222222189885</v>
      </c>
      <c r="N378"/>
    </row>
    <row r="379" spans="1:14" ht="25.5" hidden="1" customHeight="1" x14ac:dyDescent="0.25">
      <c r="A379" s="6" t="s">
        <v>313</v>
      </c>
      <c r="B379" s="41" t="s">
        <v>312</v>
      </c>
      <c r="C379" s="42" t="s">
        <v>305</v>
      </c>
      <c r="D379" s="74"/>
      <c r="E379" s="43" t="s">
        <v>1020</v>
      </c>
      <c r="F379" s="43"/>
      <c r="G379" s="44">
        <v>42507.796527777777</v>
      </c>
      <c r="H379" s="44">
        <v>42508.702777777777</v>
      </c>
      <c r="I379" s="1" t="s">
        <v>298</v>
      </c>
      <c r="J379" s="45">
        <f t="shared" si="10"/>
        <v>0.90625</v>
      </c>
      <c r="K379" s="46">
        <f t="shared" si="11"/>
        <v>0.90625</v>
      </c>
      <c r="N379"/>
    </row>
    <row r="380" spans="1:14" ht="25.5" hidden="1" customHeight="1" x14ac:dyDescent="0.25">
      <c r="A380" s="6" t="s">
        <v>313</v>
      </c>
      <c r="B380" s="41" t="s">
        <v>312</v>
      </c>
      <c r="C380" s="42" t="s">
        <v>305</v>
      </c>
      <c r="D380" s="74"/>
      <c r="E380" s="43" t="s">
        <v>1026</v>
      </c>
      <c r="F380" s="43"/>
      <c r="G380" s="44">
        <v>42508.702777777777</v>
      </c>
      <c r="H380" s="44">
        <v>42508.791666666664</v>
      </c>
      <c r="I380" s="1" t="s">
        <v>299</v>
      </c>
      <c r="J380" s="45">
        <f t="shared" si="10"/>
        <v>8.8888888887595385E-2</v>
      </c>
      <c r="K380" s="46">
        <f t="shared" si="11"/>
        <v>8.8888888887595385E-2</v>
      </c>
      <c r="N380"/>
    </row>
    <row r="381" spans="1:14" ht="25.5" hidden="1" customHeight="1" x14ac:dyDescent="0.25">
      <c r="A381" s="6" t="s">
        <v>313</v>
      </c>
      <c r="B381" s="41" t="s">
        <v>312</v>
      </c>
      <c r="C381" s="42" t="s">
        <v>305</v>
      </c>
      <c r="D381" s="74"/>
      <c r="E381" s="43" t="s">
        <v>1018</v>
      </c>
      <c r="F381" s="43"/>
      <c r="G381" s="44">
        <v>42508.791666666664</v>
      </c>
      <c r="H381" s="44">
        <v>42508.79583333333</v>
      </c>
      <c r="I381" s="1" t="s">
        <v>300</v>
      </c>
      <c r="J381" s="45">
        <f t="shared" si="10"/>
        <v>4.166666665696539E-3</v>
      </c>
      <c r="K381" s="46">
        <f t="shared" si="11"/>
        <v>4.166666665696539E-3</v>
      </c>
      <c r="N381"/>
    </row>
    <row r="382" spans="1:14" ht="25.5" hidden="1" customHeight="1" x14ac:dyDescent="0.25">
      <c r="A382" s="6" t="s">
        <v>313</v>
      </c>
      <c r="B382" s="41" t="s">
        <v>312</v>
      </c>
      <c r="C382" s="42" t="s">
        <v>305</v>
      </c>
      <c r="D382" s="74"/>
      <c r="E382" s="43" t="s">
        <v>1030</v>
      </c>
      <c r="F382" s="43"/>
      <c r="G382" s="44">
        <v>42508.79583333333</v>
      </c>
      <c r="H382" s="44">
        <v>42509.622916666667</v>
      </c>
      <c r="I382" s="1" t="s">
        <v>301</v>
      </c>
      <c r="J382" s="45">
        <f t="shared" si="10"/>
        <v>0.82708333333721384</v>
      </c>
      <c r="K382" s="46">
        <f t="shared" si="11"/>
        <v>0.82708333333721384</v>
      </c>
      <c r="N382"/>
    </row>
    <row r="383" spans="1:14" ht="25.5" hidden="1" customHeight="1" x14ac:dyDescent="0.25">
      <c r="A383" s="6" t="s">
        <v>313</v>
      </c>
      <c r="B383" s="41" t="s">
        <v>312</v>
      </c>
      <c r="C383" s="42" t="s">
        <v>305</v>
      </c>
      <c r="D383" s="74"/>
      <c r="E383" s="43" t="s">
        <v>308</v>
      </c>
      <c r="F383" s="43"/>
      <c r="G383" s="44">
        <v>42509.622916666667</v>
      </c>
      <c r="H383" s="44">
        <v>42510.580555555556</v>
      </c>
      <c r="I383" s="1" t="s">
        <v>302</v>
      </c>
      <c r="J383" s="45">
        <f t="shared" si="10"/>
        <v>0.95763888888905058</v>
      </c>
      <c r="K383" s="46">
        <f t="shared" si="11"/>
        <v>0.95763888888905058</v>
      </c>
      <c r="N383"/>
    </row>
    <row r="384" spans="1:14" ht="25.5" hidden="1" customHeight="1" x14ac:dyDescent="0.25">
      <c r="A384" s="6" t="s">
        <v>313</v>
      </c>
      <c r="B384" s="41" t="s">
        <v>312</v>
      </c>
      <c r="C384" s="42" t="s">
        <v>305</v>
      </c>
      <c r="D384" s="74"/>
      <c r="E384" s="43" t="s">
        <v>309</v>
      </c>
      <c r="F384" s="43"/>
      <c r="G384" s="44">
        <v>42510.580555555556</v>
      </c>
      <c r="H384" s="44">
        <v>42510.695138888892</v>
      </c>
      <c r="I384" s="1" t="s">
        <v>23</v>
      </c>
      <c r="J384" s="45">
        <f t="shared" si="10"/>
        <v>0.11458333333575865</v>
      </c>
      <c r="K384" s="46">
        <f t="shared" si="11"/>
        <v>0.11458333333575865</v>
      </c>
      <c r="N384"/>
    </row>
    <row r="385" spans="1:14" ht="25.5" customHeight="1" x14ac:dyDescent="0.25">
      <c r="A385" s="6" t="s">
        <v>313</v>
      </c>
      <c r="B385" s="41" t="s">
        <v>312</v>
      </c>
      <c r="C385" s="42" t="s">
        <v>305</v>
      </c>
      <c r="D385" s="74"/>
      <c r="E385" s="43" t="s">
        <v>307</v>
      </c>
      <c r="F385" s="106" t="s">
        <v>1285</v>
      </c>
      <c r="G385" s="44">
        <v>42510.695138888892</v>
      </c>
      <c r="H385" s="44">
        <v>42671.78125</v>
      </c>
      <c r="I385" s="1" t="s">
        <v>303</v>
      </c>
      <c r="J385" s="45">
        <f t="shared" si="10"/>
        <v>161.08611111110804</v>
      </c>
      <c r="K385" s="46">
        <f t="shared" si="11"/>
        <v>161.08611111110804</v>
      </c>
      <c r="N385"/>
    </row>
    <row r="386" spans="1:14" ht="25.5" hidden="1" customHeight="1" x14ac:dyDescent="0.25">
      <c r="A386" s="6" t="s">
        <v>313</v>
      </c>
      <c r="B386" s="41" t="s">
        <v>312</v>
      </c>
      <c r="C386" s="42" t="s">
        <v>305</v>
      </c>
      <c r="D386" s="74"/>
      <c r="E386" s="43" t="s">
        <v>1030</v>
      </c>
      <c r="F386" s="43"/>
      <c r="G386" s="44">
        <v>42671.78125</v>
      </c>
      <c r="H386" s="55" t="s">
        <v>7</v>
      </c>
      <c r="I386" s="1" t="s">
        <v>304</v>
      </c>
      <c r="J386" s="45">
        <f t="shared" ref="J386:J449" si="12">IF(OR(G386="-",H386="-"),0,H386-G386)</f>
        <v>0</v>
      </c>
      <c r="K386" s="46">
        <f t="shared" ref="K386:K449" si="13">J386</f>
        <v>0</v>
      </c>
      <c r="N386"/>
    </row>
    <row r="387" spans="1:14" ht="25.5" customHeight="1" x14ac:dyDescent="0.25">
      <c r="A387" s="6" t="s">
        <v>313</v>
      </c>
      <c r="B387" s="41" t="s">
        <v>346</v>
      </c>
      <c r="C387" s="42" t="s">
        <v>305</v>
      </c>
      <c r="D387" s="74"/>
      <c r="E387" s="43" t="s">
        <v>307</v>
      </c>
      <c r="F387" s="106" t="s">
        <v>1285</v>
      </c>
      <c r="G387" s="44">
        <v>42520.842361111114</v>
      </c>
      <c r="H387" s="44">
        <v>42521.842361111114</v>
      </c>
      <c r="I387" s="1" t="s">
        <v>7</v>
      </c>
      <c r="J387" s="45">
        <f t="shared" si="12"/>
        <v>1</v>
      </c>
      <c r="K387" s="46">
        <f t="shared" si="13"/>
        <v>1</v>
      </c>
      <c r="N387"/>
    </row>
    <row r="388" spans="1:14" ht="25.5" customHeight="1" x14ac:dyDescent="0.25">
      <c r="A388" s="6" t="s">
        <v>313</v>
      </c>
      <c r="B388" s="41" t="s">
        <v>346</v>
      </c>
      <c r="C388" s="42" t="s">
        <v>305</v>
      </c>
      <c r="D388" s="74"/>
      <c r="E388" s="43" t="s">
        <v>990</v>
      </c>
      <c r="F388" s="106" t="s">
        <v>1285</v>
      </c>
      <c r="G388" s="44">
        <v>42521.842361111114</v>
      </c>
      <c r="H388" s="44">
        <v>42530.645138888889</v>
      </c>
      <c r="I388" s="1" t="s">
        <v>315</v>
      </c>
      <c r="J388" s="45">
        <f t="shared" si="12"/>
        <v>8.8027777777751908</v>
      </c>
      <c r="K388" s="46">
        <f t="shared" si="13"/>
        <v>8.8027777777751908</v>
      </c>
      <c r="N388"/>
    </row>
    <row r="389" spans="1:14" ht="25.5" customHeight="1" x14ac:dyDescent="0.25">
      <c r="A389" s="6" t="s">
        <v>313</v>
      </c>
      <c r="B389" s="41" t="s">
        <v>346</v>
      </c>
      <c r="C389" s="42" t="s">
        <v>305</v>
      </c>
      <c r="D389" s="74"/>
      <c r="E389" s="43" t="s">
        <v>307</v>
      </c>
      <c r="F389" s="106" t="s">
        <v>1285</v>
      </c>
      <c r="G389" s="44">
        <v>42530.645138888889</v>
      </c>
      <c r="H389" s="44">
        <v>42586.658333333333</v>
      </c>
      <c r="I389" s="1" t="s">
        <v>316</v>
      </c>
      <c r="J389" s="45">
        <f t="shared" si="12"/>
        <v>56.013194444443798</v>
      </c>
      <c r="K389" s="46">
        <f t="shared" si="13"/>
        <v>56.013194444443798</v>
      </c>
      <c r="N389"/>
    </row>
    <row r="390" spans="1:14" ht="25.5" customHeight="1" x14ac:dyDescent="0.25">
      <c r="A390" s="6" t="s">
        <v>313</v>
      </c>
      <c r="B390" s="41" t="s">
        <v>346</v>
      </c>
      <c r="C390" s="42" t="s">
        <v>305</v>
      </c>
      <c r="D390" s="74"/>
      <c r="E390" s="43" t="s">
        <v>990</v>
      </c>
      <c r="F390" s="106" t="s">
        <v>1285</v>
      </c>
      <c r="G390" s="44">
        <v>42586.658333333333</v>
      </c>
      <c r="H390" s="44">
        <v>42591.782638888886</v>
      </c>
      <c r="I390" s="1" t="s">
        <v>317</v>
      </c>
      <c r="J390" s="45">
        <f t="shared" si="12"/>
        <v>5.1243055555532919</v>
      </c>
      <c r="K390" s="46">
        <f t="shared" si="13"/>
        <v>5.1243055555532919</v>
      </c>
      <c r="N390"/>
    </row>
    <row r="391" spans="1:14" ht="25.5" customHeight="1" x14ac:dyDescent="0.25">
      <c r="A391" s="6" t="s">
        <v>313</v>
      </c>
      <c r="B391" s="41" t="s">
        <v>346</v>
      </c>
      <c r="C391" s="42" t="s">
        <v>305</v>
      </c>
      <c r="D391" s="74"/>
      <c r="E391" s="43" t="s">
        <v>991</v>
      </c>
      <c r="F391" s="106" t="s">
        <v>1285</v>
      </c>
      <c r="G391" s="44">
        <v>42591.782638888886</v>
      </c>
      <c r="H391" s="44">
        <v>42592.488194444442</v>
      </c>
      <c r="I391" s="1" t="s">
        <v>75</v>
      </c>
      <c r="J391" s="45">
        <f t="shared" si="12"/>
        <v>0.70555555555620231</v>
      </c>
      <c r="K391" s="46">
        <f t="shared" si="13"/>
        <v>0.70555555555620231</v>
      </c>
      <c r="N391"/>
    </row>
    <row r="392" spans="1:14" ht="25.5" hidden="1" customHeight="1" x14ac:dyDescent="0.25">
      <c r="A392" s="6" t="s">
        <v>313</v>
      </c>
      <c r="B392" s="41" t="s">
        <v>346</v>
      </c>
      <c r="C392" s="42" t="s">
        <v>305</v>
      </c>
      <c r="D392" s="74"/>
      <c r="E392" s="43" t="s">
        <v>953</v>
      </c>
      <c r="F392" s="43"/>
      <c r="G392" s="44">
        <v>42592.488194444442</v>
      </c>
      <c r="H392" s="44">
        <v>42594.625</v>
      </c>
      <c r="I392" s="1" t="s">
        <v>318</v>
      </c>
      <c r="J392" s="45">
        <f t="shared" si="12"/>
        <v>2.1368055555576575</v>
      </c>
      <c r="K392" s="46">
        <f t="shared" si="13"/>
        <v>2.1368055555576575</v>
      </c>
      <c r="N392"/>
    </row>
    <row r="393" spans="1:14" ht="25.5" hidden="1" customHeight="1" x14ac:dyDescent="0.25">
      <c r="A393" s="6" t="s">
        <v>313</v>
      </c>
      <c r="B393" s="41" t="s">
        <v>346</v>
      </c>
      <c r="C393" s="42" t="s">
        <v>305</v>
      </c>
      <c r="D393" s="74"/>
      <c r="E393" s="43" t="s">
        <v>1020</v>
      </c>
      <c r="F393" s="43"/>
      <c r="G393" s="44">
        <v>42594.625</v>
      </c>
      <c r="H393" s="44">
        <v>42594.777777777781</v>
      </c>
      <c r="I393" s="1" t="s">
        <v>320</v>
      </c>
      <c r="J393" s="45">
        <f t="shared" si="12"/>
        <v>0.15277777778101154</v>
      </c>
      <c r="K393" s="46">
        <f t="shared" si="13"/>
        <v>0.15277777778101154</v>
      </c>
      <c r="N393"/>
    </row>
    <row r="394" spans="1:14" ht="25.5" hidden="1" customHeight="1" x14ac:dyDescent="0.25">
      <c r="A394" s="6" t="s">
        <v>313</v>
      </c>
      <c r="B394" s="41" t="s">
        <v>346</v>
      </c>
      <c r="C394" s="42" t="s">
        <v>305</v>
      </c>
      <c r="D394" s="74"/>
      <c r="E394" s="43" t="s">
        <v>1021</v>
      </c>
      <c r="F394" s="43"/>
      <c r="G394" s="44">
        <v>42594.777777777781</v>
      </c>
      <c r="H394" s="44">
        <v>42614.666666666664</v>
      </c>
      <c r="I394" s="1" t="s">
        <v>197</v>
      </c>
      <c r="J394" s="45">
        <f t="shared" si="12"/>
        <v>19.88888888888323</v>
      </c>
      <c r="K394" s="46">
        <f t="shared" si="13"/>
        <v>19.88888888888323</v>
      </c>
      <c r="N394"/>
    </row>
    <row r="395" spans="1:14" ht="25.5" customHeight="1" x14ac:dyDescent="0.25">
      <c r="A395" s="6" t="s">
        <v>313</v>
      </c>
      <c r="B395" s="41" t="s">
        <v>346</v>
      </c>
      <c r="C395" s="42" t="s">
        <v>305</v>
      </c>
      <c r="D395" s="74"/>
      <c r="E395" s="43" t="s">
        <v>307</v>
      </c>
      <c r="F395" s="106" t="s">
        <v>1285</v>
      </c>
      <c r="G395" s="44">
        <v>42614.666666666664</v>
      </c>
      <c r="H395" s="44">
        <v>42615.552083333336</v>
      </c>
      <c r="I395" s="1" t="s">
        <v>237</v>
      </c>
      <c r="J395" s="45">
        <f t="shared" si="12"/>
        <v>0.88541666667151731</v>
      </c>
      <c r="K395" s="46">
        <f t="shared" si="13"/>
        <v>0.88541666667151731</v>
      </c>
      <c r="N395"/>
    </row>
    <row r="396" spans="1:14" ht="25.5" hidden="1" customHeight="1" x14ac:dyDescent="0.25">
      <c r="A396" s="6" t="s">
        <v>313</v>
      </c>
      <c r="B396" s="41" t="s">
        <v>346</v>
      </c>
      <c r="C396" s="42" t="s">
        <v>305</v>
      </c>
      <c r="D396" s="74"/>
      <c r="E396" s="43" t="s">
        <v>1021</v>
      </c>
      <c r="F396" s="43"/>
      <c r="G396" s="44">
        <v>42615.552083333336</v>
      </c>
      <c r="H396" s="44">
        <v>42632.615972222222</v>
      </c>
      <c r="I396" s="1" t="s">
        <v>317</v>
      </c>
      <c r="J396" s="45">
        <f t="shared" si="12"/>
        <v>17.06388888888614</v>
      </c>
      <c r="K396" s="46">
        <f t="shared" si="13"/>
        <v>17.06388888888614</v>
      </c>
      <c r="N396"/>
    </row>
    <row r="397" spans="1:14" ht="25.5" hidden="1" customHeight="1" x14ac:dyDescent="0.25">
      <c r="A397" s="6" t="s">
        <v>313</v>
      </c>
      <c r="B397" s="41" t="s">
        <v>346</v>
      </c>
      <c r="C397" s="42" t="s">
        <v>305</v>
      </c>
      <c r="D397" s="74"/>
      <c r="E397" s="43" t="s">
        <v>1020</v>
      </c>
      <c r="F397" s="43"/>
      <c r="G397" s="44">
        <v>42632.615972222222</v>
      </c>
      <c r="H397" s="44">
        <v>42633.540277777778</v>
      </c>
      <c r="I397" s="1" t="s">
        <v>137</v>
      </c>
      <c r="J397" s="45">
        <f t="shared" si="12"/>
        <v>0.92430555555620231</v>
      </c>
      <c r="K397" s="46">
        <f t="shared" si="13"/>
        <v>0.92430555555620231</v>
      </c>
      <c r="N397"/>
    </row>
    <row r="398" spans="1:14" ht="25.5" hidden="1" customHeight="1" x14ac:dyDescent="0.25">
      <c r="A398" s="6" t="s">
        <v>313</v>
      </c>
      <c r="B398" s="41" t="s">
        <v>346</v>
      </c>
      <c r="C398" s="42" t="s">
        <v>305</v>
      </c>
      <c r="D398" s="74"/>
      <c r="E398" s="43" t="s">
        <v>1017</v>
      </c>
      <c r="F398" s="43"/>
      <c r="G398" s="44">
        <v>42633.540277777778</v>
      </c>
      <c r="H398" s="44">
        <v>42633.700694444444</v>
      </c>
      <c r="I398" s="1" t="s">
        <v>324</v>
      </c>
      <c r="J398" s="45">
        <f t="shared" si="12"/>
        <v>0.16041666666569654</v>
      </c>
      <c r="K398" s="46">
        <f t="shared" si="13"/>
        <v>0.16041666666569654</v>
      </c>
      <c r="N398"/>
    </row>
    <row r="399" spans="1:14" ht="25.5" hidden="1" customHeight="1" x14ac:dyDescent="0.25">
      <c r="A399" s="6" t="s">
        <v>313</v>
      </c>
      <c r="B399" s="41" t="s">
        <v>346</v>
      </c>
      <c r="C399" s="42" t="s">
        <v>305</v>
      </c>
      <c r="D399" s="74"/>
      <c r="E399" s="43" t="s">
        <v>1018</v>
      </c>
      <c r="F399" s="43"/>
      <c r="G399" s="44">
        <v>42633.700694444444</v>
      </c>
      <c r="H399" s="44">
        <v>42633.722222222219</v>
      </c>
      <c r="I399" s="1" t="s">
        <v>269</v>
      </c>
      <c r="J399" s="45">
        <f t="shared" si="12"/>
        <v>2.1527777775190771E-2</v>
      </c>
      <c r="K399" s="46">
        <f t="shared" si="13"/>
        <v>2.1527777775190771E-2</v>
      </c>
      <c r="N399"/>
    </row>
    <row r="400" spans="1:14" ht="25.5" hidden="1" customHeight="1" x14ac:dyDescent="0.25">
      <c r="A400" s="6" t="s">
        <v>313</v>
      </c>
      <c r="B400" s="41" t="s">
        <v>346</v>
      </c>
      <c r="C400" s="42" t="s">
        <v>305</v>
      </c>
      <c r="D400" s="74"/>
      <c r="E400" s="43" t="s">
        <v>1019</v>
      </c>
      <c r="F400" s="43"/>
      <c r="G400" s="44">
        <v>42633.722222222219</v>
      </c>
      <c r="H400" s="44">
        <v>42633.847916666666</v>
      </c>
      <c r="I400" s="1" t="s">
        <v>23</v>
      </c>
      <c r="J400" s="45">
        <f t="shared" si="12"/>
        <v>0.12569444444670808</v>
      </c>
      <c r="K400" s="46">
        <f t="shared" si="13"/>
        <v>0.12569444444670808</v>
      </c>
      <c r="N400"/>
    </row>
    <row r="401" spans="1:14" ht="25.5" hidden="1" customHeight="1" x14ac:dyDescent="0.25">
      <c r="A401" s="6" t="s">
        <v>313</v>
      </c>
      <c r="B401" s="41" t="s">
        <v>346</v>
      </c>
      <c r="C401" s="42" t="s">
        <v>305</v>
      </c>
      <c r="D401" s="74"/>
      <c r="E401" s="43" t="s">
        <v>1020</v>
      </c>
      <c r="F401" s="43"/>
      <c r="G401" s="44">
        <v>42633.847916666666</v>
      </c>
      <c r="H401" s="44">
        <v>42634.601388888892</v>
      </c>
      <c r="I401" s="1" t="s">
        <v>128</v>
      </c>
      <c r="J401" s="45">
        <f t="shared" si="12"/>
        <v>0.75347222222626442</v>
      </c>
      <c r="K401" s="46">
        <f t="shared" si="13"/>
        <v>0.75347222222626442</v>
      </c>
      <c r="N401"/>
    </row>
    <row r="402" spans="1:14" ht="25.5" hidden="1" customHeight="1" x14ac:dyDescent="0.25">
      <c r="A402" s="6" t="s">
        <v>313</v>
      </c>
      <c r="B402" s="41" t="s">
        <v>346</v>
      </c>
      <c r="C402" s="42" t="s">
        <v>305</v>
      </c>
      <c r="D402" s="74"/>
      <c r="E402" s="43" t="s">
        <v>1021</v>
      </c>
      <c r="F402" s="43"/>
      <c r="G402" s="44">
        <v>42634.601388888892</v>
      </c>
      <c r="H402" s="44">
        <v>42635.789583333331</v>
      </c>
      <c r="I402" s="1" t="s">
        <v>328</v>
      </c>
      <c r="J402" s="45">
        <f t="shared" si="12"/>
        <v>1.1881944444394321</v>
      </c>
      <c r="K402" s="46">
        <f t="shared" si="13"/>
        <v>1.1881944444394321</v>
      </c>
      <c r="N402"/>
    </row>
    <row r="403" spans="1:14" ht="25.5" hidden="1" customHeight="1" x14ac:dyDescent="0.25">
      <c r="A403" s="6" t="s">
        <v>313</v>
      </c>
      <c r="B403" s="41" t="s">
        <v>346</v>
      </c>
      <c r="C403" s="42" t="s">
        <v>305</v>
      </c>
      <c r="D403" s="74"/>
      <c r="E403" s="43" t="s">
        <v>1020</v>
      </c>
      <c r="F403" s="43"/>
      <c r="G403" s="44">
        <v>42635.789583333331</v>
      </c>
      <c r="H403" s="44">
        <v>42640.779861111114</v>
      </c>
      <c r="I403" s="1" t="s">
        <v>137</v>
      </c>
      <c r="J403" s="45">
        <f t="shared" si="12"/>
        <v>4.9902777777824667</v>
      </c>
      <c r="K403" s="46">
        <f t="shared" si="13"/>
        <v>4.9902777777824667</v>
      </c>
      <c r="N403"/>
    </row>
    <row r="404" spans="1:14" ht="25.5" hidden="1" customHeight="1" x14ac:dyDescent="0.25">
      <c r="A404" s="6" t="s">
        <v>313</v>
      </c>
      <c r="B404" s="41" t="s">
        <v>346</v>
      </c>
      <c r="C404" s="42" t="s">
        <v>305</v>
      </c>
      <c r="D404" s="74"/>
      <c r="E404" s="43" t="s">
        <v>953</v>
      </c>
      <c r="F404" s="43"/>
      <c r="G404" s="44">
        <v>42640.779861111114</v>
      </c>
      <c r="H404" s="44">
        <v>42641.65347222222</v>
      </c>
      <c r="I404" s="1" t="s">
        <v>331</v>
      </c>
      <c r="J404" s="45">
        <f t="shared" si="12"/>
        <v>0.87361111110658385</v>
      </c>
      <c r="K404" s="46">
        <f t="shared" si="13"/>
        <v>0.87361111110658385</v>
      </c>
      <c r="N404"/>
    </row>
    <row r="405" spans="1:14" ht="25.5" hidden="1" customHeight="1" x14ac:dyDescent="0.25">
      <c r="A405" s="6" t="s">
        <v>313</v>
      </c>
      <c r="B405" s="41" t="s">
        <v>346</v>
      </c>
      <c r="C405" s="42" t="s">
        <v>305</v>
      </c>
      <c r="D405" s="74"/>
      <c r="E405" s="43" t="s">
        <v>1020</v>
      </c>
      <c r="F405" s="43"/>
      <c r="G405" s="44">
        <v>42641.65347222222</v>
      </c>
      <c r="H405" s="44">
        <v>42647.813888888886</v>
      </c>
      <c r="I405" s="1" t="s">
        <v>333</v>
      </c>
      <c r="J405" s="45">
        <f t="shared" si="12"/>
        <v>6.1604166666656965</v>
      </c>
      <c r="K405" s="46">
        <f t="shared" si="13"/>
        <v>6.1604166666656965</v>
      </c>
      <c r="N405"/>
    </row>
    <row r="406" spans="1:14" ht="25.5" hidden="1" customHeight="1" x14ac:dyDescent="0.25">
      <c r="A406" s="6" t="s">
        <v>313</v>
      </c>
      <c r="B406" s="41" t="s">
        <v>346</v>
      </c>
      <c r="C406" s="42" t="s">
        <v>305</v>
      </c>
      <c r="D406" s="74"/>
      <c r="E406" s="43" t="s">
        <v>1036</v>
      </c>
      <c r="F406" s="43"/>
      <c r="G406" s="44">
        <v>42647.813888888886</v>
      </c>
      <c r="H406" s="44">
        <v>42650.68472222222</v>
      </c>
      <c r="I406" s="1" t="s">
        <v>335</v>
      </c>
      <c r="J406" s="45">
        <f t="shared" si="12"/>
        <v>2.8708333333343035</v>
      </c>
      <c r="K406" s="46">
        <f t="shared" si="13"/>
        <v>2.8708333333343035</v>
      </c>
      <c r="N406"/>
    </row>
    <row r="407" spans="1:14" ht="25.5" hidden="1" customHeight="1" x14ac:dyDescent="0.25">
      <c r="A407" s="6" t="s">
        <v>313</v>
      </c>
      <c r="B407" s="41" t="s">
        <v>346</v>
      </c>
      <c r="C407" s="42" t="s">
        <v>305</v>
      </c>
      <c r="D407" s="74"/>
      <c r="E407" s="43" t="s">
        <v>1020</v>
      </c>
      <c r="F407" s="43"/>
      <c r="G407" s="44">
        <v>42650.68472222222</v>
      </c>
      <c r="H407" s="44">
        <v>42653.705555555556</v>
      </c>
      <c r="I407" s="1" t="s">
        <v>92</v>
      </c>
      <c r="J407" s="45">
        <f t="shared" si="12"/>
        <v>3.0208333333357587</v>
      </c>
      <c r="K407" s="46">
        <f t="shared" si="13"/>
        <v>3.0208333333357587</v>
      </c>
      <c r="N407"/>
    </row>
    <row r="408" spans="1:14" ht="25.5" hidden="1" customHeight="1" x14ac:dyDescent="0.25">
      <c r="A408" s="6" t="s">
        <v>313</v>
      </c>
      <c r="B408" s="41" t="s">
        <v>346</v>
      </c>
      <c r="C408" s="42" t="s">
        <v>305</v>
      </c>
      <c r="D408" s="74"/>
      <c r="E408" s="43" t="s">
        <v>953</v>
      </c>
      <c r="F408" s="43"/>
      <c r="G408" s="44">
        <v>42653.705555555556</v>
      </c>
      <c r="H408" s="44">
        <v>42653.79583333333</v>
      </c>
      <c r="I408" s="1" t="s">
        <v>337</v>
      </c>
      <c r="J408" s="45">
        <f t="shared" si="12"/>
        <v>9.0277777773735579E-2</v>
      </c>
      <c r="K408" s="46">
        <f t="shared" si="13"/>
        <v>9.0277777773735579E-2</v>
      </c>
      <c r="N408"/>
    </row>
    <row r="409" spans="1:14" ht="25.5" hidden="1" customHeight="1" x14ac:dyDescent="0.25">
      <c r="A409" s="6" t="s">
        <v>313</v>
      </c>
      <c r="B409" s="41" t="s">
        <v>346</v>
      </c>
      <c r="C409" s="42" t="s">
        <v>305</v>
      </c>
      <c r="D409" s="74"/>
      <c r="E409" s="43" t="s">
        <v>1023</v>
      </c>
      <c r="F409" s="43"/>
      <c r="G409" s="44">
        <v>42653.79583333333</v>
      </c>
      <c r="H409" s="44">
        <v>42653.813194444447</v>
      </c>
      <c r="I409" s="1" t="s">
        <v>339</v>
      </c>
      <c r="J409" s="45">
        <f t="shared" si="12"/>
        <v>1.7361111116770189E-2</v>
      </c>
      <c r="K409" s="46">
        <f t="shared" si="13"/>
        <v>1.7361111116770189E-2</v>
      </c>
      <c r="N409"/>
    </row>
    <row r="410" spans="1:14" ht="25.5" hidden="1" customHeight="1" x14ac:dyDescent="0.25">
      <c r="A410" s="6" t="s">
        <v>313</v>
      </c>
      <c r="B410" s="41" t="s">
        <v>346</v>
      </c>
      <c r="C410" s="42" t="s">
        <v>305</v>
      </c>
      <c r="D410" s="74"/>
      <c r="E410" s="43" t="s">
        <v>1024</v>
      </c>
      <c r="F410" s="43"/>
      <c r="G410" s="44">
        <v>42653.813194444447</v>
      </c>
      <c r="H410" s="44">
        <v>42657.761111111111</v>
      </c>
      <c r="I410" s="1" t="s">
        <v>248</v>
      </c>
      <c r="J410" s="45">
        <f t="shared" si="12"/>
        <v>3.9479166666642413</v>
      </c>
      <c r="K410" s="46">
        <f t="shared" si="13"/>
        <v>3.9479166666642413</v>
      </c>
      <c r="N410"/>
    </row>
    <row r="411" spans="1:14" ht="25.5" hidden="1" customHeight="1" x14ac:dyDescent="0.25">
      <c r="A411" s="6" t="s">
        <v>313</v>
      </c>
      <c r="B411" s="41" t="s">
        <v>346</v>
      </c>
      <c r="C411" s="42" t="s">
        <v>305</v>
      </c>
      <c r="D411" s="74"/>
      <c r="E411" s="43" t="s">
        <v>1014</v>
      </c>
      <c r="F411" s="43"/>
      <c r="G411" s="44">
        <v>42657.761111111111</v>
      </c>
      <c r="H411" s="44">
        <v>42657.770833333336</v>
      </c>
      <c r="I411" s="1" t="s">
        <v>137</v>
      </c>
      <c r="J411" s="45">
        <f t="shared" si="12"/>
        <v>9.7222222248092294E-3</v>
      </c>
      <c r="K411" s="46">
        <f t="shared" si="13"/>
        <v>9.7222222248092294E-3</v>
      </c>
      <c r="N411"/>
    </row>
    <row r="412" spans="1:14" ht="25.5" hidden="1" customHeight="1" x14ac:dyDescent="0.25">
      <c r="A412" s="6" t="s">
        <v>313</v>
      </c>
      <c r="B412" s="41" t="s">
        <v>346</v>
      </c>
      <c r="C412" s="42" t="s">
        <v>305</v>
      </c>
      <c r="D412" s="74"/>
      <c r="E412" s="43" t="s">
        <v>1036</v>
      </c>
      <c r="F412" s="43"/>
      <c r="G412" s="44">
        <v>42657.770833333336</v>
      </c>
      <c r="H412" s="44">
        <v>42659.424305555556</v>
      </c>
      <c r="I412" s="1" t="s">
        <v>250</v>
      </c>
      <c r="J412" s="45">
        <f t="shared" si="12"/>
        <v>1.6534722222204437</v>
      </c>
      <c r="K412" s="46">
        <f t="shared" si="13"/>
        <v>1.6534722222204437</v>
      </c>
      <c r="N412"/>
    </row>
    <row r="413" spans="1:14" ht="25.5" hidden="1" customHeight="1" x14ac:dyDescent="0.25">
      <c r="A413" s="6" t="s">
        <v>313</v>
      </c>
      <c r="B413" s="41" t="s">
        <v>346</v>
      </c>
      <c r="C413" s="42" t="s">
        <v>305</v>
      </c>
      <c r="D413" s="74"/>
      <c r="E413" s="43" t="s">
        <v>1023</v>
      </c>
      <c r="F413" s="43"/>
      <c r="G413" s="44">
        <v>42659.424305555556</v>
      </c>
      <c r="H413" s="44">
        <v>42660.532638888886</v>
      </c>
      <c r="I413" s="1" t="s">
        <v>344</v>
      </c>
      <c r="J413" s="45">
        <f t="shared" si="12"/>
        <v>1.1083333333299379</v>
      </c>
      <c r="K413" s="46">
        <f t="shared" si="13"/>
        <v>1.1083333333299379</v>
      </c>
      <c r="N413"/>
    </row>
    <row r="414" spans="1:14" ht="25.5" hidden="1" customHeight="1" x14ac:dyDescent="0.25">
      <c r="A414" s="6" t="s">
        <v>313</v>
      </c>
      <c r="B414" s="41" t="s">
        <v>346</v>
      </c>
      <c r="C414" s="42" t="s">
        <v>305</v>
      </c>
      <c r="D414" s="74"/>
      <c r="E414" s="43" t="s">
        <v>1036</v>
      </c>
      <c r="F414" s="43"/>
      <c r="G414" s="44">
        <v>42660.532638888886</v>
      </c>
      <c r="H414" s="44">
        <v>42661.5</v>
      </c>
      <c r="I414" s="1" t="s">
        <v>215</v>
      </c>
      <c r="J414" s="45">
        <f t="shared" si="12"/>
        <v>0.96736111111385981</v>
      </c>
      <c r="K414" s="46">
        <f t="shared" si="13"/>
        <v>0.96736111111385981</v>
      </c>
      <c r="N414"/>
    </row>
    <row r="415" spans="1:14" ht="25.5" hidden="1" customHeight="1" x14ac:dyDescent="0.25">
      <c r="A415" s="6" t="s">
        <v>313</v>
      </c>
      <c r="B415" s="41" t="s">
        <v>346</v>
      </c>
      <c r="C415" s="42" t="s">
        <v>305</v>
      </c>
      <c r="D415" s="74"/>
      <c r="E415" s="43" t="s">
        <v>1023</v>
      </c>
      <c r="F415" s="43"/>
      <c r="G415" s="44">
        <v>42661.5</v>
      </c>
      <c r="H415" s="55" t="s">
        <v>7</v>
      </c>
      <c r="I415" s="1" t="s">
        <v>345</v>
      </c>
      <c r="J415" s="45">
        <f t="shared" si="12"/>
        <v>0</v>
      </c>
      <c r="K415" s="46">
        <f t="shared" si="13"/>
        <v>0</v>
      </c>
      <c r="N415"/>
    </row>
    <row r="416" spans="1:14" ht="25.5" hidden="1" customHeight="1" x14ac:dyDescent="0.25">
      <c r="A416" s="6" t="s">
        <v>313</v>
      </c>
      <c r="B416" s="41" t="s">
        <v>422</v>
      </c>
      <c r="C416" s="42" t="s">
        <v>305</v>
      </c>
      <c r="D416" s="74"/>
      <c r="E416" s="43" t="s">
        <v>1035</v>
      </c>
      <c r="F416" s="43"/>
      <c r="G416" s="55" t="s">
        <v>7</v>
      </c>
      <c r="H416" s="44">
        <v>41242.738194444442</v>
      </c>
      <c r="I416" s="1" t="s">
        <v>7</v>
      </c>
      <c r="J416" s="45">
        <f t="shared" si="12"/>
        <v>0</v>
      </c>
      <c r="K416" s="46">
        <f t="shared" si="13"/>
        <v>0</v>
      </c>
      <c r="N416"/>
    </row>
    <row r="417" spans="1:14" ht="25.5" customHeight="1" x14ac:dyDescent="0.25">
      <c r="A417" s="6" t="s">
        <v>313</v>
      </c>
      <c r="B417" s="41" t="s">
        <v>422</v>
      </c>
      <c r="C417" s="42" t="s">
        <v>305</v>
      </c>
      <c r="D417" s="74"/>
      <c r="E417" s="43" t="s">
        <v>994</v>
      </c>
      <c r="F417" s="106" t="s">
        <v>1285</v>
      </c>
      <c r="G417" s="44">
        <v>41242.738194444442</v>
      </c>
      <c r="H417" s="44">
        <v>41243.521527777775</v>
      </c>
      <c r="I417" s="1" t="s">
        <v>347</v>
      </c>
      <c r="J417" s="45">
        <f t="shared" si="12"/>
        <v>0.78333333333284827</v>
      </c>
      <c r="K417" s="46">
        <f t="shared" si="13"/>
        <v>0.78333333333284827</v>
      </c>
      <c r="N417"/>
    </row>
    <row r="418" spans="1:14" ht="25.5" hidden="1" customHeight="1" x14ac:dyDescent="0.25">
      <c r="A418" s="6" t="s">
        <v>313</v>
      </c>
      <c r="B418" s="41" t="s">
        <v>422</v>
      </c>
      <c r="C418" s="42" t="s">
        <v>305</v>
      </c>
      <c r="D418" s="74"/>
      <c r="E418" s="43" t="s">
        <v>1035</v>
      </c>
      <c r="F418" s="43"/>
      <c r="G418" s="44">
        <v>41243.521527777775</v>
      </c>
      <c r="H418" s="44">
        <v>41243.744444444441</v>
      </c>
      <c r="I418" s="1" t="s">
        <v>348</v>
      </c>
      <c r="J418" s="45">
        <f t="shared" si="12"/>
        <v>0.22291666666569654</v>
      </c>
      <c r="K418" s="46">
        <f t="shared" si="13"/>
        <v>0.22291666666569654</v>
      </c>
      <c r="N418"/>
    </row>
    <row r="419" spans="1:14" ht="25.5" customHeight="1" x14ac:dyDescent="0.25">
      <c r="A419" s="6" t="s">
        <v>313</v>
      </c>
      <c r="B419" s="41" t="s">
        <v>422</v>
      </c>
      <c r="C419" s="42" t="s">
        <v>305</v>
      </c>
      <c r="D419" s="74"/>
      <c r="E419" s="43" t="s">
        <v>994</v>
      </c>
      <c r="F419" s="106" t="s">
        <v>1285</v>
      </c>
      <c r="G419" s="44">
        <v>41243.744444444441</v>
      </c>
      <c r="H419" s="44">
        <v>41247.544444444444</v>
      </c>
      <c r="I419" s="1" t="s">
        <v>349</v>
      </c>
      <c r="J419" s="45">
        <f t="shared" si="12"/>
        <v>3.8000000000029104</v>
      </c>
      <c r="K419" s="46">
        <f t="shared" si="13"/>
        <v>3.8000000000029104</v>
      </c>
      <c r="N419"/>
    </row>
    <row r="420" spans="1:14" ht="25.5" hidden="1" customHeight="1" x14ac:dyDescent="0.25">
      <c r="A420" s="6" t="s">
        <v>313</v>
      </c>
      <c r="B420" s="41" t="s">
        <v>422</v>
      </c>
      <c r="C420" s="42" t="s">
        <v>305</v>
      </c>
      <c r="D420" s="74"/>
      <c r="E420" s="43" t="s">
        <v>1035</v>
      </c>
      <c r="F420" s="43"/>
      <c r="G420" s="44">
        <v>41247.544444444444</v>
      </c>
      <c r="H420" s="44">
        <v>41253.402083333334</v>
      </c>
      <c r="I420" s="1" t="s">
        <v>350</v>
      </c>
      <c r="J420" s="45">
        <f t="shared" si="12"/>
        <v>5.8576388888905058</v>
      </c>
      <c r="K420" s="46">
        <f t="shared" si="13"/>
        <v>5.8576388888905058</v>
      </c>
      <c r="N420"/>
    </row>
    <row r="421" spans="1:14" ht="25.5" customHeight="1" x14ac:dyDescent="0.25">
      <c r="A421" s="6" t="s">
        <v>313</v>
      </c>
      <c r="B421" s="41" t="s">
        <v>422</v>
      </c>
      <c r="C421" s="42" t="s">
        <v>305</v>
      </c>
      <c r="D421" s="74"/>
      <c r="E421" s="43" t="s">
        <v>994</v>
      </c>
      <c r="F421" s="106" t="s">
        <v>1285</v>
      </c>
      <c r="G421" s="44">
        <v>41253.402083333334</v>
      </c>
      <c r="H421" s="44">
        <v>41253.768055555556</v>
      </c>
      <c r="I421" s="1" t="s">
        <v>351</v>
      </c>
      <c r="J421" s="45">
        <f t="shared" si="12"/>
        <v>0.36597222222189885</v>
      </c>
      <c r="K421" s="46">
        <f t="shared" si="13"/>
        <v>0.36597222222189885</v>
      </c>
      <c r="N421"/>
    </row>
    <row r="422" spans="1:14" ht="25.5" hidden="1" customHeight="1" x14ac:dyDescent="0.25">
      <c r="A422" s="6" t="s">
        <v>313</v>
      </c>
      <c r="B422" s="41" t="s">
        <v>422</v>
      </c>
      <c r="C422" s="42" t="s">
        <v>305</v>
      </c>
      <c r="D422" s="74"/>
      <c r="E422" s="43" t="s">
        <v>1035</v>
      </c>
      <c r="F422" s="43"/>
      <c r="G422" s="44">
        <v>41253.768055555556</v>
      </c>
      <c r="H422" s="44">
        <v>41253.785416666666</v>
      </c>
      <c r="I422" s="1" t="s">
        <v>352</v>
      </c>
      <c r="J422" s="45">
        <f t="shared" si="12"/>
        <v>1.7361111109494232E-2</v>
      </c>
      <c r="K422" s="46">
        <f t="shared" si="13"/>
        <v>1.7361111109494232E-2</v>
      </c>
      <c r="N422"/>
    </row>
    <row r="423" spans="1:14" ht="25.5" hidden="1" customHeight="1" x14ac:dyDescent="0.25">
      <c r="A423" s="6" t="s">
        <v>313</v>
      </c>
      <c r="B423" s="41" t="s">
        <v>422</v>
      </c>
      <c r="C423" s="42" t="s">
        <v>305</v>
      </c>
      <c r="D423" s="74"/>
      <c r="E423" s="43" t="s">
        <v>1037</v>
      </c>
      <c r="F423" s="43"/>
      <c r="G423" s="44">
        <v>41253.785416666666</v>
      </c>
      <c r="H423" s="44">
        <v>41254.554861111108</v>
      </c>
      <c r="I423" s="1" t="s">
        <v>353</v>
      </c>
      <c r="J423" s="45">
        <f t="shared" si="12"/>
        <v>0.7694444444423425</v>
      </c>
      <c r="K423" s="46">
        <f t="shared" si="13"/>
        <v>0.7694444444423425</v>
      </c>
      <c r="N423"/>
    </row>
    <row r="424" spans="1:14" ht="25.5" hidden="1" customHeight="1" x14ac:dyDescent="0.25">
      <c r="A424" s="6" t="s">
        <v>313</v>
      </c>
      <c r="B424" s="41" t="s">
        <v>422</v>
      </c>
      <c r="C424" s="42" t="s">
        <v>305</v>
      </c>
      <c r="D424" s="74"/>
      <c r="E424" s="43" t="s">
        <v>1038</v>
      </c>
      <c r="F424" s="43"/>
      <c r="G424" s="44">
        <v>41254.554861111108</v>
      </c>
      <c r="H424" s="44">
        <v>41255.78402777778</v>
      </c>
      <c r="I424" s="1" t="s">
        <v>354</v>
      </c>
      <c r="J424" s="45">
        <f t="shared" si="12"/>
        <v>1.2291666666715173</v>
      </c>
      <c r="K424" s="46">
        <f t="shared" si="13"/>
        <v>1.2291666666715173</v>
      </c>
      <c r="N424"/>
    </row>
    <row r="425" spans="1:14" ht="25.5" hidden="1" customHeight="1" x14ac:dyDescent="0.25">
      <c r="A425" s="6" t="s">
        <v>313</v>
      </c>
      <c r="B425" s="41" t="s">
        <v>422</v>
      </c>
      <c r="C425" s="42" t="s">
        <v>305</v>
      </c>
      <c r="D425" s="74"/>
      <c r="E425" s="43" t="s">
        <v>1035</v>
      </c>
      <c r="F425" s="43"/>
      <c r="G425" s="44">
        <v>41255.78402777778</v>
      </c>
      <c r="H425" s="44">
        <v>41271.681944444441</v>
      </c>
      <c r="I425" s="1" t="s">
        <v>355</v>
      </c>
      <c r="J425" s="45">
        <f t="shared" si="12"/>
        <v>15.897916666661331</v>
      </c>
      <c r="K425" s="46">
        <f t="shared" si="13"/>
        <v>15.897916666661331</v>
      </c>
      <c r="N425"/>
    </row>
    <row r="426" spans="1:14" ht="25.5" customHeight="1" x14ac:dyDescent="0.25">
      <c r="A426" s="6" t="s">
        <v>313</v>
      </c>
      <c r="B426" s="41" t="s">
        <v>422</v>
      </c>
      <c r="C426" s="42" t="s">
        <v>305</v>
      </c>
      <c r="D426" s="74"/>
      <c r="E426" s="43" t="s">
        <v>994</v>
      </c>
      <c r="F426" s="106" t="s">
        <v>1285</v>
      </c>
      <c r="G426" s="44">
        <v>41271.681944444441</v>
      </c>
      <c r="H426" s="44">
        <v>41281.626388888886</v>
      </c>
      <c r="I426" s="1" t="s">
        <v>347</v>
      </c>
      <c r="J426" s="45">
        <f t="shared" si="12"/>
        <v>9.9444444444452529</v>
      </c>
      <c r="K426" s="46">
        <f t="shared" si="13"/>
        <v>9.9444444444452529</v>
      </c>
      <c r="N426"/>
    </row>
    <row r="427" spans="1:14" ht="25.5" hidden="1" customHeight="1" x14ac:dyDescent="0.25">
      <c r="A427" s="6" t="s">
        <v>313</v>
      </c>
      <c r="B427" s="41" t="s">
        <v>422</v>
      </c>
      <c r="C427" s="42" t="s">
        <v>305</v>
      </c>
      <c r="D427" s="74"/>
      <c r="E427" s="43" t="s">
        <v>1035</v>
      </c>
      <c r="F427" s="43"/>
      <c r="G427" s="44">
        <v>41281.626388888886</v>
      </c>
      <c r="H427" s="44">
        <v>41281.8125</v>
      </c>
      <c r="I427" s="1" t="s">
        <v>356</v>
      </c>
      <c r="J427" s="45">
        <f t="shared" si="12"/>
        <v>0.18611111111385981</v>
      </c>
      <c r="K427" s="46">
        <f t="shared" si="13"/>
        <v>0.18611111111385981</v>
      </c>
      <c r="N427"/>
    </row>
    <row r="428" spans="1:14" ht="25.5" customHeight="1" x14ac:dyDescent="0.25">
      <c r="A428" s="6" t="s">
        <v>313</v>
      </c>
      <c r="B428" s="41" t="s">
        <v>422</v>
      </c>
      <c r="C428" s="42" t="s">
        <v>305</v>
      </c>
      <c r="D428" s="74"/>
      <c r="E428" s="43" t="s">
        <v>994</v>
      </c>
      <c r="F428" s="106" t="s">
        <v>1285</v>
      </c>
      <c r="G428" s="44">
        <v>41281.8125</v>
      </c>
      <c r="H428" s="44">
        <v>41282.615277777775</v>
      </c>
      <c r="I428" s="1" t="s">
        <v>357</v>
      </c>
      <c r="J428" s="45">
        <f t="shared" si="12"/>
        <v>0.80277777777519077</v>
      </c>
      <c r="K428" s="46">
        <f t="shared" si="13"/>
        <v>0.80277777777519077</v>
      </c>
      <c r="N428"/>
    </row>
    <row r="429" spans="1:14" ht="25.5" hidden="1" customHeight="1" x14ac:dyDescent="0.25">
      <c r="A429" s="6" t="s">
        <v>313</v>
      </c>
      <c r="B429" s="41" t="s">
        <v>422</v>
      </c>
      <c r="C429" s="42" t="s">
        <v>305</v>
      </c>
      <c r="D429" s="74"/>
      <c r="E429" s="43" t="s">
        <v>1039</v>
      </c>
      <c r="F429" s="43"/>
      <c r="G429" s="44">
        <v>41282.615277777775</v>
      </c>
      <c r="H429" s="44">
        <v>41283.773611111108</v>
      </c>
      <c r="I429" s="1" t="s">
        <v>358</v>
      </c>
      <c r="J429" s="45">
        <f t="shared" si="12"/>
        <v>1.1583333333328483</v>
      </c>
      <c r="K429" s="46">
        <f t="shared" si="13"/>
        <v>1.1583333333328483</v>
      </c>
      <c r="N429"/>
    </row>
    <row r="430" spans="1:14" ht="25.5" hidden="1" customHeight="1" x14ac:dyDescent="0.25">
      <c r="A430" s="6" t="s">
        <v>313</v>
      </c>
      <c r="B430" s="41" t="s">
        <v>422</v>
      </c>
      <c r="C430" s="42" t="s">
        <v>305</v>
      </c>
      <c r="D430" s="74"/>
      <c r="E430" s="43" t="s">
        <v>1038</v>
      </c>
      <c r="F430" s="43"/>
      <c r="G430" s="44">
        <v>41283.773611111108</v>
      </c>
      <c r="H430" s="44">
        <v>41283.777083333334</v>
      </c>
      <c r="I430" s="1" t="s">
        <v>359</v>
      </c>
      <c r="J430" s="45">
        <f t="shared" si="12"/>
        <v>3.4722222262644209E-3</v>
      </c>
      <c r="K430" s="46">
        <f t="shared" si="13"/>
        <v>3.4722222262644209E-3</v>
      </c>
      <c r="N430"/>
    </row>
    <row r="431" spans="1:14" ht="25.5" customHeight="1" x14ac:dyDescent="0.25">
      <c r="A431" s="6" t="s">
        <v>313</v>
      </c>
      <c r="B431" s="41" t="s">
        <v>422</v>
      </c>
      <c r="C431" s="42" t="s">
        <v>305</v>
      </c>
      <c r="D431" s="74"/>
      <c r="E431" s="43" t="s">
        <v>994</v>
      </c>
      <c r="F431" s="106" t="s">
        <v>1285</v>
      </c>
      <c r="G431" s="44">
        <v>41283.777083333334</v>
      </c>
      <c r="H431" s="44">
        <v>41283.790277777778</v>
      </c>
      <c r="I431" s="1" t="s">
        <v>360</v>
      </c>
      <c r="J431" s="45">
        <f t="shared" si="12"/>
        <v>1.3194444443797693E-2</v>
      </c>
      <c r="K431" s="46">
        <f t="shared" si="13"/>
        <v>1.3194444443797693E-2</v>
      </c>
      <c r="N431"/>
    </row>
    <row r="432" spans="1:14" ht="25.5" hidden="1" customHeight="1" x14ac:dyDescent="0.25">
      <c r="A432" s="6" t="s">
        <v>313</v>
      </c>
      <c r="B432" s="41" t="s">
        <v>422</v>
      </c>
      <c r="C432" s="42" t="s">
        <v>305</v>
      </c>
      <c r="D432" s="74"/>
      <c r="E432" s="43" t="s">
        <v>1035</v>
      </c>
      <c r="F432" s="43"/>
      <c r="G432" s="44">
        <v>41283.790277777778</v>
      </c>
      <c r="H432" s="44">
        <v>41285.57916666667</v>
      </c>
      <c r="I432" s="1" t="s">
        <v>361</v>
      </c>
      <c r="J432" s="45">
        <f t="shared" si="12"/>
        <v>1.788888888891961</v>
      </c>
      <c r="K432" s="46">
        <f t="shared" si="13"/>
        <v>1.788888888891961</v>
      </c>
      <c r="N432"/>
    </row>
    <row r="433" spans="1:14" ht="25.5" hidden="1" customHeight="1" x14ac:dyDescent="0.25">
      <c r="A433" s="6" t="s">
        <v>313</v>
      </c>
      <c r="B433" s="41" t="s">
        <v>422</v>
      </c>
      <c r="C433" s="42" t="s">
        <v>305</v>
      </c>
      <c r="D433" s="74"/>
      <c r="E433" s="43" t="s">
        <v>1040</v>
      </c>
      <c r="F433" s="43"/>
      <c r="G433" s="44">
        <v>41285.57916666667</v>
      </c>
      <c r="H433" s="44">
        <v>41285.619444444441</v>
      </c>
      <c r="I433" s="1" t="s">
        <v>362</v>
      </c>
      <c r="J433" s="45">
        <f t="shared" si="12"/>
        <v>4.0277777770825196E-2</v>
      </c>
      <c r="K433" s="46">
        <f t="shared" si="13"/>
        <v>4.0277777770825196E-2</v>
      </c>
      <c r="N433"/>
    </row>
    <row r="434" spans="1:14" ht="25.5" hidden="1" customHeight="1" x14ac:dyDescent="0.25">
      <c r="A434" s="6" t="s">
        <v>313</v>
      </c>
      <c r="B434" s="41" t="s">
        <v>422</v>
      </c>
      <c r="C434" s="42" t="s">
        <v>305</v>
      </c>
      <c r="D434" s="74"/>
      <c r="E434" s="43" t="s">
        <v>1041</v>
      </c>
      <c r="F434" s="43"/>
      <c r="G434" s="44">
        <v>41285.619444444441</v>
      </c>
      <c r="H434" s="44">
        <v>41289.615972222222</v>
      </c>
      <c r="I434" s="1" t="s">
        <v>363</v>
      </c>
      <c r="J434" s="45">
        <f t="shared" si="12"/>
        <v>3.9965277777810115</v>
      </c>
      <c r="K434" s="46">
        <f t="shared" si="13"/>
        <v>3.9965277777810115</v>
      </c>
      <c r="N434"/>
    </row>
    <row r="435" spans="1:14" ht="25.5" hidden="1" customHeight="1" x14ac:dyDescent="0.25">
      <c r="A435" s="6" t="s">
        <v>313</v>
      </c>
      <c r="B435" s="41" t="s">
        <v>422</v>
      </c>
      <c r="C435" s="42" t="s">
        <v>305</v>
      </c>
      <c r="D435" s="74"/>
      <c r="E435" s="43" t="s">
        <v>1035</v>
      </c>
      <c r="F435" s="43"/>
      <c r="G435" s="44">
        <v>41289.615972222222</v>
      </c>
      <c r="H435" s="44">
        <v>41289.73333333333</v>
      </c>
      <c r="I435" s="1" t="s">
        <v>364</v>
      </c>
      <c r="J435" s="45">
        <f t="shared" si="12"/>
        <v>0.11736111110803904</v>
      </c>
      <c r="K435" s="46">
        <f t="shared" si="13"/>
        <v>0.11736111110803904</v>
      </c>
      <c r="N435"/>
    </row>
    <row r="436" spans="1:14" ht="25.5" hidden="1" customHeight="1" x14ac:dyDescent="0.25">
      <c r="A436" s="6" t="s">
        <v>313</v>
      </c>
      <c r="B436" s="41" t="s">
        <v>422</v>
      </c>
      <c r="C436" s="42" t="s">
        <v>305</v>
      </c>
      <c r="D436" s="74"/>
      <c r="E436" s="43" t="s">
        <v>1039</v>
      </c>
      <c r="F436" s="43"/>
      <c r="G436" s="44">
        <v>41289.73333333333</v>
      </c>
      <c r="H436" s="44">
        <v>41290.671527777777</v>
      </c>
      <c r="I436" s="1" t="s">
        <v>365</v>
      </c>
      <c r="J436" s="45">
        <f t="shared" si="12"/>
        <v>0.93819444444670808</v>
      </c>
      <c r="K436" s="46">
        <f t="shared" si="13"/>
        <v>0.93819444444670808</v>
      </c>
      <c r="N436"/>
    </row>
    <row r="437" spans="1:14" ht="25.5" hidden="1" customHeight="1" x14ac:dyDescent="0.25">
      <c r="A437" s="6" t="s">
        <v>313</v>
      </c>
      <c r="B437" s="41" t="s">
        <v>422</v>
      </c>
      <c r="C437" s="42" t="s">
        <v>305</v>
      </c>
      <c r="D437" s="74"/>
      <c r="E437" s="43" t="s">
        <v>1041</v>
      </c>
      <c r="F437" s="43"/>
      <c r="G437" s="44">
        <v>41290.671527777777</v>
      </c>
      <c r="H437" s="44">
        <v>41297.699305555558</v>
      </c>
      <c r="I437" s="1" t="s">
        <v>34</v>
      </c>
      <c r="J437" s="45">
        <f t="shared" si="12"/>
        <v>7.0277777777810115</v>
      </c>
      <c r="K437" s="46">
        <f t="shared" si="13"/>
        <v>7.0277777777810115</v>
      </c>
      <c r="N437"/>
    </row>
    <row r="438" spans="1:14" ht="25.5" hidden="1" customHeight="1" x14ac:dyDescent="0.25">
      <c r="A438" s="6" t="s">
        <v>313</v>
      </c>
      <c r="B438" s="41" t="s">
        <v>422</v>
      </c>
      <c r="C438" s="42" t="s">
        <v>305</v>
      </c>
      <c r="D438" s="74"/>
      <c r="E438" s="43" t="s">
        <v>1020</v>
      </c>
      <c r="F438" s="43"/>
      <c r="G438" s="44">
        <v>41297.699305555558</v>
      </c>
      <c r="H438" s="44">
        <v>41297.818749999999</v>
      </c>
      <c r="I438" s="1" t="s">
        <v>366</v>
      </c>
      <c r="J438" s="45">
        <f t="shared" si="12"/>
        <v>0.11944444444088731</v>
      </c>
      <c r="K438" s="46">
        <f t="shared" si="13"/>
        <v>0.11944444444088731</v>
      </c>
      <c r="N438"/>
    </row>
    <row r="439" spans="1:14" ht="25.5" hidden="1" customHeight="1" x14ac:dyDescent="0.25">
      <c r="A439" s="6" t="s">
        <v>313</v>
      </c>
      <c r="B439" s="41" t="s">
        <v>422</v>
      </c>
      <c r="C439" s="42" t="s">
        <v>305</v>
      </c>
      <c r="D439" s="74"/>
      <c r="E439" s="43" t="s">
        <v>1021</v>
      </c>
      <c r="F439" s="43"/>
      <c r="G439" s="44">
        <v>41297.818749999999</v>
      </c>
      <c r="H439" s="44">
        <v>41299.706250000003</v>
      </c>
      <c r="I439" s="1" t="s">
        <v>197</v>
      </c>
      <c r="J439" s="45">
        <f t="shared" si="12"/>
        <v>1.8875000000043656</v>
      </c>
      <c r="K439" s="46">
        <f t="shared" si="13"/>
        <v>1.8875000000043656</v>
      </c>
      <c r="N439"/>
    </row>
    <row r="440" spans="1:14" ht="25.5" hidden="1" customHeight="1" x14ac:dyDescent="0.25">
      <c r="A440" s="6" t="s">
        <v>313</v>
      </c>
      <c r="B440" s="41" t="s">
        <v>422</v>
      </c>
      <c r="C440" s="42" t="s">
        <v>305</v>
      </c>
      <c r="D440" s="74"/>
      <c r="E440" s="43" t="s">
        <v>1035</v>
      </c>
      <c r="F440" s="43"/>
      <c r="G440" s="44">
        <v>41299.706250000003</v>
      </c>
      <c r="H440" s="44">
        <v>41328.501388888886</v>
      </c>
      <c r="I440" s="1" t="s">
        <v>367</v>
      </c>
      <c r="J440" s="45">
        <f t="shared" si="12"/>
        <v>28.79513888888323</v>
      </c>
      <c r="K440" s="46">
        <f t="shared" si="13"/>
        <v>28.79513888888323</v>
      </c>
      <c r="N440"/>
    </row>
    <row r="441" spans="1:14" ht="25.5" hidden="1" customHeight="1" x14ac:dyDescent="0.25">
      <c r="A441" s="6" t="s">
        <v>313</v>
      </c>
      <c r="B441" s="41" t="s">
        <v>422</v>
      </c>
      <c r="C441" s="42" t="s">
        <v>305</v>
      </c>
      <c r="D441" s="74"/>
      <c r="E441" s="43" t="s">
        <v>1021</v>
      </c>
      <c r="F441" s="43"/>
      <c r="G441" s="44">
        <v>41328.501388888886</v>
      </c>
      <c r="H441" s="44">
        <v>41333.686111111114</v>
      </c>
      <c r="I441" s="1" t="s">
        <v>368</v>
      </c>
      <c r="J441" s="45">
        <f t="shared" si="12"/>
        <v>5.1847222222277196</v>
      </c>
      <c r="K441" s="46">
        <f t="shared" si="13"/>
        <v>5.1847222222277196</v>
      </c>
      <c r="N441"/>
    </row>
    <row r="442" spans="1:14" ht="25.5" hidden="1" customHeight="1" x14ac:dyDescent="0.25">
      <c r="A442" s="6" t="s">
        <v>313</v>
      </c>
      <c r="B442" s="41" t="s">
        <v>422</v>
      </c>
      <c r="C442" s="42" t="s">
        <v>305</v>
      </c>
      <c r="D442" s="74"/>
      <c r="E442" s="43" t="s">
        <v>1035</v>
      </c>
      <c r="F442" s="43"/>
      <c r="G442" s="44">
        <v>41333.686111111114</v>
      </c>
      <c r="H442" s="44">
        <v>41345.611111111109</v>
      </c>
      <c r="I442" s="1" t="s">
        <v>369</v>
      </c>
      <c r="J442" s="45">
        <f t="shared" si="12"/>
        <v>11.924999999995634</v>
      </c>
      <c r="K442" s="46">
        <f t="shared" si="13"/>
        <v>11.924999999995634</v>
      </c>
      <c r="N442"/>
    </row>
    <row r="443" spans="1:14" ht="25.5" customHeight="1" x14ac:dyDescent="0.25">
      <c r="A443" s="6" t="s">
        <v>313</v>
      </c>
      <c r="B443" s="41" t="s">
        <v>422</v>
      </c>
      <c r="C443" s="42" t="s">
        <v>305</v>
      </c>
      <c r="D443" s="74"/>
      <c r="E443" s="43" t="s">
        <v>994</v>
      </c>
      <c r="F443" s="106" t="s">
        <v>1285</v>
      </c>
      <c r="G443" s="44">
        <v>41345.611111111109</v>
      </c>
      <c r="H443" s="44">
        <v>41345.72152777778</v>
      </c>
      <c r="I443" s="1" t="s">
        <v>370</v>
      </c>
      <c r="J443" s="45">
        <f t="shared" si="12"/>
        <v>0.11041666667006211</v>
      </c>
      <c r="K443" s="46">
        <f t="shared" si="13"/>
        <v>0.11041666667006211</v>
      </c>
      <c r="N443"/>
    </row>
    <row r="444" spans="1:14" ht="25.5" hidden="1" customHeight="1" x14ac:dyDescent="0.25">
      <c r="A444" s="6" t="s">
        <v>313</v>
      </c>
      <c r="B444" s="41" t="s">
        <v>422</v>
      </c>
      <c r="C444" s="42" t="s">
        <v>305</v>
      </c>
      <c r="D444" s="74"/>
      <c r="E444" s="43" t="s">
        <v>1020</v>
      </c>
      <c r="F444" s="43"/>
      <c r="G444" s="44">
        <v>41345.72152777778</v>
      </c>
      <c r="H444" s="44">
        <v>41345.798611111109</v>
      </c>
      <c r="I444" s="1" t="s">
        <v>371</v>
      </c>
      <c r="J444" s="45">
        <f t="shared" si="12"/>
        <v>7.7083333329937886E-2</v>
      </c>
      <c r="K444" s="46">
        <f t="shared" si="13"/>
        <v>7.7083333329937886E-2</v>
      </c>
      <c r="N444"/>
    </row>
    <row r="445" spans="1:14" ht="25.5" hidden="1" customHeight="1" x14ac:dyDescent="0.25">
      <c r="A445" s="6" t="s">
        <v>313</v>
      </c>
      <c r="B445" s="41" t="s">
        <v>422</v>
      </c>
      <c r="C445" s="42" t="s">
        <v>305</v>
      </c>
      <c r="D445" s="74"/>
      <c r="E445" s="43" t="s">
        <v>1021</v>
      </c>
      <c r="F445" s="43"/>
      <c r="G445" s="44">
        <v>41345.798611111109</v>
      </c>
      <c r="H445" s="44">
        <v>41351.693055555559</v>
      </c>
      <c r="I445" s="1" t="s">
        <v>372</v>
      </c>
      <c r="J445" s="45">
        <f t="shared" si="12"/>
        <v>5.8944444444496185</v>
      </c>
      <c r="K445" s="46">
        <f t="shared" si="13"/>
        <v>5.8944444444496185</v>
      </c>
      <c r="N445"/>
    </row>
    <row r="446" spans="1:14" ht="25.5" hidden="1" customHeight="1" x14ac:dyDescent="0.25">
      <c r="A446" s="6" t="s">
        <v>313</v>
      </c>
      <c r="B446" s="41" t="s">
        <v>422</v>
      </c>
      <c r="C446" s="42" t="s">
        <v>305</v>
      </c>
      <c r="D446" s="74"/>
      <c r="E446" s="43" t="s">
        <v>1020</v>
      </c>
      <c r="F446" s="43"/>
      <c r="G446" s="44">
        <v>41351.693055555559</v>
      </c>
      <c r="H446" s="44">
        <v>41351.73333333333</v>
      </c>
      <c r="I446" s="1" t="s">
        <v>373</v>
      </c>
      <c r="J446" s="45">
        <f t="shared" si="12"/>
        <v>4.0277777770825196E-2</v>
      </c>
      <c r="K446" s="46">
        <f t="shared" si="13"/>
        <v>4.0277777770825196E-2</v>
      </c>
      <c r="N446"/>
    </row>
    <row r="447" spans="1:14" ht="25.5" hidden="1" customHeight="1" x14ac:dyDescent="0.25">
      <c r="A447" s="6" t="s">
        <v>313</v>
      </c>
      <c r="B447" s="41" t="s">
        <v>422</v>
      </c>
      <c r="C447" s="42" t="s">
        <v>305</v>
      </c>
      <c r="D447" s="74"/>
      <c r="E447" s="43" t="s">
        <v>1017</v>
      </c>
      <c r="F447" s="43"/>
      <c r="G447" s="44">
        <v>41351.73333333333</v>
      </c>
      <c r="H447" s="44">
        <v>41353.754861111112</v>
      </c>
      <c r="I447" s="1" t="s">
        <v>19</v>
      </c>
      <c r="J447" s="45">
        <f t="shared" si="12"/>
        <v>2.0215277777824667</v>
      </c>
      <c r="K447" s="46">
        <f t="shared" si="13"/>
        <v>2.0215277777824667</v>
      </c>
      <c r="N447"/>
    </row>
    <row r="448" spans="1:14" ht="25.5" hidden="1" customHeight="1" x14ac:dyDescent="0.25">
      <c r="A448" s="6" t="s">
        <v>313</v>
      </c>
      <c r="B448" s="41" t="s">
        <v>422</v>
      </c>
      <c r="C448" s="42" t="s">
        <v>305</v>
      </c>
      <c r="D448" s="74"/>
      <c r="E448" s="43" t="s">
        <v>1018</v>
      </c>
      <c r="F448" s="43"/>
      <c r="G448" s="44">
        <v>41353.754861111112</v>
      </c>
      <c r="H448" s="44">
        <v>41353.763888888891</v>
      </c>
      <c r="I448" s="1" t="s">
        <v>34</v>
      </c>
      <c r="J448" s="45">
        <f t="shared" si="12"/>
        <v>9.0277777781011537E-3</v>
      </c>
      <c r="K448" s="46">
        <f t="shared" si="13"/>
        <v>9.0277777781011537E-3</v>
      </c>
      <c r="N448"/>
    </row>
    <row r="449" spans="1:14" ht="25.5" hidden="1" customHeight="1" x14ac:dyDescent="0.25">
      <c r="A449" s="6" t="s">
        <v>313</v>
      </c>
      <c r="B449" s="41" t="s">
        <v>422</v>
      </c>
      <c r="C449" s="42" t="s">
        <v>305</v>
      </c>
      <c r="D449" s="74"/>
      <c r="E449" s="43" t="s">
        <v>1019</v>
      </c>
      <c r="F449" s="43"/>
      <c r="G449" s="44">
        <v>41353.763888888891</v>
      </c>
      <c r="H449" s="44">
        <v>41353.815972222219</v>
      </c>
      <c r="I449" s="1" t="s">
        <v>374</v>
      </c>
      <c r="J449" s="45">
        <f t="shared" si="12"/>
        <v>5.2083333328482695E-2</v>
      </c>
      <c r="K449" s="46">
        <f t="shared" si="13"/>
        <v>5.2083333328482695E-2</v>
      </c>
      <c r="N449"/>
    </row>
    <row r="450" spans="1:14" ht="25.5" hidden="1" customHeight="1" x14ac:dyDescent="0.25">
      <c r="A450" s="6" t="s">
        <v>313</v>
      </c>
      <c r="B450" s="41" t="s">
        <v>422</v>
      </c>
      <c r="C450" s="42" t="s">
        <v>305</v>
      </c>
      <c r="D450" s="74"/>
      <c r="E450" s="43" t="s">
        <v>1020</v>
      </c>
      <c r="F450" s="43"/>
      <c r="G450" s="44">
        <v>41353.815972222219</v>
      </c>
      <c r="H450" s="44">
        <v>41355.586805555555</v>
      </c>
      <c r="I450" s="1" t="s">
        <v>375</v>
      </c>
      <c r="J450" s="45">
        <f t="shared" ref="J450:J513" si="14">IF(OR(G450="-",H450="-"),0,H450-G450)</f>
        <v>1.7708333333357587</v>
      </c>
      <c r="K450" s="46">
        <f t="shared" ref="K450:K513" si="15">J450</f>
        <v>1.7708333333357587</v>
      </c>
      <c r="N450"/>
    </row>
    <row r="451" spans="1:14" ht="25.5" hidden="1" customHeight="1" x14ac:dyDescent="0.25">
      <c r="A451" s="6" t="s">
        <v>313</v>
      </c>
      <c r="B451" s="41" t="s">
        <v>422</v>
      </c>
      <c r="C451" s="42" t="s">
        <v>305</v>
      </c>
      <c r="D451" s="74"/>
      <c r="E451" s="43" t="s">
        <v>1021</v>
      </c>
      <c r="F451" s="43"/>
      <c r="G451" s="44">
        <v>41355.586805555555</v>
      </c>
      <c r="H451" s="44">
        <v>41367.727777777778</v>
      </c>
      <c r="I451" s="1" t="s">
        <v>376</v>
      </c>
      <c r="J451" s="45">
        <f t="shared" si="14"/>
        <v>12.140972222223354</v>
      </c>
      <c r="K451" s="46">
        <f t="shared" si="15"/>
        <v>12.140972222223354</v>
      </c>
      <c r="N451"/>
    </row>
    <row r="452" spans="1:14" ht="25.5" hidden="1" customHeight="1" x14ac:dyDescent="0.25">
      <c r="A452" s="6" t="s">
        <v>313</v>
      </c>
      <c r="B452" s="41" t="s">
        <v>422</v>
      </c>
      <c r="C452" s="42" t="s">
        <v>305</v>
      </c>
      <c r="D452" s="74"/>
      <c r="E452" s="43" t="s">
        <v>1020</v>
      </c>
      <c r="F452" s="43"/>
      <c r="G452" s="44">
        <v>41367.727777777778</v>
      </c>
      <c r="H452" s="44">
        <v>41368.661111111112</v>
      </c>
      <c r="I452" s="1" t="s">
        <v>378</v>
      </c>
      <c r="J452" s="45">
        <f t="shared" si="14"/>
        <v>0.93333333333430346</v>
      </c>
      <c r="K452" s="46">
        <f t="shared" si="15"/>
        <v>0.93333333333430346</v>
      </c>
      <c r="N452"/>
    </row>
    <row r="453" spans="1:14" ht="25.5" hidden="1" customHeight="1" x14ac:dyDescent="0.25">
      <c r="A453" s="6" t="s">
        <v>313</v>
      </c>
      <c r="B453" s="41" t="s">
        <v>422</v>
      </c>
      <c r="C453" s="42" t="s">
        <v>305</v>
      </c>
      <c r="D453" s="74"/>
      <c r="E453" s="43" t="s">
        <v>1021</v>
      </c>
      <c r="F453" s="43"/>
      <c r="G453" s="44">
        <v>41368.661111111112</v>
      </c>
      <c r="H453" s="44">
        <v>41368.753472222219</v>
      </c>
      <c r="I453" s="1" t="s">
        <v>380</v>
      </c>
      <c r="J453" s="45">
        <f t="shared" si="14"/>
        <v>9.2361111106583849E-2</v>
      </c>
      <c r="K453" s="46">
        <f t="shared" si="15"/>
        <v>9.2361111106583849E-2</v>
      </c>
      <c r="N453"/>
    </row>
    <row r="454" spans="1:14" ht="25.5" hidden="1" customHeight="1" x14ac:dyDescent="0.25">
      <c r="A454" s="6" t="s">
        <v>313</v>
      </c>
      <c r="B454" s="41" t="s">
        <v>422</v>
      </c>
      <c r="C454" s="42" t="s">
        <v>305</v>
      </c>
      <c r="D454" s="74"/>
      <c r="E454" s="43" t="s">
        <v>1020</v>
      </c>
      <c r="F454" s="43"/>
      <c r="G454" s="44">
        <v>41368.753472222219</v>
      </c>
      <c r="H454" s="44">
        <v>41368.765972222223</v>
      </c>
      <c r="I454" s="1" t="s">
        <v>382</v>
      </c>
      <c r="J454" s="45">
        <f t="shared" si="14"/>
        <v>1.2500000004365575E-2</v>
      </c>
      <c r="K454" s="46">
        <f t="shared" si="15"/>
        <v>1.2500000004365575E-2</v>
      </c>
      <c r="N454"/>
    </row>
    <row r="455" spans="1:14" ht="25.5" hidden="1" customHeight="1" x14ac:dyDescent="0.25">
      <c r="A455" s="6" t="s">
        <v>313</v>
      </c>
      <c r="B455" s="41" t="s">
        <v>422</v>
      </c>
      <c r="C455" s="42" t="s">
        <v>305</v>
      </c>
      <c r="D455" s="74"/>
      <c r="E455" s="43" t="s">
        <v>1017</v>
      </c>
      <c r="F455" s="43"/>
      <c r="G455" s="44">
        <v>41368.765972222223</v>
      </c>
      <c r="H455" s="44">
        <v>41373.740277777775</v>
      </c>
      <c r="I455" s="1" t="s">
        <v>383</v>
      </c>
      <c r="J455" s="45">
        <f t="shared" si="14"/>
        <v>4.9743055555518367</v>
      </c>
      <c r="K455" s="46">
        <f t="shared" si="15"/>
        <v>4.9743055555518367</v>
      </c>
      <c r="N455"/>
    </row>
    <row r="456" spans="1:14" ht="25.5" hidden="1" customHeight="1" x14ac:dyDescent="0.25">
      <c r="A456" s="6" t="s">
        <v>313</v>
      </c>
      <c r="B456" s="41" t="s">
        <v>422</v>
      </c>
      <c r="C456" s="42" t="s">
        <v>305</v>
      </c>
      <c r="D456" s="74"/>
      <c r="E456" s="43" t="s">
        <v>1026</v>
      </c>
      <c r="F456" s="43"/>
      <c r="G456" s="44">
        <v>41373.740277777775</v>
      </c>
      <c r="H456" s="44">
        <v>41374.515972222223</v>
      </c>
      <c r="I456" s="1" t="s">
        <v>33</v>
      </c>
      <c r="J456" s="45">
        <f t="shared" si="14"/>
        <v>0.77569444444816327</v>
      </c>
      <c r="K456" s="46">
        <f t="shared" si="15"/>
        <v>0.77569444444816327</v>
      </c>
      <c r="N456"/>
    </row>
    <row r="457" spans="1:14" ht="25.5" hidden="1" customHeight="1" x14ac:dyDescent="0.25">
      <c r="A457" s="6" t="s">
        <v>313</v>
      </c>
      <c r="B457" s="41" t="s">
        <v>422</v>
      </c>
      <c r="C457" s="42" t="s">
        <v>305</v>
      </c>
      <c r="D457" s="74"/>
      <c r="E457" s="43" t="s">
        <v>1017</v>
      </c>
      <c r="F457" s="43"/>
      <c r="G457" s="44">
        <v>41374.515972222223</v>
      </c>
      <c r="H457" s="44">
        <v>41374.827777777777</v>
      </c>
      <c r="I457" s="1" t="s">
        <v>79</v>
      </c>
      <c r="J457" s="45">
        <f t="shared" si="14"/>
        <v>0.31180555555329192</v>
      </c>
      <c r="K457" s="46">
        <f t="shared" si="15"/>
        <v>0.31180555555329192</v>
      </c>
      <c r="N457"/>
    </row>
    <row r="458" spans="1:14" ht="25.5" hidden="1" customHeight="1" x14ac:dyDescent="0.25">
      <c r="A458" s="6" t="s">
        <v>313</v>
      </c>
      <c r="B458" s="41" t="s">
        <v>422</v>
      </c>
      <c r="C458" s="42" t="s">
        <v>305</v>
      </c>
      <c r="D458" s="74"/>
      <c r="E458" s="43" t="s">
        <v>1018</v>
      </c>
      <c r="F458" s="43"/>
      <c r="G458" s="44">
        <v>41374.827777777777</v>
      </c>
      <c r="H458" s="44">
        <v>41375.53125</v>
      </c>
      <c r="I458" s="1" t="s">
        <v>384</v>
      </c>
      <c r="J458" s="45">
        <f t="shared" si="14"/>
        <v>0.70347222222335404</v>
      </c>
      <c r="K458" s="46">
        <f t="shared" si="15"/>
        <v>0.70347222222335404</v>
      </c>
      <c r="N458"/>
    </row>
    <row r="459" spans="1:14" ht="25.5" hidden="1" customHeight="1" x14ac:dyDescent="0.25">
      <c r="A459" s="6" t="s">
        <v>313</v>
      </c>
      <c r="B459" s="41" t="s">
        <v>422</v>
      </c>
      <c r="C459" s="42" t="s">
        <v>305</v>
      </c>
      <c r="D459" s="74"/>
      <c r="E459" s="43" t="s">
        <v>1019</v>
      </c>
      <c r="F459" s="43"/>
      <c r="G459" s="44">
        <v>41375.53125</v>
      </c>
      <c r="H459" s="44">
        <v>41376.604166666664</v>
      </c>
      <c r="I459" s="1" t="s">
        <v>385</v>
      </c>
      <c r="J459" s="45">
        <f t="shared" si="14"/>
        <v>1.0729166666642413</v>
      </c>
      <c r="K459" s="46">
        <f t="shared" si="15"/>
        <v>1.0729166666642413</v>
      </c>
      <c r="N459"/>
    </row>
    <row r="460" spans="1:14" ht="25.5" hidden="1" customHeight="1" x14ac:dyDescent="0.25">
      <c r="A460" s="6" t="s">
        <v>313</v>
      </c>
      <c r="B460" s="41" t="s">
        <v>422</v>
      </c>
      <c r="C460" s="42" t="s">
        <v>305</v>
      </c>
      <c r="D460" s="74"/>
      <c r="E460" s="43" t="s">
        <v>1016</v>
      </c>
      <c r="F460" s="43"/>
      <c r="G460" s="44">
        <v>41376.604166666664</v>
      </c>
      <c r="H460" s="44">
        <v>41376.838888888888</v>
      </c>
      <c r="I460" s="1" t="s">
        <v>12</v>
      </c>
      <c r="J460" s="45">
        <f t="shared" si="14"/>
        <v>0.23472222222335404</v>
      </c>
      <c r="K460" s="46">
        <f t="shared" si="15"/>
        <v>0.23472222222335404</v>
      </c>
      <c r="N460"/>
    </row>
    <row r="461" spans="1:14" ht="25.5" customHeight="1" x14ac:dyDescent="0.25">
      <c r="A461" s="6" t="s">
        <v>313</v>
      </c>
      <c r="B461" s="41" t="s">
        <v>422</v>
      </c>
      <c r="C461" s="42" t="s">
        <v>305</v>
      </c>
      <c r="D461" s="74"/>
      <c r="E461" s="43" t="s">
        <v>994</v>
      </c>
      <c r="F461" s="106" t="s">
        <v>1285</v>
      </c>
      <c r="G461" s="44">
        <v>41376.838888888888</v>
      </c>
      <c r="H461" s="44">
        <v>41379.577777777777</v>
      </c>
      <c r="I461" s="1" t="s">
        <v>386</v>
      </c>
      <c r="J461" s="45">
        <f t="shared" si="14"/>
        <v>2.7388888888890506</v>
      </c>
      <c r="K461" s="46">
        <f t="shared" si="15"/>
        <v>2.7388888888890506</v>
      </c>
      <c r="N461"/>
    </row>
    <row r="462" spans="1:14" ht="25.5" hidden="1" customHeight="1" x14ac:dyDescent="0.25">
      <c r="A462" s="6" t="s">
        <v>313</v>
      </c>
      <c r="B462" s="41" t="s">
        <v>422</v>
      </c>
      <c r="C462" s="42" t="s">
        <v>305</v>
      </c>
      <c r="D462" s="74"/>
      <c r="E462" s="43" t="s">
        <v>1016</v>
      </c>
      <c r="F462" s="43"/>
      <c r="G462" s="44">
        <v>41379.577777777777</v>
      </c>
      <c r="H462" s="44">
        <v>41381.742361111108</v>
      </c>
      <c r="I462" s="1" t="s">
        <v>387</v>
      </c>
      <c r="J462" s="45">
        <f t="shared" si="14"/>
        <v>2.1645833333313931</v>
      </c>
      <c r="K462" s="46">
        <f t="shared" si="15"/>
        <v>2.1645833333313931</v>
      </c>
      <c r="N462"/>
    </row>
    <row r="463" spans="1:14" ht="25.5" hidden="1" customHeight="1" x14ac:dyDescent="0.25">
      <c r="A463" s="6" t="s">
        <v>313</v>
      </c>
      <c r="B463" s="41" t="s">
        <v>422</v>
      </c>
      <c r="C463" s="42" t="s">
        <v>305</v>
      </c>
      <c r="D463" s="74"/>
      <c r="E463" s="43" t="s">
        <v>1019</v>
      </c>
      <c r="F463" s="43"/>
      <c r="G463" s="44">
        <v>41381.742361111108</v>
      </c>
      <c r="H463" s="44">
        <v>41382.51666666667</v>
      </c>
      <c r="I463" s="1" t="s">
        <v>388</v>
      </c>
      <c r="J463" s="45">
        <f t="shared" si="14"/>
        <v>0.77430555556202307</v>
      </c>
      <c r="K463" s="46">
        <f t="shared" si="15"/>
        <v>0.77430555556202307</v>
      </c>
      <c r="N463"/>
    </row>
    <row r="464" spans="1:14" ht="25.5" hidden="1" customHeight="1" x14ac:dyDescent="0.25">
      <c r="A464" s="6" t="s">
        <v>313</v>
      </c>
      <c r="B464" s="41" t="s">
        <v>422</v>
      </c>
      <c r="C464" s="42" t="s">
        <v>305</v>
      </c>
      <c r="D464" s="74"/>
      <c r="E464" s="43" t="s">
        <v>1018</v>
      </c>
      <c r="F464" s="43"/>
      <c r="G464" s="44">
        <v>41382.51666666667</v>
      </c>
      <c r="H464" s="44">
        <v>41382.693749999999</v>
      </c>
      <c r="I464" s="1" t="s">
        <v>389</v>
      </c>
      <c r="J464" s="45">
        <f t="shared" si="14"/>
        <v>0.17708333332848269</v>
      </c>
      <c r="K464" s="46">
        <f t="shared" si="15"/>
        <v>0.17708333332848269</v>
      </c>
      <c r="N464"/>
    </row>
    <row r="465" spans="1:14" ht="25.5" hidden="1" customHeight="1" x14ac:dyDescent="0.25">
      <c r="A465" s="6" t="s">
        <v>313</v>
      </c>
      <c r="B465" s="41" t="s">
        <v>422</v>
      </c>
      <c r="C465" s="42" t="s">
        <v>305</v>
      </c>
      <c r="D465" s="74"/>
      <c r="E465" s="43" t="s">
        <v>1017</v>
      </c>
      <c r="F465" s="43"/>
      <c r="G465" s="44">
        <v>41382.693749999999</v>
      </c>
      <c r="H465" s="44">
        <v>41383.613888888889</v>
      </c>
      <c r="I465" s="1" t="s">
        <v>33</v>
      </c>
      <c r="J465" s="45">
        <f t="shared" si="14"/>
        <v>0.92013888889050577</v>
      </c>
      <c r="K465" s="46">
        <f t="shared" si="15"/>
        <v>0.92013888889050577</v>
      </c>
      <c r="N465"/>
    </row>
    <row r="466" spans="1:14" ht="25.5" customHeight="1" x14ac:dyDescent="0.25">
      <c r="A466" s="6" t="s">
        <v>313</v>
      </c>
      <c r="B466" s="41" t="s">
        <v>422</v>
      </c>
      <c r="C466" s="42" t="s">
        <v>305</v>
      </c>
      <c r="D466" s="74"/>
      <c r="E466" s="43" t="s">
        <v>994</v>
      </c>
      <c r="F466" s="106" t="s">
        <v>1285</v>
      </c>
      <c r="G466" s="44">
        <v>41383.613888888889</v>
      </c>
      <c r="H466" s="44">
        <v>41383.665277777778</v>
      </c>
      <c r="I466" s="1" t="s">
        <v>390</v>
      </c>
      <c r="J466" s="45">
        <f t="shared" si="14"/>
        <v>5.1388888889050577E-2</v>
      </c>
      <c r="K466" s="46">
        <f t="shared" si="15"/>
        <v>5.1388888889050577E-2</v>
      </c>
      <c r="N466"/>
    </row>
    <row r="467" spans="1:14" ht="25.5" hidden="1" customHeight="1" x14ac:dyDescent="0.25">
      <c r="A467" s="6" t="s">
        <v>313</v>
      </c>
      <c r="B467" s="41" t="s">
        <v>422</v>
      </c>
      <c r="C467" s="42" t="s">
        <v>305</v>
      </c>
      <c r="D467" s="74"/>
      <c r="E467" s="43" t="s">
        <v>1020</v>
      </c>
      <c r="F467" s="43"/>
      <c r="G467" s="44">
        <v>41383.665277777778</v>
      </c>
      <c r="H467" s="44">
        <v>41386.570138888892</v>
      </c>
      <c r="I467" s="1" t="s">
        <v>391</v>
      </c>
      <c r="J467" s="45">
        <f t="shared" si="14"/>
        <v>2.9048611111138598</v>
      </c>
      <c r="K467" s="46">
        <f t="shared" si="15"/>
        <v>2.9048611111138598</v>
      </c>
      <c r="N467"/>
    </row>
    <row r="468" spans="1:14" ht="25.5" hidden="1" customHeight="1" x14ac:dyDescent="0.25">
      <c r="A468" s="6" t="s">
        <v>313</v>
      </c>
      <c r="B468" s="41" t="s">
        <v>422</v>
      </c>
      <c r="C468" s="42" t="s">
        <v>305</v>
      </c>
      <c r="D468" s="74"/>
      <c r="E468" s="43" t="s">
        <v>1021</v>
      </c>
      <c r="F468" s="43"/>
      <c r="G468" s="44">
        <v>41386.570138888892</v>
      </c>
      <c r="H468" s="44">
        <v>41386.689583333333</v>
      </c>
      <c r="I468" s="1" t="s">
        <v>392</v>
      </c>
      <c r="J468" s="45">
        <f t="shared" si="14"/>
        <v>0.11944444444088731</v>
      </c>
      <c r="K468" s="46">
        <f t="shared" si="15"/>
        <v>0.11944444444088731</v>
      </c>
      <c r="N468"/>
    </row>
    <row r="469" spans="1:14" ht="25.5" hidden="1" customHeight="1" x14ac:dyDescent="0.25">
      <c r="A469" s="6" t="s">
        <v>313</v>
      </c>
      <c r="B469" s="41" t="s">
        <v>422</v>
      </c>
      <c r="C469" s="42" t="s">
        <v>305</v>
      </c>
      <c r="D469" s="74"/>
      <c r="E469" s="43" t="s">
        <v>1020</v>
      </c>
      <c r="F469" s="43"/>
      <c r="G469" s="44">
        <v>41386.689583333333</v>
      </c>
      <c r="H469" s="44">
        <v>41386.751388888886</v>
      </c>
      <c r="I469" s="1" t="s">
        <v>393</v>
      </c>
      <c r="J469" s="45">
        <f t="shared" si="14"/>
        <v>6.1805555553291924E-2</v>
      </c>
      <c r="K469" s="46">
        <f t="shared" si="15"/>
        <v>6.1805555553291924E-2</v>
      </c>
      <c r="N469"/>
    </row>
    <row r="470" spans="1:14" ht="25.5" hidden="1" customHeight="1" x14ac:dyDescent="0.25">
      <c r="A470" s="6" t="s">
        <v>313</v>
      </c>
      <c r="B470" s="41" t="s">
        <v>422</v>
      </c>
      <c r="C470" s="42" t="s">
        <v>305</v>
      </c>
      <c r="D470" s="74"/>
      <c r="E470" s="43" t="s">
        <v>1036</v>
      </c>
      <c r="F470" s="43"/>
      <c r="G470" s="44">
        <v>41386.751388888886</v>
      </c>
      <c r="H470" s="44">
        <v>41388.566666666666</v>
      </c>
      <c r="I470" s="1" t="s">
        <v>335</v>
      </c>
      <c r="J470" s="45">
        <f t="shared" si="14"/>
        <v>1.8152777777795563</v>
      </c>
      <c r="K470" s="46">
        <f t="shared" si="15"/>
        <v>1.8152777777795563</v>
      </c>
      <c r="N470"/>
    </row>
    <row r="471" spans="1:14" ht="25.5" hidden="1" customHeight="1" x14ac:dyDescent="0.25">
      <c r="A471" s="6" t="s">
        <v>313</v>
      </c>
      <c r="B471" s="41" t="s">
        <v>422</v>
      </c>
      <c r="C471" s="42" t="s">
        <v>305</v>
      </c>
      <c r="D471" s="74"/>
      <c r="E471" s="43" t="s">
        <v>1021</v>
      </c>
      <c r="F471" s="43"/>
      <c r="G471" s="44">
        <v>41388.566666666666</v>
      </c>
      <c r="H471" s="44">
        <v>41388.587500000001</v>
      </c>
      <c r="I471" s="1" t="s">
        <v>79</v>
      </c>
      <c r="J471" s="45">
        <f t="shared" si="14"/>
        <v>2.0833333335758653E-2</v>
      </c>
      <c r="K471" s="46">
        <f t="shared" si="15"/>
        <v>2.0833333335758653E-2</v>
      </c>
      <c r="N471"/>
    </row>
    <row r="472" spans="1:14" ht="25.5" hidden="1" customHeight="1" x14ac:dyDescent="0.25">
      <c r="A472" s="6" t="s">
        <v>313</v>
      </c>
      <c r="B472" s="41" t="s">
        <v>422</v>
      </c>
      <c r="C472" s="42" t="s">
        <v>305</v>
      </c>
      <c r="D472" s="74"/>
      <c r="E472" s="43" t="s">
        <v>1020</v>
      </c>
      <c r="F472" s="43"/>
      <c r="G472" s="44">
        <v>41388.587500000001</v>
      </c>
      <c r="H472" s="44">
        <v>41388.594444444447</v>
      </c>
      <c r="I472" s="1" t="s">
        <v>394</v>
      </c>
      <c r="J472" s="45">
        <f t="shared" si="14"/>
        <v>6.9444444452528842E-3</v>
      </c>
      <c r="K472" s="46">
        <f t="shared" si="15"/>
        <v>6.9444444452528842E-3</v>
      </c>
      <c r="N472"/>
    </row>
    <row r="473" spans="1:14" ht="25.5" hidden="1" customHeight="1" x14ac:dyDescent="0.25">
      <c r="A473" s="6" t="s">
        <v>313</v>
      </c>
      <c r="B473" s="41" t="s">
        <v>422</v>
      </c>
      <c r="C473" s="42" t="s">
        <v>305</v>
      </c>
      <c r="D473" s="74"/>
      <c r="E473" s="43" t="s">
        <v>1017</v>
      </c>
      <c r="F473" s="43"/>
      <c r="G473" s="44">
        <v>41388.594444444447</v>
      </c>
      <c r="H473" s="44">
        <v>41394.71597222222</v>
      </c>
      <c r="I473" s="1" t="s">
        <v>395</v>
      </c>
      <c r="J473" s="45">
        <f t="shared" si="14"/>
        <v>6.1215277777737356</v>
      </c>
      <c r="K473" s="46">
        <f t="shared" si="15"/>
        <v>6.1215277777737356</v>
      </c>
      <c r="N473"/>
    </row>
    <row r="474" spans="1:14" ht="25.5" hidden="1" customHeight="1" x14ac:dyDescent="0.25">
      <c r="A474" s="6" t="s">
        <v>313</v>
      </c>
      <c r="B474" s="41" t="s">
        <v>422</v>
      </c>
      <c r="C474" s="42" t="s">
        <v>305</v>
      </c>
      <c r="D474" s="74"/>
      <c r="E474" s="43" t="s">
        <v>1016</v>
      </c>
      <c r="F474" s="43"/>
      <c r="G474" s="44">
        <v>41394.71597222222</v>
      </c>
      <c r="H474" s="44">
        <v>41394.770138888889</v>
      </c>
      <c r="I474" s="1" t="s">
        <v>396</v>
      </c>
      <c r="J474" s="45">
        <f t="shared" si="14"/>
        <v>5.4166666668606922E-2</v>
      </c>
      <c r="K474" s="46">
        <f t="shared" si="15"/>
        <v>5.4166666668606922E-2</v>
      </c>
      <c r="N474"/>
    </row>
    <row r="475" spans="1:14" ht="25.5" customHeight="1" x14ac:dyDescent="0.25">
      <c r="A475" s="6" t="s">
        <v>313</v>
      </c>
      <c r="B475" s="41" t="s">
        <v>422</v>
      </c>
      <c r="C475" s="42" t="s">
        <v>305</v>
      </c>
      <c r="D475" s="74"/>
      <c r="E475" s="43" t="s">
        <v>994</v>
      </c>
      <c r="F475" s="106" t="s">
        <v>1285</v>
      </c>
      <c r="G475" s="44">
        <v>41394.770138888889</v>
      </c>
      <c r="H475" s="44">
        <v>41396.517361111109</v>
      </c>
      <c r="I475" s="1" t="s">
        <v>397</v>
      </c>
      <c r="J475" s="45">
        <f t="shared" si="14"/>
        <v>1.7472222222204437</v>
      </c>
      <c r="K475" s="46">
        <f t="shared" si="15"/>
        <v>1.7472222222204437</v>
      </c>
      <c r="N475"/>
    </row>
    <row r="476" spans="1:14" ht="25.5" hidden="1" customHeight="1" x14ac:dyDescent="0.25">
      <c r="A476" s="6" t="s">
        <v>313</v>
      </c>
      <c r="B476" s="41" t="s">
        <v>422</v>
      </c>
      <c r="C476" s="42" t="s">
        <v>305</v>
      </c>
      <c r="D476" s="74"/>
      <c r="E476" s="43" t="s">
        <v>1021</v>
      </c>
      <c r="F476" s="43"/>
      <c r="G476" s="44">
        <v>41396.517361111109</v>
      </c>
      <c r="H476" s="44">
        <v>41396.747916666667</v>
      </c>
      <c r="I476" s="1" t="s">
        <v>398</v>
      </c>
      <c r="J476" s="45">
        <f t="shared" si="14"/>
        <v>0.2305555555576575</v>
      </c>
      <c r="K476" s="46">
        <f t="shared" si="15"/>
        <v>0.2305555555576575</v>
      </c>
      <c r="N476"/>
    </row>
    <row r="477" spans="1:14" ht="25.5" hidden="1" customHeight="1" x14ac:dyDescent="0.25">
      <c r="A477" s="6" t="s">
        <v>313</v>
      </c>
      <c r="B477" s="41" t="s">
        <v>422</v>
      </c>
      <c r="C477" s="42" t="s">
        <v>305</v>
      </c>
      <c r="D477" s="74"/>
      <c r="E477" s="43" t="s">
        <v>1020</v>
      </c>
      <c r="F477" s="43"/>
      <c r="G477" s="44">
        <v>41396.747916666667</v>
      </c>
      <c r="H477" s="44">
        <v>41396.822916666664</v>
      </c>
      <c r="I477" s="1" t="s">
        <v>399</v>
      </c>
      <c r="J477" s="45">
        <f t="shared" si="14"/>
        <v>7.4999999997089617E-2</v>
      </c>
      <c r="K477" s="46">
        <f t="shared" si="15"/>
        <v>7.4999999997089617E-2</v>
      </c>
      <c r="N477"/>
    </row>
    <row r="478" spans="1:14" ht="25.5" hidden="1" customHeight="1" x14ac:dyDescent="0.25">
      <c r="A478" s="6" t="s">
        <v>313</v>
      </c>
      <c r="B478" s="41" t="s">
        <v>422</v>
      </c>
      <c r="C478" s="42" t="s">
        <v>305</v>
      </c>
      <c r="D478" s="74"/>
      <c r="E478" s="43" t="s">
        <v>1017</v>
      </c>
      <c r="F478" s="43"/>
      <c r="G478" s="44">
        <v>41396.822916666664</v>
      </c>
      <c r="H478" s="44">
        <v>41401.575694444444</v>
      </c>
      <c r="I478" s="1" t="s">
        <v>324</v>
      </c>
      <c r="J478" s="45">
        <f t="shared" si="14"/>
        <v>4.7527777777795563</v>
      </c>
      <c r="K478" s="46">
        <f t="shared" si="15"/>
        <v>4.7527777777795563</v>
      </c>
      <c r="N478"/>
    </row>
    <row r="479" spans="1:14" ht="25.5" hidden="1" customHeight="1" x14ac:dyDescent="0.25">
      <c r="A479" s="6" t="s">
        <v>313</v>
      </c>
      <c r="B479" s="41" t="s">
        <v>422</v>
      </c>
      <c r="C479" s="42" t="s">
        <v>305</v>
      </c>
      <c r="D479" s="74"/>
      <c r="E479" s="43" t="s">
        <v>1018</v>
      </c>
      <c r="F479" s="43"/>
      <c r="G479" s="44">
        <v>41401.575694444444</v>
      </c>
      <c r="H479" s="44">
        <v>41401.597916666666</v>
      </c>
      <c r="I479" s="1" t="s">
        <v>34</v>
      </c>
      <c r="J479" s="45">
        <f t="shared" si="14"/>
        <v>2.2222222221898846E-2</v>
      </c>
      <c r="K479" s="46">
        <f t="shared" si="15"/>
        <v>2.2222222221898846E-2</v>
      </c>
      <c r="N479"/>
    </row>
    <row r="480" spans="1:14" ht="25.5" hidden="1" customHeight="1" x14ac:dyDescent="0.25">
      <c r="A480" s="6" t="s">
        <v>313</v>
      </c>
      <c r="B480" s="41" t="s">
        <v>422</v>
      </c>
      <c r="C480" s="42" t="s">
        <v>305</v>
      </c>
      <c r="D480" s="74"/>
      <c r="E480" s="43" t="s">
        <v>1019</v>
      </c>
      <c r="F480" s="43"/>
      <c r="G480" s="44">
        <v>41401.597916666666</v>
      </c>
      <c r="H480" s="44">
        <v>41401.618750000001</v>
      </c>
      <c r="I480" s="1" t="s">
        <v>400</v>
      </c>
      <c r="J480" s="45">
        <f t="shared" si="14"/>
        <v>2.0833333335758653E-2</v>
      </c>
      <c r="K480" s="46">
        <f t="shared" si="15"/>
        <v>2.0833333335758653E-2</v>
      </c>
      <c r="N480"/>
    </row>
    <row r="481" spans="1:14" ht="25.5" hidden="1" customHeight="1" x14ac:dyDescent="0.25">
      <c r="A481" s="6" t="s">
        <v>313</v>
      </c>
      <c r="B481" s="41" t="s">
        <v>422</v>
      </c>
      <c r="C481" s="42" t="s">
        <v>305</v>
      </c>
      <c r="D481" s="74"/>
      <c r="E481" s="43" t="s">
        <v>1020</v>
      </c>
      <c r="F481" s="43"/>
      <c r="G481" s="44">
        <v>41401.618750000001</v>
      </c>
      <c r="H481" s="44">
        <v>41401.720833333333</v>
      </c>
      <c r="I481" s="1" t="s">
        <v>170</v>
      </c>
      <c r="J481" s="45">
        <f t="shared" si="14"/>
        <v>0.10208333333139308</v>
      </c>
      <c r="K481" s="46">
        <f t="shared" si="15"/>
        <v>0.10208333333139308</v>
      </c>
      <c r="N481"/>
    </row>
    <row r="482" spans="1:14" ht="25.5" hidden="1" customHeight="1" x14ac:dyDescent="0.25">
      <c r="A482" s="6" t="s">
        <v>313</v>
      </c>
      <c r="B482" s="41" t="s">
        <v>422</v>
      </c>
      <c r="C482" s="42" t="s">
        <v>305</v>
      </c>
      <c r="D482" s="74"/>
      <c r="E482" s="43" t="s">
        <v>1036</v>
      </c>
      <c r="F482" s="43"/>
      <c r="G482" s="44">
        <v>41401.720833333333</v>
      </c>
      <c r="H482" s="44">
        <v>41404.814583333333</v>
      </c>
      <c r="I482" s="1" t="s">
        <v>335</v>
      </c>
      <c r="J482" s="45">
        <f t="shared" si="14"/>
        <v>3.09375</v>
      </c>
      <c r="K482" s="46">
        <f t="shared" si="15"/>
        <v>3.09375</v>
      </c>
      <c r="N482"/>
    </row>
    <row r="483" spans="1:14" ht="25.5" hidden="1" customHeight="1" x14ac:dyDescent="0.25">
      <c r="A483" s="6" t="s">
        <v>313</v>
      </c>
      <c r="B483" s="41" t="s">
        <v>422</v>
      </c>
      <c r="C483" s="42" t="s">
        <v>305</v>
      </c>
      <c r="D483" s="74"/>
      <c r="E483" s="43" t="s">
        <v>1021</v>
      </c>
      <c r="F483" s="43"/>
      <c r="G483" s="44">
        <v>41404.814583333333</v>
      </c>
      <c r="H483" s="44">
        <v>41407.554861111108</v>
      </c>
      <c r="I483" s="1" t="s">
        <v>401</v>
      </c>
      <c r="J483" s="45">
        <f t="shared" si="14"/>
        <v>2.7402777777751908</v>
      </c>
      <c r="K483" s="46">
        <f t="shared" si="15"/>
        <v>2.7402777777751908</v>
      </c>
      <c r="N483"/>
    </row>
    <row r="484" spans="1:14" ht="25.5" hidden="1" customHeight="1" x14ac:dyDescent="0.25">
      <c r="A484" s="6" t="s">
        <v>313</v>
      </c>
      <c r="B484" s="41" t="s">
        <v>422</v>
      </c>
      <c r="C484" s="42" t="s">
        <v>305</v>
      </c>
      <c r="D484" s="74"/>
      <c r="E484" s="43" t="s">
        <v>1036</v>
      </c>
      <c r="F484" s="43"/>
      <c r="G484" s="44">
        <v>41407.554861111108</v>
      </c>
      <c r="H484" s="44">
        <v>41408.765972222223</v>
      </c>
      <c r="I484" s="1" t="s">
        <v>394</v>
      </c>
      <c r="J484" s="45">
        <f t="shared" si="14"/>
        <v>1.211111111115315</v>
      </c>
      <c r="K484" s="46">
        <f t="shared" si="15"/>
        <v>1.211111111115315</v>
      </c>
      <c r="N484"/>
    </row>
    <row r="485" spans="1:14" ht="25.5" hidden="1" customHeight="1" x14ac:dyDescent="0.25">
      <c r="A485" s="6" t="s">
        <v>313</v>
      </c>
      <c r="B485" s="41" t="s">
        <v>422</v>
      </c>
      <c r="C485" s="42" t="s">
        <v>305</v>
      </c>
      <c r="D485" s="74"/>
      <c r="E485" s="43" t="s">
        <v>1022</v>
      </c>
      <c r="F485" s="43"/>
      <c r="G485" s="44">
        <v>41408.765972222223</v>
      </c>
      <c r="H485" s="44">
        <v>41410.808333333334</v>
      </c>
      <c r="I485" s="1" t="s">
        <v>402</v>
      </c>
      <c r="J485" s="45">
        <f t="shared" si="14"/>
        <v>2.0423611111109494</v>
      </c>
      <c r="K485" s="46">
        <f t="shared" si="15"/>
        <v>2.0423611111109494</v>
      </c>
      <c r="N485"/>
    </row>
    <row r="486" spans="1:14" ht="25.5" hidden="1" customHeight="1" x14ac:dyDescent="0.25">
      <c r="A486" s="6" t="s">
        <v>313</v>
      </c>
      <c r="B486" s="41" t="s">
        <v>422</v>
      </c>
      <c r="C486" s="42" t="s">
        <v>305</v>
      </c>
      <c r="D486" s="74"/>
      <c r="E486" s="43" t="s">
        <v>1036</v>
      </c>
      <c r="F486" s="43"/>
      <c r="G486" s="44">
        <v>41410.808333333334</v>
      </c>
      <c r="H486" s="44">
        <v>41411.767361111109</v>
      </c>
      <c r="I486" s="1" t="s">
        <v>403</v>
      </c>
      <c r="J486" s="45">
        <f t="shared" si="14"/>
        <v>0.95902777777519077</v>
      </c>
      <c r="K486" s="46">
        <f t="shared" si="15"/>
        <v>0.95902777777519077</v>
      </c>
      <c r="N486"/>
    </row>
    <row r="487" spans="1:14" ht="25.5" hidden="1" customHeight="1" x14ac:dyDescent="0.25">
      <c r="A487" s="6" t="s">
        <v>313</v>
      </c>
      <c r="B487" s="41" t="s">
        <v>422</v>
      </c>
      <c r="C487" s="42" t="s">
        <v>305</v>
      </c>
      <c r="D487" s="74"/>
      <c r="E487" s="43" t="s">
        <v>1020</v>
      </c>
      <c r="F487" s="43"/>
      <c r="G487" s="44">
        <v>41411.767361111109</v>
      </c>
      <c r="H487" s="44">
        <v>41411.801388888889</v>
      </c>
      <c r="I487" s="1" t="s">
        <v>404</v>
      </c>
      <c r="J487" s="45">
        <f t="shared" si="14"/>
        <v>3.4027777779556345E-2</v>
      </c>
      <c r="K487" s="46">
        <f t="shared" si="15"/>
        <v>3.4027777779556345E-2</v>
      </c>
      <c r="N487"/>
    </row>
    <row r="488" spans="1:14" ht="25.5" hidden="1" customHeight="1" x14ac:dyDescent="0.25">
      <c r="A488" s="6" t="s">
        <v>313</v>
      </c>
      <c r="B488" s="41" t="s">
        <v>422</v>
      </c>
      <c r="C488" s="42" t="s">
        <v>305</v>
      </c>
      <c r="D488" s="74"/>
      <c r="E488" s="43" t="s">
        <v>1023</v>
      </c>
      <c r="F488" s="43"/>
      <c r="G488" s="44">
        <v>41411.801388888889</v>
      </c>
      <c r="H488" s="44">
        <v>41415.676388888889</v>
      </c>
      <c r="I488" s="1" t="s">
        <v>405</v>
      </c>
      <c r="J488" s="45">
        <f t="shared" si="14"/>
        <v>3.875</v>
      </c>
      <c r="K488" s="46">
        <f t="shared" si="15"/>
        <v>3.875</v>
      </c>
      <c r="N488"/>
    </row>
    <row r="489" spans="1:14" ht="25.5" hidden="1" customHeight="1" x14ac:dyDescent="0.25">
      <c r="A489" s="6" t="s">
        <v>313</v>
      </c>
      <c r="B489" s="41" t="s">
        <v>422</v>
      </c>
      <c r="C489" s="42" t="s">
        <v>305</v>
      </c>
      <c r="D489" s="74"/>
      <c r="E489" s="43" t="s">
        <v>1024</v>
      </c>
      <c r="F489" s="43"/>
      <c r="G489" s="44">
        <v>41415.676388888889</v>
      </c>
      <c r="H489" s="44">
        <v>41416.652777777781</v>
      </c>
      <c r="I489" s="1" t="s">
        <v>253</v>
      </c>
      <c r="J489" s="45">
        <f t="shared" si="14"/>
        <v>0.97638888889196096</v>
      </c>
      <c r="K489" s="46">
        <f t="shared" si="15"/>
        <v>0.97638888889196096</v>
      </c>
      <c r="N489"/>
    </row>
    <row r="490" spans="1:14" ht="25.5" hidden="1" customHeight="1" x14ac:dyDescent="0.25">
      <c r="A490" s="6" t="s">
        <v>313</v>
      </c>
      <c r="B490" s="41" t="s">
        <v>422</v>
      </c>
      <c r="C490" s="42" t="s">
        <v>305</v>
      </c>
      <c r="D490" s="74"/>
      <c r="E490" s="43" t="s">
        <v>1014</v>
      </c>
      <c r="F490" s="43"/>
      <c r="G490" s="44">
        <v>41416.652777777781</v>
      </c>
      <c r="H490" s="44">
        <v>41416.668055555558</v>
      </c>
      <c r="I490" s="1" t="s">
        <v>75</v>
      </c>
      <c r="J490" s="45">
        <f t="shared" si="14"/>
        <v>1.5277777776645962E-2</v>
      </c>
      <c r="K490" s="46">
        <f t="shared" si="15"/>
        <v>1.5277777776645962E-2</v>
      </c>
      <c r="N490"/>
    </row>
    <row r="491" spans="1:14" ht="25.5" hidden="1" customHeight="1" x14ac:dyDescent="0.25">
      <c r="A491" s="6" t="s">
        <v>313</v>
      </c>
      <c r="B491" s="41" t="s">
        <v>422</v>
      </c>
      <c r="C491" s="42" t="s">
        <v>305</v>
      </c>
      <c r="D491" s="74"/>
      <c r="E491" s="43" t="s">
        <v>1036</v>
      </c>
      <c r="F491" s="43"/>
      <c r="G491" s="44">
        <v>41416.668055555558</v>
      </c>
      <c r="H491" s="44">
        <v>41417.74722222222</v>
      </c>
      <c r="I491" s="1" t="s">
        <v>406</v>
      </c>
      <c r="J491" s="45">
        <f t="shared" si="14"/>
        <v>1.0791666666627862</v>
      </c>
      <c r="K491" s="46">
        <f t="shared" si="15"/>
        <v>1.0791666666627862</v>
      </c>
      <c r="N491"/>
    </row>
    <row r="492" spans="1:14" ht="25.5" hidden="1" customHeight="1" x14ac:dyDescent="0.25">
      <c r="A492" s="6" t="s">
        <v>313</v>
      </c>
      <c r="B492" s="41" t="s">
        <v>422</v>
      </c>
      <c r="C492" s="42" t="s">
        <v>305</v>
      </c>
      <c r="D492" s="74"/>
      <c r="E492" s="43" t="s">
        <v>1023</v>
      </c>
      <c r="F492" s="43"/>
      <c r="G492" s="44">
        <v>41417.74722222222</v>
      </c>
      <c r="H492" s="44">
        <v>41417.752083333333</v>
      </c>
      <c r="I492" s="1" t="s">
        <v>407</v>
      </c>
      <c r="J492" s="45">
        <f t="shared" si="14"/>
        <v>4.8611111124046147E-3</v>
      </c>
      <c r="K492" s="46">
        <f t="shared" si="15"/>
        <v>4.8611111124046147E-3</v>
      </c>
      <c r="N492"/>
    </row>
    <row r="493" spans="1:14" ht="25.5" hidden="1" customHeight="1" x14ac:dyDescent="0.25">
      <c r="A493" s="6" t="s">
        <v>313</v>
      </c>
      <c r="B493" s="41" t="s">
        <v>422</v>
      </c>
      <c r="C493" s="42" t="s">
        <v>305</v>
      </c>
      <c r="D493" s="74"/>
      <c r="E493" s="43" t="s">
        <v>1036</v>
      </c>
      <c r="F493" s="43"/>
      <c r="G493" s="44">
        <v>41417.752083333333</v>
      </c>
      <c r="H493" s="44">
        <v>41417.76458333333</v>
      </c>
      <c r="I493" s="1" t="s">
        <v>79</v>
      </c>
      <c r="J493" s="45">
        <f t="shared" si="14"/>
        <v>1.2499999997089617E-2</v>
      </c>
      <c r="K493" s="46">
        <f t="shared" si="15"/>
        <v>1.2499999997089617E-2</v>
      </c>
      <c r="N493"/>
    </row>
    <row r="494" spans="1:14" ht="25.5" hidden="1" customHeight="1" x14ac:dyDescent="0.25">
      <c r="A494" s="6" t="s">
        <v>313</v>
      </c>
      <c r="B494" s="41" t="s">
        <v>422</v>
      </c>
      <c r="C494" s="42" t="s">
        <v>305</v>
      </c>
      <c r="D494" s="74"/>
      <c r="E494" s="43" t="s">
        <v>1023</v>
      </c>
      <c r="F494" s="43"/>
      <c r="G494" s="44">
        <v>41417.76458333333</v>
      </c>
      <c r="H494" s="44">
        <v>41417.790277777778</v>
      </c>
      <c r="I494" s="1" t="s">
        <v>407</v>
      </c>
      <c r="J494" s="45">
        <f t="shared" si="14"/>
        <v>2.5694444448163267E-2</v>
      </c>
      <c r="K494" s="46">
        <f t="shared" si="15"/>
        <v>2.5694444448163267E-2</v>
      </c>
      <c r="N494"/>
    </row>
    <row r="495" spans="1:14" ht="25.5" hidden="1" customHeight="1" x14ac:dyDescent="0.25">
      <c r="A495" s="6" t="s">
        <v>313</v>
      </c>
      <c r="B495" s="41" t="s">
        <v>422</v>
      </c>
      <c r="C495" s="42" t="s">
        <v>305</v>
      </c>
      <c r="D495" s="74"/>
      <c r="E495" s="43" t="s">
        <v>1036</v>
      </c>
      <c r="F495" s="43"/>
      <c r="G495" s="44">
        <v>41417.790277777778</v>
      </c>
      <c r="H495" s="44">
        <v>41422.59097222222</v>
      </c>
      <c r="I495" s="1" t="s">
        <v>215</v>
      </c>
      <c r="J495" s="45">
        <f t="shared" si="14"/>
        <v>4.8006944444423425</v>
      </c>
      <c r="K495" s="46">
        <f t="shared" si="15"/>
        <v>4.8006944444423425</v>
      </c>
      <c r="N495"/>
    </row>
    <row r="496" spans="1:14" ht="25.5" hidden="1" customHeight="1" x14ac:dyDescent="0.25">
      <c r="A496" s="6" t="s">
        <v>313</v>
      </c>
      <c r="B496" s="41" t="s">
        <v>422</v>
      </c>
      <c r="C496" s="42" t="s">
        <v>305</v>
      </c>
      <c r="D496" s="74"/>
      <c r="E496" s="43" t="s">
        <v>1016</v>
      </c>
      <c r="F496" s="43"/>
      <c r="G496" s="44">
        <v>41422.59097222222</v>
      </c>
      <c r="H496" s="44">
        <v>41422.700694444444</v>
      </c>
      <c r="I496" s="1" t="s">
        <v>408</v>
      </c>
      <c r="J496" s="45">
        <f t="shared" si="14"/>
        <v>0.10972222222335404</v>
      </c>
      <c r="K496" s="46">
        <f t="shared" si="15"/>
        <v>0.10972222222335404</v>
      </c>
      <c r="N496"/>
    </row>
    <row r="497" spans="1:14" ht="25.5" hidden="1" customHeight="1" x14ac:dyDescent="0.25">
      <c r="A497" s="6" t="s">
        <v>313</v>
      </c>
      <c r="B497" s="41" t="s">
        <v>422</v>
      </c>
      <c r="C497" s="42" t="s">
        <v>305</v>
      </c>
      <c r="D497" s="74"/>
      <c r="E497" s="43" t="s">
        <v>1022</v>
      </c>
      <c r="F497" s="43"/>
      <c r="G497" s="44">
        <v>41422.700694444444</v>
      </c>
      <c r="H497" s="44">
        <v>41422.722916666666</v>
      </c>
      <c r="I497" s="1" t="s">
        <v>409</v>
      </c>
      <c r="J497" s="45">
        <f t="shared" si="14"/>
        <v>2.2222222221898846E-2</v>
      </c>
      <c r="K497" s="46">
        <f t="shared" si="15"/>
        <v>2.2222222221898846E-2</v>
      </c>
      <c r="N497"/>
    </row>
    <row r="498" spans="1:14" ht="25.5" hidden="1" customHeight="1" x14ac:dyDescent="0.25">
      <c r="A498" s="6" t="s">
        <v>313</v>
      </c>
      <c r="B498" s="41" t="s">
        <v>422</v>
      </c>
      <c r="C498" s="42" t="s">
        <v>305</v>
      </c>
      <c r="D498" s="74"/>
      <c r="E498" s="43" t="s">
        <v>1023</v>
      </c>
      <c r="F498" s="43"/>
      <c r="G498" s="44">
        <v>41422.722916666666</v>
      </c>
      <c r="H498" s="44">
        <v>41450.631249999999</v>
      </c>
      <c r="I498" s="1" t="s">
        <v>410</v>
      </c>
      <c r="J498" s="45">
        <f t="shared" si="14"/>
        <v>27.908333333332848</v>
      </c>
      <c r="K498" s="46">
        <f t="shared" si="15"/>
        <v>27.908333333332848</v>
      </c>
      <c r="N498"/>
    </row>
    <row r="499" spans="1:14" ht="25.5" hidden="1" customHeight="1" x14ac:dyDescent="0.25">
      <c r="A499" s="6" t="s">
        <v>313</v>
      </c>
      <c r="B499" s="41" t="s">
        <v>422</v>
      </c>
      <c r="C499" s="42" t="s">
        <v>305</v>
      </c>
      <c r="D499" s="74"/>
      <c r="E499" s="43" t="s">
        <v>1024</v>
      </c>
      <c r="F499" s="43"/>
      <c r="G499" s="44">
        <v>41450.631249999999</v>
      </c>
      <c r="H499" s="44">
        <v>41450.686111111114</v>
      </c>
      <c r="I499" s="1" t="s">
        <v>411</v>
      </c>
      <c r="J499" s="45">
        <f t="shared" si="14"/>
        <v>5.4861111115314998E-2</v>
      </c>
      <c r="K499" s="46">
        <f t="shared" si="15"/>
        <v>5.4861111115314998E-2</v>
      </c>
      <c r="N499"/>
    </row>
    <row r="500" spans="1:14" ht="25.5" hidden="1" customHeight="1" x14ac:dyDescent="0.25">
      <c r="A500" s="6" t="s">
        <v>313</v>
      </c>
      <c r="B500" s="41" t="s">
        <v>422</v>
      </c>
      <c r="C500" s="42" t="s">
        <v>305</v>
      </c>
      <c r="D500" s="74"/>
      <c r="E500" s="43" t="s">
        <v>1023</v>
      </c>
      <c r="F500" s="43"/>
      <c r="G500" s="44">
        <v>41450.686111111114</v>
      </c>
      <c r="H500" s="44">
        <v>41450.75</v>
      </c>
      <c r="I500" s="1" t="s">
        <v>237</v>
      </c>
      <c r="J500" s="45">
        <f t="shared" si="14"/>
        <v>6.3888888886140194E-2</v>
      </c>
      <c r="K500" s="46">
        <f t="shared" si="15"/>
        <v>6.3888888886140194E-2</v>
      </c>
      <c r="N500"/>
    </row>
    <row r="501" spans="1:14" ht="25.5" hidden="1" customHeight="1" x14ac:dyDescent="0.25">
      <c r="A501" s="6" t="s">
        <v>313</v>
      </c>
      <c r="B501" s="41" t="s">
        <v>422</v>
      </c>
      <c r="C501" s="42" t="s">
        <v>305</v>
      </c>
      <c r="D501" s="74"/>
      <c r="E501" s="43" t="s">
        <v>1024</v>
      </c>
      <c r="F501" s="43"/>
      <c r="G501" s="44">
        <v>41450.75</v>
      </c>
      <c r="H501" s="44">
        <v>41450.78125</v>
      </c>
      <c r="I501" s="1" t="s">
        <v>412</v>
      </c>
      <c r="J501" s="45">
        <f t="shared" si="14"/>
        <v>3.125E-2</v>
      </c>
      <c r="K501" s="46">
        <f t="shared" si="15"/>
        <v>3.125E-2</v>
      </c>
      <c r="N501"/>
    </row>
    <row r="502" spans="1:14" ht="25.5" hidden="1" customHeight="1" x14ac:dyDescent="0.25">
      <c r="A502" s="6" t="s">
        <v>313</v>
      </c>
      <c r="B502" s="41" t="s">
        <v>422</v>
      </c>
      <c r="C502" s="42" t="s">
        <v>305</v>
      </c>
      <c r="D502" s="74"/>
      <c r="E502" s="43" t="s">
        <v>1014</v>
      </c>
      <c r="F502" s="43"/>
      <c r="G502" s="44">
        <v>41450.78125</v>
      </c>
      <c r="H502" s="44">
        <v>41450.789583333331</v>
      </c>
      <c r="I502" s="1" t="s">
        <v>75</v>
      </c>
      <c r="J502" s="45">
        <f t="shared" si="14"/>
        <v>8.333333331393078E-3</v>
      </c>
      <c r="K502" s="46">
        <f t="shared" si="15"/>
        <v>8.333333331393078E-3</v>
      </c>
      <c r="N502"/>
    </row>
    <row r="503" spans="1:14" ht="25.5" hidden="1" customHeight="1" x14ac:dyDescent="0.25">
      <c r="A503" s="6" t="s">
        <v>313</v>
      </c>
      <c r="B503" s="41" t="s">
        <v>422</v>
      </c>
      <c r="C503" s="42" t="s">
        <v>305</v>
      </c>
      <c r="D503" s="74"/>
      <c r="E503" s="43" t="s">
        <v>1018</v>
      </c>
      <c r="F503" s="43"/>
      <c r="G503" s="44">
        <v>41450.789583333331</v>
      </c>
      <c r="H503" s="44">
        <v>41450.797222222223</v>
      </c>
      <c r="I503" s="1" t="s">
        <v>76</v>
      </c>
      <c r="J503" s="45">
        <f t="shared" si="14"/>
        <v>7.6388888919609599E-3</v>
      </c>
      <c r="K503" s="46">
        <f t="shared" si="15"/>
        <v>7.6388888919609599E-3</v>
      </c>
      <c r="N503"/>
    </row>
    <row r="504" spans="1:14" ht="25.5" hidden="1" customHeight="1" x14ac:dyDescent="0.25">
      <c r="A504" s="6" t="s">
        <v>313</v>
      </c>
      <c r="B504" s="41" t="s">
        <v>422</v>
      </c>
      <c r="C504" s="42" t="s">
        <v>305</v>
      </c>
      <c r="D504" s="74"/>
      <c r="E504" s="43" t="s">
        <v>1025</v>
      </c>
      <c r="F504" s="43"/>
      <c r="G504" s="44">
        <v>41450.797222222223</v>
      </c>
      <c r="H504" s="44">
        <v>41451.463888888888</v>
      </c>
      <c r="I504" s="1" t="s">
        <v>263</v>
      </c>
      <c r="J504" s="45">
        <f t="shared" si="14"/>
        <v>0.66666666666424135</v>
      </c>
      <c r="K504" s="46">
        <f t="shared" si="15"/>
        <v>0.66666666666424135</v>
      </c>
      <c r="N504"/>
    </row>
    <row r="505" spans="1:14" ht="25.5" hidden="1" customHeight="1" x14ac:dyDescent="0.25">
      <c r="A505" s="6" t="s">
        <v>313</v>
      </c>
      <c r="B505" s="41" t="s">
        <v>422</v>
      </c>
      <c r="C505" s="42" t="s">
        <v>305</v>
      </c>
      <c r="D505" s="74"/>
      <c r="E505" s="43" t="s">
        <v>1019</v>
      </c>
      <c r="F505" s="43"/>
      <c r="G505" s="44">
        <v>41451.463888888888</v>
      </c>
      <c r="H505" s="44">
        <v>41451.466666666667</v>
      </c>
      <c r="I505" s="1" t="s">
        <v>7</v>
      </c>
      <c r="J505" s="45">
        <f t="shared" si="14"/>
        <v>2.7777777795563452E-3</v>
      </c>
      <c r="K505" s="46">
        <f t="shared" si="15"/>
        <v>2.7777777795563452E-3</v>
      </c>
      <c r="N505"/>
    </row>
    <row r="506" spans="1:14" ht="25.5" hidden="1" customHeight="1" x14ac:dyDescent="0.25">
      <c r="A506" s="6" t="s">
        <v>313</v>
      </c>
      <c r="B506" s="41" t="s">
        <v>422</v>
      </c>
      <c r="C506" s="42" t="s">
        <v>305</v>
      </c>
      <c r="D506" s="74"/>
      <c r="E506" s="43" t="s">
        <v>1014</v>
      </c>
      <c r="F506" s="43"/>
      <c r="G506" s="44">
        <v>41451.463888888888</v>
      </c>
      <c r="H506" s="44">
        <v>41451.466666666667</v>
      </c>
      <c r="I506" s="1" t="s">
        <v>7</v>
      </c>
      <c r="J506" s="45">
        <f t="shared" si="14"/>
        <v>2.7777777795563452E-3</v>
      </c>
      <c r="K506" s="46">
        <f t="shared" si="15"/>
        <v>2.7777777795563452E-3</v>
      </c>
      <c r="N506"/>
    </row>
    <row r="507" spans="1:14" ht="25.5" hidden="1" customHeight="1" x14ac:dyDescent="0.25">
      <c r="A507" s="6" t="s">
        <v>313</v>
      </c>
      <c r="B507" s="41" t="s">
        <v>422</v>
      </c>
      <c r="C507" s="42" t="s">
        <v>305</v>
      </c>
      <c r="D507" s="74"/>
      <c r="E507" s="43" t="s">
        <v>1025</v>
      </c>
      <c r="F507" s="43"/>
      <c r="G507" s="44">
        <v>41451.466666666667</v>
      </c>
      <c r="H507" s="44">
        <v>41451.470833333333</v>
      </c>
      <c r="I507" s="1" t="s">
        <v>53</v>
      </c>
      <c r="J507" s="45">
        <f t="shared" si="14"/>
        <v>4.166666665696539E-3</v>
      </c>
      <c r="K507" s="46">
        <f t="shared" si="15"/>
        <v>4.166666665696539E-3</v>
      </c>
      <c r="N507"/>
    </row>
    <row r="508" spans="1:14" ht="25.5" hidden="1" customHeight="1" x14ac:dyDescent="0.25">
      <c r="A508" s="6" t="s">
        <v>313</v>
      </c>
      <c r="B508" s="41" t="s">
        <v>422</v>
      </c>
      <c r="C508" s="42" t="s">
        <v>305</v>
      </c>
      <c r="D508" s="74"/>
      <c r="E508" s="43" t="s">
        <v>1022</v>
      </c>
      <c r="F508" s="43"/>
      <c r="G508" s="44">
        <v>41451.470833333333</v>
      </c>
      <c r="H508" s="44">
        <v>41460.724305555559</v>
      </c>
      <c r="I508" s="1" t="s">
        <v>413</v>
      </c>
      <c r="J508" s="45">
        <f t="shared" si="14"/>
        <v>9.2534722222262644</v>
      </c>
      <c r="K508" s="46">
        <f t="shared" si="15"/>
        <v>9.2534722222262644</v>
      </c>
      <c r="N508"/>
    </row>
    <row r="509" spans="1:14" ht="25.5" hidden="1" customHeight="1" x14ac:dyDescent="0.25">
      <c r="A509" s="6" t="s">
        <v>313</v>
      </c>
      <c r="B509" s="41" t="s">
        <v>422</v>
      </c>
      <c r="C509" s="42" t="s">
        <v>305</v>
      </c>
      <c r="D509" s="74"/>
      <c r="E509" s="43" t="s">
        <v>1042</v>
      </c>
      <c r="F509" s="43"/>
      <c r="G509" s="44">
        <v>41460.724305555559</v>
      </c>
      <c r="H509" s="44">
        <v>41463.68472222222</v>
      </c>
      <c r="I509" s="1" t="s">
        <v>414</v>
      </c>
      <c r="J509" s="45">
        <f t="shared" si="14"/>
        <v>2.960416666661331</v>
      </c>
      <c r="K509" s="46">
        <f t="shared" si="15"/>
        <v>2.960416666661331</v>
      </c>
      <c r="N509"/>
    </row>
    <row r="510" spans="1:14" ht="25.5" hidden="1" customHeight="1" x14ac:dyDescent="0.25">
      <c r="A510" s="6" t="s">
        <v>313</v>
      </c>
      <c r="B510" s="41" t="s">
        <v>422</v>
      </c>
      <c r="C510" s="42" t="s">
        <v>305</v>
      </c>
      <c r="D510" s="74"/>
      <c r="E510" s="43" t="s">
        <v>1022</v>
      </c>
      <c r="F510" s="43"/>
      <c r="G510" s="44">
        <v>41463.68472222222</v>
      </c>
      <c r="H510" s="44">
        <v>41467.595138888886</v>
      </c>
      <c r="I510" s="1" t="s">
        <v>415</v>
      </c>
      <c r="J510" s="45">
        <f t="shared" si="14"/>
        <v>3.9104166666656965</v>
      </c>
      <c r="K510" s="46">
        <f t="shared" si="15"/>
        <v>3.9104166666656965</v>
      </c>
      <c r="N510"/>
    </row>
    <row r="511" spans="1:14" ht="25.5" hidden="1" customHeight="1" x14ac:dyDescent="0.25">
      <c r="A511" s="6" t="s">
        <v>313</v>
      </c>
      <c r="B511" s="41" t="s">
        <v>422</v>
      </c>
      <c r="C511" s="42" t="s">
        <v>305</v>
      </c>
      <c r="D511" s="74"/>
      <c r="E511" s="43" t="s">
        <v>1020</v>
      </c>
      <c r="F511" s="43"/>
      <c r="G511" s="44">
        <v>41467.595138888886</v>
      </c>
      <c r="H511" s="44">
        <v>41467.661111111112</v>
      </c>
      <c r="I511" s="1" t="s">
        <v>416</v>
      </c>
      <c r="J511" s="45">
        <f t="shared" si="14"/>
        <v>6.5972222226264421E-2</v>
      </c>
      <c r="K511" s="46">
        <f t="shared" si="15"/>
        <v>6.5972222226264421E-2</v>
      </c>
      <c r="N511"/>
    </row>
    <row r="512" spans="1:14" ht="25.5" hidden="1" customHeight="1" x14ac:dyDescent="0.25">
      <c r="A512" s="6" t="s">
        <v>313</v>
      </c>
      <c r="B512" s="41" t="s">
        <v>422</v>
      </c>
      <c r="C512" s="42" t="s">
        <v>305</v>
      </c>
      <c r="D512" s="74"/>
      <c r="E512" s="43" t="s">
        <v>1026</v>
      </c>
      <c r="F512" s="43"/>
      <c r="G512" s="44">
        <v>41467.661111111112</v>
      </c>
      <c r="H512" s="44">
        <v>41470.729861111111</v>
      </c>
      <c r="I512" s="1" t="s">
        <v>417</v>
      </c>
      <c r="J512" s="45">
        <f t="shared" si="14"/>
        <v>3.0687499999985448</v>
      </c>
      <c r="K512" s="46">
        <f t="shared" si="15"/>
        <v>3.0687499999985448</v>
      </c>
      <c r="N512"/>
    </row>
    <row r="513" spans="1:14" ht="25.5" hidden="1" customHeight="1" x14ac:dyDescent="0.25">
      <c r="A513" s="6" t="s">
        <v>313</v>
      </c>
      <c r="B513" s="41" t="s">
        <v>422</v>
      </c>
      <c r="C513" s="42" t="s">
        <v>305</v>
      </c>
      <c r="D513" s="74"/>
      <c r="E513" s="43" t="s">
        <v>1018</v>
      </c>
      <c r="F513" s="43"/>
      <c r="G513" s="44">
        <v>41470.729861111111</v>
      </c>
      <c r="H513" s="44">
        <v>41471.619444444441</v>
      </c>
      <c r="I513" s="1" t="s">
        <v>418</v>
      </c>
      <c r="J513" s="45">
        <f t="shared" si="14"/>
        <v>0.88958333332993789</v>
      </c>
      <c r="K513" s="46">
        <f t="shared" si="15"/>
        <v>0.88958333332993789</v>
      </c>
      <c r="N513"/>
    </row>
    <row r="514" spans="1:14" ht="25.5" hidden="1" customHeight="1" x14ac:dyDescent="0.25">
      <c r="A514" s="6" t="s">
        <v>313</v>
      </c>
      <c r="B514" s="41" t="s">
        <v>422</v>
      </c>
      <c r="C514" s="42" t="s">
        <v>305</v>
      </c>
      <c r="D514" s="74"/>
      <c r="E514" s="43" t="s">
        <v>1019</v>
      </c>
      <c r="F514" s="43"/>
      <c r="G514" s="44">
        <v>41471.619444444441</v>
      </c>
      <c r="H514" s="44">
        <v>41471.706250000003</v>
      </c>
      <c r="I514" s="1" t="s">
        <v>419</v>
      </c>
      <c r="J514" s="45">
        <f t="shared" ref="J514:J577" si="16">IF(OR(G514="-",H514="-"),0,H514-G514)</f>
        <v>8.6805555562023073E-2</v>
      </c>
      <c r="K514" s="46">
        <f t="shared" ref="K514:K577" si="17">J514</f>
        <v>8.6805555562023073E-2</v>
      </c>
      <c r="N514"/>
    </row>
    <row r="515" spans="1:14" ht="25.5" hidden="1" customHeight="1" x14ac:dyDescent="0.25">
      <c r="A515" s="6" t="s">
        <v>313</v>
      </c>
      <c r="B515" s="41" t="s">
        <v>422</v>
      </c>
      <c r="C515" s="42" t="s">
        <v>305</v>
      </c>
      <c r="D515" s="74"/>
      <c r="E515" s="43" t="s">
        <v>1014</v>
      </c>
      <c r="F515" s="43"/>
      <c r="G515" s="44">
        <v>41471.706250000003</v>
      </c>
      <c r="H515" s="44">
        <v>41471.801388888889</v>
      </c>
      <c r="I515" s="1" t="s">
        <v>420</v>
      </c>
      <c r="J515" s="45">
        <f t="shared" si="16"/>
        <v>9.5138888886140194E-2</v>
      </c>
      <c r="K515" s="46">
        <f t="shared" si="17"/>
        <v>9.5138888886140194E-2</v>
      </c>
      <c r="N515"/>
    </row>
    <row r="516" spans="1:14" ht="25.5" hidden="1" customHeight="1" x14ac:dyDescent="0.25">
      <c r="A516" s="6" t="s">
        <v>313</v>
      </c>
      <c r="B516" s="41" t="s">
        <v>422</v>
      </c>
      <c r="C516" s="42" t="s">
        <v>305</v>
      </c>
      <c r="D516" s="74"/>
      <c r="E516" s="43" t="s">
        <v>1018</v>
      </c>
      <c r="F516" s="43"/>
      <c r="G516" s="44">
        <v>41471.801388888889</v>
      </c>
      <c r="H516" s="44">
        <v>41471.802777777775</v>
      </c>
      <c r="I516" s="1" t="s">
        <v>50</v>
      </c>
      <c r="J516" s="45">
        <f t="shared" si="16"/>
        <v>1.3888888861401938E-3</v>
      </c>
      <c r="K516" s="46">
        <f t="shared" si="17"/>
        <v>1.3888888861401938E-3</v>
      </c>
      <c r="N516"/>
    </row>
    <row r="517" spans="1:14" ht="25.5" hidden="1" customHeight="1" x14ac:dyDescent="0.25">
      <c r="A517" s="6" t="s">
        <v>313</v>
      </c>
      <c r="B517" s="41" t="s">
        <v>422</v>
      </c>
      <c r="C517" s="42" t="s">
        <v>305</v>
      </c>
      <c r="D517" s="74"/>
      <c r="E517" s="43" t="s">
        <v>1025</v>
      </c>
      <c r="F517" s="43"/>
      <c r="G517" s="44">
        <v>41471.802777777775</v>
      </c>
      <c r="H517" s="44">
        <v>41472.713888888888</v>
      </c>
      <c r="I517" s="1" t="s">
        <v>421</v>
      </c>
      <c r="J517" s="45">
        <f t="shared" si="16"/>
        <v>0.91111111111240461</v>
      </c>
      <c r="K517" s="46">
        <f t="shared" si="17"/>
        <v>0.91111111111240461</v>
      </c>
      <c r="N517"/>
    </row>
    <row r="518" spans="1:14" s="43" customFormat="1" ht="25.5" customHeight="1" x14ac:dyDescent="0.25">
      <c r="A518" s="6" t="s">
        <v>313</v>
      </c>
      <c r="B518" s="41" t="s">
        <v>457</v>
      </c>
      <c r="C518" s="42" t="s">
        <v>305</v>
      </c>
      <c r="D518" s="74"/>
      <c r="E518" s="43" t="s">
        <v>997</v>
      </c>
      <c r="F518" s="106" t="s">
        <v>1285</v>
      </c>
      <c r="G518" s="44">
        <v>41697.664583333331</v>
      </c>
      <c r="H518" s="44">
        <v>41698.664583333331</v>
      </c>
      <c r="I518" s="1" t="s">
        <v>7</v>
      </c>
      <c r="J518" s="45">
        <f t="shared" si="16"/>
        <v>1</v>
      </c>
      <c r="K518" s="46">
        <f t="shared" si="17"/>
        <v>1</v>
      </c>
    </row>
    <row r="519" spans="1:14" ht="25.5" customHeight="1" x14ac:dyDescent="0.25">
      <c r="A519" s="6" t="s">
        <v>313</v>
      </c>
      <c r="B519" s="41" t="s">
        <v>457</v>
      </c>
      <c r="C519" s="42" t="s">
        <v>305</v>
      </c>
      <c r="D519" s="74"/>
      <c r="E519" s="43" t="s">
        <v>994</v>
      </c>
      <c r="F519" s="106" t="s">
        <v>1285</v>
      </c>
      <c r="G519" s="44">
        <v>41698.664583333331</v>
      </c>
      <c r="H519" s="44">
        <v>41705.71875</v>
      </c>
      <c r="I519" s="1" t="s">
        <v>230</v>
      </c>
      <c r="J519" s="45">
        <f t="shared" si="16"/>
        <v>7.0541666666686069</v>
      </c>
      <c r="K519" s="46">
        <f t="shared" si="17"/>
        <v>7.0541666666686069</v>
      </c>
      <c r="N519"/>
    </row>
    <row r="520" spans="1:14" ht="25.5" customHeight="1" x14ac:dyDescent="0.25">
      <c r="A520" s="6" t="s">
        <v>313</v>
      </c>
      <c r="B520" s="41" t="s">
        <v>457</v>
      </c>
      <c r="C520" s="42" t="s">
        <v>305</v>
      </c>
      <c r="D520" s="74"/>
      <c r="E520" s="43" t="s">
        <v>997</v>
      </c>
      <c r="F520" s="106" t="s">
        <v>1285</v>
      </c>
      <c r="G520" s="44">
        <v>41705.71875</v>
      </c>
      <c r="H520" s="44">
        <v>41709.70416666667</v>
      </c>
      <c r="I520" s="1" t="s">
        <v>423</v>
      </c>
      <c r="J520" s="45">
        <f t="shared" si="16"/>
        <v>3.9854166666700621</v>
      </c>
      <c r="K520" s="46">
        <f t="shared" si="17"/>
        <v>3.9854166666700621</v>
      </c>
      <c r="N520"/>
    </row>
    <row r="521" spans="1:14" ht="25.5" customHeight="1" x14ac:dyDescent="0.25">
      <c r="A521" s="6" t="s">
        <v>313</v>
      </c>
      <c r="B521" s="41" t="s">
        <v>457</v>
      </c>
      <c r="C521" s="42" t="s">
        <v>305</v>
      </c>
      <c r="D521" s="74"/>
      <c r="E521" s="43" t="s">
        <v>994</v>
      </c>
      <c r="F521" s="106" t="s">
        <v>1285</v>
      </c>
      <c r="G521" s="44">
        <v>41709.70416666667</v>
      </c>
      <c r="H521" s="44">
        <v>41710.588888888888</v>
      </c>
      <c r="I521" s="1" t="s">
        <v>424</v>
      </c>
      <c r="J521" s="45">
        <f t="shared" si="16"/>
        <v>0.88472222221753327</v>
      </c>
      <c r="K521" s="46">
        <f t="shared" si="17"/>
        <v>0.88472222221753327</v>
      </c>
      <c r="N521"/>
    </row>
    <row r="522" spans="1:14" ht="25.5" hidden="1" customHeight="1" x14ac:dyDescent="0.25">
      <c r="A522" s="6" t="s">
        <v>313</v>
      </c>
      <c r="B522" s="41" t="s">
        <v>457</v>
      </c>
      <c r="C522" s="42" t="s">
        <v>305</v>
      </c>
      <c r="D522" s="74"/>
      <c r="E522" s="43" t="s">
        <v>1016</v>
      </c>
      <c r="F522" s="43"/>
      <c r="G522" s="44">
        <v>41710.588888888888</v>
      </c>
      <c r="H522" s="44">
        <v>41710.681250000001</v>
      </c>
      <c r="I522" s="1" t="s">
        <v>425</v>
      </c>
      <c r="J522" s="45">
        <f t="shared" si="16"/>
        <v>9.2361111113859806E-2</v>
      </c>
      <c r="K522" s="46">
        <f t="shared" si="17"/>
        <v>9.2361111113859806E-2</v>
      </c>
      <c r="N522"/>
    </row>
    <row r="523" spans="1:14" ht="25.5" hidden="1" customHeight="1" x14ac:dyDescent="0.25">
      <c r="A523" s="6" t="s">
        <v>313</v>
      </c>
      <c r="B523" s="41" t="s">
        <v>457</v>
      </c>
      <c r="C523" s="42" t="s">
        <v>305</v>
      </c>
      <c r="D523" s="74"/>
      <c r="E523" s="43" t="s">
        <v>1020</v>
      </c>
      <c r="F523" s="43"/>
      <c r="G523" s="44">
        <v>41710.681250000001</v>
      </c>
      <c r="H523" s="44">
        <v>41711.611111111109</v>
      </c>
      <c r="I523" s="1" t="s">
        <v>427</v>
      </c>
      <c r="J523" s="45">
        <f t="shared" si="16"/>
        <v>0.92986111110803904</v>
      </c>
      <c r="K523" s="46">
        <f t="shared" si="17"/>
        <v>0.92986111110803904</v>
      </c>
      <c r="N523"/>
    </row>
    <row r="524" spans="1:14" ht="25.5" hidden="1" customHeight="1" x14ac:dyDescent="0.25">
      <c r="A524" s="6" t="s">
        <v>313</v>
      </c>
      <c r="B524" s="41" t="s">
        <v>457</v>
      </c>
      <c r="C524" s="42" t="s">
        <v>305</v>
      </c>
      <c r="D524" s="74"/>
      <c r="E524" s="43" t="s">
        <v>1021</v>
      </c>
      <c r="F524" s="43"/>
      <c r="G524" s="44">
        <v>41711.611111111109</v>
      </c>
      <c r="H524" s="44">
        <v>41766.634722222225</v>
      </c>
      <c r="I524" s="1" t="s">
        <v>197</v>
      </c>
      <c r="J524" s="45">
        <f t="shared" si="16"/>
        <v>55.023611111115315</v>
      </c>
      <c r="K524" s="46">
        <f t="shared" si="17"/>
        <v>55.023611111115315</v>
      </c>
      <c r="N524"/>
    </row>
    <row r="525" spans="1:14" ht="25.5" hidden="1" customHeight="1" x14ac:dyDescent="0.25">
      <c r="A525" s="6" t="s">
        <v>313</v>
      </c>
      <c r="B525" s="41" t="s">
        <v>457</v>
      </c>
      <c r="C525" s="42" t="s">
        <v>305</v>
      </c>
      <c r="D525" s="74"/>
      <c r="E525" s="43" t="s">
        <v>1020</v>
      </c>
      <c r="F525" s="43"/>
      <c r="G525" s="44">
        <v>41766.634722222225</v>
      </c>
      <c r="H525" s="44">
        <v>41766.729861111111</v>
      </c>
      <c r="I525" s="1" t="s">
        <v>373</v>
      </c>
      <c r="J525" s="45">
        <f t="shared" si="16"/>
        <v>9.5138888886140194E-2</v>
      </c>
      <c r="K525" s="46">
        <f t="shared" si="17"/>
        <v>9.5138888886140194E-2</v>
      </c>
      <c r="N525"/>
    </row>
    <row r="526" spans="1:14" ht="25.5" hidden="1" customHeight="1" x14ac:dyDescent="0.25">
      <c r="A526" s="6" t="s">
        <v>313</v>
      </c>
      <c r="B526" s="41" t="s">
        <v>457</v>
      </c>
      <c r="C526" s="42" t="s">
        <v>305</v>
      </c>
      <c r="D526" s="74"/>
      <c r="E526" s="43" t="s">
        <v>1017</v>
      </c>
      <c r="F526" s="43"/>
      <c r="G526" s="44">
        <v>41766.729861111111</v>
      </c>
      <c r="H526" s="44">
        <v>41767.723611111112</v>
      </c>
      <c r="I526" s="1" t="s">
        <v>324</v>
      </c>
      <c r="J526" s="45">
        <f t="shared" si="16"/>
        <v>0.99375000000145519</v>
      </c>
      <c r="K526" s="46">
        <f t="shared" si="17"/>
        <v>0.99375000000145519</v>
      </c>
      <c r="N526"/>
    </row>
    <row r="527" spans="1:14" ht="25.5" hidden="1" customHeight="1" x14ac:dyDescent="0.25">
      <c r="A527" s="6" t="s">
        <v>313</v>
      </c>
      <c r="B527" s="41" t="s">
        <v>457</v>
      </c>
      <c r="C527" s="42" t="s">
        <v>305</v>
      </c>
      <c r="D527" s="74"/>
      <c r="E527" s="43" t="s">
        <v>1043</v>
      </c>
      <c r="F527" s="43"/>
      <c r="G527" s="44">
        <v>41767.723611111112</v>
      </c>
      <c r="H527" s="44">
        <v>41771.643750000003</v>
      </c>
      <c r="I527" s="1" t="s">
        <v>33</v>
      </c>
      <c r="J527" s="45">
        <f t="shared" si="16"/>
        <v>3.9201388888905058</v>
      </c>
      <c r="K527" s="46">
        <f t="shared" si="17"/>
        <v>3.9201388888905058</v>
      </c>
      <c r="N527"/>
    </row>
    <row r="528" spans="1:14" ht="25.5" hidden="1" customHeight="1" x14ac:dyDescent="0.25">
      <c r="A528" s="6" t="s">
        <v>313</v>
      </c>
      <c r="B528" s="41" t="s">
        <v>457</v>
      </c>
      <c r="C528" s="42" t="s">
        <v>305</v>
      </c>
      <c r="D528" s="74"/>
      <c r="E528" s="43" t="s">
        <v>1017</v>
      </c>
      <c r="F528" s="43"/>
      <c r="G528" s="44">
        <v>41771.643750000003</v>
      </c>
      <c r="H528" s="44">
        <v>41771.776388888888</v>
      </c>
      <c r="I528" s="1" t="s">
        <v>430</v>
      </c>
      <c r="J528" s="45">
        <f t="shared" si="16"/>
        <v>0.132638888884685</v>
      </c>
      <c r="K528" s="46">
        <f t="shared" si="17"/>
        <v>0.132638888884685</v>
      </c>
      <c r="N528"/>
    </row>
    <row r="529" spans="1:14" ht="25.5" hidden="1" customHeight="1" x14ac:dyDescent="0.25">
      <c r="A529" s="6" t="s">
        <v>313</v>
      </c>
      <c r="B529" s="41" t="s">
        <v>457</v>
      </c>
      <c r="C529" s="42" t="s">
        <v>305</v>
      </c>
      <c r="D529" s="74"/>
      <c r="E529" s="43" t="s">
        <v>1018</v>
      </c>
      <c r="F529" s="43"/>
      <c r="G529" s="44">
        <v>41771.776388888888</v>
      </c>
      <c r="H529" s="44">
        <v>41771.793749999997</v>
      </c>
      <c r="I529" s="1" t="s">
        <v>34</v>
      </c>
      <c r="J529" s="45">
        <f t="shared" si="16"/>
        <v>1.7361111109494232E-2</v>
      </c>
      <c r="K529" s="46">
        <f t="shared" si="17"/>
        <v>1.7361111109494232E-2</v>
      </c>
      <c r="N529"/>
    </row>
    <row r="530" spans="1:14" ht="25.5" hidden="1" customHeight="1" x14ac:dyDescent="0.25">
      <c r="A530" s="6" t="s">
        <v>313</v>
      </c>
      <c r="B530" s="41" t="s">
        <v>457</v>
      </c>
      <c r="C530" s="42" t="s">
        <v>305</v>
      </c>
      <c r="D530" s="74"/>
      <c r="E530" s="43" t="s">
        <v>1019</v>
      </c>
      <c r="F530" s="43"/>
      <c r="G530" s="44">
        <v>41771.793749999997</v>
      </c>
      <c r="H530" s="44">
        <v>41771.857638888891</v>
      </c>
      <c r="I530" s="1" t="s">
        <v>400</v>
      </c>
      <c r="J530" s="45">
        <f t="shared" si="16"/>
        <v>6.3888888893416151E-2</v>
      </c>
      <c r="K530" s="46">
        <f t="shared" si="17"/>
        <v>6.3888888893416151E-2</v>
      </c>
      <c r="N530"/>
    </row>
    <row r="531" spans="1:14" ht="25.5" hidden="1" customHeight="1" x14ac:dyDescent="0.25">
      <c r="A531" s="6" t="s">
        <v>313</v>
      </c>
      <c r="B531" s="41" t="s">
        <v>457</v>
      </c>
      <c r="C531" s="42" t="s">
        <v>305</v>
      </c>
      <c r="D531" s="74"/>
      <c r="E531" s="43" t="s">
        <v>1020</v>
      </c>
      <c r="F531" s="43"/>
      <c r="G531" s="44">
        <v>41771.857638888891</v>
      </c>
      <c r="H531" s="44">
        <v>41773.601388888892</v>
      </c>
      <c r="I531" s="1" t="s">
        <v>433</v>
      </c>
      <c r="J531" s="45">
        <f t="shared" si="16"/>
        <v>1.7437500000014552</v>
      </c>
      <c r="K531" s="46">
        <f t="shared" si="17"/>
        <v>1.7437500000014552</v>
      </c>
      <c r="N531"/>
    </row>
    <row r="532" spans="1:14" ht="25.5" hidden="1" customHeight="1" x14ac:dyDescent="0.25">
      <c r="A532" s="6" t="s">
        <v>313</v>
      </c>
      <c r="B532" s="41" t="s">
        <v>457</v>
      </c>
      <c r="C532" s="42" t="s">
        <v>305</v>
      </c>
      <c r="D532" s="74"/>
      <c r="E532" s="43" t="s">
        <v>1021</v>
      </c>
      <c r="F532" s="43"/>
      <c r="G532" s="44">
        <v>41773.601388888892</v>
      </c>
      <c r="H532" s="44">
        <v>41775.838194444441</v>
      </c>
      <c r="I532" s="1" t="s">
        <v>328</v>
      </c>
      <c r="J532" s="45">
        <f t="shared" si="16"/>
        <v>2.2368055555489263</v>
      </c>
      <c r="K532" s="46">
        <f t="shared" si="17"/>
        <v>2.2368055555489263</v>
      </c>
      <c r="N532"/>
    </row>
    <row r="533" spans="1:14" ht="25.5" hidden="1" customHeight="1" x14ac:dyDescent="0.25">
      <c r="A533" s="6" t="s">
        <v>313</v>
      </c>
      <c r="B533" s="41" t="s">
        <v>457</v>
      </c>
      <c r="C533" s="42" t="s">
        <v>305</v>
      </c>
      <c r="D533" s="74"/>
      <c r="E533" s="43" t="s">
        <v>1020</v>
      </c>
      <c r="F533" s="43"/>
      <c r="G533" s="44">
        <v>41775.838194444441</v>
      </c>
      <c r="H533" s="44">
        <v>41778.652083333334</v>
      </c>
      <c r="I533" s="1" t="s">
        <v>435</v>
      </c>
      <c r="J533" s="45">
        <f t="shared" si="16"/>
        <v>2.8138888888934162</v>
      </c>
      <c r="K533" s="46">
        <f t="shared" si="17"/>
        <v>2.8138888888934162</v>
      </c>
      <c r="N533"/>
    </row>
    <row r="534" spans="1:14" ht="25.5" hidden="1" customHeight="1" x14ac:dyDescent="0.25">
      <c r="A534" s="6" t="s">
        <v>313</v>
      </c>
      <c r="B534" s="41" t="s">
        <v>457</v>
      </c>
      <c r="C534" s="42" t="s">
        <v>305</v>
      </c>
      <c r="D534" s="74"/>
      <c r="E534" s="43" t="s">
        <v>1016</v>
      </c>
      <c r="F534" s="43"/>
      <c r="G534" s="44">
        <v>41778.652083333334</v>
      </c>
      <c r="H534" s="44">
        <v>41778.695833333331</v>
      </c>
      <c r="I534" s="1" t="s">
        <v>436</v>
      </c>
      <c r="J534" s="45">
        <f t="shared" si="16"/>
        <v>4.3749999997089617E-2</v>
      </c>
      <c r="K534" s="46">
        <f t="shared" si="17"/>
        <v>4.3749999997089617E-2</v>
      </c>
      <c r="N534"/>
    </row>
    <row r="535" spans="1:14" ht="25.5" hidden="1" customHeight="1" x14ac:dyDescent="0.25">
      <c r="A535" s="6" t="s">
        <v>313</v>
      </c>
      <c r="B535" s="41" t="s">
        <v>457</v>
      </c>
      <c r="C535" s="42" t="s">
        <v>305</v>
      </c>
      <c r="D535" s="74"/>
      <c r="E535" s="43" t="s">
        <v>1020</v>
      </c>
      <c r="F535" s="43"/>
      <c r="G535" s="44">
        <v>41778.695833333331</v>
      </c>
      <c r="H535" s="44">
        <v>41779.635416666664</v>
      </c>
      <c r="I535" s="1" t="s">
        <v>437</v>
      </c>
      <c r="J535" s="45">
        <f t="shared" si="16"/>
        <v>0.93958333333284827</v>
      </c>
      <c r="K535" s="46">
        <f t="shared" si="17"/>
        <v>0.93958333333284827</v>
      </c>
      <c r="N535"/>
    </row>
    <row r="536" spans="1:14" ht="25.5" hidden="1" customHeight="1" x14ac:dyDescent="0.25">
      <c r="A536" s="6" t="s">
        <v>313</v>
      </c>
      <c r="B536" s="41" t="s">
        <v>457</v>
      </c>
      <c r="C536" s="42" t="s">
        <v>305</v>
      </c>
      <c r="D536" s="74"/>
      <c r="E536" s="43" t="s">
        <v>1036</v>
      </c>
      <c r="F536" s="43"/>
      <c r="G536" s="44">
        <v>41779.635416666664</v>
      </c>
      <c r="H536" s="44">
        <v>41787.743750000001</v>
      </c>
      <c r="I536" s="1" t="s">
        <v>335</v>
      </c>
      <c r="J536" s="45">
        <f t="shared" si="16"/>
        <v>8.1083333333372138</v>
      </c>
      <c r="K536" s="46">
        <f t="shared" si="17"/>
        <v>8.1083333333372138</v>
      </c>
      <c r="N536"/>
    </row>
    <row r="537" spans="1:14" ht="25.5" hidden="1" customHeight="1" x14ac:dyDescent="0.25">
      <c r="A537" s="6" t="s">
        <v>313</v>
      </c>
      <c r="B537" s="41" t="s">
        <v>457</v>
      </c>
      <c r="C537" s="42" t="s">
        <v>305</v>
      </c>
      <c r="D537" s="74"/>
      <c r="E537" s="43" t="s">
        <v>1022</v>
      </c>
      <c r="F537" s="43"/>
      <c r="G537" s="44">
        <v>41787.743750000001</v>
      </c>
      <c r="H537" s="44">
        <v>41793.69027777778</v>
      </c>
      <c r="I537" s="1" t="s">
        <v>440</v>
      </c>
      <c r="J537" s="45">
        <f t="shared" si="16"/>
        <v>5.9465277777781012</v>
      </c>
      <c r="K537" s="46">
        <f t="shared" si="17"/>
        <v>5.9465277777781012</v>
      </c>
      <c r="N537"/>
    </row>
    <row r="538" spans="1:14" ht="25.5" customHeight="1" x14ac:dyDescent="0.25">
      <c r="A538" s="6" t="s">
        <v>313</v>
      </c>
      <c r="B538" s="41" t="s">
        <v>457</v>
      </c>
      <c r="C538" s="42" t="s">
        <v>305</v>
      </c>
      <c r="D538" s="74"/>
      <c r="E538" s="43" t="s">
        <v>997</v>
      </c>
      <c r="F538" s="106" t="s">
        <v>1285</v>
      </c>
      <c r="G538" s="44">
        <v>41793.69027777778</v>
      </c>
      <c r="H538" s="44">
        <v>41793.695138888892</v>
      </c>
      <c r="I538" s="1" t="s">
        <v>237</v>
      </c>
      <c r="J538" s="45">
        <f t="shared" si="16"/>
        <v>4.8611111124046147E-3</v>
      </c>
      <c r="K538" s="46">
        <f t="shared" si="17"/>
        <v>4.8611111124046147E-3</v>
      </c>
      <c r="N538"/>
    </row>
    <row r="539" spans="1:14" ht="25.5" hidden="1" customHeight="1" x14ac:dyDescent="0.25">
      <c r="A539" s="6" t="s">
        <v>313</v>
      </c>
      <c r="B539" s="41" t="s">
        <v>457</v>
      </c>
      <c r="C539" s="42" t="s">
        <v>305</v>
      </c>
      <c r="D539" s="74"/>
      <c r="E539" s="43" t="s">
        <v>1017</v>
      </c>
      <c r="F539" s="43"/>
      <c r="G539" s="44">
        <v>41793.695138888892</v>
      </c>
      <c r="H539" s="44">
        <v>41793.759027777778</v>
      </c>
      <c r="I539" s="1" t="s">
        <v>441</v>
      </c>
      <c r="J539" s="45">
        <f t="shared" si="16"/>
        <v>6.3888888886140194E-2</v>
      </c>
      <c r="K539" s="46">
        <f t="shared" si="17"/>
        <v>6.3888888886140194E-2</v>
      </c>
      <c r="N539"/>
    </row>
    <row r="540" spans="1:14" ht="25.5" hidden="1" customHeight="1" x14ac:dyDescent="0.25">
      <c r="A540" s="6" t="s">
        <v>313</v>
      </c>
      <c r="B540" s="41" t="s">
        <v>457</v>
      </c>
      <c r="C540" s="42" t="s">
        <v>305</v>
      </c>
      <c r="D540" s="74"/>
      <c r="E540" s="43" t="s">
        <v>1018</v>
      </c>
      <c r="F540" s="43"/>
      <c r="G540" s="44">
        <v>41793.759027777778</v>
      </c>
      <c r="H540" s="44">
        <v>41793.785416666666</v>
      </c>
      <c r="I540" s="1" t="s">
        <v>442</v>
      </c>
      <c r="J540" s="45">
        <f t="shared" si="16"/>
        <v>2.6388888887595385E-2</v>
      </c>
      <c r="K540" s="46">
        <f t="shared" si="17"/>
        <v>2.6388888887595385E-2</v>
      </c>
      <c r="N540"/>
    </row>
    <row r="541" spans="1:14" ht="25.5" hidden="1" customHeight="1" x14ac:dyDescent="0.25">
      <c r="A541" s="6" t="s">
        <v>313</v>
      </c>
      <c r="B541" s="41" t="s">
        <v>457</v>
      </c>
      <c r="C541" s="42" t="s">
        <v>305</v>
      </c>
      <c r="D541" s="74"/>
      <c r="E541" s="43" t="s">
        <v>1019</v>
      </c>
      <c r="F541" s="43"/>
      <c r="G541" s="44">
        <v>41793.785416666666</v>
      </c>
      <c r="H541" s="44">
        <v>41794.576388888891</v>
      </c>
      <c r="I541" s="1" t="s">
        <v>443</v>
      </c>
      <c r="J541" s="45">
        <f t="shared" si="16"/>
        <v>0.79097222222480923</v>
      </c>
      <c r="K541" s="46">
        <f t="shared" si="17"/>
        <v>0.79097222222480923</v>
      </c>
      <c r="N541"/>
    </row>
    <row r="542" spans="1:14" ht="25.5" hidden="1" customHeight="1" x14ac:dyDescent="0.25">
      <c r="A542" s="6" t="s">
        <v>313</v>
      </c>
      <c r="B542" s="41" t="s">
        <v>457</v>
      </c>
      <c r="C542" s="42" t="s">
        <v>305</v>
      </c>
      <c r="D542" s="74"/>
      <c r="E542" s="43" t="s">
        <v>1020</v>
      </c>
      <c r="F542" s="43"/>
      <c r="G542" s="44">
        <v>41794.576388888891</v>
      </c>
      <c r="H542" s="44">
        <v>41794.606249999997</v>
      </c>
      <c r="I542" s="1" t="s">
        <v>444</v>
      </c>
      <c r="J542" s="45">
        <f t="shared" si="16"/>
        <v>2.9861111106583849E-2</v>
      </c>
      <c r="K542" s="46">
        <f t="shared" si="17"/>
        <v>2.9861111106583849E-2</v>
      </c>
      <c r="N542"/>
    </row>
    <row r="543" spans="1:14" ht="25.5" customHeight="1" x14ac:dyDescent="0.25">
      <c r="A543" s="6" t="s">
        <v>313</v>
      </c>
      <c r="B543" s="41" t="s">
        <v>457</v>
      </c>
      <c r="C543" s="42" t="s">
        <v>305</v>
      </c>
      <c r="D543" s="74"/>
      <c r="E543" s="43" t="s">
        <v>997</v>
      </c>
      <c r="F543" s="106" t="s">
        <v>1285</v>
      </c>
      <c r="G543" s="44">
        <v>41794.606249999997</v>
      </c>
      <c r="H543" s="44">
        <v>41794.649305555555</v>
      </c>
      <c r="I543" s="1" t="s">
        <v>445</v>
      </c>
      <c r="J543" s="45">
        <f t="shared" si="16"/>
        <v>4.3055555557657499E-2</v>
      </c>
      <c r="K543" s="46">
        <f t="shared" si="17"/>
        <v>4.3055555557657499E-2</v>
      </c>
      <c r="N543"/>
    </row>
    <row r="544" spans="1:14" ht="25.5" hidden="1" customHeight="1" x14ac:dyDescent="0.25">
      <c r="A544" s="6" t="s">
        <v>313</v>
      </c>
      <c r="B544" s="41" t="s">
        <v>457</v>
      </c>
      <c r="C544" s="42" t="s">
        <v>305</v>
      </c>
      <c r="D544" s="74"/>
      <c r="E544" s="43" t="s">
        <v>1020</v>
      </c>
      <c r="F544" s="43"/>
      <c r="G544" s="44">
        <v>41794.649305555555</v>
      </c>
      <c r="H544" s="44">
        <v>41794.665277777778</v>
      </c>
      <c r="I544" s="1" t="s">
        <v>446</v>
      </c>
      <c r="J544" s="45">
        <f t="shared" si="16"/>
        <v>1.5972222223354038E-2</v>
      </c>
      <c r="K544" s="46">
        <f t="shared" si="17"/>
        <v>1.5972222223354038E-2</v>
      </c>
      <c r="N544"/>
    </row>
    <row r="545" spans="1:14" ht="25.5" hidden="1" customHeight="1" x14ac:dyDescent="0.25">
      <c r="A545" s="6" t="s">
        <v>313</v>
      </c>
      <c r="B545" s="41" t="s">
        <v>457</v>
      </c>
      <c r="C545" s="42" t="s">
        <v>305</v>
      </c>
      <c r="D545" s="74"/>
      <c r="E545" s="43" t="s">
        <v>1021</v>
      </c>
      <c r="F545" s="43"/>
      <c r="G545" s="44">
        <v>41794.665277777778</v>
      </c>
      <c r="H545" s="44">
        <v>41795.789583333331</v>
      </c>
      <c r="I545" s="1" t="s">
        <v>447</v>
      </c>
      <c r="J545" s="45">
        <f t="shared" si="16"/>
        <v>1.1243055555532919</v>
      </c>
      <c r="K545" s="46">
        <f t="shared" si="17"/>
        <v>1.1243055555532919</v>
      </c>
      <c r="N545"/>
    </row>
    <row r="546" spans="1:14" ht="25.5" hidden="1" customHeight="1" x14ac:dyDescent="0.25">
      <c r="A546" s="6" t="s">
        <v>313</v>
      </c>
      <c r="B546" s="41" t="s">
        <v>457</v>
      </c>
      <c r="C546" s="42" t="s">
        <v>305</v>
      </c>
      <c r="D546" s="74"/>
      <c r="E546" s="43" t="s">
        <v>1020</v>
      </c>
      <c r="F546" s="43"/>
      <c r="G546" s="44">
        <v>41795.789583333331</v>
      </c>
      <c r="H546" s="44">
        <v>41796.775694444441</v>
      </c>
      <c r="I546" s="1" t="s">
        <v>448</v>
      </c>
      <c r="J546" s="45">
        <f t="shared" si="16"/>
        <v>0.98611111110949423</v>
      </c>
      <c r="K546" s="46">
        <f t="shared" si="17"/>
        <v>0.98611111110949423</v>
      </c>
      <c r="N546"/>
    </row>
    <row r="547" spans="1:14" ht="25.5" hidden="1" customHeight="1" x14ac:dyDescent="0.25">
      <c r="A547" s="6" t="s">
        <v>313</v>
      </c>
      <c r="B547" s="41" t="s">
        <v>457</v>
      </c>
      <c r="C547" s="42" t="s">
        <v>305</v>
      </c>
      <c r="D547" s="74"/>
      <c r="E547" s="43" t="s">
        <v>1036</v>
      </c>
      <c r="F547" s="43"/>
      <c r="G547" s="44">
        <v>41796.775694444441</v>
      </c>
      <c r="H547" s="44">
        <v>41800.706250000003</v>
      </c>
      <c r="I547" s="1" t="s">
        <v>449</v>
      </c>
      <c r="J547" s="45">
        <f t="shared" si="16"/>
        <v>3.9305555555620231</v>
      </c>
      <c r="K547" s="46">
        <f t="shared" si="17"/>
        <v>3.9305555555620231</v>
      </c>
      <c r="N547"/>
    </row>
    <row r="548" spans="1:14" ht="25.5" hidden="1" customHeight="1" x14ac:dyDescent="0.25">
      <c r="A548" s="6" t="s">
        <v>313</v>
      </c>
      <c r="B548" s="41" t="s">
        <v>457</v>
      </c>
      <c r="C548" s="42" t="s">
        <v>305</v>
      </c>
      <c r="D548" s="74"/>
      <c r="E548" s="43" t="s">
        <v>1020</v>
      </c>
      <c r="F548" s="43"/>
      <c r="G548" s="44">
        <v>41800.706250000003</v>
      </c>
      <c r="H548" s="44">
        <v>41801.621527777781</v>
      </c>
      <c r="I548" s="1" t="s">
        <v>450</v>
      </c>
      <c r="J548" s="45">
        <f t="shared" si="16"/>
        <v>0.91527777777810115</v>
      </c>
      <c r="K548" s="46">
        <f t="shared" si="17"/>
        <v>0.91527777777810115</v>
      </c>
      <c r="N548"/>
    </row>
    <row r="549" spans="1:14" ht="25.5" hidden="1" customHeight="1" x14ac:dyDescent="0.25">
      <c r="A549" s="6" t="s">
        <v>313</v>
      </c>
      <c r="B549" s="41" t="s">
        <v>457</v>
      </c>
      <c r="C549" s="42" t="s">
        <v>305</v>
      </c>
      <c r="D549" s="74"/>
      <c r="E549" s="43" t="s">
        <v>1016</v>
      </c>
      <c r="F549" s="43"/>
      <c r="G549" s="44">
        <v>41801.621527777781</v>
      </c>
      <c r="H549" s="44">
        <v>41802.473611111112</v>
      </c>
      <c r="I549" s="1" t="s">
        <v>337</v>
      </c>
      <c r="J549" s="45">
        <f t="shared" si="16"/>
        <v>0.85208333333139308</v>
      </c>
      <c r="K549" s="46">
        <f t="shared" si="17"/>
        <v>0.85208333333139308</v>
      </c>
      <c r="N549"/>
    </row>
    <row r="550" spans="1:14" ht="25.5" hidden="1" customHeight="1" x14ac:dyDescent="0.25">
      <c r="A550" s="6" t="s">
        <v>313</v>
      </c>
      <c r="B550" s="41" t="s">
        <v>457</v>
      </c>
      <c r="C550" s="42" t="s">
        <v>305</v>
      </c>
      <c r="D550" s="74"/>
      <c r="E550" s="43" t="s">
        <v>1023</v>
      </c>
      <c r="F550" s="43"/>
      <c r="G550" s="44">
        <v>41802.473611111112</v>
      </c>
      <c r="H550" s="44">
        <v>41802.52847222222</v>
      </c>
      <c r="I550" s="1" t="s">
        <v>451</v>
      </c>
      <c r="J550" s="45">
        <f t="shared" si="16"/>
        <v>5.486111110803904E-2</v>
      </c>
      <c r="K550" s="46">
        <f t="shared" si="17"/>
        <v>5.486111110803904E-2</v>
      </c>
      <c r="N550"/>
    </row>
    <row r="551" spans="1:14" ht="25.5" hidden="1" customHeight="1" x14ac:dyDescent="0.25">
      <c r="A551" s="6" t="s">
        <v>313</v>
      </c>
      <c r="B551" s="41" t="s">
        <v>457</v>
      </c>
      <c r="C551" s="42" t="s">
        <v>305</v>
      </c>
      <c r="D551" s="74"/>
      <c r="E551" s="43" t="s">
        <v>1024</v>
      </c>
      <c r="F551" s="43"/>
      <c r="G551" s="44">
        <v>41802.52847222222</v>
      </c>
      <c r="H551" s="44">
        <v>41803.663888888892</v>
      </c>
      <c r="I551" s="1" t="s">
        <v>258</v>
      </c>
      <c r="J551" s="45">
        <f t="shared" si="16"/>
        <v>1.1354166666715173</v>
      </c>
      <c r="K551" s="46">
        <f t="shared" si="17"/>
        <v>1.1354166666715173</v>
      </c>
      <c r="N551"/>
    </row>
    <row r="552" spans="1:14" ht="25.5" hidden="1" customHeight="1" x14ac:dyDescent="0.25">
      <c r="A552" s="6" t="s">
        <v>313</v>
      </c>
      <c r="B552" s="41" t="s">
        <v>457</v>
      </c>
      <c r="C552" s="42" t="s">
        <v>305</v>
      </c>
      <c r="D552" s="74"/>
      <c r="E552" s="43" t="s">
        <v>1014</v>
      </c>
      <c r="F552" s="43"/>
      <c r="G552" s="44">
        <v>41803.663888888892</v>
      </c>
      <c r="H552" s="44">
        <v>41803.780555555553</v>
      </c>
      <c r="I552" s="1" t="s">
        <v>452</v>
      </c>
      <c r="J552" s="45">
        <f t="shared" si="16"/>
        <v>0.11666666666133096</v>
      </c>
      <c r="K552" s="46">
        <f t="shared" si="17"/>
        <v>0.11666666666133096</v>
      </c>
      <c r="N552"/>
    </row>
    <row r="553" spans="1:14" ht="25.5" hidden="1" customHeight="1" x14ac:dyDescent="0.25">
      <c r="A553" s="6" t="s">
        <v>313</v>
      </c>
      <c r="B553" s="41" t="s">
        <v>457</v>
      </c>
      <c r="C553" s="42" t="s">
        <v>305</v>
      </c>
      <c r="D553" s="74"/>
      <c r="E553" s="43" t="s">
        <v>1036</v>
      </c>
      <c r="F553" s="43"/>
      <c r="G553" s="44">
        <v>41803.780555555553</v>
      </c>
      <c r="H553" s="44">
        <v>41806.486111111109</v>
      </c>
      <c r="I553" s="1" t="s">
        <v>453</v>
      </c>
      <c r="J553" s="45">
        <f t="shared" si="16"/>
        <v>2.7055555555562023</v>
      </c>
      <c r="K553" s="46">
        <f t="shared" si="17"/>
        <v>2.7055555555562023</v>
      </c>
      <c r="N553"/>
    </row>
    <row r="554" spans="1:14" ht="25.5" hidden="1" customHeight="1" x14ac:dyDescent="0.25">
      <c r="A554" s="6" t="s">
        <v>313</v>
      </c>
      <c r="B554" s="41" t="s">
        <v>457</v>
      </c>
      <c r="C554" s="42" t="s">
        <v>305</v>
      </c>
      <c r="D554" s="74"/>
      <c r="E554" s="43" t="s">
        <v>1023</v>
      </c>
      <c r="F554" s="43"/>
      <c r="G554" s="44">
        <v>41806.486111111109</v>
      </c>
      <c r="H554" s="44">
        <v>41806.532638888886</v>
      </c>
      <c r="I554" s="1" t="s">
        <v>454</v>
      </c>
      <c r="J554" s="45">
        <f t="shared" si="16"/>
        <v>4.6527777776645962E-2</v>
      </c>
      <c r="K554" s="46">
        <f t="shared" si="17"/>
        <v>4.6527777776645962E-2</v>
      </c>
      <c r="N554"/>
    </row>
    <row r="555" spans="1:14" ht="25.5" hidden="1" customHeight="1" x14ac:dyDescent="0.25">
      <c r="A555" s="6" t="s">
        <v>313</v>
      </c>
      <c r="B555" s="41" t="s">
        <v>457</v>
      </c>
      <c r="C555" s="42" t="s">
        <v>305</v>
      </c>
      <c r="D555" s="74"/>
      <c r="E555" s="43" t="s">
        <v>1036</v>
      </c>
      <c r="F555" s="43"/>
      <c r="G555" s="44">
        <v>41806.532638888886</v>
      </c>
      <c r="H555" s="44">
        <v>41808.661805555559</v>
      </c>
      <c r="I555" s="1" t="s">
        <v>215</v>
      </c>
      <c r="J555" s="45">
        <f t="shared" si="16"/>
        <v>2.1291666666729725</v>
      </c>
      <c r="K555" s="46">
        <f t="shared" si="17"/>
        <v>2.1291666666729725</v>
      </c>
      <c r="N555"/>
    </row>
    <row r="556" spans="1:14" ht="25.5" hidden="1" customHeight="1" x14ac:dyDescent="0.25">
      <c r="A556" s="6" t="s">
        <v>313</v>
      </c>
      <c r="B556" s="41" t="s">
        <v>457</v>
      </c>
      <c r="C556" s="42" t="s">
        <v>305</v>
      </c>
      <c r="D556" s="74"/>
      <c r="E556" s="43" t="s">
        <v>1023</v>
      </c>
      <c r="F556" s="43"/>
      <c r="G556" s="44">
        <v>41808.661805555559</v>
      </c>
      <c r="H556" s="44">
        <v>41829.712500000001</v>
      </c>
      <c r="I556" s="1" t="s">
        <v>216</v>
      </c>
      <c r="J556" s="45">
        <f t="shared" si="16"/>
        <v>21.050694444442343</v>
      </c>
      <c r="K556" s="46">
        <f t="shared" si="17"/>
        <v>21.050694444442343</v>
      </c>
      <c r="N556"/>
    </row>
    <row r="557" spans="1:14" ht="25.5" hidden="1" customHeight="1" x14ac:dyDescent="0.25">
      <c r="A557" s="6" t="s">
        <v>313</v>
      </c>
      <c r="B557" s="41" t="s">
        <v>457</v>
      </c>
      <c r="C557" s="42" t="s">
        <v>305</v>
      </c>
      <c r="D557" s="74"/>
      <c r="E557" s="43" t="s">
        <v>1024</v>
      </c>
      <c r="F557" s="43"/>
      <c r="G557" s="44">
        <v>41829.712500000001</v>
      </c>
      <c r="H557" s="44">
        <v>41831.797222222223</v>
      </c>
      <c r="I557" s="1" t="s">
        <v>455</v>
      </c>
      <c r="J557" s="45">
        <f t="shared" si="16"/>
        <v>2.0847222222218988</v>
      </c>
      <c r="K557" s="46">
        <f t="shared" si="17"/>
        <v>2.0847222222218988</v>
      </c>
      <c r="N557"/>
    </row>
    <row r="558" spans="1:14" ht="25.5" hidden="1" customHeight="1" x14ac:dyDescent="0.25">
      <c r="A558" s="6" t="s">
        <v>313</v>
      </c>
      <c r="B558" s="41" t="s">
        <v>457</v>
      </c>
      <c r="C558" s="42" t="s">
        <v>305</v>
      </c>
      <c r="D558" s="74"/>
      <c r="E558" s="43" t="s">
        <v>1014</v>
      </c>
      <c r="F558" s="43"/>
      <c r="G558" s="44">
        <v>41831.797222222223</v>
      </c>
      <c r="H558" s="44">
        <v>41834.820138888892</v>
      </c>
      <c r="I558" s="1" t="s">
        <v>259</v>
      </c>
      <c r="J558" s="45">
        <f t="shared" si="16"/>
        <v>3.0229166666686069</v>
      </c>
      <c r="K558" s="46">
        <f t="shared" si="17"/>
        <v>3.0229166666686069</v>
      </c>
      <c r="N558"/>
    </row>
    <row r="559" spans="1:14" ht="25.5" hidden="1" customHeight="1" x14ac:dyDescent="0.25">
      <c r="A559" s="6" t="s">
        <v>313</v>
      </c>
      <c r="B559" s="41" t="s">
        <v>457</v>
      </c>
      <c r="C559" s="42" t="s">
        <v>305</v>
      </c>
      <c r="D559" s="74"/>
      <c r="E559" s="43" t="s">
        <v>1018</v>
      </c>
      <c r="F559" s="43"/>
      <c r="G559" s="44">
        <v>41834.820138888892</v>
      </c>
      <c r="H559" s="44">
        <v>41835.529861111114</v>
      </c>
      <c r="I559" s="1" t="s">
        <v>76</v>
      </c>
      <c r="J559" s="45">
        <f t="shared" si="16"/>
        <v>0.70972222222189885</v>
      </c>
      <c r="K559" s="46">
        <f t="shared" si="17"/>
        <v>0.70972222222189885</v>
      </c>
      <c r="N559"/>
    </row>
    <row r="560" spans="1:14" ht="25.5" hidden="1" customHeight="1" x14ac:dyDescent="0.25">
      <c r="A560" s="6" t="s">
        <v>313</v>
      </c>
      <c r="B560" s="41" t="s">
        <v>457</v>
      </c>
      <c r="C560" s="42" t="s">
        <v>305</v>
      </c>
      <c r="D560" s="74"/>
      <c r="E560" s="43" t="s">
        <v>1025</v>
      </c>
      <c r="F560" s="43"/>
      <c r="G560" s="44">
        <v>41835.529861111114</v>
      </c>
      <c r="H560" s="44">
        <v>41835.743750000001</v>
      </c>
      <c r="I560" s="1" t="s">
        <v>456</v>
      </c>
      <c r="J560" s="45">
        <f t="shared" si="16"/>
        <v>0.21388888888759539</v>
      </c>
      <c r="K560" s="46">
        <f t="shared" si="17"/>
        <v>0.21388888888759539</v>
      </c>
      <c r="N560"/>
    </row>
    <row r="561" spans="1:14" ht="25.5" customHeight="1" x14ac:dyDescent="0.25">
      <c r="A561" s="6" t="s">
        <v>313</v>
      </c>
      <c r="B561" s="41" t="s">
        <v>457</v>
      </c>
      <c r="C561" s="42" t="s">
        <v>305</v>
      </c>
      <c r="D561" s="74"/>
      <c r="E561" s="43" t="s">
        <v>997</v>
      </c>
      <c r="F561" s="106" t="s">
        <v>1285</v>
      </c>
      <c r="G561" s="44">
        <v>41835.743750000001</v>
      </c>
      <c r="H561" s="44">
        <v>41928.599305555559</v>
      </c>
      <c r="I561" s="1" t="s">
        <v>237</v>
      </c>
      <c r="J561" s="45">
        <f t="shared" si="16"/>
        <v>92.855555555557657</v>
      </c>
      <c r="K561" s="46">
        <f t="shared" si="17"/>
        <v>92.855555555557657</v>
      </c>
      <c r="N561"/>
    </row>
    <row r="562" spans="1:14" ht="25.5" hidden="1" customHeight="1" x14ac:dyDescent="0.25">
      <c r="A562" s="6" t="s">
        <v>313</v>
      </c>
      <c r="B562" s="41" t="s">
        <v>457</v>
      </c>
      <c r="C562" s="42" t="s">
        <v>305</v>
      </c>
      <c r="D562" s="74"/>
      <c r="E562" s="43" t="s">
        <v>1043</v>
      </c>
      <c r="F562" s="43"/>
      <c r="G562" s="44">
        <v>41928.599305555559</v>
      </c>
      <c r="H562" s="44">
        <v>41928.727083333331</v>
      </c>
      <c r="I562" s="1" t="s">
        <v>119</v>
      </c>
      <c r="J562" s="45">
        <f t="shared" si="16"/>
        <v>0.12777777777228039</v>
      </c>
      <c r="K562" s="46">
        <f t="shared" si="17"/>
        <v>0.12777777777228039</v>
      </c>
      <c r="N562"/>
    </row>
    <row r="563" spans="1:14" ht="25.5" customHeight="1" x14ac:dyDescent="0.25">
      <c r="A563" s="6" t="s">
        <v>313</v>
      </c>
      <c r="B563" s="41" t="s">
        <v>457</v>
      </c>
      <c r="C563" s="42" t="s">
        <v>305</v>
      </c>
      <c r="D563" s="74"/>
      <c r="E563" s="43" t="s">
        <v>997</v>
      </c>
      <c r="F563" s="106" t="s">
        <v>1285</v>
      </c>
      <c r="G563" s="44">
        <v>41928.727083333331</v>
      </c>
      <c r="H563" s="44">
        <v>41929.715277777781</v>
      </c>
      <c r="I563" s="1" t="s">
        <v>34</v>
      </c>
      <c r="J563" s="45">
        <f t="shared" si="16"/>
        <v>0.98819444444961846</v>
      </c>
      <c r="K563" s="46">
        <f t="shared" si="17"/>
        <v>0.98819444444961846</v>
      </c>
      <c r="N563"/>
    </row>
    <row r="564" spans="1:14" ht="25.5" hidden="1" customHeight="1" x14ac:dyDescent="0.25">
      <c r="A564" s="6" t="s">
        <v>313</v>
      </c>
      <c r="B564" s="41" t="s">
        <v>457</v>
      </c>
      <c r="C564" s="42" t="s">
        <v>305</v>
      </c>
      <c r="D564" s="74"/>
      <c r="E564" s="43" t="s">
        <v>1017</v>
      </c>
      <c r="F564" s="43"/>
      <c r="G564" s="44">
        <v>41929.715277777781</v>
      </c>
      <c r="H564" s="44">
        <v>41929.729861111111</v>
      </c>
      <c r="I564" s="1" t="s">
        <v>446</v>
      </c>
      <c r="J564" s="45">
        <f t="shared" si="16"/>
        <v>1.4583333329937886E-2</v>
      </c>
      <c r="K564" s="46">
        <f t="shared" si="17"/>
        <v>1.4583333329937886E-2</v>
      </c>
      <c r="N564"/>
    </row>
    <row r="565" spans="1:14" ht="25.5" hidden="1" customHeight="1" x14ac:dyDescent="0.25">
      <c r="A565" s="6" t="s">
        <v>313</v>
      </c>
      <c r="B565" s="41" t="s">
        <v>457</v>
      </c>
      <c r="C565" s="42" t="s">
        <v>305</v>
      </c>
      <c r="D565" s="74"/>
      <c r="E565" s="43" t="s">
        <v>1018</v>
      </c>
      <c r="F565" s="43"/>
      <c r="G565" s="44">
        <v>41929.729861111111</v>
      </c>
      <c r="H565" s="44">
        <v>41929.750694444447</v>
      </c>
      <c r="I565" s="1" t="s">
        <v>34</v>
      </c>
      <c r="J565" s="45">
        <f t="shared" si="16"/>
        <v>2.0833333335758653E-2</v>
      </c>
      <c r="K565" s="46">
        <f t="shared" si="17"/>
        <v>2.0833333335758653E-2</v>
      </c>
      <c r="N565"/>
    </row>
    <row r="566" spans="1:14" ht="25.5" hidden="1" customHeight="1" x14ac:dyDescent="0.25">
      <c r="A566" s="6" t="s">
        <v>313</v>
      </c>
      <c r="B566" s="41" t="s">
        <v>457</v>
      </c>
      <c r="C566" s="42" t="s">
        <v>305</v>
      </c>
      <c r="D566" s="74"/>
      <c r="E566" s="43" t="s">
        <v>1025</v>
      </c>
      <c r="F566" s="43"/>
      <c r="G566" s="44">
        <v>41929.750694444447</v>
      </c>
      <c r="H566" s="44">
        <v>41932.551388888889</v>
      </c>
      <c r="I566" s="1" t="s">
        <v>263</v>
      </c>
      <c r="J566" s="45">
        <f t="shared" si="16"/>
        <v>2.8006944444423425</v>
      </c>
      <c r="K566" s="46">
        <f t="shared" si="17"/>
        <v>2.8006944444423425</v>
      </c>
      <c r="N566"/>
    </row>
    <row r="567" spans="1:14" ht="25.5" customHeight="1" x14ac:dyDescent="0.25">
      <c r="A567" s="6" t="s">
        <v>313</v>
      </c>
      <c r="B567" s="41" t="s">
        <v>483</v>
      </c>
      <c r="C567" s="42" t="s">
        <v>305</v>
      </c>
      <c r="D567" s="74"/>
      <c r="E567" s="43" t="s">
        <v>995</v>
      </c>
      <c r="F567" s="106" t="s">
        <v>1285</v>
      </c>
      <c r="G567" s="44">
        <v>41148.490277777775</v>
      </c>
      <c r="H567" s="44">
        <v>41149.490277777775</v>
      </c>
      <c r="I567" s="1" t="s">
        <v>7</v>
      </c>
      <c r="J567" s="45">
        <f t="shared" si="16"/>
        <v>1</v>
      </c>
      <c r="K567" s="46">
        <f t="shared" si="17"/>
        <v>1</v>
      </c>
      <c r="N567"/>
    </row>
    <row r="568" spans="1:14" ht="25.5" customHeight="1" x14ac:dyDescent="0.25">
      <c r="A568" s="6" t="s">
        <v>313</v>
      </c>
      <c r="B568" s="41" t="s">
        <v>483</v>
      </c>
      <c r="C568" s="42" t="s">
        <v>305</v>
      </c>
      <c r="D568" s="74"/>
      <c r="E568" s="43" t="s">
        <v>994</v>
      </c>
      <c r="F568" s="106" t="s">
        <v>1285</v>
      </c>
      <c r="G568" s="44">
        <v>41149.490277777775</v>
      </c>
      <c r="H568" s="44">
        <v>41150.712500000001</v>
      </c>
      <c r="I568" s="1" t="s">
        <v>458</v>
      </c>
      <c r="J568" s="45">
        <f t="shared" si="16"/>
        <v>1.2222222222262644</v>
      </c>
      <c r="K568" s="46">
        <f t="shared" si="17"/>
        <v>1.2222222222262644</v>
      </c>
      <c r="N568"/>
    </row>
    <row r="569" spans="1:14" ht="25.5" customHeight="1" x14ac:dyDescent="0.25">
      <c r="A569" s="6" t="s">
        <v>313</v>
      </c>
      <c r="B569" s="41" t="s">
        <v>483</v>
      </c>
      <c r="C569" s="42" t="s">
        <v>305</v>
      </c>
      <c r="D569" s="74"/>
      <c r="E569" s="43" t="s">
        <v>995</v>
      </c>
      <c r="F569" s="106" t="s">
        <v>1285</v>
      </c>
      <c r="G569" s="44">
        <v>41150.712500000001</v>
      </c>
      <c r="H569" s="44">
        <v>41202.606249999997</v>
      </c>
      <c r="I569" s="1" t="s">
        <v>459</v>
      </c>
      <c r="J569" s="45">
        <f t="shared" si="16"/>
        <v>51.893749999995634</v>
      </c>
      <c r="K569" s="46">
        <f t="shared" si="17"/>
        <v>51.893749999995634</v>
      </c>
      <c r="N569"/>
    </row>
    <row r="570" spans="1:14" ht="25.5" customHeight="1" x14ac:dyDescent="0.25">
      <c r="A570" s="6" t="s">
        <v>313</v>
      </c>
      <c r="B570" s="41" t="s">
        <v>483</v>
      </c>
      <c r="C570" s="42" t="s">
        <v>305</v>
      </c>
      <c r="D570" s="74"/>
      <c r="E570" s="43" t="s">
        <v>994</v>
      </c>
      <c r="F570" s="106" t="s">
        <v>1285</v>
      </c>
      <c r="G570" s="44">
        <v>41202.606249999997</v>
      </c>
      <c r="H570" s="44">
        <v>41202.67291666667</v>
      </c>
      <c r="I570" s="1" t="s">
        <v>460</v>
      </c>
      <c r="J570" s="45">
        <f t="shared" si="16"/>
        <v>6.6666666672972497E-2</v>
      </c>
      <c r="K570" s="46">
        <f t="shared" si="17"/>
        <v>6.6666666672972497E-2</v>
      </c>
      <c r="N570"/>
    </row>
    <row r="571" spans="1:14" ht="25.5" hidden="1" customHeight="1" x14ac:dyDescent="0.25">
      <c r="A571" s="6" t="s">
        <v>313</v>
      </c>
      <c r="B571" s="41" t="s">
        <v>483</v>
      </c>
      <c r="C571" s="42" t="s">
        <v>305</v>
      </c>
      <c r="D571" s="74"/>
      <c r="E571" s="43" t="s">
        <v>1016</v>
      </c>
      <c r="F571" s="43"/>
      <c r="G571" s="44">
        <v>41202.67291666667</v>
      </c>
      <c r="H571" s="44">
        <v>41204.618055555555</v>
      </c>
      <c r="I571" s="1" t="s">
        <v>461</v>
      </c>
      <c r="J571" s="45">
        <f t="shared" si="16"/>
        <v>1.945138888884685</v>
      </c>
      <c r="K571" s="46">
        <f t="shared" si="17"/>
        <v>1.945138888884685</v>
      </c>
      <c r="N571"/>
    </row>
    <row r="572" spans="1:14" ht="25.5" hidden="1" customHeight="1" x14ac:dyDescent="0.25">
      <c r="A572" s="6" t="s">
        <v>313</v>
      </c>
      <c r="B572" s="41" t="s">
        <v>483</v>
      </c>
      <c r="C572" s="42" t="s">
        <v>305</v>
      </c>
      <c r="D572" s="74"/>
      <c r="E572" s="43" t="s">
        <v>1025</v>
      </c>
      <c r="F572" s="43"/>
      <c r="G572" s="44">
        <v>41204.618055555555</v>
      </c>
      <c r="H572" s="44">
        <v>41205.729861111111</v>
      </c>
      <c r="I572" s="1" t="s">
        <v>19</v>
      </c>
      <c r="J572" s="45">
        <f t="shared" si="16"/>
        <v>1.1118055555562023</v>
      </c>
      <c r="K572" s="46">
        <f t="shared" si="17"/>
        <v>1.1118055555562023</v>
      </c>
      <c r="N572"/>
    </row>
    <row r="573" spans="1:14" ht="25.5" hidden="1" customHeight="1" x14ac:dyDescent="0.25">
      <c r="A573" s="6" t="s">
        <v>313</v>
      </c>
      <c r="B573" s="41" t="s">
        <v>483</v>
      </c>
      <c r="C573" s="42" t="s">
        <v>305</v>
      </c>
      <c r="D573" s="74"/>
      <c r="E573" s="43" t="s">
        <v>1018</v>
      </c>
      <c r="F573" s="43"/>
      <c r="G573" s="44">
        <v>41205.729861111111</v>
      </c>
      <c r="H573" s="44">
        <v>41205.768055555556</v>
      </c>
      <c r="I573" s="1" t="s">
        <v>463</v>
      </c>
      <c r="J573" s="45">
        <f t="shared" si="16"/>
        <v>3.8194444445252884E-2</v>
      </c>
      <c r="K573" s="46">
        <f t="shared" si="17"/>
        <v>3.8194444445252884E-2</v>
      </c>
      <c r="N573"/>
    </row>
    <row r="574" spans="1:14" ht="25.5" hidden="1" customHeight="1" x14ac:dyDescent="0.25">
      <c r="A574" s="6" t="s">
        <v>313</v>
      </c>
      <c r="B574" s="41" t="s">
        <v>483</v>
      </c>
      <c r="C574" s="42" t="s">
        <v>305</v>
      </c>
      <c r="D574" s="74"/>
      <c r="E574" s="43" t="s">
        <v>1019</v>
      </c>
      <c r="F574" s="43"/>
      <c r="G574" s="44">
        <v>41205.768055555556</v>
      </c>
      <c r="H574" s="44">
        <v>41205.890277777777</v>
      </c>
      <c r="I574" s="1" t="s">
        <v>23</v>
      </c>
      <c r="J574" s="45">
        <f t="shared" si="16"/>
        <v>0.12222222222044365</v>
      </c>
      <c r="K574" s="46">
        <f t="shared" si="17"/>
        <v>0.12222222222044365</v>
      </c>
      <c r="N574"/>
    </row>
    <row r="575" spans="1:14" ht="25.5" hidden="1" customHeight="1" x14ac:dyDescent="0.25">
      <c r="A575" s="6" t="s">
        <v>313</v>
      </c>
      <c r="B575" s="41" t="s">
        <v>483</v>
      </c>
      <c r="C575" s="42" t="s">
        <v>305</v>
      </c>
      <c r="D575" s="74"/>
      <c r="E575" s="43" t="s">
        <v>1020</v>
      </c>
      <c r="F575" s="43"/>
      <c r="G575" s="44">
        <v>41205.890277777777</v>
      </c>
      <c r="H575" s="44">
        <v>41206.634722222225</v>
      </c>
      <c r="I575" s="1" t="s">
        <v>14</v>
      </c>
      <c r="J575" s="45">
        <f t="shared" si="16"/>
        <v>0.74444444444816327</v>
      </c>
      <c r="K575" s="46">
        <f t="shared" si="17"/>
        <v>0.74444444444816327</v>
      </c>
      <c r="N575"/>
    </row>
    <row r="576" spans="1:14" ht="25.5" hidden="1" customHeight="1" x14ac:dyDescent="0.25">
      <c r="A576" s="6" t="s">
        <v>313</v>
      </c>
      <c r="B576" s="41" t="s">
        <v>483</v>
      </c>
      <c r="C576" s="42" t="s">
        <v>305</v>
      </c>
      <c r="D576" s="74"/>
      <c r="E576" s="43" t="s">
        <v>1021</v>
      </c>
      <c r="F576" s="43"/>
      <c r="G576" s="44">
        <v>41206.634722222225</v>
      </c>
      <c r="H576" s="44">
        <v>41247.565972222219</v>
      </c>
      <c r="I576" s="1" t="s">
        <v>466</v>
      </c>
      <c r="J576" s="45">
        <f t="shared" si="16"/>
        <v>40.931249999994179</v>
      </c>
      <c r="K576" s="46">
        <f t="shared" si="17"/>
        <v>40.931249999994179</v>
      </c>
      <c r="N576"/>
    </row>
    <row r="577" spans="1:14" ht="25.5" hidden="1" customHeight="1" x14ac:dyDescent="0.25">
      <c r="A577" s="6" t="s">
        <v>313</v>
      </c>
      <c r="B577" s="41" t="s">
        <v>483</v>
      </c>
      <c r="C577" s="42" t="s">
        <v>305</v>
      </c>
      <c r="D577" s="74"/>
      <c r="E577" s="43" t="s">
        <v>1020</v>
      </c>
      <c r="F577" s="43"/>
      <c r="G577" s="44">
        <v>41247.565972222219</v>
      </c>
      <c r="H577" s="44">
        <v>41248.586805555555</v>
      </c>
      <c r="I577" s="1" t="s">
        <v>34</v>
      </c>
      <c r="J577" s="45">
        <f t="shared" si="16"/>
        <v>1.0208333333357587</v>
      </c>
      <c r="K577" s="46">
        <f t="shared" si="17"/>
        <v>1.0208333333357587</v>
      </c>
      <c r="N577"/>
    </row>
    <row r="578" spans="1:14" ht="25.5" hidden="1" customHeight="1" x14ac:dyDescent="0.25">
      <c r="A578" s="6" t="s">
        <v>313</v>
      </c>
      <c r="B578" s="41" t="s">
        <v>483</v>
      </c>
      <c r="C578" s="42" t="s">
        <v>305</v>
      </c>
      <c r="D578" s="74"/>
      <c r="E578" s="43" t="s">
        <v>1017</v>
      </c>
      <c r="F578" s="43"/>
      <c r="G578" s="44">
        <v>41248.586805555555</v>
      </c>
      <c r="H578" s="44">
        <v>41248.800000000003</v>
      </c>
      <c r="I578" s="1" t="s">
        <v>467</v>
      </c>
      <c r="J578" s="45">
        <f t="shared" ref="J578:J641" si="18">IF(OR(G578="-",H578="-"),0,H578-G578)</f>
        <v>0.21319444444816327</v>
      </c>
      <c r="K578" s="46">
        <f t="shared" ref="K578:K641" si="19">J578</f>
        <v>0.21319444444816327</v>
      </c>
      <c r="N578"/>
    </row>
    <row r="579" spans="1:14" ht="25.5" hidden="1" customHeight="1" x14ac:dyDescent="0.25">
      <c r="A579" s="6" t="s">
        <v>313</v>
      </c>
      <c r="B579" s="41" t="s">
        <v>483</v>
      </c>
      <c r="C579" s="42" t="s">
        <v>305</v>
      </c>
      <c r="D579" s="74"/>
      <c r="E579" s="43" t="s">
        <v>1021</v>
      </c>
      <c r="F579" s="43"/>
      <c r="G579" s="44">
        <v>41248.800000000003</v>
      </c>
      <c r="H579" s="44">
        <v>41254.731944444444</v>
      </c>
      <c r="I579" s="1" t="s">
        <v>468</v>
      </c>
      <c r="J579" s="45">
        <f t="shared" si="18"/>
        <v>5.9319444444408873</v>
      </c>
      <c r="K579" s="46">
        <f t="shared" si="19"/>
        <v>5.9319444444408873</v>
      </c>
      <c r="N579"/>
    </row>
    <row r="580" spans="1:14" ht="25.5" hidden="1" customHeight="1" x14ac:dyDescent="0.25">
      <c r="A580" s="6" t="s">
        <v>313</v>
      </c>
      <c r="B580" s="41" t="s">
        <v>483</v>
      </c>
      <c r="C580" s="42" t="s">
        <v>305</v>
      </c>
      <c r="D580" s="74"/>
      <c r="E580" s="43" t="s">
        <v>1020</v>
      </c>
      <c r="F580" s="43"/>
      <c r="G580" s="44">
        <v>41254.731944444444</v>
      </c>
      <c r="H580" s="44">
        <v>41255.574305555558</v>
      </c>
      <c r="I580" s="1" t="s">
        <v>34</v>
      </c>
      <c r="J580" s="45">
        <f t="shared" si="18"/>
        <v>0.84236111111385981</v>
      </c>
      <c r="K580" s="46">
        <f t="shared" si="19"/>
        <v>0.84236111111385981</v>
      </c>
      <c r="N580"/>
    </row>
    <row r="581" spans="1:14" ht="25.5" customHeight="1" x14ac:dyDescent="0.25">
      <c r="A581" s="6" t="s">
        <v>313</v>
      </c>
      <c r="B581" s="41" t="s">
        <v>483</v>
      </c>
      <c r="C581" s="42" t="s">
        <v>305</v>
      </c>
      <c r="D581" s="74"/>
      <c r="E581" s="43" t="s">
        <v>995</v>
      </c>
      <c r="F581" s="106" t="s">
        <v>1285</v>
      </c>
      <c r="G581" s="44">
        <v>41255.574305555558</v>
      </c>
      <c r="H581" s="44">
        <v>41256.736111111109</v>
      </c>
      <c r="I581" s="1" t="s">
        <v>33</v>
      </c>
      <c r="J581" s="45">
        <f t="shared" si="18"/>
        <v>1.1618055555518367</v>
      </c>
      <c r="K581" s="46">
        <f t="shared" si="19"/>
        <v>1.1618055555518367</v>
      </c>
      <c r="N581"/>
    </row>
    <row r="582" spans="1:14" ht="25.5" hidden="1" customHeight="1" x14ac:dyDescent="0.25">
      <c r="A582" s="6" t="s">
        <v>313</v>
      </c>
      <c r="B582" s="41" t="s">
        <v>483</v>
      </c>
      <c r="C582" s="42" t="s">
        <v>305</v>
      </c>
      <c r="D582" s="74"/>
      <c r="E582" s="43" t="s">
        <v>1020</v>
      </c>
      <c r="F582" s="43"/>
      <c r="G582" s="44">
        <v>41256.736111111109</v>
      </c>
      <c r="H582" s="44">
        <v>41256.836805555555</v>
      </c>
      <c r="I582" s="1" t="s">
        <v>469</v>
      </c>
      <c r="J582" s="45">
        <f t="shared" si="18"/>
        <v>0.10069444444525288</v>
      </c>
      <c r="K582" s="46">
        <f t="shared" si="19"/>
        <v>0.10069444444525288</v>
      </c>
      <c r="N582"/>
    </row>
    <row r="583" spans="1:14" ht="25.5" customHeight="1" x14ac:dyDescent="0.25">
      <c r="A583" s="6" t="s">
        <v>313</v>
      </c>
      <c r="B583" s="41" t="s">
        <v>483</v>
      </c>
      <c r="C583" s="42" t="s">
        <v>305</v>
      </c>
      <c r="D583" s="74"/>
      <c r="E583" s="43" t="s">
        <v>995</v>
      </c>
      <c r="F583" s="106" t="s">
        <v>1285</v>
      </c>
      <c r="G583" s="44">
        <v>41256.836805555555</v>
      </c>
      <c r="H583" s="44">
        <v>41264.767361111109</v>
      </c>
      <c r="I583" s="1" t="s">
        <v>470</v>
      </c>
      <c r="J583" s="45">
        <f t="shared" si="18"/>
        <v>7.9305555555547471</v>
      </c>
      <c r="K583" s="46">
        <f t="shared" si="19"/>
        <v>7.9305555555547471</v>
      </c>
      <c r="N583"/>
    </row>
    <row r="584" spans="1:14" ht="25.5" hidden="1" customHeight="1" x14ac:dyDescent="0.25">
      <c r="A584" s="6" t="s">
        <v>313</v>
      </c>
      <c r="B584" s="41" t="s">
        <v>483</v>
      </c>
      <c r="C584" s="42" t="s">
        <v>305</v>
      </c>
      <c r="D584" s="74"/>
      <c r="E584" s="43" t="s">
        <v>1018</v>
      </c>
      <c r="F584" s="43"/>
      <c r="G584" s="44">
        <v>41264.767361111109</v>
      </c>
      <c r="H584" s="44">
        <v>41264.78125</v>
      </c>
      <c r="I584" s="1" t="s">
        <v>471</v>
      </c>
      <c r="J584" s="45">
        <f t="shared" si="18"/>
        <v>1.3888888890505768E-2</v>
      </c>
      <c r="K584" s="46">
        <f t="shared" si="19"/>
        <v>1.3888888890505768E-2</v>
      </c>
      <c r="N584"/>
    </row>
    <row r="585" spans="1:14" ht="25.5" hidden="1" customHeight="1" x14ac:dyDescent="0.25">
      <c r="A585" s="6" t="s">
        <v>313</v>
      </c>
      <c r="B585" s="41" t="s">
        <v>483</v>
      </c>
      <c r="C585" s="42" t="s">
        <v>305</v>
      </c>
      <c r="D585" s="74"/>
      <c r="E585" s="43" t="s">
        <v>1017</v>
      </c>
      <c r="F585" s="43"/>
      <c r="G585" s="44">
        <v>41264.78125</v>
      </c>
      <c r="H585" s="44">
        <v>41269.50277777778</v>
      </c>
      <c r="I585" s="1" t="s">
        <v>472</v>
      </c>
      <c r="J585" s="45">
        <f t="shared" si="18"/>
        <v>4.7215277777795563</v>
      </c>
      <c r="K585" s="46">
        <f t="shared" si="19"/>
        <v>4.7215277777795563</v>
      </c>
      <c r="N585"/>
    </row>
    <row r="586" spans="1:14" ht="25.5" hidden="1" customHeight="1" x14ac:dyDescent="0.25">
      <c r="A586" s="6" t="s">
        <v>313</v>
      </c>
      <c r="B586" s="41" t="s">
        <v>483</v>
      </c>
      <c r="C586" s="42" t="s">
        <v>305</v>
      </c>
      <c r="D586" s="74"/>
      <c r="E586" s="43" t="s">
        <v>1019</v>
      </c>
      <c r="F586" s="43"/>
      <c r="G586" s="44">
        <v>41269.50277777778</v>
      </c>
      <c r="H586" s="44">
        <v>41269.636805555558</v>
      </c>
      <c r="I586" s="1" t="s">
        <v>34</v>
      </c>
      <c r="J586" s="45">
        <f t="shared" si="18"/>
        <v>0.13402777777810115</v>
      </c>
      <c r="K586" s="46">
        <f t="shared" si="19"/>
        <v>0.13402777777810115</v>
      </c>
      <c r="N586"/>
    </row>
    <row r="587" spans="1:14" ht="25.5" hidden="1" customHeight="1" x14ac:dyDescent="0.25">
      <c r="A587" s="6" t="s">
        <v>313</v>
      </c>
      <c r="B587" s="41" t="s">
        <v>483</v>
      </c>
      <c r="C587" s="42" t="s">
        <v>305</v>
      </c>
      <c r="D587" s="74"/>
      <c r="E587" s="43" t="s">
        <v>1016</v>
      </c>
      <c r="F587" s="43"/>
      <c r="G587" s="44">
        <v>41269.636805555558</v>
      </c>
      <c r="H587" s="44">
        <v>41269.703472222223</v>
      </c>
      <c r="I587" s="1" t="s">
        <v>470</v>
      </c>
      <c r="J587" s="45">
        <f t="shared" si="18"/>
        <v>6.6666666665696539E-2</v>
      </c>
      <c r="K587" s="46">
        <f t="shared" si="19"/>
        <v>6.6666666665696539E-2</v>
      </c>
      <c r="N587"/>
    </row>
    <row r="588" spans="1:14" ht="25.5" customHeight="1" x14ac:dyDescent="0.25">
      <c r="A588" s="6" t="s">
        <v>313</v>
      </c>
      <c r="B588" s="41" t="s">
        <v>483</v>
      </c>
      <c r="C588" s="42" t="s">
        <v>305</v>
      </c>
      <c r="D588" s="74"/>
      <c r="E588" s="43" t="s">
        <v>994</v>
      </c>
      <c r="F588" s="106" t="s">
        <v>1285</v>
      </c>
      <c r="G588" s="44">
        <v>41269.703472222223</v>
      </c>
      <c r="H588" s="44">
        <v>41288.751388888886</v>
      </c>
      <c r="I588" s="1" t="s">
        <v>473</v>
      </c>
      <c r="J588" s="45">
        <f t="shared" si="18"/>
        <v>19.047916666662786</v>
      </c>
      <c r="K588" s="46">
        <f t="shared" si="19"/>
        <v>19.047916666662786</v>
      </c>
      <c r="N588"/>
    </row>
    <row r="589" spans="1:14" ht="25.5" customHeight="1" x14ac:dyDescent="0.25">
      <c r="A589" s="6" t="s">
        <v>313</v>
      </c>
      <c r="B589" s="41" t="s">
        <v>483</v>
      </c>
      <c r="C589" s="42" t="s">
        <v>305</v>
      </c>
      <c r="D589" s="74"/>
      <c r="E589" s="43" t="s">
        <v>995</v>
      </c>
      <c r="F589" s="106" t="s">
        <v>1285</v>
      </c>
      <c r="G589" s="44">
        <v>41288.751388888886</v>
      </c>
      <c r="H589" s="44">
        <v>41288.781944444447</v>
      </c>
      <c r="I589" s="1" t="s">
        <v>474</v>
      </c>
      <c r="J589" s="45">
        <f t="shared" si="18"/>
        <v>3.0555555560567882E-2</v>
      </c>
      <c r="K589" s="46">
        <f t="shared" si="19"/>
        <v>3.0555555560567882E-2</v>
      </c>
      <c r="N589"/>
    </row>
    <row r="590" spans="1:14" ht="25.5" customHeight="1" x14ac:dyDescent="0.25">
      <c r="A590" s="6" t="s">
        <v>313</v>
      </c>
      <c r="B590" s="41" t="s">
        <v>483</v>
      </c>
      <c r="C590" s="42" t="s">
        <v>305</v>
      </c>
      <c r="D590" s="74"/>
      <c r="E590" s="43" t="s">
        <v>994</v>
      </c>
      <c r="F590" s="106" t="s">
        <v>1285</v>
      </c>
      <c r="G590" s="44">
        <v>41288.781944444447</v>
      </c>
      <c r="H590" s="44">
        <v>41289.537499999999</v>
      </c>
      <c r="I590" s="1" t="s">
        <v>475</v>
      </c>
      <c r="J590" s="45">
        <f t="shared" si="18"/>
        <v>0.75555555555183673</v>
      </c>
      <c r="K590" s="46">
        <f t="shared" si="19"/>
        <v>0.75555555555183673</v>
      </c>
      <c r="N590"/>
    </row>
    <row r="591" spans="1:14" ht="25.5" hidden="1" customHeight="1" x14ac:dyDescent="0.25">
      <c r="A591" s="6" t="s">
        <v>313</v>
      </c>
      <c r="B591" s="41" t="s">
        <v>483</v>
      </c>
      <c r="C591" s="42" t="s">
        <v>305</v>
      </c>
      <c r="D591" s="74"/>
      <c r="E591" s="43" t="s">
        <v>1020</v>
      </c>
      <c r="F591" s="43"/>
      <c r="G591" s="44">
        <v>41289.537499999999</v>
      </c>
      <c r="H591" s="44">
        <v>41289.661805555559</v>
      </c>
      <c r="I591" s="1" t="s">
        <v>476</v>
      </c>
      <c r="J591" s="45">
        <f t="shared" si="18"/>
        <v>0.12430555556056788</v>
      </c>
      <c r="K591" s="46">
        <f t="shared" si="19"/>
        <v>0.12430555556056788</v>
      </c>
      <c r="N591"/>
    </row>
    <row r="592" spans="1:14" ht="25.5" hidden="1" customHeight="1" x14ac:dyDescent="0.25">
      <c r="A592" s="6" t="s">
        <v>313</v>
      </c>
      <c r="B592" s="41" t="s">
        <v>483</v>
      </c>
      <c r="C592" s="42" t="s">
        <v>305</v>
      </c>
      <c r="D592" s="74"/>
      <c r="E592" s="43" t="s">
        <v>1017</v>
      </c>
      <c r="F592" s="43"/>
      <c r="G592" s="44">
        <v>41289.661805555559</v>
      </c>
      <c r="H592" s="44">
        <v>41289.699999999997</v>
      </c>
      <c r="I592" s="1" t="s">
        <v>324</v>
      </c>
      <c r="J592" s="45">
        <f t="shared" si="18"/>
        <v>3.8194444437976927E-2</v>
      </c>
      <c r="K592" s="46">
        <f t="shared" si="19"/>
        <v>3.8194444437976927E-2</v>
      </c>
      <c r="N592"/>
    </row>
    <row r="593" spans="1:14" ht="25.5" hidden="1" customHeight="1" x14ac:dyDescent="0.25">
      <c r="A593" s="6" t="s">
        <v>313</v>
      </c>
      <c r="B593" s="41" t="s">
        <v>483</v>
      </c>
      <c r="C593" s="42" t="s">
        <v>305</v>
      </c>
      <c r="D593" s="74"/>
      <c r="E593" s="43" t="s">
        <v>1021</v>
      </c>
      <c r="F593" s="43"/>
      <c r="G593" s="44">
        <v>41289.699999999997</v>
      </c>
      <c r="H593" s="44">
        <v>41296.615972222222</v>
      </c>
      <c r="I593" s="1" t="s">
        <v>477</v>
      </c>
      <c r="J593" s="45">
        <f t="shared" si="18"/>
        <v>6.9159722222248092</v>
      </c>
      <c r="K593" s="46">
        <f t="shared" si="19"/>
        <v>6.9159722222248092</v>
      </c>
      <c r="N593"/>
    </row>
    <row r="594" spans="1:14" ht="25.5" hidden="1" customHeight="1" x14ac:dyDescent="0.25">
      <c r="A594" s="6" t="s">
        <v>313</v>
      </c>
      <c r="B594" s="41" t="s">
        <v>483</v>
      </c>
      <c r="C594" s="42" t="s">
        <v>305</v>
      </c>
      <c r="D594" s="74"/>
      <c r="E594" s="43" t="s">
        <v>1020</v>
      </c>
      <c r="F594" s="43"/>
      <c r="G594" s="44">
        <v>41296.615972222222</v>
      </c>
      <c r="H594" s="44">
        <v>41296.692361111112</v>
      </c>
      <c r="I594" s="1" t="s">
        <v>478</v>
      </c>
      <c r="J594" s="45">
        <f t="shared" si="18"/>
        <v>7.6388888890505768E-2</v>
      </c>
      <c r="K594" s="46">
        <f t="shared" si="19"/>
        <v>7.6388888890505768E-2</v>
      </c>
      <c r="N594"/>
    </row>
    <row r="595" spans="1:14" ht="25.5" hidden="1" customHeight="1" x14ac:dyDescent="0.25">
      <c r="A595" s="6" t="s">
        <v>313</v>
      </c>
      <c r="B595" s="41" t="s">
        <v>483</v>
      </c>
      <c r="C595" s="42" t="s">
        <v>305</v>
      </c>
      <c r="D595" s="74"/>
      <c r="E595" s="43" t="s">
        <v>1017</v>
      </c>
      <c r="F595" s="43"/>
      <c r="G595" s="44">
        <v>41296.692361111112</v>
      </c>
      <c r="H595" s="44">
        <v>41334.824999999997</v>
      </c>
      <c r="I595" s="1" t="s">
        <v>19</v>
      </c>
      <c r="J595" s="45">
        <f t="shared" si="18"/>
        <v>38.132638888884685</v>
      </c>
      <c r="K595" s="46">
        <f t="shared" si="19"/>
        <v>38.132638888884685</v>
      </c>
      <c r="N595"/>
    </row>
    <row r="596" spans="1:14" ht="25.5" hidden="1" customHeight="1" x14ac:dyDescent="0.25">
      <c r="A596" s="6" t="s">
        <v>313</v>
      </c>
      <c r="B596" s="41" t="s">
        <v>483</v>
      </c>
      <c r="C596" s="42" t="s">
        <v>305</v>
      </c>
      <c r="D596" s="74"/>
      <c r="E596" s="43" t="s">
        <v>1018</v>
      </c>
      <c r="F596" s="43"/>
      <c r="G596" s="44">
        <v>41334.824999999997</v>
      </c>
      <c r="H596" s="44">
        <v>41337.612500000003</v>
      </c>
      <c r="I596" s="1" t="s">
        <v>442</v>
      </c>
      <c r="J596" s="45">
        <f t="shared" si="18"/>
        <v>2.7875000000058208</v>
      </c>
      <c r="K596" s="46">
        <f t="shared" si="19"/>
        <v>2.7875000000058208</v>
      </c>
      <c r="N596"/>
    </row>
    <row r="597" spans="1:14" ht="25.5" hidden="1" customHeight="1" x14ac:dyDescent="0.25">
      <c r="A597" s="6" t="s">
        <v>313</v>
      </c>
      <c r="B597" s="41" t="s">
        <v>483</v>
      </c>
      <c r="C597" s="42" t="s">
        <v>305</v>
      </c>
      <c r="D597" s="74"/>
      <c r="E597" s="43" t="s">
        <v>1019</v>
      </c>
      <c r="F597" s="43"/>
      <c r="G597" s="44">
        <v>41337.612500000003</v>
      </c>
      <c r="H597" s="44">
        <v>41337.643750000003</v>
      </c>
      <c r="I597" s="1" t="s">
        <v>374</v>
      </c>
      <c r="J597" s="45">
        <f t="shared" si="18"/>
        <v>3.125E-2</v>
      </c>
      <c r="K597" s="46">
        <f t="shared" si="19"/>
        <v>3.125E-2</v>
      </c>
      <c r="N597"/>
    </row>
    <row r="598" spans="1:14" ht="25.5" hidden="1" customHeight="1" x14ac:dyDescent="0.25">
      <c r="A598" s="6" t="s">
        <v>313</v>
      </c>
      <c r="B598" s="41" t="s">
        <v>483</v>
      </c>
      <c r="C598" s="42" t="s">
        <v>305</v>
      </c>
      <c r="D598" s="74"/>
      <c r="E598" s="43" t="s">
        <v>1020</v>
      </c>
      <c r="F598" s="43"/>
      <c r="G598" s="44">
        <v>41337.643750000003</v>
      </c>
      <c r="H598" s="44">
        <v>41337.775000000001</v>
      </c>
      <c r="I598" s="1" t="s">
        <v>479</v>
      </c>
      <c r="J598" s="45">
        <f t="shared" si="18"/>
        <v>0.13124999999854481</v>
      </c>
      <c r="K598" s="46">
        <f t="shared" si="19"/>
        <v>0.13124999999854481</v>
      </c>
      <c r="N598"/>
    </row>
    <row r="599" spans="1:14" ht="25.5" hidden="1" customHeight="1" x14ac:dyDescent="0.25">
      <c r="A599" s="6" t="s">
        <v>313</v>
      </c>
      <c r="B599" s="41" t="s">
        <v>483</v>
      </c>
      <c r="C599" s="42" t="s">
        <v>305</v>
      </c>
      <c r="D599" s="74"/>
      <c r="E599" s="43" t="s">
        <v>1021</v>
      </c>
      <c r="F599" s="43"/>
      <c r="G599" s="44">
        <v>41337.775000000001</v>
      </c>
      <c r="H599" s="44">
        <v>41344.773611111108</v>
      </c>
      <c r="I599" s="1" t="s">
        <v>480</v>
      </c>
      <c r="J599" s="45">
        <f t="shared" si="18"/>
        <v>6.9986111111065838</v>
      </c>
      <c r="K599" s="46">
        <f t="shared" si="19"/>
        <v>6.9986111111065838</v>
      </c>
      <c r="N599"/>
    </row>
    <row r="600" spans="1:14" ht="25.5" hidden="1" customHeight="1" x14ac:dyDescent="0.25">
      <c r="A600" s="6" t="s">
        <v>313</v>
      </c>
      <c r="B600" s="41" t="s">
        <v>483</v>
      </c>
      <c r="C600" s="42" t="s">
        <v>305</v>
      </c>
      <c r="D600" s="74"/>
      <c r="E600" s="43" t="s">
        <v>1020</v>
      </c>
      <c r="F600" s="43"/>
      <c r="G600" s="44">
        <v>41344.773611111108</v>
      </c>
      <c r="H600" s="44">
        <v>41345.589583333334</v>
      </c>
      <c r="I600" s="1" t="s">
        <v>34</v>
      </c>
      <c r="J600" s="45">
        <f t="shared" si="18"/>
        <v>0.81597222222626442</v>
      </c>
      <c r="K600" s="46">
        <f t="shared" si="19"/>
        <v>0.81597222222626442</v>
      </c>
      <c r="N600"/>
    </row>
    <row r="601" spans="1:14" ht="25.5" hidden="1" customHeight="1" x14ac:dyDescent="0.25">
      <c r="A601" s="6" t="s">
        <v>313</v>
      </c>
      <c r="B601" s="41" t="s">
        <v>483</v>
      </c>
      <c r="C601" s="42" t="s">
        <v>305</v>
      </c>
      <c r="D601" s="74"/>
      <c r="E601" s="43" t="s">
        <v>1016</v>
      </c>
      <c r="F601" s="43"/>
      <c r="G601" s="44">
        <v>41345.589583333334</v>
      </c>
      <c r="H601" s="44">
        <v>41345.725694444445</v>
      </c>
      <c r="I601" s="1" t="s">
        <v>481</v>
      </c>
      <c r="J601" s="45">
        <f t="shared" si="18"/>
        <v>0.13611111111094942</v>
      </c>
      <c r="K601" s="46">
        <f t="shared" si="19"/>
        <v>0.13611111111094942</v>
      </c>
      <c r="N601"/>
    </row>
    <row r="602" spans="1:14" ht="25.5" hidden="1" customHeight="1" x14ac:dyDescent="0.25">
      <c r="A602" s="6" t="s">
        <v>313</v>
      </c>
      <c r="B602" s="41" t="s">
        <v>483</v>
      </c>
      <c r="C602" s="42" t="s">
        <v>305</v>
      </c>
      <c r="D602" s="74"/>
      <c r="E602" s="43" t="s">
        <v>1014</v>
      </c>
      <c r="F602" s="43"/>
      <c r="G602" s="44">
        <v>41345.725694444445</v>
      </c>
      <c r="H602" s="44">
        <v>41345.841666666667</v>
      </c>
      <c r="I602" s="1" t="s">
        <v>482</v>
      </c>
      <c r="J602" s="45">
        <f t="shared" si="18"/>
        <v>0.11597222222189885</v>
      </c>
      <c r="K602" s="46">
        <f t="shared" si="19"/>
        <v>0.11597222222189885</v>
      </c>
      <c r="N602"/>
    </row>
    <row r="603" spans="1:14" ht="25.5" hidden="1" customHeight="1" x14ac:dyDescent="0.25">
      <c r="A603" s="6" t="s">
        <v>313</v>
      </c>
      <c r="B603" s="41" t="s">
        <v>483</v>
      </c>
      <c r="C603" s="42" t="s">
        <v>305</v>
      </c>
      <c r="D603" s="74"/>
      <c r="E603" s="43" t="s">
        <v>1018</v>
      </c>
      <c r="F603" s="43"/>
      <c r="G603" s="44">
        <v>41345.841666666667</v>
      </c>
      <c r="H603" s="44">
        <v>41346.552777777775</v>
      </c>
      <c r="I603" s="1" t="s">
        <v>421</v>
      </c>
      <c r="J603" s="45">
        <f t="shared" si="18"/>
        <v>0.71111111110803904</v>
      </c>
      <c r="K603" s="46">
        <f t="shared" si="19"/>
        <v>0.71111111110803904</v>
      </c>
      <c r="N603"/>
    </row>
    <row r="604" spans="1:14" ht="25.5" customHeight="1" x14ac:dyDescent="0.25">
      <c r="A604" s="6" t="s">
        <v>313</v>
      </c>
      <c r="B604" s="41" t="s">
        <v>520</v>
      </c>
      <c r="C604" s="42" t="s">
        <v>305</v>
      </c>
      <c r="D604" s="74"/>
      <c r="E604" s="43" t="s">
        <v>995</v>
      </c>
      <c r="F604" s="106" t="s">
        <v>1285</v>
      </c>
      <c r="G604" s="44">
        <v>42272.732638888891</v>
      </c>
      <c r="H604" s="44">
        <v>42277.732638888891</v>
      </c>
      <c r="I604" s="1" t="s">
        <v>7</v>
      </c>
      <c r="J604" s="45">
        <f t="shared" si="18"/>
        <v>5</v>
      </c>
      <c r="K604" s="46">
        <f t="shared" si="19"/>
        <v>5</v>
      </c>
      <c r="N604"/>
    </row>
    <row r="605" spans="1:14" ht="25.5" customHeight="1" x14ac:dyDescent="0.25">
      <c r="A605" s="6" t="s">
        <v>313</v>
      </c>
      <c r="B605" s="41" t="s">
        <v>520</v>
      </c>
      <c r="C605" s="42" t="s">
        <v>305</v>
      </c>
      <c r="D605" s="74"/>
      <c r="E605" s="43" t="s">
        <v>994</v>
      </c>
      <c r="F605" s="106" t="s">
        <v>1285</v>
      </c>
      <c r="G605" s="44">
        <v>42277.732638888891</v>
      </c>
      <c r="H605" s="44">
        <v>42278.647916666669</v>
      </c>
      <c r="I605" s="1" t="s">
        <v>484</v>
      </c>
      <c r="J605" s="45">
        <f t="shared" si="18"/>
        <v>0.91527777777810115</v>
      </c>
      <c r="K605" s="46">
        <f t="shared" si="19"/>
        <v>0.91527777777810115</v>
      </c>
      <c r="N605"/>
    </row>
    <row r="606" spans="1:14" ht="25.5" customHeight="1" x14ac:dyDescent="0.25">
      <c r="A606" s="6" t="s">
        <v>313</v>
      </c>
      <c r="B606" s="41" t="s">
        <v>520</v>
      </c>
      <c r="C606" s="42" t="s">
        <v>305</v>
      </c>
      <c r="D606" s="74"/>
      <c r="E606" s="43" t="s">
        <v>995</v>
      </c>
      <c r="F606" s="106" t="s">
        <v>1285</v>
      </c>
      <c r="G606" s="44">
        <v>42278.647916666669</v>
      </c>
      <c r="H606" s="44">
        <v>42285.636805555558</v>
      </c>
      <c r="I606" s="1" t="s">
        <v>191</v>
      </c>
      <c r="J606" s="45">
        <f t="shared" si="18"/>
        <v>6.9888888888890506</v>
      </c>
      <c r="K606" s="46">
        <f t="shared" si="19"/>
        <v>6.9888888888890506</v>
      </c>
      <c r="N606"/>
    </row>
    <row r="607" spans="1:14" ht="25.5" customHeight="1" x14ac:dyDescent="0.25">
      <c r="A607" s="6" t="s">
        <v>313</v>
      </c>
      <c r="B607" s="41" t="s">
        <v>520</v>
      </c>
      <c r="C607" s="42" t="s">
        <v>305</v>
      </c>
      <c r="D607" s="74"/>
      <c r="E607" s="43" t="s">
        <v>994</v>
      </c>
      <c r="F607" s="106" t="s">
        <v>1285</v>
      </c>
      <c r="G607" s="44">
        <v>42285.636805555558</v>
      </c>
      <c r="H607" s="44">
        <v>42296.518750000003</v>
      </c>
      <c r="I607" s="1" t="s">
        <v>475</v>
      </c>
      <c r="J607" s="45">
        <f t="shared" si="18"/>
        <v>10.881944444445253</v>
      </c>
      <c r="K607" s="46">
        <f t="shared" si="19"/>
        <v>10.881944444445253</v>
      </c>
      <c r="N607"/>
    </row>
    <row r="608" spans="1:14" ht="25.5" hidden="1" customHeight="1" x14ac:dyDescent="0.25">
      <c r="A608" s="6" t="s">
        <v>313</v>
      </c>
      <c r="B608" s="41" t="s">
        <v>520</v>
      </c>
      <c r="C608" s="42" t="s">
        <v>305</v>
      </c>
      <c r="D608" s="74"/>
      <c r="E608" s="43" t="s">
        <v>1016</v>
      </c>
      <c r="F608" s="43"/>
      <c r="G608" s="44">
        <v>42296.518750000003</v>
      </c>
      <c r="H608" s="44">
        <v>42296.787499999999</v>
      </c>
      <c r="I608" s="1" t="s">
        <v>17</v>
      </c>
      <c r="J608" s="45">
        <f t="shared" si="18"/>
        <v>0.26874999999563443</v>
      </c>
      <c r="K608" s="46">
        <f t="shared" si="19"/>
        <v>0.26874999999563443</v>
      </c>
      <c r="N608"/>
    </row>
    <row r="609" spans="1:14" ht="25.5" hidden="1" customHeight="1" x14ac:dyDescent="0.25">
      <c r="A609" s="6" t="s">
        <v>313</v>
      </c>
      <c r="B609" s="41" t="s">
        <v>520</v>
      </c>
      <c r="C609" s="42" t="s">
        <v>305</v>
      </c>
      <c r="D609" s="74"/>
      <c r="E609" s="43" t="s">
        <v>1044</v>
      </c>
      <c r="F609" s="43"/>
      <c r="G609" s="44">
        <v>42296.787499999999</v>
      </c>
      <c r="H609" s="44">
        <v>42297.59375</v>
      </c>
      <c r="I609" s="1" t="s">
        <v>485</v>
      </c>
      <c r="J609" s="45">
        <f t="shared" si="18"/>
        <v>0.80625000000145519</v>
      </c>
      <c r="K609" s="46">
        <f t="shared" si="19"/>
        <v>0.80625000000145519</v>
      </c>
      <c r="N609"/>
    </row>
    <row r="610" spans="1:14" ht="25.5" hidden="1" customHeight="1" x14ac:dyDescent="0.25">
      <c r="A610" s="6" t="s">
        <v>313</v>
      </c>
      <c r="B610" s="41" t="s">
        <v>520</v>
      </c>
      <c r="C610" s="42" t="s">
        <v>305</v>
      </c>
      <c r="D610" s="74"/>
      <c r="E610" s="43" t="s">
        <v>1045</v>
      </c>
      <c r="F610" s="43"/>
      <c r="G610" s="44">
        <v>42297.59375</v>
      </c>
      <c r="H610" s="44">
        <v>42297.81527777778</v>
      </c>
      <c r="I610" s="1" t="s">
        <v>486</v>
      </c>
      <c r="J610" s="45">
        <f t="shared" si="18"/>
        <v>0.22152777777955635</v>
      </c>
      <c r="K610" s="46">
        <f t="shared" si="19"/>
        <v>0.22152777777955635</v>
      </c>
      <c r="N610"/>
    </row>
    <row r="611" spans="1:14" ht="25.5" hidden="1" customHeight="1" x14ac:dyDescent="0.25">
      <c r="A611" s="6" t="s">
        <v>313</v>
      </c>
      <c r="B611" s="41" t="s">
        <v>520</v>
      </c>
      <c r="C611" s="42" t="s">
        <v>305</v>
      </c>
      <c r="D611" s="74"/>
      <c r="E611" s="43" t="s">
        <v>1044</v>
      </c>
      <c r="F611" s="43"/>
      <c r="G611" s="44">
        <v>42297.81527777778</v>
      </c>
      <c r="H611" s="44">
        <v>42299.315972222219</v>
      </c>
      <c r="I611" s="1" t="s">
        <v>487</v>
      </c>
      <c r="J611" s="45">
        <f t="shared" si="18"/>
        <v>1.5006944444394321</v>
      </c>
      <c r="K611" s="46">
        <f t="shared" si="19"/>
        <v>1.5006944444394321</v>
      </c>
      <c r="N611"/>
    </row>
    <row r="612" spans="1:14" ht="25.5" hidden="1" customHeight="1" x14ac:dyDescent="0.25">
      <c r="A612" s="6" t="s">
        <v>313</v>
      </c>
      <c r="B612" s="41" t="s">
        <v>520</v>
      </c>
      <c r="C612" s="42" t="s">
        <v>305</v>
      </c>
      <c r="D612" s="74"/>
      <c r="E612" s="43" t="s">
        <v>1046</v>
      </c>
      <c r="F612" s="43"/>
      <c r="G612" s="44">
        <v>42299.315972222219</v>
      </c>
      <c r="H612" s="44">
        <v>42299.617361111108</v>
      </c>
      <c r="I612" s="1" t="s">
        <v>488</v>
      </c>
      <c r="J612" s="45">
        <f t="shared" si="18"/>
        <v>0.30138888888905058</v>
      </c>
      <c r="K612" s="46">
        <f t="shared" si="19"/>
        <v>0.30138888888905058</v>
      </c>
      <c r="N612"/>
    </row>
    <row r="613" spans="1:14" ht="25.5" hidden="1" customHeight="1" x14ac:dyDescent="0.25">
      <c r="A613" s="6" t="s">
        <v>313</v>
      </c>
      <c r="B613" s="41" t="s">
        <v>520</v>
      </c>
      <c r="C613" s="42" t="s">
        <v>305</v>
      </c>
      <c r="D613" s="74"/>
      <c r="E613" s="43" t="s">
        <v>1047</v>
      </c>
      <c r="F613" s="43"/>
      <c r="G613" s="44">
        <v>42299.617361111108</v>
      </c>
      <c r="H613" s="44">
        <v>42349.647916666669</v>
      </c>
      <c r="I613" s="1" t="s">
        <v>489</v>
      </c>
      <c r="J613" s="45">
        <f t="shared" si="18"/>
        <v>50.030555555560568</v>
      </c>
      <c r="K613" s="46">
        <f t="shared" si="19"/>
        <v>50.030555555560568</v>
      </c>
      <c r="N613"/>
    </row>
    <row r="614" spans="1:14" ht="25.5" hidden="1" customHeight="1" x14ac:dyDescent="0.25">
      <c r="A614" s="6" t="s">
        <v>313</v>
      </c>
      <c r="B614" s="41" t="s">
        <v>520</v>
      </c>
      <c r="C614" s="42" t="s">
        <v>305</v>
      </c>
      <c r="D614" s="74"/>
      <c r="E614" s="43" t="s">
        <v>1046</v>
      </c>
      <c r="F614" s="43"/>
      <c r="G614" s="44">
        <v>42349.647916666669</v>
      </c>
      <c r="H614" s="44">
        <v>42349.669444444444</v>
      </c>
      <c r="I614" s="1" t="s">
        <v>490</v>
      </c>
      <c r="J614" s="45">
        <f t="shared" si="18"/>
        <v>2.1527777775190771E-2</v>
      </c>
      <c r="K614" s="46">
        <f t="shared" si="19"/>
        <v>2.1527777775190771E-2</v>
      </c>
      <c r="N614"/>
    </row>
    <row r="615" spans="1:14" ht="25.5" hidden="1" customHeight="1" x14ac:dyDescent="0.25">
      <c r="A615" s="6" t="s">
        <v>313</v>
      </c>
      <c r="B615" s="41" t="s">
        <v>520</v>
      </c>
      <c r="C615" s="42" t="s">
        <v>305</v>
      </c>
      <c r="D615" s="74"/>
      <c r="E615" s="43" t="s">
        <v>1048</v>
      </c>
      <c r="F615" s="43"/>
      <c r="G615" s="44">
        <v>42349.669444444444</v>
      </c>
      <c r="H615" s="44">
        <v>42354.628472222219</v>
      </c>
      <c r="I615" s="1" t="s">
        <v>33</v>
      </c>
      <c r="J615" s="45">
        <f t="shared" si="18"/>
        <v>4.9590277777751908</v>
      </c>
      <c r="K615" s="46">
        <f t="shared" si="19"/>
        <v>4.9590277777751908</v>
      </c>
      <c r="N615"/>
    </row>
    <row r="616" spans="1:14" ht="25.5" hidden="1" customHeight="1" x14ac:dyDescent="0.25">
      <c r="A616" s="6" t="s">
        <v>313</v>
      </c>
      <c r="B616" s="41" t="s">
        <v>520</v>
      </c>
      <c r="C616" s="42" t="s">
        <v>305</v>
      </c>
      <c r="D616" s="74"/>
      <c r="E616" s="43" t="s">
        <v>1044</v>
      </c>
      <c r="F616" s="43"/>
      <c r="G616" s="44">
        <v>42354.628472222219</v>
      </c>
      <c r="H616" s="44">
        <v>42355.540277777778</v>
      </c>
      <c r="I616" s="1" t="s">
        <v>14</v>
      </c>
      <c r="J616" s="45">
        <f t="shared" si="18"/>
        <v>0.91180555555911269</v>
      </c>
      <c r="K616" s="46">
        <f t="shared" si="19"/>
        <v>0.91180555555911269</v>
      </c>
      <c r="N616"/>
    </row>
    <row r="617" spans="1:14" ht="25.5" hidden="1" customHeight="1" x14ac:dyDescent="0.25">
      <c r="A617" s="6" t="s">
        <v>313</v>
      </c>
      <c r="B617" s="41" t="s">
        <v>520</v>
      </c>
      <c r="C617" s="42" t="s">
        <v>305</v>
      </c>
      <c r="D617" s="74"/>
      <c r="E617" s="43" t="s">
        <v>1016</v>
      </c>
      <c r="F617" s="43"/>
      <c r="G617" s="44">
        <v>42355.540277777778</v>
      </c>
      <c r="H617" s="44">
        <v>42355.672222222223</v>
      </c>
      <c r="I617" s="1" t="s">
        <v>34</v>
      </c>
      <c r="J617" s="45">
        <f t="shared" si="18"/>
        <v>0.13194444444525288</v>
      </c>
      <c r="K617" s="46">
        <f t="shared" si="19"/>
        <v>0.13194444444525288</v>
      </c>
      <c r="N617"/>
    </row>
    <row r="618" spans="1:14" ht="25.5" customHeight="1" x14ac:dyDescent="0.25">
      <c r="A618" s="6" t="s">
        <v>313</v>
      </c>
      <c r="B618" s="41" t="s">
        <v>520</v>
      </c>
      <c r="C618" s="42" t="s">
        <v>305</v>
      </c>
      <c r="D618" s="74"/>
      <c r="E618" s="43" t="s">
        <v>306</v>
      </c>
      <c r="F618" s="106" t="s">
        <v>1285</v>
      </c>
      <c r="G618" s="44">
        <v>42355.672222222223</v>
      </c>
      <c r="H618" s="44">
        <v>42461.705555555556</v>
      </c>
      <c r="I618" s="1" t="s">
        <v>491</v>
      </c>
      <c r="J618" s="45">
        <f t="shared" si="18"/>
        <v>106.03333333333285</v>
      </c>
      <c r="K618" s="46">
        <f t="shared" si="19"/>
        <v>106.03333333333285</v>
      </c>
      <c r="N618"/>
    </row>
    <row r="619" spans="1:14" ht="25.5" customHeight="1" x14ac:dyDescent="0.25">
      <c r="A619" s="6" t="s">
        <v>313</v>
      </c>
      <c r="B619" s="41" t="s">
        <v>520</v>
      </c>
      <c r="C619" s="42" t="s">
        <v>305</v>
      </c>
      <c r="D619" s="74"/>
      <c r="E619" s="43" t="s">
        <v>990</v>
      </c>
      <c r="F619" s="106" t="s">
        <v>1285</v>
      </c>
      <c r="G619" s="44">
        <v>42461.705555555556</v>
      </c>
      <c r="H619" s="44">
        <v>42480.609027777777</v>
      </c>
      <c r="I619" s="1" t="s">
        <v>492</v>
      </c>
      <c r="J619" s="45">
        <f t="shared" si="18"/>
        <v>18.903472222220444</v>
      </c>
      <c r="K619" s="46">
        <f t="shared" si="19"/>
        <v>18.903472222220444</v>
      </c>
      <c r="N619"/>
    </row>
    <row r="620" spans="1:14" ht="25.5" hidden="1" customHeight="1" x14ac:dyDescent="0.25">
      <c r="A620" s="6" t="s">
        <v>313</v>
      </c>
      <c r="B620" s="41" t="s">
        <v>520</v>
      </c>
      <c r="C620" s="42" t="s">
        <v>305</v>
      </c>
      <c r="D620" s="74"/>
      <c r="E620" s="43" t="s">
        <v>1016</v>
      </c>
      <c r="F620" s="43"/>
      <c r="G620" s="44">
        <v>42480.609027777777</v>
      </c>
      <c r="H620" s="44">
        <v>42487.839583333334</v>
      </c>
      <c r="I620" s="1" t="s">
        <v>493</v>
      </c>
      <c r="J620" s="45">
        <f t="shared" si="18"/>
        <v>7.2305555555576575</v>
      </c>
      <c r="K620" s="46">
        <f t="shared" si="19"/>
        <v>7.2305555555576575</v>
      </c>
      <c r="N620"/>
    </row>
    <row r="621" spans="1:14" ht="25.5" hidden="1" customHeight="1" x14ac:dyDescent="0.25">
      <c r="A621" s="6" t="s">
        <v>313</v>
      </c>
      <c r="B621" s="41" t="s">
        <v>520</v>
      </c>
      <c r="C621" s="42" t="s">
        <v>305</v>
      </c>
      <c r="D621" s="74"/>
      <c r="E621" s="43" t="s">
        <v>1044</v>
      </c>
      <c r="F621" s="43"/>
      <c r="G621" s="44">
        <v>42487.839583333334</v>
      </c>
      <c r="H621" s="44">
        <v>42492.723611111112</v>
      </c>
      <c r="I621" s="1" t="s">
        <v>494</v>
      </c>
      <c r="J621" s="45">
        <f t="shared" si="18"/>
        <v>4.8840277777781012</v>
      </c>
      <c r="K621" s="46">
        <f t="shared" si="19"/>
        <v>4.8840277777781012</v>
      </c>
      <c r="N621"/>
    </row>
    <row r="622" spans="1:14" ht="25.5" hidden="1" customHeight="1" x14ac:dyDescent="0.25">
      <c r="A622" s="6" t="s">
        <v>313</v>
      </c>
      <c r="B622" s="41" t="s">
        <v>520</v>
      </c>
      <c r="C622" s="42" t="s">
        <v>305</v>
      </c>
      <c r="D622" s="74"/>
      <c r="E622" s="43" t="s">
        <v>1046</v>
      </c>
      <c r="F622" s="43"/>
      <c r="G622" s="44">
        <v>42492.723611111112</v>
      </c>
      <c r="H622" s="44">
        <v>42493.615972222222</v>
      </c>
      <c r="I622" s="1" t="s">
        <v>495</v>
      </c>
      <c r="J622" s="45">
        <f t="shared" si="18"/>
        <v>0.89236111110949423</v>
      </c>
      <c r="K622" s="46">
        <f t="shared" si="19"/>
        <v>0.89236111110949423</v>
      </c>
      <c r="N622"/>
    </row>
    <row r="623" spans="1:14" ht="25.5" hidden="1" customHeight="1" x14ac:dyDescent="0.25">
      <c r="A623" s="6" t="s">
        <v>313</v>
      </c>
      <c r="B623" s="41" t="s">
        <v>520</v>
      </c>
      <c r="C623" s="42" t="s">
        <v>305</v>
      </c>
      <c r="D623" s="74"/>
      <c r="E623" s="43" t="s">
        <v>1047</v>
      </c>
      <c r="F623" s="43"/>
      <c r="G623" s="44">
        <v>42493.615972222222</v>
      </c>
      <c r="H623" s="44">
        <v>42493.740972222222</v>
      </c>
      <c r="I623" s="1" t="s">
        <v>119</v>
      </c>
      <c r="J623" s="45">
        <f t="shared" si="18"/>
        <v>0.125</v>
      </c>
      <c r="K623" s="46">
        <f t="shared" si="19"/>
        <v>0.125</v>
      </c>
      <c r="N623"/>
    </row>
    <row r="624" spans="1:14" ht="25.5" hidden="1" customHeight="1" x14ac:dyDescent="0.25">
      <c r="A624" s="6" t="s">
        <v>313</v>
      </c>
      <c r="B624" s="41" t="s">
        <v>520</v>
      </c>
      <c r="C624" s="42" t="s">
        <v>305</v>
      </c>
      <c r="D624" s="74"/>
      <c r="E624" s="43" t="s">
        <v>1048</v>
      </c>
      <c r="F624" s="43"/>
      <c r="G624" s="44">
        <v>42493.740972222222</v>
      </c>
      <c r="H624" s="44">
        <v>42495.573611111111</v>
      </c>
      <c r="I624" s="1" t="s">
        <v>34</v>
      </c>
      <c r="J624" s="45">
        <f t="shared" si="18"/>
        <v>1.8326388888890506</v>
      </c>
      <c r="K624" s="46">
        <f t="shared" si="19"/>
        <v>1.8326388888890506</v>
      </c>
      <c r="N624"/>
    </row>
    <row r="625" spans="1:14" ht="25.5" hidden="1" customHeight="1" x14ac:dyDescent="0.25">
      <c r="A625" s="6" t="s">
        <v>313</v>
      </c>
      <c r="B625" s="41" t="s">
        <v>520</v>
      </c>
      <c r="C625" s="42" t="s">
        <v>305</v>
      </c>
      <c r="D625" s="74"/>
      <c r="E625" s="43" t="s">
        <v>1044</v>
      </c>
      <c r="F625" s="43"/>
      <c r="G625" s="44">
        <v>42495.573611111111</v>
      </c>
      <c r="H625" s="44">
        <v>42591.668749999997</v>
      </c>
      <c r="I625" s="1" t="s">
        <v>400</v>
      </c>
      <c r="J625" s="45">
        <f t="shared" si="18"/>
        <v>96.09513888888614</v>
      </c>
      <c r="K625" s="46">
        <f t="shared" si="19"/>
        <v>96.09513888888614</v>
      </c>
      <c r="N625"/>
    </row>
    <row r="626" spans="1:14" ht="25.5" hidden="1" customHeight="1" x14ac:dyDescent="0.25">
      <c r="A626" s="6" t="s">
        <v>313</v>
      </c>
      <c r="B626" s="41" t="s">
        <v>520</v>
      </c>
      <c r="C626" s="42" t="s">
        <v>305</v>
      </c>
      <c r="D626" s="74"/>
      <c r="E626" s="43" t="s">
        <v>953</v>
      </c>
      <c r="F626" s="43"/>
      <c r="G626" s="44">
        <v>42591.668749999997</v>
      </c>
      <c r="H626" s="44">
        <v>42591.70416666667</v>
      </c>
      <c r="I626" s="1" t="s">
        <v>497</v>
      </c>
      <c r="J626" s="45">
        <f t="shared" si="18"/>
        <v>3.5416666672972497E-2</v>
      </c>
      <c r="K626" s="46">
        <f t="shared" si="19"/>
        <v>3.5416666672972497E-2</v>
      </c>
      <c r="N626"/>
    </row>
    <row r="627" spans="1:14" ht="25.5" customHeight="1" x14ac:dyDescent="0.25">
      <c r="A627" s="6" t="s">
        <v>313</v>
      </c>
      <c r="B627" s="41" t="s">
        <v>520</v>
      </c>
      <c r="C627" s="42" t="s">
        <v>305</v>
      </c>
      <c r="D627" s="74"/>
      <c r="E627" s="43" t="s">
        <v>991</v>
      </c>
      <c r="F627" s="106" t="s">
        <v>1285</v>
      </c>
      <c r="G627" s="44">
        <v>42591.70416666667</v>
      </c>
      <c r="H627" s="44">
        <v>42591.719444444447</v>
      </c>
      <c r="I627" s="1" t="s">
        <v>498</v>
      </c>
      <c r="J627" s="45">
        <f t="shared" si="18"/>
        <v>1.5277777776645962E-2</v>
      </c>
      <c r="K627" s="46">
        <f t="shared" si="19"/>
        <v>1.5277777776645962E-2</v>
      </c>
      <c r="N627"/>
    </row>
    <row r="628" spans="1:14" ht="25.5" customHeight="1" x14ac:dyDescent="0.25">
      <c r="A628" s="6" t="s">
        <v>313</v>
      </c>
      <c r="B628" s="41" t="s">
        <v>520</v>
      </c>
      <c r="C628" s="42" t="s">
        <v>305</v>
      </c>
      <c r="D628" s="74"/>
      <c r="E628" s="43" t="s">
        <v>998</v>
      </c>
      <c r="F628" s="106" t="s">
        <v>1285</v>
      </c>
      <c r="G628" s="44">
        <v>42591.719444444447</v>
      </c>
      <c r="H628" s="44">
        <v>42591.731249999997</v>
      </c>
      <c r="I628" s="1" t="s">
        <v>499</v>
      </c>
      <c r="J628" s="45">
        <f t="shared" si="18"/>
        <v>1.1805555550381541E-2</v>
      </c>
      <c r="K628" s="46">
        <f t="shared" si="19"/>
        <v>1.1805555550381541E-2</v>
      </c>
      <c r="N628"/>
    </row>
    <row r="629" spans="1:14" ht="25.5" hidden="1" customHeight="1" x14ac:dyDescent="0.25">
      <c r="A629" s="6" t="s">
        <v>313</v>
      </c>
      <c r="B629" s="41" t="s">
        <v>520</v>
      </c>
      <c r="C629" s="42" t="s">
        <v>305</v>
      </c>
      <c r="D629" s="74"/>
      <c r="E629" s="43" t="s">
        <v>1020</v>
      </c>
      <c r="F629" s="43"/>
      <c r="G629" s="44">
        <v>42591.731249999997</v>
      </c>
      <c r="H629" s="44">
        <v>42593.793749999997</v>
      </c>
      <c r="I629" s="1" t="s">
        <v>500</v>
      </c>
      <c r="J629" s="45">
        <f t="shared" si="18"/>
        <v>2.0625</v>
      </c>
      <c r="K629" s="46">
        <f t="shared" si="19"/>
        <v>2.0625</v>
      </c>
      <c r="N629"/>
    </row>
    <row r="630" spans="1:14" ht="25.5" customHeight="1" x14ac:dyDescent="0.25">
      <c r="A630" s="6" t="s">
        <v>313</v>
      </c>
      <c r="B630" s="41" t="s">
        <v>520</v>
      </c>
      <c r="C630" s="42" t="s">
        <v>305</v>
      </c>
      <c r="D630" s="74"/>
      <c r="E630" s="43" t="s">
        <v>1000</v>
      </c>
      <c r="F630" s="106" t="s">
        <v>1285</v>
      </c>
      <c r="G630" s="44">
        <v>42593.793749999997</v>
      </c>
      <c r="H630" s="44">
        <v>42607.693055555559</v>
      </c>
      <c r="I630" s="1" t="s">
        <v>237</v>
      </c>
      <c r="J630" s="45">
        <f t="shared" si="18"/>
        <v>13.899305555562023</v>
      </c>
      <c r="K630" s="46">
        <f t="shared" si="19"/>
        <v>13.899305555562023</v>
      </c>
      <c r="N630"/>
    </row>
    <row r="631" spans="1:14" ht="25.5" customHeight="1" x14ac:dyDescent="0.25">
      <c r="A631" s="6" t="s">
        <v>313</v>
      </c>
      <c r="B631" s="41" t="s">
        <v>520</v>
      </c>
      <c r="C631" s="42" t="s">
        <v>305</v>
      </c>
      <c r="D631" s="74"/>
      <c r="E631" s="43" t="s">
        <v>990</v>
      </c>
      <c r="F631" s="106" t="s">
        <v>1285</v>
      </c>
      <c r="G631" s="44">
        <v>42607.693055555559</v>
      </c>
      <c r="H631" s="44">
        <v>42609.655555555553</v>
      </c>
      <c r="I631" s="1" t="s">
        <v>347</v>
      </c>
      <c r="J631" s="45">
        <f t="shared" si="18"/>
        <v>1.9624999999941792</v>
      </c>
      <c r="K631" s="46">
        <f t="shared" si="19"/>
        <v>1.9624999999941792</v>
      </c>
      <c r="N631"/>
    </row>
    <row r="632" spans="1:14" ht="25.5" customHeight="1" x14ac:dyDescent="0.25">
      <c r="A632" s="6" t="s">
        <v>313</v>
      </c>
      <c r="B632" s="41" t="s">
        <v>520</v>
      </c>
      <c r="C632" s="42" t="s">
        <v>305</v>
      </c>
      <c r="D632" s="74"/>
      <c r="E632" s="43" t="s">
        <v>991</v>
      </c>
      <c r="F632" s="106" t="s">
        <v>1285</v>
      </c>
      <c r="G632" s="44">
        <v>42609.655555555553</v>
      </c>
      <c r="H632" s="44">
        <v>42611.79791666667</v>
      </c>
      <c r="I632" s="1" t="s">
        <v>501</v>
      </c>
      <c r="J632" s="45">
        <f t="shared" si="18"/>
        <v>2.1423611111167702</v>
      </c>
      <c r="K632" s="46">
        <f t="shared" si="19"/>
        <v>2.1423611111167702</v>
      </c>
      <c r="N632"/>
    </row>
    <row r="633" spans="1:14" ht="25.5" hidden="1" customHeight="1" x14ac:dyDescent="0.25">
      <c r="A633" s="6" t="s">
        <v>313</v>
      </c>
      <c r="B633" s="41" t="s">
        <v>520</v>
      </c>
      <c r="C633" s="42" t="s">
        <v>305</v>
      </c>
      <c r="D633" s="74"/>
      <c r="E633" s="43" t="s">
        <v>1020</v>
      </c>
      <c r="F633" s="43"/>
      <c r="G633" s="44">
        <v>42611.79791666667</v>
      </c>
      <c r="H633" s="44">
        <v>42615.619444444441</v>
      </c>
      <c r="I633" s="1" t="s">
        <v>502</v>
      </c>
      <c r="J633" s="45">
        <f t="shared" si="18"/>
        <v>3.8215277777708252</v>
      </c>
      <c r="K633" s="46">
        <f t="shared" si="19"/>
        <v>3.8215277777708252</v>
      </c>
      <c r="N633"/>
    </row>
    <row r="634" spans="1:14" ht="25.5" hidden="1" customHeight="1" x14ac:dyDescent="0.25">
      <c r="A634" s="6" t="s">
        <v>313</v>
      </c>
      <c r="B634" s="41" t="s">
        <v>520</v>
      </c>
      <c r="C634" s="42" t="s">
        <v>305</v>
      </c>
      <c r="D634" s="74"/>
      <c r="E634" s="43" t="s">
        <v>1044</v>
      </c>
      <c r="F634" s="43"/>
      <c r="G634" s="44">
        <v>42615.619444444441</v>
      </c>
      <c r="H634" s="44">
        <v>42618.717361111114</v>
      </c>
      <c r="I634" s="1" t="s">
        <v>503</v>
      </c>
      <c r="J634" s="45">
        <f t="shared" si="18"/>
        <v>3.0979166666729725</v>
      </c>
      <c r="K634" s="46">
        <f t="shared" si="19"/>
        <v>3.0979166666729725</v>
      </c>
      <c r="N634"/>
    </row>
    <row r="635" spans="1:14" ht="25.5" hidden="1" customHeight="1" x14ac:dyDescent="0.25">
      <c r="A635" s="6" t="s">
        <v>313</v>
      </c>
      <c r="B635" s="41" t="s">
        <v>520</v>
      </c>
      <c r="C635" s="42" t="s">
        <v>305</v>
      </c>
      <c r="D635" s="74"/>
      <c r="E635" s="43" t="s">
        <v>1048</v>
      </c>
      <c r="F635" s="43"/>
      <c r="G635" s="44">
        <v>42618.717361111114</v>
      </c>
      <c r="H635" s="44">
        <v>42622.679166666669</v>
      </c>
      <c r="I635" s="1" t="s">
        <v>7</v>
      </c>
      <c r="J635" s="45">
        <f t="shared" si="18"/>
        <v>3.9618055555547471</v>
      </c>
      <c r="K635" s="46">
        <f t="shared" si="19"/>
        <v>3.9618055555547471</v>
      </c>
      <c r="N635"/>
    </row>
    <row r="636" spans="1:14" ht="25.5" hidden="1" customHeight="1" x14ac:dyDescent="0.25">
      <c r="A636" s="6" t="s">
        <v>313</v>
      </c>
      <c r="B636" s="41" t="s">
        <v>520</v>
      </c>
      <c r="C636" s="42" t="s">
        <v>305</v>
      </c>
      <c r="D636" s="74"/>
      <c r="E636" s="43" t="s">
        <v>1047</v>
      </c>
      <c r="F636" s="43"/>
      <c r="G636" s="44">
        <v>42618.717361111114</v>
      </c>
      <c r="H636" s="44">
        <v>42626.525694444441</v>
      </c>
      <c r="I636" s="1" t="s">
        <v>7</v>
      </c>
      <c r="J636" s="45">
        <f t="shared" si="18"/>
        <v>7.8083333333270275</v>
      </c>
      <c r="K636" s="46">
        <f t="shared" si="19"/>
        <v>7.8083333333270275</v>
      </c>
      <c r="N636"/>
    </row>
    <row r="637" spans="1:14" ht="25.5" hidden="1" customHeight="1" x14ac:dyDescent="0.25">
      <c r="A637" s="6" t="s">
        <v>313</v>
      </c>
      <c r="B637" s="41" t="s">
        <v>520</v>
      </c>
      <c r="C637" s="42" t="s">
        <v>305</v>
      </c>
      <c r="D637" s="74"/>
      <c r="E637" s="43" t="s">
        <v>1044</v>
      </c>
      <c r="F637" s="43"/>
      <c r="G637" s="44">
        <v>42626.525694444441</v>
      </c>
      <c r="H637" s="44">
        <v>42626.662499999999</v>
      </c>
      <c r="I637" s="1" t="s">
        <v>53</v>
      </c>
      <c r="J637" s="45">
        <f t="shared" si="18"/>
        <v>0.1368055555576575</v>
      </c>
      <c r="K637" s="46">
        <f t="shared" si="19"/>
        <v>0.1368055555576575</v>
      </c>
      <c r="N637"/>
    </row>
    <row r="638" spans="1:14" ht="25.5" customHeight="1" x14ac:dyDescent="0.25">
      <c r="A638" s="6" t="s">
        <v>313</v>
      </c>
      <c r="B638" s="41" t="s">
        <v>520</v>
      </c>
      <c r="C638" s="42" t="s">
        <v>305</v>
      </c>
      <c r="D638" s="74"/>
      <c r="E638" s="43" t="s">
        <v>1000</v>
      </c>
      <c r="F638" s="106" t="s">
        <v>1285</v>
      </c>
      <c r="G638" s="44">
        <v>42626.662499999999</v>
      </c>
      <c r="H638" s="44">
        <v>42627.727083333331</v>
      </c>
      <c r="I638" s="1" t="s">
        <v>504</v>
      </c>
      <c r="J638" s="45">
        <f t="shared" si="18"/>
        <v>1.0645833333328483</v>
      </c>
      <c r="K638" s="46">
        <f t="shared" si="19"/>
        <v>1.0645833333328483</v>
      </c>
      <c r="N638"/>
    </row>
    <row r="639" spans="1:14" ht="25.5" hidden="1" customHeight="1" x14ac:dyDescent="0.25">
      <c r="A639" s="6" t="s">
        <v>313</v>
      </c>
      <c r="B639" s="41" t="s">
        <v>520</v>
      </c>
      <c r="C639" s="42" t="s">
        <v>305</v>
      </c>
      <c r="D639" s="74"/>
      <c r="E639" s="43" t="s">
        <v>1020</v>
      </c>
      <c r="F639" s="43"/>
      <c r="G639" s="44">
        <v>42627.727083333331</v>
      </c>
      <c r="H639" s="44">
        <v>42636.67083333333</v>
      </c>
      <c r="I639" s="1" t="s">
        <v>505</v>
      </c>
      <c r="J639" s="45">
        <f t="shared" si="18"/>
        <v>8.9437499999985448</v>
      </c>
      <c r="K639" s="46">
        <f t="shared" si="19"/>
        <v>8.9437499999985448</v>
      </c>
      <c r="N639"/>
    </row>
    <row r="640" spans="1:14" ht="25.5" hidden="1" customHeight="1" x14ac:dyDescent="0.25">
      <c r="A640" s="6" t="s">
        <v>313</v>
      </c>
      <c r="B640" s="41" t="s">
        <v>520</v>
      </c>
      <c r="C640" s="42" t="s">
        <v>305</v>
      </c>
      <c r="D640" s="74"/>
      <c r="E640" s="43" t="s">
        <v>1021</v>
      </c>
      <c r="F640" s="43"/>
      <c r="G640" s="44">
        <v>42636.67083333333</v>
      </c>
      <c r="H640" s="44">
        <v>42642.740972222222</v>
      </c>
      <c r="I640" s="1" t="s">
        <v>506</v>
      </c>
      <c r="J640" s="45">
        <f t="shared" si="18"/>
        <v>6.070138888891961</v>
      </c>
      <c r="K640" s="46">
        <f t="shared" si="19"/>
        <v>6.070138888891961</v>
      </c>
      <c r="N640"/>
    </row>
    <row r="641" spans="1:14" ht="25.5" hidden="1" customHeight="1" x14ac:dyDescent="0.25">
      <c r="A641" s="6" t="s">
        <v>313</v>
      </c>
      <c r="B641" s="41" t="s">
        <v>520</v>
      </c>
      <c r="C641" s="42" t="s">
        <v>305</v>
      </c>
      <c r="D641" s="74"/>
      <c r="E641" s="43" t="s">
        <v>1020</v>
      </c>
      <c r="F641" s="43"/>
      <c r="G641" s="44">
        <v>42642.740972222222</v>
      </c>
      <c r="H641" s="44">
        <v>42643.708333333336</v>
      </c>
      <c r="I641" s="1" t="s">
        <v>507</v>
      </c>
      <c r="J641" s="45">
        <f t="shared" si="18"/>
        <v>0.96736111111385981</v>
      </c>
      <c r="K641" s="46">
        <f t="shared" si="19"/>
        <v>0.96736111111385981</v>
      </c>
      <c r="N641"/>
    </row>
    <row r="642" spans="1:14" ht="25.5" hidden="1" customHeight="1" x14ac:dyDescent="0.25">
      <c r="A642" s="6" t="s">
        <v>313</v>
      </c>
      <c r="B642" s="41" t="s">
        <v>520</v>
      </c>
      <c r="C642" s="42" t="s">
        <v>305</v>
      </c>
      <c r="D642" s="74"/>
      <c r="E642" s="43" t="s">
        <v>1017</v>
      </c>
      <c r="F642" s="43"/>
      <c r="G642" s="44">
        <v>42643.708333333336</v>
      </c>
      <c r="H642" s="44">
        <v>42643.798611111109</v>
      </c>
      <c r="I642" s="1" t="s">
        <v>508</v>
      </c>
      <c r="J642" s="45">
        <f t="shared" ref="J642:J705" si="20">IF(OR(G642="-",H642="-"),0,H642-G642)</f>
        <v>9.0277777773735579E-2</v>
      </c>
      <c r="K642" s="46">
        <f t="shared" ref="K642:K705" si="21">J642</f>
        <v>9.0277777773735579E-2</v>
      </c>
      <c r="N642"/>
    </row>
    <row r="643" spans="1:14" ht="25.5" hidden="1" customHeight="1" x14ac:dyDescent="0.25">
      <c r="A643" s="6" t="s">
        <v>313</v>
      </c>
      <c r="B643" s="41" t="s">
        <v>520</v>
      </c>
      <c r="C643" s="42" t="s">
        <v>305</v>
      </c>
      <c r="D643" s="74"/>
      <c r="E643" s="43" t="s">
        <v>1018</v>
      </c>
      <c r="F643" s="43"/>
      <c r="G643" s="44">
        <v>42643.798611111109</v>
      </c>
      <c r="H643" s="44">
        <v>42643.802083333336</v>
      </c>
      <c r="I643" s="1" t="s">
        <v>125</v>
      </c>
      <c r="J643" s="45">
        <f t="shared" si="20"/>
        <v>3.4722222262644209E-3</v>
      </c>
      <c r="K643" s="46">
        <f t="shared" si="21"/>
        <v>3.4722222262644209E-3</v>
      </c>
      <c r="N643"/>
    </row>
    <row r="644" spans="1:14" ht="25.5" hidden="1" customHeight="1" x14ac:dyDescent="0.25">
      <c r="A644" s="6" t="s">
        <v>313</v>
      </c>
      <c r="B644" s="41" t="s">
        <v>520</v>
      </c>
      <c r="C644" s="42" t="s">
        <v>305</v>
      </c>
      <c r="D644" s="74"/>
      <c r="E644" s="43" t="s">
        <v>1019</v>
      </c>
      <c r="F644" s="43"/>
      <c r="G644" s="44">
        <v>42643.802083333336</v>
      </c>
      <c r="H644" s="44">
        <v>42644.70208333333</v>
      </c>
      <c r="I644" s="1" t="s">
        <v>509</v>
      </c>
      <c r="J644" s="45">
        <f t="shared" si="20"/>
        <v>0.89999999999417923</v>
      </c>
      <c r="K644" s="46">
        <f t="shared" si="21"/>
        <v>0.89999999999417923</v>
      </c>
      <c r="N644"/>
    </row>
    <row r="645" spans="1:14" ht="25.5" hidden="1" customHeight="1" x14ac:dyDescent="0.25">
      <c r="A645" s="6" t="s">
        <v>313</v>
      </c>
      <c r="B645" s="41" t="s">
        <v>520</v>
      </c>
      <c r="C645" s="42" t="s">
        <v>305</v>
      </c>
      <c r="D645" s="74"/>
      <c r="E645" s="43" t="s">
        <v>1020</v>
      </c>
      <c r="F645" s="43"/>
      <c r="G645" s="44">
        <v>42644.70208333333</v>
      </c>
      <c r="H645" s="44">
        <v>42645.642361111109</v>
      </c>
      <c r="I645" s="1" t="s">
        <v>25</v>
      </c>
      <c r="J645" s="45">
        <f t="shared" si="20"/>
        <v>0.94027777777955635</v>
      </c>
      <c r="K645" s="46">
        <f t="shared" si="21"/>
        <v>0.94027777777955635</v>
      </c>
      <c r="N645"/>
    </row>
    <row r="646" spans="1:14" ht="25.5" hidden="1" customHeight="1" x14ac:dyDescent="0.25">
      <c r="A646" s="6" t="s">
        <v>313</v>
      </c>
      <c r="B646" s="41" t="s">
        <v>520</v>
      </c>
      <c r="C646" s="42" t="s">
        <v>305</v>
      </c>
      <c r="D646" s="74"/>
      <c r="E646" s="43" t="s">
        <v>1021</v>
      </c>
      <c r="F646" s="43"/>
      <c r="G646" s="44">
        <v>42645.642361111109</v>
      </c>
      <c r="H646" s="44">
        <v>42646.638194444444</v>
      </c>
      <c r="I646" s="1" t="s">
        <v>200</v>
      </c>
      <c r="J646" s="45">
        <f t="shared" si="20"/>
        <v>0.99583333333430346</v>
      </c>
      <c r="K646" s="46">
        <f t="shared" si="21"/>
        <v>0.99583333333430346</v>
      </c>
      <c r="N646"/>
    </row>
    <row r="647" spans="1:14" ht="25.5" hidden="1" customHeight="1" x14ac:dyDescent="0.25">
      <c r="A647" s="6" t="s">
        <v>313</v>
      </c>
      <c r="B647" s="41" t="s">
        <v>520</v>
      </c>
      <c r="C647" s="42" t="s">
        <v>305</v>
      </c>
      <c r="D647" s="74"/>
      <c r="E647" s="43" t="s">
        <v>1020</v>
      </c>
      <c r="F647" s="43"/>
      <c r="G647" s="44">
        <v>42646.638194444444</v>
      </c>
      <c r="H647" s="44">
        <v>42647.659722222219</v>
      </c>
      <c r="I647" s="1" t="s">
        <v>510</v>
      </c>
      <c r="J647" s="45">
        <f t="shared" si="20"/>
        <v>1.0215277777751908</v>
      </c>
      <c r="K647" s="46">
        <f t="shared" si="21"/>
        <v>1.0215277777751908</v>
      </c>
      <c r="N647"/>
    </row>
    <row r="648" spans="1:14" ht="25.5" hidden="1" customHeight="1" x14ac:dyDescent="0.25">
      <c r="A648" s="6" t="s">
        <v>313</v>
      </c>
      <c r="B648" s="41" t="s">
        <v>520</v>
      </c>
      <c r="C648" s="42" t="s">
        <v>305</v>
      </c>
      <c r="D648" s="74"/>
      <c r="E648" s="43" t="s">
        <v>953</v>
      </c>
      <c r="F648" s="43"/>
      <c r="G648" s="44">
        <v>42647.659722222219</v>
      </c>
      <c r="H648" s="44">
        <v>42649.779861111114</v>
      </c>
      <c r="I648" s="1" t="s">
        <v>511</v>
      </c>
      <c r="J648" s="45">
        <f t="shared" si="20"/>
        <v>2.1201388888948713</v>
      </c>
      <c r="K648" s="46">
        <f t="shared" si="21"/>
        <v>2.1201388888948713</v>
      </c>
      <c r="N648"/>
    </row>
    <row r="649" spans="1:14" ht="25.5" hidden="1" customHeight="1" x14ac:dyDescent="0.25">
      <c r="A649" s="6" t="s">
        <v>313</v>
      </c>
      <c r="B649" s="41" t="s">
        <v>520</v>
      </c>
      <c r="C649" s="42" t="s">
        <v>305</v>
      </c>
      <c r="D649" s="74"/>
      <c r="E649" s="43" t="s">
        <v>1020</v>
      </c>
      <c r="F649" s="43"/>
      <c r="G649" s="44">
        <v>42649.779861111114</v>
      </c>
      <c r="H649" s="44">
        <v>42650.675000000003</v>
      </c>
      <c r="I649" s="1" t="s">
        <v>512</v>
      </c>
      <c r="J649" s="45">
        <f t="shared" si="20"/>
        <v>0.89513888888905058</v>
      </c>
      <c r="K649" s="46">
        <f t="shared" si="21"/>
        <v>0.89513888888905058</v>
      </c>
      <c r="N649"/>
    </row>
    <row r="650" spans="1:14" ht="25.5" hidden="1" customHeight="1" x14ac:dyDescent="0.25">
      <c r="A650" s="6" t="s">
        <v>313</v>
      </c>
      <c r="B650" s="41" t="s">
        <v>520</v>
      </c>
      <c r="C650" s="42" t="s">
        <v>305</v>
      </c>
      <c r="D650" s="74"/>
      <c r="E650" s="43" t="s">
        <v>1036</v>
      </c>
      <c r="F650" s="43"/>
      <c r="G650" s="44">
        <v>42650.675000000003</v>
      </c>
      <c r="H650" s="44">
        <v>42656.705555555556</v>
      </c>
      <c r="I650" s="1" t="s">
        <v>513</v>
      </c>
      <c r="J650" s="45">
        <f t="shared" si="20"/>
        <v>6.0305555555532919</v>
      </c>
      <c r="K650" s="46">
        <f t="shared" si="21"/>
        <v>6.0305555555532919</v>
      </c>
      <c r="N650"/>
    </row>
    <row r="651" spans="1:14" ht="25.5" hidden="1" customHeight="1" x14ac:dyDescent="0.25">
      <c r="A651" s="6" t="s">
        <v>313</v>
      </c>
      <c r="B651" s="41" t="s">
        <v>520</v>
      </c>
      <c r="C651" s="42" t="s">
        <v>305</v>
      </c>
      <c r="D651" s="74"/>
      <c r="E651" s="43" t="s">
        <v>1020</v>
      </c>
      <c r="F651" s="43"/>
      <c r="G651" s="44">
        <v>42656.705555555556</v>
      </c>
      <c r="H651" s="44">
        <v>42656.768750000003</v>
      </c>
      <c r="I651" s="1" t="s">
        <v>514</v>
      </c>
      <c r="J651" s="45">
        <f t="shared" si="20"/>
        <v>6.3194444446708076E-2</v>
      </c>
      <c r="K651" s="46">
        <f t="shared" si="21"/>
        <v>6.3194444446708076E-2</v>
      </c>
      <c r="N651"/>
    </row>
    <row r="652" spans="1:14" ht="25.5" hidden="1" customHeight="1" x14ac:dyDescent="0.25">
      <c r="A652" s="6" t="s">
        <v>313</v>
      </c>
      <c r="B652" s="41" t="s">
        <v>520</v>
      </c>
      <c r="C652" s="42" t="s">
        <v>305</v>
      </c>
      <c r="D652" s="74"/>
      <c r="E652" s="43" t="s">
        <v>953</v>
      </c>
      <c r="F652" s="43"/>
      <c r="G652" s="44">
        <v>42656.768750000003</v>
      </c>
      <c r="H652" s="44">
        <v>42656.776388888888</v>
      </c>
      <c r="I652" s="1" t="s">
        <v>515</v>
      </c>
      <c r="J652" s="45">
        <f t="shared" si="20"/>
        <v>7.6388888846850023E-3</v>
      </c>
      <c r="K652" s="46">
        <f t="shared" si="21"/>
        <v>7.6388888846850023E-3</v>
      </c>
      <c r="N652"/>
    </row>
    <row r="653" spans="1:14" ht="25.5" hidden="1" customHeight="1" x14ac:dyDescent="0.25">
      <c r="A653" s="6" t="s">
        <v>313</v>
      </c>
      <c r="B653" s="41" t="s">
        <v>520</v>
      </c>
      <c r="C653" s="42" t="s">
        <v>305</v>
      </c>
      <c r="D653" s="74"/>
      <c r="E653" s="43" t="s">
        <v>1023</v>
      </c>
      <c r="F653" s="43"/>
      <c r="G653" s="44">
        <v>42656.776388888888</v>
      </c>
      <c r="H653" s="44">
        <v>42656.801388888889</v>
      </c>
      <c r="I653" s="1" t="s">
        <v>516</v>
      </c>
      <c r="J653" s="45">
        <f t="shared" si="20"/>
        <v>2.5000000001455192E-2</v>
      </c>
      <c r="K653" s="46">
        <f t="shared" si="21"/>
        <v>2.5000000001455192E-2</v>
      </c>
      <c r="N653"/>
    </row>
    <row r="654" spans="1:14" ht="25.5" hidden="1" customHeight="1" x14ac:dyDescent="0.25">
      <c r="A654" s="6" t="s">
        <v>313</v>
      </c>
      <c r="B654" s="41" t="s">
        <v>520</v>
      </c>
      <c r="C654" s="42" t="s">
        <v>305</v>
      </c>
      <c r="D654" s="74"/>
      <c r="E654" s="43" t="s">
        <v>1024</v>
      </c>
      <c r="F654" s="43"/>
      <c r="G654" s="44">
        <v>42656.801388888889</v>
      </c>
      <c r="H654" s="44">
        <v>42659.490972222222</v>
      </c>
      <c r="I654" s="1" t="s">
        <v>248</v>
      </c>
      <c r="J654" s="45">
        <f t="shared" si="20"/>
        <v>2.6895833333328483</v>
      </c>
      <c r="K654" s="46">
        <f t="shared" si="21"/>
        <v>2.6895833333328483</v>
      </c>
      <c r="N654"/>
    </row>
    <row r="655" spans="1:14" ht="25.5" hidden="1" customHeight="1" x14ac:dyDescent="0.25">
      <c r="A655" s="6" t="s">
        <v>313</v>
      </c>
      <c r="B655" s="41" t="s">
        <v>520</v>
      </c>
      <c r="C655" s="42" t="s">
        <v>305</v>
      </c>
      <c r="D655" s="74"/>
      <c r="E655" s="43" t="s">
        <v>1014</v>
      </c>
      <c r="F655" s="43"/>
      <c r="G655" s="44">
        <v>42659.490972222222</v>
      </c>
      <c r="H655" s="44">
        <v>42660.520138888889</v>
      </c>
      <c r="I655" s="1" t="s">
        <v>75</v>
      </c>
      <c r="J655" s="45">
        <f t="shared" si="20"/>
        <v>1.0291666666671517</v>
      </c>
      <c r="K655" s="46">
        <f t="shared" si="21"/>
        <v>1.0291666666671517</v>
      </c>
      <c r="N655"/>
    </row>
    <row r="656" spans="1:14" ht="25.5" hidden="1" customHeight="1" x14ac:dyDescent="0.25">
      <c r="A656" s="6" t="s">
        <v>313</v>
      </c>
      <c r="B656" s="41" t="s">
        <v>520</v>
      </c>
      <c r="C656" s="42" t="s">
        <v>305</v>
      </c>
      <c r="D656" s="74"/>
      <c r="E656" s="43" t="s">
        <v>1036</v>
      </c>
      <c r="F656" s="43"/>
      <c r="G656" s="44">
        <v>42660.520138888889</v>
      </c>
      <c r="H656" s="44">
        <v>42661.536111111112</v>
      </c>
      <c r="I656" s="1" t="s">
        <v>517</v>
      </c>
      <c r="J656" s="45">
        <f t="shared" si="20"/>
        <v>1.015972222223354</v>
      </c>
      <c r="K656" s="46">
        <f t="shared" si="21"/>
        <v>1.015972222223354</v>
      </c>
      <c r="N656"/>
    </row>
    <row r="657" spans="1:14" ht="25.5" hidden="1" customHeight="1" x14ac:dyDescent="0.25">
      <c r="A657" s="6" t="s">
        <v>313</v>
      </c>
      <c r="B657" s="41" t="s">
        <v>520</v>
      </c>
      <c r="C657" s="42" t="s">
        <v>305</v>
      </c>
      <c r="D657" s="74"/>
      <c r="E657" s="43" t="s">
        <v>1023</v>
      </c>
      <c r="F657" s="43"/>
      <c r="G657" s="44">
        <v>42661.536111111112</v>
      </c>
      <c r="H657" s="44">
        <v>42661.588888888888</v>
      </c>
      <c r="I657" s="1" t="s">
        <v>518</v>
      </c>
      <c r="J657" s="45">
        <f t="shared" si="20"/>
        <v>5.2777777775190771E-2</v>
      </c>
      <c r="K657" s="46">
        <f t="shared" si="21"/>
        <v>5.2777777775190771E-2</v>
      </c>
      <c r="N657"/>
    </row>
    <row r="658" spans="1:14" ht="25.5" hidden="1" customHeight="1" x14ac:dyDescent="0.25">
      <c r="A658" s="6" t="s">
        <v>313</v>
      </c>
      <c r="B658" s="41" t="s">
        <v>520</v>
      </c>
      <c r="C658" s="42" t="s">
        <v>305</v>
      </c>
      <c r="D658" s="74"/>
      <c r="E658" s="43" t="s">
        <v>1036</v>
      </c>
      <c r="F658" s="43"/>
      <c r="G658" s="44">
        <v>42661.588888888888</v>
      </c>
      <c r="H658" s="44">
        <v>42661.626388888886</v>
      </c>
      <c r="I658" s="1" t="s">
        <v>237</v>
      </c>
      <c r="J658" s="45">
        <f t="shared" si="20"/>
        <v>3.7499999998544808E-2</v>
      </c>
      <c r="K658" s="46">
        <f t="shared" si="21"/>
        <v>3.7499999998544808E-2</v>
      </c>
      <c r="N658"/>
    </row>
    <row r="659" spans="1:14" ht="25.5" hidden="1" customHeight="1" x14ac:dyDescent="0.25">
      <c r="A659" s="6" t="s">
        <v>313</v>
      </c>
      <c r="B659" s="41" t="s">
        <v>520</v>
      </c>
      <c r="C659" s="42" t="s">
        <v>305</v>
      </c>
      <c r="D659" s="74"/>
      <c r="E659" s="43" t="s">
        <v>1023</v>
      </c>
      <c r="F659" s="43"/>
      <c r="G659" s="44">
        <v>42661.626388888886</v>
      </c>
      <c r="H659" s="44">
        <v>42661.640277777777</v>
      </c>
      <c r="I659" s="1" t="s">
        <v>344</v>
      </c>
      <c r="J659" s="45">
        <f t="shared" si="20"/>
        <v>1.3888888890505768E-2</v>
      </c>
      <c r="K659" s="46">
        <f t="shared" si="21"/>
        <v>1.3888888890505768E-2</v>
      </c>
      <c r="N659"/>
    </row>
    <row r="660" spans="1:14" ht="25.5" hidden="1" customHeight="1" x14ac:dyDescent="0.25">
      <c r="A660" s="6" t="s">
        <v>313</v>
      </c>
      <c r="B660" s="41" t="s">
        <v>520</v>
      </c>
      <c r="C660" s="42" t="s">
        <v>305</v>
      </c>
      <c r="D660" s="74"/>
      <c r="E660" s="43" t="s">
        <v>1036</v>
      </c>
      <c r="F660" s="43"/>
      <c r="G660" s="44">
        <v>42661.640277777777</v>
      </c>
      <c r="H660" s="44">
        <v>42662.664583333331</v>
      </c>
      <c r="I660" s="1" t="s">
        <v>215</v>
      </c>
      <c r="J660" s="45">
        <f t="shared" si="20"/>
        <v>1.0243055555547471</v>
      </c>
      <c r="K660" s="46">
        <f t="shared" si="21"/>
        <v>1.0243055555547471</v>
      </c>
      <c r="N660"/>
    </row>
    <row r="661" spans="1:14" ht="25.5" hidden="1" customHeight="1" x14ac:dyDescent="0.25">
      <c r="A661" s="6" t="s">
        <v>313</v>
      </c>
      <c r="B661" s="41" t="s">
        <v>520</v>
      </c>
      <c r="C661" s="42" t="s">
        <v>305</v>
      </c>
      <c r="D661" s="74"/>
      <c r="E661" s="43" t="s">
        <v>1023</v>
      </c>
      <c r="F661" s="43"/>
      <c r="G661" s="44">
        <v>42662.664583333331</v>
      </c>
      <c r="H661" s="44">
        <v>42678.615277777775</v>
      </c>
      <c r="I661" s="1" t="s">
        <v>519</v>
      </c>
      <c r="J661" s="45">
        <f t="shared" si="20"/>
        <v>15.950694444443798</v>
      </c>
      <c r="K661" s="46">
        <f t="shared" si="21"/>
        <v>15.950694444443798</v>
      </c>
      <c r="N661"/>
    </row>
    <row r="662" spans="1:14" ht="25.5" hidden="1" customHeight="1" x14ac:dyDescent="0.25">
      <c r="A662" s="6" t="s">
        <v>313</v>
      </c>
      <c r="B662" s="41" t="s">
        <v>520</v>
      </c>
      <c r="C662" s="42" t="s">
        <v>305</v>
      </c>
      <c r="D662" s="74"/>
      <c r="E662" s="43" t="s">
        <v>1024</v>
      </c>
      <c r="F662" s="43"/>
      <c r="G662" s="44">
        <v>42678.615277777775</v>
      </c>
      <c r="H662" s="44">
        <v>42678.745833333334</v>
      </c>
      <c r="I662" s="1" t="s">
        <v>411</v>
      </c>
      <c r="J662" s="45">
        <f t="shared" si="20"/>
        <v>0.13055555555911269</v>
      </c>
      <c r="K662" s="46">
        <f t="shared" si="21"/>
        <v>0.13055555555911269</v>
      </c>
      <c r="N662"/>
    </row>
    <row r="663" spans="1:14" ht="25.5" customHeight="1" x14ac:dyDescent="0.25">
      <c r="A663" s="6" t="s">
        <v>313</v>
      </c>
      <c r="B663" s="41" t="s">
        <v>537</v>
      </c>
      <c r="C663" s="42" t="s">
        <v>8</v>
      </c>
      <c r="D663" s="74"/>
      <c r="E663" s="43" t="s">
        <v>995</v>
      </c>
      <c r="F663" s="106" t="s">
        <v>1285</v>
      </c>
      <c r="G663" s="44">
        <v>42135.773611111108</v>
      </c>
      <c r="H663" s="44">
        <v>42136.773611111108</v>
      </c>
      <c r="I663" s="1" t="s">
        <v>7</v>
      </c>
      <c r="J663" s="45">
        <f t="shared" si="20"/>
        <v>1</v>
      </c>
      <c r="K663" s="46">
        <f t="shared" si="21"/>
        <v>1</v>
      </c>
      <c r="N663"/>
    </row>
    <row r="664" spans="1:14" ht="25.5" customHeight="1" x14ac:dyDescent="0.25">
      <c r="A664" s="6" t="s">
        <v>313</v>
      </c>
      <c r="B664" s="41" t="s">
        <v>537</v>
      </c>
      <c r="C664" s="42" t="s">
        <v>8</v>
      </c>
      <c r="D664" s="74"/>
      <c r="E664" s="43" t="s">
        <v>994</v>
      </c>
      <c r="F664" s="106" t="s">
        <v>1285</v>
      </c>
      <c r="G664" s="44">
        <v>42136.773611111108</v>
      </c>
      <c r="H664" s="44">
        <v>42138.526388888888</v>
      </c>
      <c r="I664" s="1" t="s">
        <v>484</v>
      </c>
      <c r="J664" s="45">
        <f t="shared" si="20"/>
        <v>1.7527777777795563</v>
      </c>
      <c r="K664" s="46">
        <f t="shared" si="21"/>
        <v>1.7527777777795563</v>
      </c>
      <c r="N664"/>
    </row>
    <row r="665" spans="1:14" ht="25.5" hidden="1" customHeight="1" x14ac:dyDescent="0.25">
      <c r="A665" s="6" t="s">
        <v>313</v>
      </c>
      <c r="B665" s="41" t="s">
        <v>537</v>
      </c>
      <c r="C665" s="42" t="s">
        <v>8</v>
      </c>
      <c r="D665" s="74"/>
      <c r="E665" s="43" t="s">
        <v>1016</v>
      </c>
      <c r="F665" s="43"/>
      <c r="G665" s="44">
        <v>42138.526388888888</v>
      </c>
      <c r="H665" s="44">
        <v>42138.759027777778</v>
      </c>
      <c r="I665" s="1" t="s">
        <v>12</v>
      </c>
      <c r="J665" s="45">
        <f t="shared" si="20"/>
        <v>0.23263888889050577</v>
      </c>
      <c r="K665" s="46">
        <f t="shared" si="21"/>
        <v>0.23263888889050577</v>
      </c>
      <c r="N665"/>
    </row>
    <row r="666" spans="1:14" ht="25.5" hidden="1" customHeight="1" x14ac:dyDescent="0.25">
      <c r="A666" s="6" t="s">
        <v>313</v>
      </c>
      <c r="B666" s="41" t="s">
        <v>537</v>
      </c>
      <c r="C666" s="42" t="s">
        <v>8</v>
      </c>
      <c r="D666" s="74"/>
      <c r="E666" s="43" t="s">
        <v>1017</v>
      </c>
      <c r="F666" s="43"/>
      <c r="G666" s="44">
        <v>42138.759027777778</v>
      </c>
      <c r="H666" s="44">
        <v>42138.808333333334</v>
      </c>
      <c r="I666" s="1" t="s">
        <v>522</v>
      </c>
      <c r="J666" s="45">
        <f t="shared" si="20"/>
        <v>4.9305555556202307E-2</v>
      </c>
      <c r="K666" s="46">
        <f t="shared" si="21"/>
        <v>4.9305555556202307E-2</v>
      </c>
      <c r="N666"/>
    </row>
    <row r="667" spans="1:14" ht="25.5" hidden="1" customHeight="1" x14ac:dyDescent="0.25">
      <c r="A667" s="6" t="s">
        <v>313</v>
      </c>
      <c r="B667" s="41" t="s">
        <v>537</v>
      </c>
      <c r="C667" s="42" t="s">
        <v>8</v>
      </c>
      <c r="D667" s="74"/>
      <c r="E667" s="43" t="s">
        <v>1018</v>
      </c>
      <c r="F667" s="43"/>
      <c r="G667" s="44">
        <v>42138.808333333334</v>
      </c>
      <c r="H667" s="44">
        <v>42139.541666666664</v>
      </c>
      <c r="I667" s="1" t="s">
        <v>34</v>
      </c>
      <c r="J667" s="45">
        <f t="shared" si="20"/>
        <v>0.73333333332993789</v>
      </c>
      <c r="K667" s="46">
        <f t="shared" si="21"/>
        <v>0.73333333332993789</v>
      </c>
      <c r="N667"/>
    </row>
    <row r="668" spans="1:14" ht="25.5" hidden="1" customHeight="1" x14ac:dyDescent="0.25">
      <c r="A668" s="6" t="s">
        <v>313</v>
      </c>
      <c r="B668" s="41" t="s">
        <v>537</v>
      </c>
      <c r="C668" s="42" t="s">
        <v>8</v>
      </c>
      <c r="D668" s="74"/>
      <c r="E668" s="43" t="s">
        <v>1019</v>
      </c>
      <c r="F668" s="43"/>
      <c r="G668" s="44">
        <v>42139.541666666664</v>
      </c>
      <c r="H668" s="44">
        <v>42139.705555555556</v>
      </c>
      <c r="I668" s="1" t="s">
        <v>23</v>
      </c>
      <c r="J668" s="45">
        <f t="shared" si="20"/>
        <v>0.16388888889196096</v>
      </c>
      <c r="K668" s="46">
        <f t="shared" si="21"/>
        <v>0.16388888889196096</v>
      </c>
      <c r="N668"/>
    </row>
    <row r="669" spans="1:14" ht="25.5" hidden="1" customHeight="1" x14ac:dyDescent="0.25">
      <c r="A669" s="6" t="s">
        <v>313</v>
      </c>
      <c r="B669" s="41" t="s">
        <v>537</v>
      </c>
      <c r="C669" s="42" t="s">
        <v>8</v>
      </c>
      <c r="D669" s="74"/>
      <c r="E669" s="43" t="s">
        <v>1020</v>
      </c>
      <c r="F669" s="43"/>
      <c r="G669" s="44">
        <v>42139.705555555556</v>
      </c>
      <c r="H669" s="44">
        <v>42142.826388888891</v>
      </c>
      <c r="I669" s="1" t="s">
        <v>25</v>
      </c>
      <c r="J669" s="45">
        <f t="shared" si="20"/>
        <v>3.1208333333343035</v>
      </c>
      <c r="K669" s="46">
        <f t="shared" si="21"/>
        <v>3.1208333333343035</v>
      </c>
      <c r="N669"/>
    </row>
    <row r="670" spans="1:14" ht="25.5" hidden="1" customHeight="1" x14ac:dyDescent="0.25">
      <c r="A670" s="6" t="s">
        <v>313</v>
      </c>
      <c r="B670" s="41" t="s">
        <v>537</v>
      </c>
      <c r="C670" s="42" t="s">
        <v>8</v>
      </c>
      <c r="D670" s="74"/>
      <c r="E670" s="43" t="s">
        <v>1016</v>
      </c>
      <c r="F670" s="43"/>
      <c r="G670" s="44">
        <v>42142.826388888891</v>
      </c>
      <c r="H670" s="44">
        <v>42144.853472222225</v>
      </c>
      <c r="I670" s="1" t="s">
        <v>525</v>
      </c>
      <c r="J670" s="45">
        <f t="shared" si="20"/>
        <v>2.0270833333343035</v>
      </c>
      <c r="K670" s="46">
        <f t="shared" si="21"/>
        <v>2.0270833333343035</v>
      </c>
      <c r="N670"/>
    </row>
    <row r="671" spans="1:14" ht="25.5" hidden="1" customHeight="1" x14ac:dyDescent="0.25">
      <c r="A671" s="6" t="s">
        <v>313</v>
      </c>
      <c r="B671" s="41" t="s">
        <v>537</v>
      </c>
      <c r="C671" s="42" t="s">
        <v>8</v>
      </c>
      <c r="D671" s="74"/>
      <c r="E671" s="43" t="s">
        <v>1020</v>
      </c>
      <c r="F671" s="43"/>
      <c r="G671" s="44">
        <v>42144.853472222225</v>
      </c>
      <c r="H671" s="44">
        <v>42145.622916666667</v>
      </c>
      <c r="I671" s="1" t="s">
        <v>526</v>
      </c>
      <c r="J671" s="45">
        <f t="shared" si="20"/>
        <v>0.7694444444423425</v>
      </c>
      <c r="K671" s="46">
        <f t="shared" si="21"/>
        <v>0.7694444444423425</v>
      </c>
      <c r="N671"/>
    </row>
    <row r="672" spans="1:14" ht="25.5" hidden="1" customHeight="1" x14ac:dyDescent="0.25">
      <c r="A672" s="6" t="s">
        <v>313</v>
      </c>
      <c r="B672" s="41" t="s">
        <v>537</v>
      </c>
      <c r="C672" s="42" t="s">
        <v>8</v>
      </c>
      <c r="D672" s="74"/>
      <c r="E672" s="43" t="s">
        <v>1021</v>
      </c>
      <c r="F672" s="43"/>
      <c r="G672" s="44">
        <v>42145.622916666667</v>
      </c>
      <c r="H672" s="44">
        <v>42149.65902777778</v>
      </c>
      <c r="I672" s="1" t="s">
        <v>527</v>
      </c>
      <c r="J672" s="45">
        <f t="shared" si="20"/>
        <v>4.0361111111124046</v>
      </c>
      <c r="K672" s="46">
        <f t="shared" si="21"/>
        <v>4.0361111111124046</v>
      </c>
      <c r="N672"/>
    </row>
    <row r="673" spans="1:14" ht="25.5" hidden="1" customHeight="1" x14ac:dyDescent="0.25">
      <c r="A673" s="6" t="s">
        <v>313</v>
      </c>
      <c r="B673" s="41" t="s">
        <v>537</v>
      </c>
      <c r="C673" s="42" t="s">
        <v>8</v>
      </c>
      <c r="D673" s="74"/>
      <c r="E673" s="43" t="s">
        <v>1020</v>
      </c>
      <c r="F673" s="43"/>
      <c r="G673" s="44">
        <v>42149.65902777778</v>
      </c>
      <c r="H673" s="44">
        <v>42151.70208333333</v>
      </c>
      <c r="I673" s="1" t="s">
        <v>528</v>
      </c>
      <c r="J673" s="45">
        <f t="shared" si="20"/>
        <v>2.0430555555503815</v>
      </c>
      <c r="K673" s="46">
        <f t="shared" si="21"/>
        <v>2.0430555555503815</v>
      </c>
      <c r="N673"/>
    </row>
    <row r="674" spans="1:14" ht="25.5" hidden="1" customHeight="1" x14ac:dyDescent="0.25">
      <c r="A674" s="6" t="s">
        <v>313</v>
      </c>
      <c r="B674" s="41" t="s">
        <v>537</v>
      </c>
      <c r="C674" s="42" t="s">
        <v>8</v>
      </c>
      <c r="D674" s="74"/>
      <c r="E674" s="43" t="s">
        <v>1016</v>
      </c>
      <c r="F674" s="43"/>
      <c r="G674" s="44">
        <v>42151.70208333333</v>
      </c>
      <c r="H674" s="44">
        <v>42156.843055555553</v>
      </c>
      <c r="I674" s="1" t="s">
        <v>529</v>
      </c>
      <c r="J674" s="45">
        <f t="shared" si="20"/>
        <v>5.140972222223354</v>
      </c>
      <c r="K674" s="46">
        <f t="shared" si="21"/>
        <v>5.140972222223354</v>
      </c>
      <c r="N674"/>
    </row>
    <row r="675" spans="1:14" ht="25.5" hidden="1" customHeight="1" x14ac:dyDescent="0.25">
      <c r="A675" s="6" t="s">
        <v>313</v>
      </c>
      <c r="B675" s="41" t="s">
        <v>537</v>
      </c>
      <c r="C675" s="42" t="s">
        <v>8</v>
      </c>
      <c r="D675" s="74"/>
      <c r="E675" s="43" t="s">
        <v>1020</v>
      </c>
      <c r="F675" s="43"/>
      <c r="G675" s="44">
        <v>42156.843055555553</v>
      </c>
      <c r="H675" s="44">
        <v>42156.851388888892</v>
      </c>
      <c r="I675" s="1" t="s">
        <v>526</v>
      </c>
      <c r="J675" s="45">
        <f t="shared" si="20"/>
        <v>8.3333333386690356E-3</v>
      </c>
      <c r="K675" s="46">
        <f t="shared" si="21"/>
        <v>8.3333333386690356E-3</v>
      </c>
      <c r="N675"/>
    </row>
    <row r="676" spans="1:14" ht="25.5" hidden="1" customHeight="1" x14ac:dyDescent="0.25">
      <c r="A676" s="6" t="s">
        <v>313</v>
      </c>
      <c r="B676" s="41" t="s">
        <v>537</v>
      </c>
      <c r="C676" s="42" t="s">
        <v>8</v>
      </c>
      <c r="D676" s="74"/>
      <c r="E676" s="43" t="s">
        <v>1021</v>
      </c>
      <c r="F676" s="43"/>
      <c r="G676" s="44">
        <v>42156.851388888892</v>
      </c>
      <c r="H676" s="44">
        <v>42158.682638888888</v>
      </c>
      <c r="I676" s="1" t="s">
        <v>530</v>
      </c>
      <c r="J676" s="45">
        <f t="shared" si="20"/>
        <v>1.8312499999956344</v>
      </c>
      <c r="K676" s="46">
        <f t="shared" si="21"/>
        <v>1.8312499999956344</v>
      </c>
      <c r="N676"/>
    </row>
    <row r="677" spans="1:14" ht="25.5" hidden="1" customHeight="1" x14ac:dyDescent="0.25">
      <c r="A677" s="6" t="s">
        <v>313</v>
      </c>
      <c r="B677" s="41" t="s">
        <v>537</v>
      </c>
      <c r="C677" s="42" t="s">
        <v>8</v>
      </c>
      <c r="D677" s="74"/>
      <c r="E677" s="43" t="s">
        <v>1020</v>
      </c>
      <c r="F677" s="43"/>
      <c r="G677" s="44">
        <v>42158.682638888888</v>
      </c>
      <c r="H677" s="44">
        <v>42158.838888888888</v>
      </c>
      <c r="I677" s="1" t="s">
        <v>531</v>
      </c>
      <c r="J677" s="45">
        <f t="shared" si="20"/>
        <v>0.15625</v>
      </c>
      <c r="K677" s="46">
        <f t="shared" si="21"/>
        <v>0.15625</v>
      </c>
      <c r="N677"/>
    </row>
    <row r="678" spans="1:14" ht="25.5" hidden="1" customHeight="1" x14ac:dyDescent="0.25">
      <c r="A678" s="6" t="s">
        <v>313</v>
      </c>
      <c r="B678" s="41" t="s">
        <v>537</v>
      </c>
      <c r="C678" s="42" t="s">
        <v>8</v>
      </c>
      <c r="D678" s="74"/>
      <c r="E678" s="43" t="s">
        <v>1022</v>
      </c>
      <c r="F678" s="43"/>
      <c r="G678" s="44">
        <v>42158.838888888888</v>
      </c>
      <c r="H678" s="44">
        <v>42165.754166666666</v>
      </c>
      <c r="I678" s="1" t="s">
        <v>532</v>
      </c>
      <c r="J678" s="45">
        <f t="shared" si="20"/>
        <v>6.9152777777781012</v>
      </c>
      <c r="K678" s="46">
        <f t="shared" si="21"/>
        <v>6.9152777777781012</v>
      </c>
      <c r="N678"/>
    </row>
    <row r="679" spans="1:14" ht="25.5" hidden="1" customHeight="1" x14ac:dyDescent="0.25">
      <c r="A679" s="6" t="s">
        <v>313</v>
      </c>
      <c r="B679" s="41" t="s">
        <v>537</v>
      </c>
      <c r="C679" s="42" t="s">
        <v>8</v>
      </c>
      <c r="D679" s="74"/>
      <c r="E679" s="43" t="s">
        <v>1021</v>
      </c>
      <c r="F679" s="43"/>
      <c r="G679" s="44">
        <v>42165.754166666666</v>
      </c>
      <c r="H679" s="44">
        <v>42166.616666666669</v>
      </c>
      <c r="I679" s="1" t="s">
        <v>533</v>
      </c>
      <c r="J679" s="45">
        <f t="shared" si="20"/>
        <v>0.86250000000291038</v>
      </c>
      <c r="K679" s="46">
        <f t="shared" si="21"/>
        <v>0.86250000000291038</v>
      </c>
      <c r="N679"/>
    </row>
    <row r="680" spans="1:14" ht="25.5" hidden="1" customHeight="1" x14ac:dyDescent="0.25">
      <c r="A680" s="6" t="s">
        <v>313</v>
      </c>
      <c r="B680" s="41" t="s">
        <v>537</v>
      </c>
      <c r="C680" s="42" t="s">
        <v>8</v>
      </c>
      <c r="D680" s="74"/>
      <c r="E680" s="43" t="s">
        <v>1022</v>
      </c>
      <c r="F680" s="43"/>
      <c r="G680" s="44">
        <v>42166.616666666669</v>
      </c>
      <c r="H680" s="44">
        <v>42166.738888888889</v>
      </c>
      <c r="I680" s="1" t="s">
        <v>34</v>
      </c>
      <c r="J680" s="45">
        <f t="shared" si="20"/>
        <v>0.12222222222044365</v>
      </c>
      <c r="K680" s="46">
        <f t="shared" si="21"/>
        <v>0.12222222222044365</v>
      </c>
      <c r="N680"/>
    </row>
    <row r="681" spans="1:14" ht="25.5" hidden="1" customHeight="1" x14ac:dyDescent="0.25">
      <c r="A681" s="6" t="s">
        <v>313</v>
      </c>
      <c r="B681" s="41" t="s">
        <v>537</v>
      </c>
      <c r="C681" s="42" t="s">
        <v>8</v>
      </c>
      <c r="D681" s="74"/>
      <c r="E681" s="43" t="s">
        <v>1020</v>
      </c>
      <c r="F681" s="43"/>
      <c r="G681" s="44">
        <v>42166.738888888889</v>
      </c>
      <c r="H681" s="44">
        <v>42167.70208333333</v>
      </c>
      <c r="I681" s="1" t="s">
        <v>534</v>
      </c>
      <c r="J681" s="45">
        <f t="shared" si="20"/>
        <v>0.96319444444088731</v>
      </c>
      <c r="K681" s="46">
        <f t="shared" si="21"/>
        <v>0.96319444444088731</v>
      </c>
      <c r="N681"/>
    </row>
    <row r="682" spans="1:14" ht="25.5" hidden="1" customHeight="1" x14ac:dyDescent="0.25">
      <c r="A682" s="6" t="s">
        <v>313</v>
      </c>
      <c r="B682" s="41" t="s">
        <v>537</v>
      </c>
      <c r="C682" s="42" t="s">
        <v>8</v>
      </c>
      <c r="D682" s="74"/>
      <c r="E682" s="43" t="s">
        <v>1016</v>
      </c>
      <c r="F682" s="43"/>
      <c r="G682" s="44">
        <v>42167.70208333333</v>
      </c>
      <c r="H682" s="44">
        <v>42170.695833333331</v>
      </c>
      <c r="I682" s="1" t="s">
        <v>207</v>
      </c>
      <c r="J682" s="45">
        <f t="shared" si="20"/>
        <v>2.9937500000014552</v>
      </c>
      <c r="K682" s="46">
        <f t="shared" si="21"/>
        <v>2.9937500000014552</v>
      </c>
      <c r="N682"/>
    </row>
    <row r="683" spans="1:14" ht="25.5" hidden="1" customHeight="1" x14ac:dyDescent="0.25">
      <c r="A683" s="6" t="s">
        <v>313</v>
      </c>
      <c r="B683" s="41" t="s">
        <v>537</v>
      </c>
      <c r="C683" s="42" t="s">
        <v>8</v>
      </c>
      <c r="D683" s="74"/>
      <c r="E683" s="43" t="s">
        <v>1024</v>
      </c>
      <c r="F683" s="43"/>
      <c r="G683" s="44">
        <v>42170.695833333331</v>
      </c>
      <c r="H683" s="44">
        <v>42171.73333333333</v>
      </c>
      <c r="I683" s="1" t="s">
        <v>535</v>
      </c>
      <c r="J683" s="45">
        <f t="shared" si="20"/>
        <v>1.0374999999985448</v>
      </c>
      <c r="K683" s="46">
        <f t="shared" si="21"/>
        <v>1.0374999999985448</v>
      </c>
      <c r="N683"/>
    </row>
    <row r="684" spans="1:14" ht="25.5" hidden="1" customHeight="1" x14ac:dyDescent="0.25">
      <c r="A684" s="6" t="s">
        <v>313</v>
      </c>
      <c r="B684" s="41" t="s">
        <v>537</v>
      </c>
      <c r="C684" s="42" t="s">
        <v>8</v>
      </c>
      <c r="D684" s="74"/>
      <c r="E684" s="43" t="s">
        <v>1014</v>
      </c>
      <c r="F684" s="43"/>
      <c r="G684" s="44">
        <v>42171.73333333333</v>
      </c>
      <c r="H684" s="44">
        <v>42171.796527777777</v>
      </c>
      <c r="I684" s="1" t="s">
        <v>536</v>
      </c>
      <c r="J684" s="45">
        <f t="shared" si="20"/>
        <v>6.3194444446708076E-2</v>
      </c>
      <c r="K684" s="46">
        <f t="shared" si="21"/>
        <v>6.3194444446708076E-2</v>
      </c>
      <c r="N684"/>
    </row>
    <row r="685" spans="1:14" ht="25.5" hidden="1" customHeight="1" x14ac:dyDescent="0.25">
      <c r="A685" s="6" t="s">
        <v>313</v>
      </c>
      <c r="B685" s="41" t="s">
        <v>537</v>
      </c>
      <c r="C685" s="42" t="s">
        <v>8</v>
      </c>
      <c r="D685" s="74"/>
      <c r="E685" s="43" t="s">
        <v>1018</v>
      </c>
      <c r="F685" s="43"/>
      <c r="G685" s="44">
        <v>42171.796527777777</v>
      </c>
      <c r="H685" s="44">
        <v>42171.804861111108</v>
      </c>
      <c r="I685" s="1" t="s">
        <v>76</v>
      </c>
      <c r="J685" s="45">
        <f t="shared" si="20"/>
        <v>8.333333331393078E-3</v>
      </c>
      <c r="K685" s="46">
        <f t="shared" si="21"/>
        <v>8.333333331393078E-3</v>
      </c>
      <c r="N685"/>
    </row>
    <row r="686" spans="1:14" ht="25.5" customHeight="1" x14ac:dyDescent="0.25">
      <c r="A686" s="6" t="s">
        <v>313</v>
      </c>
      <c r="B686" s="41" t="s">
        <v>560</v>
      </c>
      <c r="C686" s="42" t="s">
        <v>305</v>
      </c>
      <c r="D686" s="74"/>
      <c r="E686" s="43" t="s">
        <v>995</v>
      </c>
      <c r="F686" s="106" t="s">
        <v>1285</v>
      </c>
      <c r="G686" s="44">
        <v>41540.727083333331</v>
      </c>
      <c r="H686" s="44">
        <v>41541.727083333331</v>
      </c>
      <c r="I686" s="1" t="s">
        <v>7</v>
      </c>
      <c r="J686" s="45">
        <f t="shared" si="20"/>
        <v>1</v>
      </c>
      <c r="K686" s="46">
        <f t="shared" si="21"/>
        <v>1</v>
      </c>
      <c r="N686"/>
    </row>
    <row r="687" spans="1:14" ht="25.5" customHeight="1" x14ac:dyDescent="0.25">
      <c r="A687" s="6" t="s">
        <v>313</v>
      </c>
      <c r="B687" s="41" t="s">
        <v>560</v>
      </c>
      <c r="C687" s="42" t="s">
        <v>305</v>
      </c>
      <c r="D687" s="74"/>
      <c r="E687" s="43" t="s">
        <v>994</v>
      </c>
      <c r="F687" s="106" t="s">
        <v>1285</v>
      </c>
      <c r="G687" s="44">
        <v>41541.727083333331</v>
      </c>
      <c r="H687" s="44">
        <v>41542.667361111111</v>
      </c>
      <c r="I687" s="1" t="s">
        <v>475</v>
      </c>
      <c r="J687" s="45">
        <f t="shared" si="20"/>
        <v>0.94027777777955635</v>
      </c>
      <c r="K687" s="46">
        <f t="shared" si="21"/>
        <v>0.94027777777955635</v>
      </c>
      <c r="N687"/>
    </row>
    <row r="688" spans="1:14" ht="25.5" customHeight="1" x14ac:dyDescent="0.25">
      <c r="A688" s="6" t="s">
        <v>313</v>
      </c>
      <c r="B688" s="41" t="s">
        <v>560</v>
      </c>
      <c r="C688" s="42" t="s">
        <v>305</v>
      </c>
      <c r="D688" s="74"/>
      <c r="E688" s="43" t="s">
        <v>995</v>
      </c>
      <c r="F688" s="106" t="s">
        <v>1285</v>
      </c>
      <c r="G688" s="44">
        <v>41542.667361111111</v>
      </c>
      <c r="H688" s="44">
        <v>41542.71875</v>
      </c>
      <c r="I688" s="1" t="s">
        <v>191</v>
      </c>
      <c r="J688" s="45">
        <f t="shared" si="20"/>
        <v>5.1388888889050577E-2</v>
      </c>
      <c r="K688" s="46">
        <f t="shared" si="21"/>
        <v>5.1388888889050577E-2</v>
      </c>
      <c r="N688"/>
    </row>
    <row r="689" spans="1:14" ht="25.5" customHeight="1" x14ac:dyDescent="0.25">
      <c r="A689" s="6" t="s">
        <v>313</v>
      </c>
      <c r="B689" s="41" t="s">
        <v>560</v>
      </c>
      <c r="C689" s="42" t="s">
        <v>305</v>
      </c>
      <c r="D689" s="74"/>
      <c r="E689" s="43" t="s">
        <v>994</v>
      </c>
      <c r="F689" s="106" t="s">
        <v>1285</v>
      </c>
      <c r="G689" s="44">
        <v>41542.71875</v>
      </c>
      <c r="H689" s="44">
        <v>41542.747916666667</v>
      </c>
      <c r="I689" s="1" t="s">
        <v>475</v>
      </c>
      <c r="J689" s="45">
        <f t="shared" si="20"/>
        <v>2.9166666667151731E-2</v>
      </c>
      <c r="K689" s="46">
        <f t="shared" si="21"/>
        <v>2.9166666667151731E-2</v>
      </c>
      <c r="N689"/>
    </row>
    <row r="690" spans="1:14" ht="25.5" hidden="1" customHeight="1" x14ac:dyDescent="0.25">
      <c r="A690" s="6" t="s">
        <v>313</v>
      </c>
      <c r="B690" s="41" t="s">
        <v>560</v>
      </c>
      <c r="C690" s="42" t="s">
        <v>305</v>
      </c>
      <c r="D690" s="74"/>
      <c r="E690" s="43" t="s">
        <v>1016</v>
      </c>
      <c r="F690" s="43"/>
      <c r="G690" s="44">
        <v>41542.747916666667</v>
      </c>
      <c r="H690" s="44">
        <v>41542.821527777778</v>
      </c>
      <c r="I690" s="1" t="s">
        <v>538</v>
      </c>
      <c r="J690" s="45">
        <f t="shared" si="20"/>
        <v>7.3611111110949423E-2</v>
      </c>
      <c r="K690" s="46">
        <f t="shared" si="21"/>
        <v>7.3611111110949423E-2</v>
      </c>
      <c r="N690"/>
    </row>
    <row r="691" spans="1:14" ht="25.5" hidden="1" customHeight="1" x14ac:dyDescent="0.25">
      <c r="A691" s="6" t="s">
        <v>313</v>
      </c>
      <c r="B691" s="41" t="s">
        <v>560</v>
      </c>
      <c r="C691" s="42" t="s">
        <v>305</v>
      </c>
      <c r="D691" s="74"/>
      <c r="E691" s="43" t="s">
        <v>1020</v>
      </c>
      <c r="F691" s="43"/>
      <c r="G691" s="44">
        <v>41542.821527777778</v>
      </c>
      <c r="H691" s="44">
        <v>41543.70416666667</v>
      </c>
      <c r="I691" s="1" t="s">
        <v>539</v>
      </c>
      <c r="J691" s="45">
        <f t="shared" si="20"/>
        <v>0.88263888889196096</v>
      </c>
      <c r="K691" s="46">
        <f t="shared" si="21"/>
        <v>0.88263888889196096</v>
      </c>
      <c r="N691"/>
    </row>
    <row r="692" spans="1:14" ht="25.5" hidden="1" customHeight="1" x14ac:dyDescent="0.25">
      <c r="A692" s="6" t="s">
        <v>313</v>
      </c>
      <c r="B692" s="41" t="s">
        <v>560</v>
      </c>
      <c r="C692" s="42" t="s">
        <v>305</v>
      </c>
      <c r="D692" s="74"/>
      <c r="E692" s="43" t="s">
        <v>1021</v>
      </c>
      <c r="F692" s="43"/>
      <c r="G692" s="44">
        <v>41543.70416666667</v>
      </c>
      <c r="H692" s="44">
        <v>41558.759722222225</v>
      </c>
      <c r="I692" s="1" t="s">
        <v>197</v>
      </c>
      <c r="J692" s="45">
        <f t="shared" si="20"/>
        <v>15.055555555554747</v>
      </c>
      <c r="K692" s="46">
        <f t="shared" si="21"/>
        <v>15.055555555554747</v>
      </c>
      <c r="N692"/>
    </row>
    <row r="693" spans="1:14" ht="25.5" hidden="1" customHeight="1" x14ac:dyDescent="0.25">
      <c r="A693" s="6" t="s">
        <v>313</v>
      </c>
      <c r="B693" s="41" t="s">
        <v>560</v>
      </c>
      <c r="C693" s="42" t="s">
        <v>305</v>
      </c>
      <c r="D693" s="74"/>
      <c r="E693" s="43" t="s">
        <v>1020</v>
      </c>
      <c r="F693" s="43"/>
      <c r="G693" s="44">
        <v>41558.759722222225</v>
      </c>
      <c r="H693" s="44">
        <v>41561.584027777775</v>
      </c>
      <c r="I693" s="1" t="s">
        <v>540</v>
      </c>
      <c r="J693" s="45">
        <f t="shared" si="20"/>
        <v>2.8243055555503815</v>
      </c>
      <c r="K693" s="46">
        <f t="shared" si="21"/>
        <v>2.8243055555503815</v>
      </c>
      <c r="N693"/>
    </row>
    <row r="694" spans="1:14" ht="25.5" hidden="1" customHeight="1" x14ac:dyDescent="0.25">
      <c r="A694" s="6" t="s">
        <v>313</v>
      </c>
      <c r="B694" s="41" t="s">
        <v>560</v>
      </c>
      <c r="C694" s="42" t="s">
        <v>305</v>
      </c>
      <c r="D694" s="74"/>
      <c r="E694" s="43" t="s">
        <v>1017</v>
      </c>
      <c r="F694" s="43"/>
      <c r="G694" s="44">
        <v>41561.584027777775</v>
      </c>
      <c r="H694" s="44">
        <v>41561.767361111109</v>
      </c>
      <c r="I694" s="1" t="s">
        <v>19</v>
      </c>
      <c r="J694" s="45">
        <f t="shared" si="20"/>
        <v>0.18333333333430346</v>
      </c>
      <c r="K694" s="46">
        <f t="shared" si="21"/>
        <v>0.18333333333430346</v>
      </c>
      <c r="N694"/>
    </row>
    <row r="695" spans="1:14" ht="25.5" customHeight="1" x14ac:dyDescent="0.25">
      <c r="A695" s="6" t="s">
        <v>313</v>
      </c>
      <c r="B695" s="41" t="s">
        <v>560</v>
      </c>
      <c r="C695" s="42" t="s">
        <v>305</v>
      </c>
      <c r="D695" s="74"/>
      <c r="E695" s="43" t="s">
        <v>995</v>
      </c>
      <c r="F695" s="106" t="s">
        <v>1285</v>
      </c>
      <c r="G695" s="44">
        <v>41561.767361111109</v>
      </c>
      <c r="H695" s="44">
        <v>41562.570833333331</v>
      </c>
      <c r="I695" s="1" t="s">
        <v>33</v>
      </c>
      <c r="J695" s="45">
        <f t="shared" si="20"/>
        <v>0.80347222222189885</v>
      </c>
      <c r="K695" s="46">
        <f t="shared" si="21"/>
        <v>0.80347222222189885</v>
      </c>
      <c r="N695"/>
    </row>
    <row r="696" spans="1:14" ht="25.5" customHeight="1" x14ac:dyDescent="0.25">
      <c r="A696" s="6" t="s">
        <v>313</v>
      </c>
      <c r="B696" s="41" t="s">
        <v>560</v>
      </c>
      <c r="C696" s="42" t="s">
        <v>305</v>
      </c>
      <c r="D696" s="74"/>
      <c r="E696" s="43" t="s">
        <v>994</v>
      </c>
      <c r="F696" s="106" t="s">
        <v>1285</v>
      </c>
      <c r="G696" s="44">
        <v>41562.570833333331</v>
      </c>
      <c r="H696" s="44">
        <v>41562.696527777778</v>
      </c>
      <c r="I696" s="1" t="s">
        <v>17</v>
      </c>
      <c r="J696" s="45">
        <f t="shared" si="20"/>
        <v>0.12569444444670808</v>
      </c>
      <c r="K696" s="46">
        <f t="shared" si="21"/>
        <v>0.12569444444670808</v>
      </c>
      <c r="N696"/>
    </row>
    <row r="697" spans="1:14" ht="25.5" hidden="1" customHeight="1" x14ac:dyDescent="0.25">
      <c r="A697" s="6" t="s">
        <v>313</v>
      </c>
      <c r="B697" s="41" t="s">
        <v>560</v>
      </c>
      <c r="C697" s="42" t="s">
        <v>305</v>
      </c>
      <c r="D697" s="74"/>
      <c r="E697" s="43" t="s">
        <v>1016</v>
      </c>
      <c r="F697" s="43"/>
      <c r="G697" s="44">
        <v>41562.696527777778</v>
      </c>
      <c r="H697" s="44">
        <v>41564.853472222225</v>
      </c>
      <c r="I697" s="1" t="s">
        <v>541</v>
      </c>
      <c r="J697" s="45">
        <f t="shared" si="20"/>
        <v>2.1569444444467081</v>
      </c>
      <c r="K697" s="46">
        <f t="shared" si="21"/>
        <v>2.1569444444467081</v>
      </c>
      <c r="N697"/>
    </row>
    <row r="698" spans="1:14" ht="25.5" hidden="1" customHeight="1" x14ac:dyDescent="0.25">
      <c r="A698" s="6" t="s">
        <v>313</v>
      </c>
      <c r="B698" s="41" t="s">
        <v>560</v>
      </c>
      <c r="C698" s="42" t="s">
        <v>305</v>
      </c>
      <c r="D698" s="74"/>
      <c r="E698" s="43" t="s">
        <v>1017</v>
      </c>
      <c r="F698" s="43"/>
      <c r="G698" s="44">
        <v>41564.853472222225</v>
      </c>
      <c r="H698" s="44">
        <v>41565.772222222222</v>
      </c>
      <c r="I698" s="1" t="s">
        <v>1012</v>
      </c>
      <c r="J698" s="45">
        <f t="shared" si="20"/>
        <v>0.91874999999708962</v>
      </c>
      <c r="K698" s="46">
        <f t="shared" si="21"/>
        <v>0.91874999999708962</v>
      </c>
      <c r="N698"/>
    </row>
    <row r="699" spans="1:14" ht="25.5" hidden="1" customHeight="1" x14ac:dyDescent="0.25">
      <c r="A699" s="6" t="s">
        <v>313</v>
      </c>
      <c r="B699" s="41" t="s">
        <v>560</v>
      </c>
      <c r="C699" s="42" t="s">
        <v>305</v>
      </c>
      <c r="D699" s="74"/>
      <c r="E699" s="43" t="s">
        <v>1018</v>
      </c>
      <c r="F699" s="43"/>
      <c r="G699" s="44">
        <v>41565.772222222222</v>
      </c>
      <c r="H699" s="44">
        <v>41565.806250000001</v>
      </c>
      <c r="I699" s="1" t="s">
        <v>34</v>
      </c>
      <c r="J699" s="45">
        <f t="shared" si="20"/>
        <v>3.4027777779556345E-2</v>
      </c>
      <c r="K699" s="46">
        <f t="shared" si="21"/>
        <v>3.4027777779556345E-2</v>
      </c>
      <c r="N699"/>
    </row>
    <row r="700" spans="1:14" ht="25.5" hidden="1" customHeight="1" x14ac:dyDescent="0.25">
      <c r="A700" s="6" t="s">
        <v>313</v>
      </c>
      <c r="B700" s="41" t="s">
        <v>560</v>
      </c>
      <c r="C700" s="42" t="s">
        <v>305</v>
      </c>
      <c r="D700" s="74"/>
      <c r="E700" s="43" t="s">
        <v>1019</v>
      </c>
      <c r="F700" s="43"/>
      <c r="G700" s="44">
        <v>41565.806250000001</v>
      </c>
      <c r="H700" s="44">
        <v>41568.618055555555</v>
      </c>
      <c r="I700" s="1" t="s">
        <v>23</v>
      </c>
      <c r="J700" s="45">
        <f t="shared" si="20"/>
        <v>2.8118055555532919</v>
      </c>
      <c r="K700" s="46">
        <f t="shared" si="21"/>
        <v>2.8118055555532919</v>
      </c>
      <c r="N700"/>
    </row>
    <row r="701" spans="1:14" ht="25.5" hidden="1" customHeight="1" x14ac:dyDescent="0.25">
      <c r="A701" s="6" t="s">
        <v>313</v>
      </c>
      <c r="B701" s="41" t="s">
        <v>560</v>
      </c>
      <c r="C701" s="42" t="s">
        <v>305</v>
      </c>
      <c r="D701" s="74"/>
      <c r="E701" s="43" t="s">
        <v>1020</v>
      </c>
      <c r="F701" s="43"/>
      <c r="G701" s="44">
        <v>41568.618055555555</v>
      </c>
      <c r="H701" s="44">
        <v>41569.661805555559</v>
      </c>
      <c r="I701" s="1" t="s">
        <v>170</v>
      </c>
      <c r="J701" s="45">
        <f t="shared" si="20"/>
        <v>1.0437500000043656</v>
      </c>
      <c r="K701" s="46">
        <f t="shared" si="21"/>
        <v>1.0437500000043656</v>
      </c>
      <c r="N701"/>
    </row>
    <row r="702" spans="1:14" ht="25.5" hidden="1" customHeight="1" x14ac:dyDescent="0.25">
      <c r="A702" s="6" t="s">
        <v>313</v>
      </c>
      <c r="B702" s="41" t="s">
        <v>560</v>
      </c>
      <c r="C702" s="42" t="s">
        <v>305</v>
      </c>
      <c r="D702" s="74"/>
      <c r="E702" s="43" t="s">
        <v>1021</v>
      </c>
      <c r="F702" s="43"/>
      <c r="G702" s="44">
        <v>41569.661805555559</v>
      </c>
      <c r="H702" s="44">
        <v>41571.765972222223</v>
      </c>
      <c r="I702" s="1" t="s">
        <v>200</v>
      </c>
      <c r="J702" s="45">
        <f t="shared" si="20"/>
        <v>2.1041666666642413</v>
      </c>
      <c r="K702" s="46">
        <f t="shared" si="21"/>
        <v>2.1041666666642413</v>
      </c>
      <c r="N702"/>
    </row>
    <row r="703" spans="1:14" ht="25.5" hidden="1" customHeight="1" x14ac:dyDescent="0.25">
      <c r="A703" s="6" t="s">
        <v>313</v>
      </c>
      <c r="B703" s="41" t="s">
        <v>560</v>
      </c>
      <c r="C703" s="42" t="s">
        <v>305</v>
      </c>
      <c r="D703" s="74"/>
      <c r="E703" s="43" t="s">
        <v>1020</v>
      </c>
      <c r="F703" s="43"/>
      <c r="G703" s="44">
        <v>41571.765972222223</v>
      </c>
      <c r="H703" s="44">
        <v>41572.633333333331</v>
      </c>
      <c r="I703" s="1" t="s">
        <v>542</v>
      </c>
      <c r="J703" s="45">
        <f t="shared" si="20"/>
        <v>0.86736111110803904</v>
      </c>
      <c r="K703" s="46">
        <f t="shared" si="21"/>
        <v>0.86736111110803904</v>
      </c>
      <c r="N703"/>
    </row>
    <row r="704" spans="1:14" ht="25.5" hidden="1" customHeight="1" x14ac:dyDescent="0.25">
      <c r="A704" s="6" t="s">
        <v>313</v>
      </c>
      <c r="B704" s="41" t="s">
        <v>560</v>
      </c>
      <c r="C704" s="42" t="s">
        <v>305</v>
      </c>
      <c r="D704" s="74"/>
      <c r="E704" s="43" t="s">
        <v>1021</v>
      </c>
      <c r="F704" s="43"/>
      <c r="G704" s="44">
        <v>41572.633333333331</v>
      </c>
      <c r="H704" s="44">
        <v>41575.746527777781</v>
      </c>
      <c r="I704" s="1" t="s">
        <v>543</v>
      </c>
      <c r="J704" s="45">
        <f t="shared" si="20"/>
        <v>3.1131944444496185</v>
      </c>
      <c r="K704" s="46">
        <f t="shared" si="21"/>
        <v>3.1131944444496185</v>
      </c>
      <c r="N704"/>
    </row>
    <row r="705" spans="1:14" ht="25.5" hidden="1" customHeight="1" x14ac:dyDescent="0.25">
      <c r="A705" s="6" t="s">
        <v>313</v>
      </c>
      <c r="B705" s="41" t="s">
        <v>560</v>
      </c>
      <c r="C705" s="42" t="s">
        <v>305</v>
      </c>
      <c r="D705" s="74"/>
      <c r="E705" s="43" t="s">
        <v>1020</v>
      </c>
      <c r="F705" s="43"/>
      <c r="G705" s="44">
        <v>41575.746527777781</v>
      </c>
      <c r="H705" s="44">
        <v>41575.847916666666</v>
      </c>
      <c r="I705" s="1" t="s">
        <v>544</v>
      </c>
      <c r="J705" s="45">
        <f t="shared" si="20"/>
        <v>0.101388888884685</v>
      </c>
      <c r="K705" s="46">
        <f t="shared" si="21"/>
        <v>0.101388888884685</v>
      </c>
      <c r="N705"/>
    </row>
    <row r="706" spans="1:14" ht="25.5" hidden="1" customHeight="1" x14ac:dyDescent="0.25">
      <c r="A706" s="6" t="s">
        <v>313</v>
      </c>
      <c r="B706" s="41" t="s">
        <v>560</v>
      </c>
      <c r="C706" s="42" t="s">
        <v>305</v>
      </c>
      <c r="D706" s="74"/>
      <c r="E706" s="43" t="s">
        <v>1016</v>
      </c>
      <c r="F706" s="43"/>
      <c r="G706" s="44">
        <v>41575.847916666666</v>
      </c>
      <c r="H706" s="44">
        <v>41576.727083333331</v>
      </c>
      <c r="I706" s="1" t="s">
        <v>545</v>
      </c>
      <c r="J706" s="45">
        <f t="shared" ref="J706:J769" si="22">IF(OR(G706="-",H706="-"),0,H706-G706)</f>
        <v>0.87916666666569654</v>
      </c>
      <c r="K706" s="46">
        <f t="shared" ref="K706:K769" si="23">J706</f>
        <v>0.87916666666569654</v>
      </c>
      <c r="N706"/>
    </row>
    <row r="707" spans="1:14" ht="25.5" hidden="1" customHeight="1" x14ac:dyDescent="0.25">
      <c r="A707" s="6" t="s">
        <v>313</v>
      </c>
      <c r="B707" s="41" t="s">
        <v>560</v>
      </c>
      <c r="C707" s="42" t="s">
        <v>305</v>
      </c>
      <c r="D707" s="74"/>
      <c r="E707" s="43" t="s">
        <v>1020</v>
      </c>
      <c r="F707" s="43"/>
      <c r="G707" s="44">
        <v>41576.727083333331</v>
      </c>
      <c r="H707" s="44">
        <v>41576.774305555555</v>
      </c>
      <c r="I707" s="1" t="s">
        <v>546</v>
      </c>
      <c r="J707" s="45">
        <f t="shared" si="22"/>
        <v>4.7222222223354038E-2</v>
      </c>
      <c r="K707" s="46">
        <f t="shared" si="23"/>
        <v>4.7222222223354038E-2</v>
      </c>
      <c r="N707"/>
    </row>
    <row r="708" spans="1:14" ht="25.5" hidden="1" customHeight="1" x14ac:dyDescent="0.25">
      <c r="A708" s="6" t="s">
        <v>313</v>
      </c>
      <c r="B708" s="41" t="s">
        <v>560</v>
      </c>
      <c r="C708" s="42" t="s">
        <v>305</v>
      </c>
      <c r="D708" s="74"/>
      <c r="E708" s="43" t="s">
        <v>1036</v>
      </c>
      <c r="F708" s="43"/>
      <c r="G708" s="44">
        <v>41576.774305555555</v>
      </c>
      <c r="H708" s="44">
        <v>41590.603472222225</v>
      </c>
      <c r="I708" s="1" t="s">
        <v>335</v>
      </c>
      <c r="J708" s="45">
        <f t="shared" si="22"/>
        <v>13.829166666670062</v>
      </c>
      <c r="K708" s="46">
        <f t="shared" si="23"/>
        <v>13.829166666670062</v>
      </c>
      <c r="N708"/>
    </row>
    <row r="709" spans="1:14" ht="25.5" hidden="1" customHeight="1" x14ac:dyDescent="0.25">
      <c r="A709" s="6" t="s">
        <v>313</v>
      </c>
      <c r="B709" s="41" t="s">
        <v>560</v>
      </c>
      <c r="C709" s="42" t="s">
        <v>305</v>
      </c>
      <c r="D709" s="74"/>
      <c r="E709" s="43" t="s">
        <v>1022</v>
      </c>
      <c r="F709" s="43"/>
      <c r="G709" s="44">
        <v>41590.603472222225</v>
      </c>
      <c r="H709" s="44">
        <v>41598.617361111108</v>
      </c>
      <c r="I709" s="1" t="s">
        <v>440</v>
      </c>
      <c r="J709" s="45">
        <f t="shared" si="22"/>
        <v>8.0138888888832298</v>
      </c>
      <c r="K709" s="46">
        <f t="shared" si="23"/>
        <v>8.0138888888832298</v>
      </c>
      <c r="N709"/>
    </row>
    <row r="710" spans="1:14" ht="25.5" hidden="1" customHeight="1" x14ac:dyDescent="0.25">
      <c r="A710" s="6" t="s">
        <v>313</v>
      </c>
      <c r="B710" s="41" t="s">
        <v>560</v>
      </c>
      <c r="C710" s="42" t="s">
        <v>305</v>
      </c>
      <c r="D710" s="74"/>
      <c r="E710" s="43" t="s">
        <v>1036</v>
      </c>
      <c r="F710" s="43"/>
      <c r="G710" s="44">
        <v>41598.617361111108</v>
      </c>
      <c r="H710" s="44">
        <v>41598.681944444441</v>
      </c>
      <c r="I710" s="1" t="s">
        <v>547</v>
      </c>
      <c r="J710" s="45">
        <f t="shared" si="22"/>
        <v>6.4583333332848269E-2</v>
      </c>
      <c r="K710" s="46">
        <f t="shared" si="23"/>
        <v>6.4583333332848269E-2</v>
      </c>
      <c r="N710"/>
    </row>
    <row r="711" spans="1:14" ht="25.5" hidden="1" customHeight="1" x14ac:dyDescent="0.25">
      <c r="A711" s="6" t="s">
        <v>313</v>
      </c>
      <c r="B711" s="41" t="s">
        <v>560</v>
      </c>
      <c r="C711" s="42" t="s">
        <v>305</v>
      </c>
      <c r="D711" s="74"/>
      <c r="E711" s="43" t="s">
        <v>1020</v>
      </c>
      <c r="F711" s="43"/>
      <c r="G711" s="44">
        <v>41598.681944444441</v>
      </c>
      <c r="H711" s="44">
        <v>41598.734722222223</v>
      </c>
      <c r="I711" s="1" t="s">
        <v>17</v>
      </c>
      <c r="J711" s="45">
        <f t="shared" si="22"/>
        <v>5.2777777782466728E-2</v>
      </c>
      <c r="K711" s="46">
        <f t="shared" si="23"/>
        <v>5.2777777782466728E-2</v>
      </c>
      <c r="N711"/>
    </row>
    <row r="712" spans="1:14" ht="25.5" hidden="1" customHeight="1" x14ac:dyDescent="0.25">
      <c r="A712" s="6" t="s">
        <v>313</v>
      </c>
      <c r="B712" s="41" t="s">
        <v>560</v>
      </c>
      <c r="C712" s="42" t="s">
        <v>305</v>
      </c>
      <c r="D712" s="74"/>
      <c r="E712" s="43" t="s">
        <v>1016</v>
      </c>
      <c r="F712" s="43"/>
      <c r="G712" s="44">
        <v>41598.734722222223</v>
      </c>
      <c r="H712" s="44">
        <v>41598.834722222222</v>
      </c>
      <c r="I712" s="1" t="s">
        <v>230</v>
      </c>
      <c r="J712" s="45">
        <f t="shared" si="22"/>
        <v>9.9999999998544808E-2</v>
      </c>
      <c r="K712" s="46">
        <f t="shared" si="23"/>
        <v>9.9999999998544808E-2</v>
      </c>
      <c r="N712"/>
    </row>
    <row r="713" spans="1:14" ht="25.5" hidden="1" customHeight="1" x14ac:dyDescent="0.25">
      <c r="A713" s="6" t="s">
        <v>313</v>
      </c>
      <c r="B713" s="41" t="s">
        <v>560</v>
      </c>
      <c r="C713" s="42" t="s">
        <v>305</v>
      </c>
      <c r="D713" s="74"/>
      <c r="E713" s="43" t="s">
        <v>1023</v>
      </c>
      <c r="F713" s="43"/>
      <c r="G713" s="44">
        <v>41598.834722222222</v>
      </c>
      <c r="H713" s="44">
        <v>41600.863888888889</v>
      </c>
      <c r="I713" s="1" t="s">
        <v>549</v>
      </c>
      <c r="J713" s="45">
        <f t="shared" si="22"/>
        <v>2.0291666666671517</v>
      </c>
      <c r="K713" s="46">
        <f t="shared" si="23"/>
        <v>2.0291666666671517</v>
      </c>
      <c r="N713"/>
    </row>
    <row r="714" spans="1:14" ht="25.5" hidden="1" customHeight="1" x14ac:dyDescent="0.25">
      <c r="A714" s="6" t="s">
        <v>313</v>
      </c>
      <c r="B714" s="41" t="s">
        <v>560</v>
      </c>
      <c r="C714" s="42" t="s">
        <v>305</v>
      </c>
      <c r="D714" s="74"/>
      <c r="E714" s="43" t="s">
        <v>1024</v>
      </c>
      <c r="F714" s="43"/>
      <c r="G714" s="44">
        <v>41600.863888888889</v>
      </c>
      <c r="H714" s="44">
        <v>41606.802083333336</v>
      </c>
      <c r="I714" s="1" t="s">
        <v>253</v>
      </c>
      <c r="J714" s="45">
        <f t="shared" si="22"/>
        <v>5.9381944444467081</v>
      </c>
      <c r="K714" s="46">
        <f t="shared" si="23"/>
        <v>5.9381944444467081</v>
      </c>
      <c r="N714"/>
    </row>
    <row r="715" spans="1:14" ht="25.5" hidden="1" customHeight="1" x14ac:dyDescent="0.25">
      <c r="A715" s="6" t="s">
        <v>313</v>
      </c>
      <c r="B715" s="41" t="s">
        <v>560</v>
      </c>
      <c r="C715" s="42" t="s">
        <v>305</v>
      </c>
      <c r="D715" s="74"/>
      <c r="E715" s="43" t="s">
        <v>1014</v>
      </c>
      <c r="F715" s="43"/>
      <c r="G715" s="44">
        <v>41606.802083333336</v>
      </c>
      <c r="H715" s="44">
        <v>41606.84375</v>
      </c>
      <c r="I715" s="1" t="s">
        <v>550</v>
      </c>
      <c r="J715" s="45">
        <f t="shared" si="22"/>
        <v>4.1666666664241347E-2</v>
      </c>
      <c r="K715" s="46">
        <f t="shared" si="23"/>
        <v>4.1666666664241347E-2</v>
      </c>
      <c r="N715"/>
    </row>
    <row r="716" spans="1:14" ht="25.5" hidden="1" customHeight="1" x14ac:dyDescent="0.25">
      <c r="A716" s="6" t="s">
        <v>313</v>
      </c>
      <c r="B716" s="41" t="s">
        <v>560</v>
      </c>
      <c r="C716" s="42" t="s">
        <v>305</v>
      </c>
      <c r="D716" s="74"/>
      <c r="E716" s="43" t="s">
        <v>1036</v>
      </c>
      <c r="F716" s="43"/>
      <c r="G716" s="44">
        <v>41606.84375</v>
      </c>
      <c r="H716" s="44">
        <v>41607.679166666669</v>
      </c>
      <c r="I716" s="1" t="s">
        <v>552</v>
      </c>
      <c r="J716" s="45">
        <f t="shared" si="22"/>
        <v>0.83541666666860692</v>
      </c>
      <c r="K716" s="46">
        <f t="shared" si="23"/>
        <v>0.83541666666860692</v>
      </c>
      <c r="N716"/>
    </row>
    <row r="717" spans="1:14" ht="25.5" hidden="1" customHeight="1" x14ac:dyDescent="0.25">
      <c r="A717" s="6" t="s">
        <v>313</v>
      </c>
      <c r="B717" s="41" t="s">
        <v>560</v>
      </c>
      <c r="C717" s="42" t="s">
        <v>305</v>
      </c>
      <c r="D717" s="74"/>
      <c r="E717" s="43" t="s">
        <v>1020</v>
      </c>
      <c r="F717" s="43"/>
      <c r="G717" s="44">
        <v>41607.679166666669</v>
      </c>
      <c r="H717" s="44">
        <v>41607.685416666667</v>
      </c>
      <c r="I717" s="1" t="s">
        <v>237</v>
      </c>
      <c r="J717" s="45">
        <f t="shared" si="22"/>
        <v>6.2499999985448085E-3</v>
      </c>
      <c r="K717" s="46">
        <f t="shared" si="23"/>
        <v>6.2499999985448085E-3</v>
      </c>
      <c r="N717"/>
    </row>
    <row r="718" spans="1:14" ht="25.5" hidden="1" customHeight="1" x14ac:dyDescent="0.25">
      <c r="A718" s="6" t="s">
        <v>313</v>
      </c>
      <c r="B718" s="41" t="s">
        <v>560</v>
      </c>
      <c r="C718" s="42" t="s">
        <v>305</v>
      </c>
      <c r="D718" s="74"/>
      <c r="E718" s="43" t="s">
        <v>1036</v>
      </c>
      <c r="F718" s="43"/>
      <c r="G718" s="44">
        <v>41607.685416666667</v>
      </c>
      <c r="H718" s="44">
        <v>41607.731249999997</v>
      </c>
      <c r="I718" s="1" t="s">
        <v>553</v>
      </c>
      <c r="J718" s="45">
        <f t="shared" si="22"/>
        <v>4.5833333329937886E-2</v>
      </c>
      <c r="K718" s="46">
        <f t="shared" si="23"/>
        <v>4.5833333329937886E-2</v>
      </c>
      <c r="N718"/>
    </row>
    <row r="719" spans="1:14" ht="25.5" hidden="1" customHeight="1" x14ac:dyDescent="0.25">
      <c r="A719" s="6" t="s">
        <v>313</v>
      </c>
      <c r="B719" s="41" t="s">
        <v>560</v>
      </c>
      <c r="C719" s="42" t="s">
        <v>305</v>
      </c>
      <c r="D719" s="74"/>
      <c r="E719" s="43" t="s">
        <v>1017</v>
      </c>
      <c r="F719" s="43"/>
      <c r="G719" s="44">
        <v>41607.731249999997</v>
      </c>
      <c r="H719" s="44">
        <v>41607.780555555553</v>
      </c>
      <c r="I719" s="1" t="s">
        <v>555</v>
      </c>
      <c r="J719" s="45">
        <f t="shared" si="22"/>
        <v>4.9305555556202307E-2</v>
      </c>
      <c r="K719" s="46">
        <f t="shared" si="23"/>
        <v>4.9305555556202307E-2</v>
      </c>
      <c r="N719"/>
    </row>
    <row r="720" spans="1:14" ht="25.5" hidden="1" customHeight="1" x14ac:dyDescent="0.25">
      <c r="A720" s="6" t="s">
        <v>313</v>
      </c>
      <c r="B720" s="41" t="s">
        <v>560</v>
      </c>
      <c r="C720" s="42" t="s">
        <v>305</v>
      </c>
      <c r="D720" s="74"/>
      <c r="E720" s="43" t="s">
        <v>1018</v>
      </c>
      <c r="F720" s="43"/>
      <c r="G720" s="44">
        <v>41607.780555555553</v>
      </c>
      <c r="H720" s="44">
        <v>41607.794444444444</v>
      </c>
      <c r="I720" s="1" t="s">
        <v>34</v>
      </c>
      <c r="J720" s="45">
        <f t="shared" si="22"/>
        <v>1.3888888890505768E-2</v>
      </c>
      <c r="K720" s="46">
        <f t="shared" si="23"/>
        <v>1.3888888890505768E-2</v>
      </c>
      <c r="N720"/>
    </row>
    <row r="721" spans="1:14" ht="25.5" hidden="1" customHeight="1" x14ac:dyDescent="0.25">
      <c r="A721" s="6" t="s">
        <v>313</v>
      </c>
      <c r="B721" s="41" t="s">
        <v>560</v>
      </c>
      <c r="C721" s="42" t="s">
        <v>305</v>
      </c>
      <c r="D721" s="74"/>
      <c r="E721" s="43" t="s">
        <v>1036</v>
      </c>
      <c r="F721" s="43"/>
      <c r="G721" s="44">
        <v>41607.794444444444</v>
      </c>
      <c r="H721" s="44">
        <v>41610.636805555558</v>
      </c>
      <c r="I721" s="1" t="s">
        <v>557</v>
      </c>
      <c r="J721" s="45">
        <f t="shared" si="22"/>
        <v>2.8423611111138598</v>
      </c>
      <c r="K721" s="46">
        <f t="shared" si="23"/>
        <v>2.8423611111138598</v>
      </c>
      <c r="N721"/>
    </row>
    <row r="722" spans="1:14" ht="25.5" hidden="1" customHeight="1" x14ac:dyDescent="0.25">
      <c r="A722" s="6" t="s">
        <v>313</v>
      </c>
      <c r="B722" s="41" t="s">
        <v>560</v>
      </c>
      <c r="C722" s="42" t="s">
        <v>305</v>
      </c>
      <c r="D722" s="74"/>
      <c r="E722" s="43" t="s">
        <v>1023</v>
      </c>
      <c r="F722" s="43"/>
      <c r="G722" s="44">
        <v>41610.636805555558</v>
      </c>
      <c r="H722" s="44">
        <v>41610.644444444442</v>
      </c>
      <c r="I722" s="1" t="s">
        <v>558</v>
      </c>
      <c r="J722" s="45">
        <f t="shared" si="22"/>
        <v>7.6388888846850023E-3</v>
      </c>
      <c r="K722" s="46">
        <f t="shared" si="23"/>
        <v>7.6388888846850023E-3</v>
      </c>
      <c r="N722"/>
    </row>
    <row r="723" spans="1:14" ht="25.5" hidden="1" customHeight="1" x14ac:dyDescent="0.25">
      <c r="A723" s="6" t="s">
        <v>313</v>
      </c>
      <c r="B723" s="41" t="s">
        <v>560</v>
      </c>
      <c r="C723" s="42" t="s">
        <v>305</v>
      </c>
      <c r="D723" s="74"/>
      <c r="E723" s="43" t="s">
        <v>1036</v>
      </c>
      <c r="F723" s="43"/>
      <c r="G723" s="44">
        <v>41610.644444444442</v>
      </c>
      <c r="H723" s="44">
        <v>41612.537499999999</v>
      </c>
      <c r="I723" s="1" t="s">
        <v>215</v>
      </c>
      <c r="J723" s="45">
        <f t="shared" si="22"/>
        <v>1.8930555555562023</v>
      </c>
      <c r="K723" s="46">
        <f t="shared" si="23"/>
        <v>1.8930555555562023</v>
      </c>
      <c r="N723"/>
    </row>
    <row r="724" spans="1:14" ht="25.5" hidden="1" customHeight="1" x14ac:dyDescent="0.25">
      <c r="A724" s="6" t="s">
        <v>313</v>
      </c>
      <c r="B724" s="41" t="s">
        <v>560</v>
      </c>
      <c r="C724" s="42" t="s">
        <v>305</v>
      </c>
      <c r="D724" s="74"/>
      <c r="E724" s="43" t="s">
        <v>1023</v>
      </c>
      <c r="F724" s="43"/>
      <c r="G724" s="44">
        <v>41612.537499999999</v>
      </c>
      <c r="H724" s="44">
        <v>41634.60833333333</v>
      </c>
      <c r="I724" s="1" t="s">
        <v>559</v>
      </c>
      <c r="J724" s="45">
        <f t="shared" si="22"/>
        <v>22.070833333331393</v>
      </c>
      <c r="K724" s="46">
        <f t="shared" si="23"/>
        <v>22.070833333331393</v>
      </c>
      <c r="N724"/>
    </row>
    <row r="725" spans="1:14" ht="25.5" hidden="1" customHeight="1" x14ac:dyDescent="0.25">
      <c r="A725" s="6" t="s">
        <v>313</v>
      </c>
      <c r="B725" s="41" t="s">
        <v>560</v>
      </c>
      <c r="C725" s="42" t="s">
        <v>305</v>
      </c>
      <c r="D725" s="74"/>
      <c r="E725" s="43" t="s">
        <v>1024</v>
      </c>
      <c r="F725" s="43"/>
      <c r="G725" s="44">
        <v>41634.60833333333</v>
      </c>
      <c r="H725" s="44">
        <v>41634.64166666667</v>
      </c>
      <c r="I725" s="1" t="s">
        <v>455</v>
      </c>
      <c r="J725" s="45">
        <f t="shared" si="22"/>
        <v>3.3333333340124227E-2</v>
      </c>
      <c r="K725" s="46">
        <f t="shared" si="23"/>
        <v>3.3333333340124227E-2</v>
      </c>
      <c r="N725"/>
    </row>
    <row r="726" spans="1:14" ht="25.5" customHeight="1" x14ac:dyDescent="0.25">
      <c r="A726" s="6" t="s">
        <v>313</v>
      </c>
      <c r="B726" s="41" t="s">
        <v>579</v>
      </c>
      <c r="C726" s="42" t="s">
        <v>8</v>
      </c>
      <c r="D726" s="74"/>
      <c r="E726" s="43" t="s">
        <v>995</v>
      </c>
      <c r="F726" s="106" t="s">
        <v>1285</v>
      </c>
      <c r="G726" s="44">
        <v>41548.62222222222</v>
      </c>
      <c r="H726" s="44">
        <v>41575.62222222222</v>
      </c>
      <c r="I726" s="1" t="s">
        <v>7</v>
      </c>
      <c r="J726" s="45">
        <f t="shared" si="22"/>
        <v>27</v>
      </c>
      <c r="K726" s="46">
        <f t="shared" si="23"/>
        <v>27</v>
      </c>
      <c r="N726"/>
    </row>
    <row r="727" spans="1:14" ht="25.5" customHeight="1" x14ac:dyDescent="0.25">
      <c r="A727" s="6" t="s">
        <v>313</v>
      </c>
      <c r="B727" s="41" t="s">
        <v>579</v>
      </c>
      <c r="C727" s="42" t="s">
        <v>8</v>
      </c>
      <c r="D727" s="74"/>
      <c r="E727" s="43" t="s">
        <v>994</v>
      </c>
      <c r="F727" s="106" t="s">
        <v>1285</v>
      </c>
      <c r="G727" s="44">
        <v>41575.62222222222</v>
      </c>
      <c r="H727" s="44">
        <v>41575.699999999997</v>
      </c>
      <c r="I727" s="1" t="s">
        <v>475</v>
      </c>
      <c r="J727" s="45">
        <f t="shared" si="22"/>
        <v>7.7777777776645962E-2</v>
      </c>
      <c r="K727" s="46">
        <f t="shared" si="23"/>
        <v>7.7777777776645962E-2</v>
      </c>
      <c r="N727"/>
    </row>
    <row r="728" spans="1:14" ht="25.5" hidden="1" customHeight="1" x14ac:dyDescent="0.25">
      <c r="A728" s="6" t="s">
        <v>313</v>
      </c>
      <c r="B728" s="41" t="s">
        <v>579</v>
      </c>
      <c r="C728" s="42" t="s">
        <v>8</v>
      </c>
      <c r="D728" s="74"/>
      <c r="E728" s="43" t="s">
        <v>1016</v>
      </c>
      <c r="F728" s="43"/>
      <c r="G728" s="44">
        <v>41575.699999999997</v>
      </c>
      <c r="H728" s="44">
        <v>41576.723611111112</v>
      </c>
      <c r="I728" s="1" t="s">
        <v>561</v>
      </c>
      <c r="J728" s="45">
        <f t="shared" si="22"/>
        <v>1.023611111115315</v>
      </c>
      <c r="K728" s="46">
        <f t="shared" si="23"/>
        <v>1.023611111115315</v>
      </c>
      <c r="N728"/>
    </row>
    <row r="729" spans="1:14" ht="25.5" hidden="1" customHeight="1" x14ac:dyDescent="0.25">
      <c r="A729" s="6" t="s">
        <v>313</v>
      </c>
      <c r="B729" s="41" t="s">
        <v>579</v>
      </c>
      <c r="C729" s="42" t="s">
        <v>8</v>
      </c>
      <c r="D729" s="74"/>
      <c r="E729" s="43" t="s">
        <v>1014</v>
      </c>
      <c r="F729" s="43"/>
      <c r="G729" s="44">
        <v>41576.723611111112</v>
      </c>
      <c r="H729" s="44">
        <v>41576.772222222222</v>
      </c>
      <c r="I729" s="1" t="s">
        <v>562</v>
      </c>
      <c r="J729" s="45">
        <f t="shared" si="22"/>
        <v>4.8611111109494232E-2</v>
      </c>
      <c r="K729" s="46">
        <f t="shared" si="23"/>
        <v>4.8611111109494232E-2</v>
      </c>
      <c r="N729"/>
    </row>
    <row r="730" spans="1:14" ht="25.5" hidden="1" customHeight="1" x14ac:dyDescent="0.25">
      <c r="A730" s="6" t="s">
        <v>313</v>
      </c>
      <c r="B730" s="41" t="s">
        <v>579</v>
      </c>
      <c r="C730" s="42" t="s">
        <v>8</v>
      </c>
      <c r="D730" s="74"/>
      <c r="E730" s="43" t="s">
        <v>1017</v>
      </c>
      <c r="F730" s="43"/>
      <c r="G730" s="44">
        <v>41576.772222222222</v>
      </c>
      <c r="H730" s="44">
        <v>41577.617361111108</v>
      </c>
      <c r="I730" s="1" t="s">
        <v>564</v>
      </c>
      <c r="J730" s="45">
        <f t="shared" si="22"/>
        <v>0.84513888888614019</v>
      </c>
      <c r="K730" s="46">
        <f t="shared" si="23"/>
        <v>0.84513888888614019</v>
      </c>
      <c r="N730"/>
    </row>
    <row r="731" spans="1:14" ht="25.5" hidden="1" customHeight="1" x14ac:dyDescent="0.25">
      <c r="A731" s="6" t="s">
        <v>313</v>
      </c>
      <c r="B731" s="41" t="s">
        <v>579</v>
      </c>
      <c r="C731" s="42" t="s">
        <v>8</v>
      </c>
      <c r="D731" s="74"/>
      <c r="E731" s="43" t="s">
        <v>1018</v>
      </c>
      <c r="F731" s="43"/>
      <c r="G731" s="44">
        <v>41577.617361111108</v>
      </c>
      <c r="H731" s="44">
        <v>41577.625694444447</v>
      </c>
      <c r="I731" s="1" t="s">
        <v>442</v>
      </c>
      <c r="J731" s="45">
        <f t="shared" si="22"/>
        <v>8.3333333386690356E-3</v>
      </c>
      <c r="K731" s="46">
        <f t="shared" si="23"/>
        <v>8.3333333386690356E-3</v>
      </c>
      <c r="N731"/>
    </row>
    <row r="732" spans="1:14" ht="25.5" hidden="1" customHeight="1" x14ac:dyDescent="0.25">
      <c r="A732" s="6" t="s">
        <v>313</v>
      </c>
      <c r="B732" s="41" t="s">
        <v>579</v>
      </c>
      <c r="C732" s="42" t="s">
        <v>8</v>
      </c>
      <c r="D732" s="74"/>
      <c r="E732" s="43" t="s">
        <v>1019</v>
      </c>
      <c r="F732" s="43"/>
      <c r="G732" s="44">
        <v>41577.625694444447</v>
      </c>
      <c r="H732" s="44">
        <v>41577.665277777778</v>
      </c>
      <c r="I732" s="1" t="s">
        <v>23</v>
      </c>
      <c r="J732" s="45">
        <f t="shared" si="22"/>
        <v>3.9583333331393078E-2</v>
      </c>
      <c r="K732" s="46">
        <f t="shared" si="23"/>
        <v>3.9583333331393078E-2</v>
      </c>
      <c r="N732"/>
    </row>
    <row r="733" spans="1:14" ht="25.5" hidden="1" customHeight="1" x14ac:dyDescent="0.25">
      <c r="A733" s="6" t="s">
        <v>313</v>
      </c>
      <c r="B733" s="41" t="s">
        <v>579</v>
      </c>
      <c r="C733" s="42" t="s">
        <v>8</v>
      </c>
      <c r="D733" s="74"/>
      <c r="E733" s="43" t="s">
        <v>1020</v>
      </c>
      <c r="F733" s="43"/>
      <c r="G733" s="44">
        <v>41577.665277777778</v>
      </c>
      <c r="H733" s="44">
        <v>41577.75</v>
      </c>
      <c r="I733" s="1" t="s">
        <v>170</v>
      </c>
      <c r="J733" s="45">
        <f t="shared" si="22"/>
        <v>8.4722222221898846E-2</v>
      </c>
      <c r="K733" s="46">
        <f t="shared" si="23"/>
        <v>8.4722222221898846E-2</v>
      </c>
      <c r="N733"/>
    </row>
    <row r="734" spans="1:14" ht="25.5" hidden="1" customHeight="1" x14ac:dyDescent="0.25">
      <c r="A734" s="6" t="s">
        <v>313</v>
      </c>
      <c r="B734" s="41" t="s">
        <v>579</v>
      </c>
      <c r="C734" s="42" t="s">
        <v>8</v>
      </c>
      <c r="D734" s="74"/>
      <c r="E734" s="43" t="s">
        <v>1021</v>
      </c>
      <c r="F734" s="43"/>
      <c r="G734" s="44">
        <v>41577.75</v>
      </c>
      <c r="H734" s="44">
        <v>41597.629166666666</v>
      </c>
      <c r="I734" s="1" t="s">
        <v>567</v>
      </c>
      <c r="J734" s="45">
        <f t="shared" si="22"/>
        <v>19.879166666665697</v>
      </c>
      <c r="K734" s="46">
        <f t="shared" si="23"/>
        <v>19.879166666665697</v>
      </c>
      <c r="N734"/>
    </row>
    <row r="735" spans="1:14" ht="25.5" hidden="1" customHeight="1" x14ac:dyDescent="0.25">
      <c r="A735" s="6" t="s">
        <v>313</v>
      </c>
      <c r="B735" s="41" t="s">
        <v>579</v>
      </c>
      <c r="C735" s="42" t="s">
        <v>8</v>
      </c>
      <c r="D735" s="74"/>
      <c r="E735" s="43" t="s">
        <v>1020</v>
      </c>
      <c r="F735" s="43"/>
      <c r="G735" s="44">
        <v>41597.629166666666</v>
      </c>
      <c r="H735" s="44">
        <v>41597.755555555559</v>
      </c>
      <c r="I735" s="1" t="s">
        <v>568</v>
      </c>
      <c r="J735" s="45">
        <f t="shared" si="22"/>
        <v>0.12638888889341615</v>
      </c>
      <c r="K735" s="46">
        <f t="shared" si="23"/>
        <v>0.12638888889341615</v>
      </c>
      <c r="N735"/>
    </row>
    <row r="736" spans="1:14" ht="25.5" hidden="1" customHeight="1" x14ac:dyDescent="0.25">
      <c r="A736" s="6" t="s">
        <v>313</v>
      </c>
      <c r="B736" s="41" t="s">
        <v>579</v>
      </c>
      <c r="C736" s="42" t="s">
        <v>8</v>
      </c>
      <c r="D736" s="74"/>
      <c r="E736" s="43" t="s">
        <v>1016</v>
      </c>
      <c r="F736" s="43"/>
      <c r="G736" s="44">
        <v>41597.755555555559</v>
      </c>
      <c r="H736" s="44">
        <v>41598.835416666669</v>
      </c>
      <c r="I736" s="1" t="s">
        <v>569</v>
      </c>
      <c r="J736" s="45">
        <f t="shared" si="22"/>
        <v>1.0798611111094942</v>
      </c>
      <c r="K736" s="46">
        <f t="shared" si="23"/>
        <v>1.0798611111094942</v>
      </c>
      <c r="N736"/>
    </row>
    <row r="737" spans="1:14" ht="25.5" hidden="1" customHeight="1" x14ac:dyDescent="0.25">
      <c r="A737" s="6" t="s">
        <v>313</v>
      </c>
      <c r="B737" s="41" t="s">
        <v>579</v>
      </c>
      <c r="C737" s="42" t="s">
        <v>8</v>
      </c>
      <c r="D737" s="74"/>
      <c r="E737" s="43" t="s">
        <v>1020</v>
      </c>
      <c r="F737" s="43"/>
      <c r="G737" s="44">
        <v>41598.835416666669</v>
      </c>
      <c r="H737" s="44">
        <v>41599.665972222225</v>
      </c>
      <c r="I737" s="1" t="s">
        <v>570</v>
      </c>
      <c r="J737" s="45">
        <f t="shared" si="22"/>
        <v>0.83055555555620231</v>
      </c>
      <c r="K737" s="46">
        <f t="shared" si="23"/>
        <v>0.83055555555620231</v>
      </c>
      <c r="N737"/>
    </row>
    <row r="738" spans="1:14" ht="25.5" hidden="1" customHeight="1" x14ac:dyDescent="0.25">
      <c r="A738" s="6" t="s">
        <v>313</v>
      </c>
      <c r="B738" s="41" t="s">
        <v>579</v>
      </c>
      <c r="C738" s="42" t="s">
        <v>8</v>
      </c>
      <c r="D738" s="74"/>
      <c r="E738" s="43" t="s">
        <v>1036</v>
      </c>
      <c r="F738" s="43"/>
      <c r="G738" s="44">
        <v>41599.665972222225</v>
      </c>
      <c r="H738" s="44">
        <v>41605.586111111108</v>
      </c>
      <c r="I738" s="1" t="s">
        <v>335</v>
      </c>
      <c r="J738" s="45">
        <f t="shared" si="22"/>
        <v>5.9201388888832298</v>
      </c>
      <c r="K738" s="46">
        <f t="shared" si="23"/>
        <v>5.9201388888832298</v>
      </c>
      <c r="N738"/>
    </row>
    <row r="739" spans="1:14" ht="25.5" hidden="1" customHeight="1" x14ac:dyDescent="0.25">
      <c r="A739" s="6" t="s">
        <v>313</v>
      </c>
      <c r="B739" s="41" t="s">
        <v>579</v>
      </c>
      <c r="C739" s="42" t="s">
        <v>8</v>
      </c>
      <c r="D739" s="74"/>
      <c r="E739" s="43" t="s">
        <v>1020</v>
      </c>
      <c r="F739" s="43"/>
      <c r="G739" s="44">
        <v>41605.586111111108</v>
      </c>
      <c r="H739" s="44">
        <v>41605.719444444447</v>
      </c>
      <c r="I739" s="1" t="s">
        <v>450</v>
      </c>
      <c r="J739" s="45">
        <f t="shared" si="22"/>
        <v>0.13333333333866904</v>
      </c>
      <c r="K739" s="46">
        <f t="shared" si="23"/>
        <v>0.13333333333866904</v>
      </c>
      <c r="N739"/>
    </row>
    <row r="740" spans="1:14" ht="25.5" hidden="1" customHeight="1" x14ac:dyDescent="0.25">
      <c r="A740" s="6" t="s">
        <v>313</v>
      </c>
      <c r="B740" s="41" t="s">
        <v>579</v>
      </c>
      <c r="C740" s="42" t="s">
        <v>8</v>
      </c>
      <c r="D740" s="74"/>
      <c r="E740" s="43" t="s">
        <v>1016</v>
      </c>
      <c r="F740" s="43"/>
      <c r="G740" s="44">
        <v>41605.719444444447</v>
      </c>
      <c r="H740" s="44">
        <v>41605.803472222222</v>
      </c>
      <c r="I740" s="1" t="s">
        <v>75</v>
      </c>
      <c r="J740" s="45">
        <f t="shared" si="22"/>
        <v>8.4027777775190771E-2</v>
      </c>
      <c r="K740" s="46">
        <f t="shared" si="23"/>
        <v>8.4027777775190771E-2</v>
      </c>
      <c r="N740"/>
    </row>
    <row r="741" spans="1:14" ht="25.5" hidden="1" customHeight="1" x14ac:dyDescent="0.25">
      <c r="A741" s="6" t="s">
        <v>313</v>
      </c>
      <c r="B741" s="41" t="s">
        <v>579</v>
      </c>
      <c r="C741" s="42" t="s">
        <v>8</v>
      </c>
      <c r="D741" s="74"/>
      <c r="E741" s="43" t="s">
        <v>1023</v>
      </c>
      <c r="F741" s="43"/>
      <c r="G741" s="44">
        <v>41605.803472222222</v>
      </c>
      <c r="H741" s="44">
        <v>41607.769444444442</v>
      </c>
      <c r="I741" s="1" t="s">
        <v>571</v>
      </c>
      <c r="J741" s="45">
        <f t="shared" si="22"/>
        <v>1.9659722222204437</v>
      </c>
      <c r="K741" s="46">
        <f t="shared" si="23"/>
        <v>1.9659722222204437</v>
      </c>
      <c r="N741"/>
    </row>
    <row r="742" spans="1:14" ht="25.5" hidden="1" customHeight="1" x14ac:dyDescent="0.25">
      <c r="A742" s="6" t="s">
        <v>313</v>
      </c>
      <c r="B742" s="41" t="s">
        <v>579</v>
      </c>
      <c r="C742" s="42" t="s">
        <v>8</v>
      </c>
      <c r="D742" s="74"/>
      <c r="E742" s="43" t="s">
        <v>1024</v>
      </c>
      <c r="F742" s="43"/>
      <c r="G742" s="44">
        <v>41607.769444444442</v>
      </c>
      <c r="H742" s="44">
        <v>41611.724999999999</v>
      </c>
      <c r="I742" s="1" t="s">
        <v>253</v>
      </c>
      <c r="J742" s="45">
        <f t="shared" si="22"/>
        <v>3.9555555555562023</v>
      </c>
      <c r="K742" s="46">
        <f t="shared" si="23"/>
        <v>3.9555555555562023</v>
      </c>
      <c r="N742"/>
    </row>
    <row r="743" spans="1:14" ht="25.5" hidden="1" customHeight="1" x14ac:dyDescent="0.25">
      <c r="A743" s="6" t="s">
        <v>313</v>
      </c>
      <c r="B743" s="41" t="s">
        <v>579</v>
      </c>
      <c r="C743" s="42" t="s">
        <v>8</v>
      </c>
      <c r="D743" s="74"/>
      <c r="E743" s="43" t="s">
        <v>1022</v>
      </c>
      <c r="F743" s="43"/>
      <c r="G743" s="44">
        <v>41611.724999999999</v>
      </c>
      <c r="H743" s="44">
        <v>41611.756249999999</v>
      </c>
      <c r="I743" s="1" t="s">
        <v>572</v>
      </c>
      <c r="J743" s="45">
        <f t="shared" si="22"/>
        <v>3.125E-2</v>
      </c>
      <c r="K743" s="46">
        <f t="shared" si="23"/>
        <v>3.125E-2</v>
      </c>
      <c r="N743"/>
    </row>
    <row r="744" spans="1:14" ht="25.5" hidden="1" customHeight="1" x14ac:dyDescent="0.25">
      <c r="A744" s="6" t="s">
        <v>313</v>
      </c>
      <c r="B744" s="41" t="s">
        <v>579</v>
      </c>
      <c r="C744" s="42" t="s">
        <v>8</v>
      </c>
      <c r="D744" s="74"/>
      <c r="E744" s="43" t="s">
        <v>1036</v>
      </c>
      <c r="F744" s="43"/>
      <c r="G744" s="44">
        <v>41611.756249999999</v>
      </c>
      <c r="H744" s="44">
        <v>41611.797222222223</v>
      </c>
      <c r="I744" s="1" t="s">
        <v>573</v>
      </c>
      <c r="J744" s="45">
        <f t="shared" si="22"/>
        <v>4.0972222224809229E-2</v>
      </c>
      <c r="K744" s="46">
        <f t="shared" si="23"/>
        <v>4.0972222224809229E-2</v>
      </c>
      <c r="N744"/>
    </row>
    <row r="745" spans="1:14" ht="25.5" hidden="1" customHeight="1" x14ac:dyDescent="0.25">
      <c r="A745" s="6" t="s">
        <v>313</v>
      </c>
      <c r="B745" s="41" t="s">
        <v>579</v>
      </c>
      <c r="C745" s="42" t="s">
        <v>8</v>
      </c>
      <c r="D745" s="74"/>
      <c r="E745" s="43" t="s">
        <v>1020</v>
      </c>
      <c r="F745" s="43"/>
      <c r="G745" s="44">
        <v>41611.797222222223</v>
      </c>
      <c r="H745" s="44">
        <v>41611.802083333336</v>
      </c>
      <c r="I745" s="1" t="s">
        <v>574</v>
      </c>
      <c r="J745" s="45">
        <f t="shared" si="22"/>
        <v>4.8611111124046147E-3</v>
      </c>
      <c r="K745" s="46">
        <f t="shared" si="23"/>
        <v>4.8611111124046147E-3</v>
      </c>
      <c r="N745"/>
    </row>
    <row r="746" spans="1:14" ht="25.5" hidden="1" customHeight="1" x14ac:dyDescent="0.25">
      <c r="A746" s="6" t="s">
        <v>313</v>
      </c>
      <c r="B746" s="41" t="s">
        <v>579</v>
      </c>
      <c r="C746" s="42" t="s">
        <v>8</v>
      </c>
      <c r="D746" s="74"/>
      <c r="E746" s="43" t="s">
        <v>1016</v>
      </c>
      <c r="F746" s="43"/>
      <c r="G746" s="44">
        <v>41611.802083333336</v>
      </c>
      <c r="H746" s="44">
        <v>41611.8125</v>
      </c>
      <c r="I746" s="1" t="s">
        <v>405</v>
      </c>
      <c r="J746" s="45">
        <f t="shared" si="22"/>
        <v>1.0416666664241347E-2</v>
      </c>
      <c r="K746" s="46">
        <f t="shared" si="23"/>
        <v>1.0416666664241347E-2</v>
      </c>
      <c r="N746"/>
    </row>
    <row r="747" spans="1:14" ht="25.5" hidden="1" customHeight="1" x14ac:dyDescent="0.25">
      <c r="A747" s="6" t="s">
        <v>313</v>
      </c>
      <c r="B747" s="41" t="s">
        <v>579</v>
      </c>
      <c r="C747" s="42" t="s">
        <v>8</v>
      </c>
      <c r="D747" s="74"/>
      <c r="E747" s="43" t="s">
        <v>1020</v>
      </c>
      <c r="F747" s="43"/>
      <c r="G747" s="44">
        <v>41611.8125</v>
      </c>
      <c r="H747" s="44">
        <v>41612.518750000003</v>
      </c>
      <c r="I747" s="1" t="s">
        <v>575</v>
      </c>
      <c r="J747" s="45">
        <f t="shared" si="22"/>
        <v>0.70625000000291038</v>
      </c>
      <c r="K747" s="46">
        <f t="shared" si="23"/>
        <v>0.70625000000291038</v>
      </c>
      <c r="N747"/>
    </row>
    <row r="748" spans="1:14" ht="25.5" hidden="1" customHeight="1" x14ac:dyDescent="0.25">
      <c r="A748" s="6" t="s">
        <v>313</v>
      </c>
      <c r="B748" s="41" t="s">
        <v>579</v>
      </c>
      <c r="C748" s="42" t="s">
        <v>8</v>
      </c>
      <c r="D748" s="74"/>
      <c r="E748" s="43" t="s">
        <v>1023</v>
      </c>
      <c r="F748" s="43"/>
      <c r="G748" s="44">
        <v>41612.518750000003</v>
      </c>
      <c r="H748" s="44">
        <v>41612.593055555553</v>
      </c>
      <c r="I748" s="1" t="s">
        <v>576</v>
      </c>
      <c r="J748" s="45">
        <f t="shared" si="22"/>
        <v>7.4305555550381541E-2</v>
      </c>
      <c r="K748" s="46">
        <f t="shared" si="23"/>
        <v>7.4305555550381541E-2</v>
      </c>
      <c r="N748"/>
    </row>
    <row r="749" spans="1:14" ht="25.5" hidden="1" customHeight="1" x14ac:dyDescent="0.25">
      <c r="A749" s="6" t="s">
        <v>313</v>
      </c>
      <c r="B749" s="41" t="s">
        <v>579</v>
      </c>
      <c r="C749" s="42" t="s">
        <v>8</v>
      </c>
      <c r="D749" s="74"/>
      <c r="E749" s="43" t="s">
        <v>1024</v>
      </c>
      <c r="F749" s="43"/>
      <c r="G749" s="44">
        <v>41612.593055555553</v>
      </c>
      <c r="H749" s="44">
        <v>41612.631944444445</v>
      </c>
      <c r="I749" s="1" t="s">
        <v>253</v>
      </c>
      <c r="J749" s="45">
        <f t="shared" si="22"/>
        <v>3.888888889196096E-2</v>
      </c>
      <c r="K749" s="46">
        <f t="shared" si="23"/>
        <v>3.888888889196096E-2</v>
      </c>
      <c r="N749"/>
    </row>
    <row r="750" spans="1:14" ht="25.5" hidden="1" customHeight="1" x14ac:dyDescent="0.25">
      <c r="A750" s="6" t="s">
        <v>313</v>
      </c>
      <c r="B750" s="41" t="s">
        <v>579</v>
      </c>
      <c r="C750" s="42" t="s">
        <v>8</v>
      </c>
      <c r="D750" s="74"/>
      <c r="E750" s="43" t="s">
        <v>1014</v>
      </c>
      <c r="F750" s="43"/>
      <c r="G750" s="44">
        <v>41612.631944444445</v>
      </c>
      <c r="H750" s="44">
        <v>41612.728472222225</v>
      </c>
      <c r="I750" s="1" t="s">
        <v>550</v>
      </c>
      <c r="J750" s="45">
        <f t="shared" si="22"/>
        <v>9.6527777779556345E-2</v>
      </c>
      <c r="K750" s="46">
        <f t="shared" si="23"/>
        <v>9.6527777779556345E-2</v>
      </c>
      <c r="N750"/>
    </row>
    <row r="751" spans="1:14" ht="25.5" hidden="1" customHeight="1" x14ac:dyDescent="0.25">
      <c r="A751" s="6" t="s">
        <v>313</v>
      </c>
      <c r="B751" s="41" t="s">
        <v>579</v>
      </c>
      <c r="C751" s="42" t="s">
        <v>8</v>
      </c>
      <c r="D751" s="74"/>
      <c r="E751" s="43" t="s">
        <v>1036</v>
      </c>
      <c r="F751" s="43"/>
      <c r="G751" s="44">
        <v>41612.728472222225</v>
      </c>
      <c r="H751" s="44">
        <v>41612.743750000001</v>
      </c>
      <c r="I751" s="1" t="s">
        <v>250</v>
      </c>
      <c r="J751" s="45">
        <f t="shared" si="22"/>
        <v>1.5277777776645962E-2</v>
      </c>
      <c r="K751" s="46">
        <f t="shared" si="23"/>
        <v>1.5277777776645962E-2</v>
      </c>
      <c r="N751"/>
    </row>
    <row r="752" spans="1:14" ht="25.5" hidden="1" customHeight="1" x14ac:dyDescent="0.25">
      <c r="A752" s="6" t="s">
        <v>313</v>
      </c>
      <c r="B752" s="41" t="s">
        <v>579</v>
      </c>
      <c r="C752" s="42" t="s">
        <v>8</v>
      </c>
      <c r="D752" s="74"/>
      <c r="E752" s="43" t="s">
        <v>1023</v>
      </c>
      <c r="F752" s="43"/>
      <c r="G752" s="44">
        <v>41612.743750000001</v>
      </c>
      <c r="H752" s="44">
        <v>41612.791666666664</v>
      </c>
      <c r="I752" s="1" t="s">
        <v>577</v>
      </c>
      <c r="J752" s="45">
        <f t="shared" si="22"/>
        <v>4.7916666662786156E-2</v>
      </c>
      <c r="K752" s="46">
        <f t="shared" si="23"/>
        <v>4.7916666662786156E-2</v>
      </c>
      <c r="N752"/>
    </row>
    <row r="753" spans="1:14" ht="25.5" hidden="1" customHeight="1" x14ac:dyDescent="0.25">
      <c r="A753" s="6" t="s">
        <v>313</v>
      </c>
      <c r="B753" s="41" t="s">
        <v>579</v>
      </c>
      <c r="C753" s="42" t="s">
        <v>8</v>
      </c>
      <c r="D753" s="74"/>
      <c r="E753" s="43" t="s">
        <v>1036</v>
      </c>
      <c r="F753" s="43"/>
      <c r="G753" s="44">
        <v>41612.791666666664</v>
      </c>
      <c r="H753" s="44">
        <v>41613.729861111111</v>
      </c>
      <c r="I753" s="1" t="s">
        <v>215</v>
      </c>
      <c r="J753" s="45">
        <f t="shared" si="22"/>
        <v>0.93819444444670808</v>
      </c>
      <c r="K753" s="46">
        <f t="shared" si="23"/>
        <v>0.93819444444670808</v>
      </c>
      <c r="N753"/>
    </row>
    <row r="754" spans="1:14" ht="25.5" hidden="1" customHeight="1" x14ac:dyDescent="0.25">
      <c r="A754" s="6" t="s">
        <v>313</v>
      </c>
      <c r="B754" s="41" t="s">
        <v>579</v>
      </c>
      <c r="C754" s="42" t="s">
        <v>8</v>
      </c>
      <c r="D754" s="74"/>
      <c r="E754" s="43" t="s">
        <v>1023</v>
      </c>
      <c r="F754" s="43"/>
      <c r="G754" s="44">
        <v>41613.729861111111</v>
      </c>
      <c r="H754" s="44">
        <v>41638.595138888886</v>
      </c>
      <c r="I754" s="1" t="s">
        <v>578</v>
      </c>
      <c r="J754" s="45">
        <f t="shared" si="22"/>
        <v>24.865277777775191</v>
      </c>
      <c r="K754" s="46">
        <f t="shared" si="23"/>
        <v>24.865277777775191</v>
      </c>
      <c r="N754"/>
    </row>
    <row r="755" spans="1:14" ht="25.5" hidden="1" customHeight="1" x14ac:dyDescent="0.25">
      <c r="A755" s="6" t="s">
        <v>313</v>
      </c>
      <c r="B755" s="41" t="s">
        <v>579</v>
      </c>
      <c r="C755" s="42" t="s">
        <v>8</v>
      </c>
      <c r="D755" s="74"/>
      <c r="E755" s="43" t="s">
        <v>1024</v>
      </c>
      <c r="F755" s="43"/>
      <c r="G755" s="44">
        <v>41638.595138888886</v>
      </c>
      <c r="H755" s="44">
        <v>41638.609027777777</v>
      </c>
      <c r="I755" s="1" t="s">
        <v>455</v>
      </c>
      <c r="J755" s="45">
        <f t="shared" si="22"/>
        <v>1.3888888890505768E-2</v>
      </c>
      <c r="K755" s="46">
        <f t="shared" si="23"/>
        <v>1.3888888890505768E-2</v>
      </c>
      <c r="N755"/>
    </row>
    <row r="756" spans="1:14" ht="25.5" customHeight="1" x14ac:dyDescent="0.25">
      <c r="A756" s="6" t="s">
        <v>313</v>
      </c>
      <c r="B756" s="41" t="s">
        <v>613</v>
      </c>
      <c r="C756" s="42" t="s">
        <v>305</v>
      </c>
      <c r="D756" s="74"/>
      <c r="E756" s="43" t="s">
        <v>995</v>
      </c>
      <c r="F756" s="106" t="s">
        <v>1285</v>
      </c>
      <c r="G756" s="44">
        <v>42227.54583333333</v>
      </c>
      <c r="H756" s="44">
        <v>42229.54583333333</v>
      </c>
      <c r="I756" s="1" t="s">
        <v>7</v>
      </c>
      <c r="J756" s="45">
        <f t="shared" si="22"/>
        <v>2</v>
      </c>
      <c r="K756" s="46">
        <f t="shared" si="23"/>
        <v>2</v>
      </c>
      <c r="N756"/>
    </row>
    <row r="757" spans="1:14" ht="25.5" customHeight="1" x14ac:dyDescent="0.25">
      <c r="A757" s="6" t="s">
        <v>313</v>
      </c>
      <c r="B757" s="41" t="s">
        <v>613</v>
      </c>
      <c r="C757" s="42" t="s">
        <v>305</v>
      </c>
      <c r="D757" s="74"/>
      <c r="E757" s="43" t="s">
        <v>994</v>
      </c>
      <c r="F757" s="106" t="s">
        <v>1285</v>
      </c>
      <c r="G757" s="44">
        <v>42229.54583333333</v>
      </c>
      <c r="H757" s="44">
        <v>42236.445833333331</v>
      </c>
      <c r="I757" s="1" t="s">
        <v>484</v>
      </c>
      <c r="J757" s="45">
        <f t="shared" si="22"/>
        <v>6.9000000000014552</v>
      </c>
      <c r="K757" s="46">
        <f t="shared" si="23"/>
        <v>6.9000000000014552</v>
      </c>
      <c r="N757"/>
    </row>
    <row r="758" spans="1:14" ht="25.5" customHeight="1" x14ac:dyDescent="0.25">
      <c r="A758" s="6" t="s">
        <v>313</v>
      </c>
      <c r="B758" s="41" t="s">
        <v>613</v>
      </c>
      <c r="C758" s="42" t="s">
        <v>305</v>
      </c>
      <c r="D758" s="74"/>
      <c r="E758" s="43" t="s">
        <v>995</v>
      </c>
      <c r="F758" s="106" t="s">
        <v>1285</v>
      </c>
      <c r="G758" s="44">
        <v>42236.445833333331</v>
      </c>
      <c r="H758" s="44">
        <v>42236.841666666667</v>
      </c>
      <c r="I758" s="1" t="s">
        <v>266</v>
      </c>
      <c r="J758" s="45">
        <f t="shared" si="22"/>
        <v>0.39583333333575865</v>
      </c>
      <c r="K758" s="46">
        <f t="shared" si="23"/>
        <v>0.39583333333575865</v>
      </c>
      <c r="N758"/>
    </row>
    <row r="759" spans="1:14" ht="25.5" customHeight="1" x14ac:dyDescent="0.25">
      <c r="A759" s="6" t="s">
        <v>313</v>
      </c>
      <c r="B759" s="41" t="s">
        <v>613</v>
      </c>
      <c r="C759" s="42" t="s">
        <v>305</v>
      </c>
      <c r="D759" s="74"/>
      <c r="E759" s="43" t="s">
        <v>994</v>
      </c>
      <c r="F759" s="106" t="s">
        <v>1285</v>
      </c>
      <c r="G759" s="44">
        <v>42236.841666666667</v>
      </c>
      <c r="H759" s="44">
        <v>42237.466666666667</v>
      </c>
      <c r="I759" s="1" t="s">
        <v>475</v>
      </c>
      <c r="J759" s="45">
        <f t="shared" si="22"/>
        <v>0.625</v>
      </c>
      <c r="K759" s="46">
        <f t="shared" si="23"/>
        <v>0.625</v>
      </c>
      <c r="N759"/>
    </row>
    <row r="760" spans="1:14" ht="25.5" hidden="1" customHeight="1" x14ac:dyDescent="0.25">
      <c r="A760" s="6" t="s">
        <v>313</v>
      </c>
      <c r="B760" s="41" t="s">
        <v>613</v>
      </c>
      <c r="C760" s="42" t="s">
        <v>305</v>
      </c>
      <c r="D760" s="74"/>
      <c r="E760" s="43" t="s">
        <v>1016</v>
      </c>
      <c r="F760" s="43"/>
      <c r="G760" s="44">
        <v>42237.466666666667</v>
      </c>
      <c r="H760" s="44">
        <v>42240.680555555555</v>
      </c>
      <c r="I760" s="1" t="s">
        <v>581</v>
      </c>
      <c r="J760" s="45">
        <f t="shared" si="22"/>
        <v>3.2138888888875954</v>
      </c>
      <c r="K760" s="46">
        <f t="shared" si="23"/>
        <v>3.2138888888875954</v>
      </c>
      <c r="N760"/>
    </row>
    <row r="761" spans="1:14" ht="25.5" hidden="1" customHeight="1" x14ac:dyDescent="0.25">
      <c r="A761" s="6" t="s">
        <v>313</v>
      </c>
      <c r="B761" s="41" t="s">
        <v>613</v>
      </c>
      <c r="C761" s="42" t="s">
        <v>305</v>
      </c>
      <c r="D761" s="74"/>
      <c r="E761" s="43" t="s">
        <v>1017</v>
      </c>
      <c r="F761" s="43"/>
      <c r="G761" s="44">
        <v>42240.680555555555</v>
      </c>
      <c r="H761" s="44">
        <v>42240.771527777775</v>
      </c>
      <c r="I761" s="1" t="s">
        <v>19</v>
      </c>
      <c r="J761" s="45">
        <f t="shared" si="22"/>
        <v>9.0972222220443655E-2</v>
      </c>
      <c r="K761" s="46">
        <f t="shared" si="23"/>
        <v>9.0972222220443655E-2</v>
      </c>
      <c r="N761"/>
    </row>
    <row r="762" spans="1:14" ht="25.5" customHeight="1" x14ac:dyDescent="0.25">
      <c r="A762" s="6" t="s">
        <v>313</v>
      </c>
      <c r="B762" s="41" t="s">
        <v>613</v>
      </c>
      <c r="C762" s="42" t="s">
        <v>305</v>
      </c>
      <c r="D762" s="74"/>
      <c r="E762" s="43" t="s">
        <v>995</v>
      </c>
      <c r="F762" s="106" t="s">
        <v>1285</v>
      </c>
      <c r="G762" s="44">
        <v>42240.771527777775</v>
      </c>
      <c r="H762" s="44">
        <v>42241.633333333331</v>
      </c>
      <c r="I762" s="1" t="s">
        <v>583</v>
      </c>
      <c r="J762" s="45">
        <f t="shared" si="22"/>
        <v>0.86180555555620231</v>
      </c>
      <c r="K762" s="46">
        <f t="shared" si="23"/>
        <v>0.86180555555620231</v>
      </c>
      <c r="N762"/>
    </row>
    <row r="763" spans="1:14" ht="25.5" hidden="1" customHeight="1" x14ac:dyDescent="0.25">
      <c r="A763" s="6" t="s">
        <v>313</v>
      </c>
      <c r="B763" s="41" t="s">
        <v>613</v>
      </c>
      <c r="C763" s="42" t="s">
        <v>305</v>
      </c>
      <c r="D763" s="74"/>
      <c r="E763" s="43" t="s">
        <v>1017</v>
      </c>
      <c r="F763" s="43"/>
      <c r="G763" s="44">
        <v>42241.633333333331</v>
      </c>
      <c r="H763" s="44">
        <v>42241.677777777775</v>
      </c>
      <c r="I763" s="1" t="s">
        <v>585</v>
      </c>
      <c r="J763" s="45">
        <f t="shared" si="22"/>
        <v>4.4444444443797693E-2</v>
      </c>
      <c r="K763" s="46">
        <f t="shared" si="23"/>
        <v>4.4444444443797693E-2</v>
      </c>
      <c r="N763"/>
    </row>
    <row r="764" spans="1:14" ht="25.5" hidden="1" customHeight="1" x14ac:dyDescent="0.25">
      <c r="A764" s="6" t="s">
        <v>313</v>
      </c>
      <c r="B764" s="41" t="s">
        <v>613</v>
      </c>
      <c r="C764" s="42" t="s">
        <v>305</v>
      </c>
      <c r="D764" s="74"/>
      <c r="E764" s="43" t="s">
        <v>1018</v>
      </c>
      <c r="F764" s="43"/>
      <c r="G764" s="44">
        <v>42241.677777777775</v>
      </c>
      <c r="H764" s="44">
        <v>42241.713888888888</v>
      </c>
      <c r="I764" s="1" t="s">
        <v>442</v>
      </c>
      <c r="J764" s="45">
        <f t="shared" si="22"/>
        <v>3.6111111112404615E-2</v>
      </c>
      <c r="K764" s="46">
        <f t="shared" si="23"/>
        <v>3.6111111112404615E-2</v>
      </c>
      <c r="N764"/>
    </row>
    <row r="765" spans="1:14" ht="25.5" hidden="1" customHeight="1" x14ac:dyDescent="0.25">
      <c r="A765" s="6" t="s">
        <v>313</v>
      </c>
      <c r="B765" s="41" t="s">
        <v>613</v>
      </c>
      <c r="C765" s="42" t="s">
        <v>305</v>
      </c>
      <c r="D765" s="74"/>
      <c r="E765" s="43" t="s">
        <v>1019</v>
      </c>
      <c r="F765" s="43"/>
      <c r="G765" s="44">
        <v>42241.713888888888</v>
      </c>
      <c r="H765" s="44">
        <v>42241.760416666664</v>
      </c>
      <c r="I765" s="1" t="s">
        <v>23</v>
      </c>
      <c r="J765" s="45">
        <f t="shared" si="22"/>
        <v>4.6527777776645962E-2</v>
      </c>
      <c r="K765" s="46">
        <f t="shared" si="23"/>
        <v>4.6527777776645962E-2</v>
      </c>
      <c r="N765"/>
    </row>
    <row r="766" spans="1:14" ht="25.5" hidden="1" customHeight="1" x14ac:dyDescent="0.25">
      <c r="A766" s="6" t="s">
        <v>313</v>
      </c>
      <c r="B766" s="41" t="s">
        <v>613</v>
      </c>
      <c r="C766" s="42" t="s">
        <v>305</v>
      </c>
      <c r="D766" s="74"/>
      <c r="E766" s="43" t="s">
        <v>1020</v>
      </c>
      <c r="F766" s="43"/>
      <c r="G766" s="44">
        <v>42241.760416666664</v>
      </c>
      <c r="H766" s="44">
        <v>42242.609027777777</v>
      </c>
      <c r="I766" s="1" t="s">
        <v>170</v>
      </c>
      <c r="J766" s="45">
        <f t="shared" si="22"/>
        <v>0.84861111111240461</v>
      </c>
      <c r="K766" s="46">
        <f t="shared" si="23"/>
        <v>0.84861111111240461</v>
      </c>
      <c r="N766"/>
    </row>
    <row r="767" spans="1:14" ht="25.5" hidden="1" customHeight="1" x14ac:dyDescent="0.25">
      <c r="A767" s="6" t="s">
        <v>313</v>
      </c>
      <c r="B767" s="41" t="s">
        <v>613</v>
      </c>
      <c r="C767" s="42" t="s">
        <v>305</v>
      </c>
      <c r="D767" s="74"/>
      <c r="E767" s="43" t="s">
        <v>1021</v>
      </c>
      <c r="F767" s="43"/>
      <c r="G767" s="44">
        <v>42242.609027777777</v>
      </c>
      <c r="H767" s="44">
        <v>42248.726388888892</v>
      </c>
      <c r="I767" s="1" t="s">
        <v>588</v>
      </c>
      <c r="J767" s="45">
        <f t="shared" si="22"/>
        <v>6.117361111115315</v>
      </c>
      <c r="K767" s="46">
        <f t="shared" si="23"/>
        <v>6.117361111115315</v>
      </c>
      <c r="N767"/>
    </row>
    <row r="768" spans="1:14" ht="25.5" hidden="1" customHeight="1" x14ac:dyDescent="0.25">
      <c r="A768" s="6" t="s">
        <v>313</v>
      </c>
      <c r="B768" s="41" t="s">
        <v>613</v>
      </c>
      <c r="C768" s="42" t="s">
        <v>305</v>
      </c>
      <c r="D768" s="74"/>
      <c r="E768" s="43" t="s">
        <v>1020</v>
      </c>
      <c r="F768" s="43"/>
      <c r="G768" s="44">
        <v>42248.726388888892</v>
      </c>
      <c r="H768" s="44">
        <v>42251.756944444445</v>
      </c>
      <c r="I768" s="1" t="s">
        <v>589</v>
      </c>
      <c r="J768" s="45">
        <f t="shared" si="22"/>
        <v>3.0305555555532919</v>
      </c>
      <c r="K768" s="46">
        <f t="shared" si="23"/>
        <v>3.0305555555532919</v>
      </c>
      <c r="N768"/>
    </row>
    <row r="769" spans="1:14" ht="25.5" customHeight="1" x14ac:dyDescent="0.25">
      <c r="A769" s="6" t="s">
        <v>313</v>
      </c>
      <c r="B769" s="41" t="s">
        <v>613</v>
      </c>
      <c r="C769" s="42" t="s">
        <v>305</v>
      </c>
      <c r="D769" s="74"/>
      <c r="E769" s="43" t="s">
        <v>994</v>
      </c>
      <c r="F769" s="106" t="s">
        <v>1285</v>
      </c>
      <c r="G769" s="44">
        <v>42251.756944444445</v>
      </c>
      <c r="H769" s="44">
        <v>42256.612500000003</v>
      </c>
      <c r="I769" s="1" t="s">
        <v>590</v>
      </c>
      <c r="J769" s="45">
        <f t="shared" si="22"/>
        <v>4.8555555555576575</v>
      </c>
      <c r="K769" s="46">
        <f t="shared" si="23"/>
        <v>4.8555555555576575</v>
      </c>
      <c r="N769"/>
    </row>
    <row r="770" spans="1:14" ht="25.5" customHeight="1" x14ac:dyDescent="0.25">
      <c r="A770" s="6" t="s">
        <v>313</v>
      </c>
      <c r="B770" s="41" t="s">
        <v>613</v>
      </c>
      <c r="C770" s="42" t="s">
        <v>305</v>
      </c>
      <c r="D770" s="74"/>
      <c r="E770" s="43" t="s">
        <v>995</v>
      </c>
      <c r="F770" s="106" t="s">
        <v>1285</v>
      </c>
      <c r="G770" s="44">
        <v>42256.612500000003</v>
      </c>
      <c r="H770" s="44">
        <v>42261.832638888889</v>
      </c>
      <c r="I770" s="1" t="s">
        <v>591</v>
      </c>
      <c r="J770" s="45">
        <f t="shared" ref="J770:J833" si="24">IF(OR(G770="-",H770="-"),0,H770-G770)</f>
        <v>5.2201388888861402</v>
      </c>
      <c r="K770" s="46">
        <f t="shared" ref="K770:K833" si="25">J770</f>
        <v>5.2201388888861402</v>
      </c>
      <c r="N770"/>
    </row>
    <row r="771" spans="1:14" ht="25.5" customHeight="1" x14ac:dyDescent="0.25">
      <c r="A771" s="6" t="s">
        <v>313</v>
      </c>
      <c r="B771" s="41" t="s">
        <v>613</v>
      </c>
      <c r="C771" s="42" t="s">
        <v>305</v>
      </c>
      <c r="D771" s="74"/>
      <c r="E771" s="43" t="s">
        <v>994</v>
      </c>
      <c r="F771" s="106" t="s">
        <v>1285</v>
      </c>
      <c r="G771" s="44">
        <v>42261.832638888889</v>
      </c>
      <c r="H771" s="44">
        <v>42264.70416666667</v>
      </c>
      <c r="I771" s="1" t="s">
        <v>592</v>
      </c>
      <c r="J771" s="45">
        <f t="shared" si="24"/>
        <v>2.8715277777810115</v>
      </c>
      <c r="K771" s="46">
        <f t="shared" si="25"/>
        <v>2.8715277777810115</v>
      </c>
      <c r="N771"/>
    </row>
    <row r="772" spans="1:14" ht="25.5" hidden="1" customHeight="1" x14ac:dyDescent="0.25">
      <c r="A772" s="6" t="s">
        <v>313</v>
      </c>
      <c r="B772" s="41" t="s">
        <v>613</v>
      </c>
      <c r="C772" s="42" t="s">
        <v>305</v>
      </c>
      <c r="D772" s="74"/>
      <c r="E772" s="43" t="s">
        <v>1020</v>
      </c>
      <c r="F772" s="43"/>
      <c r="G772" s="44">
        <v>42264.70416666667</v>
      </c>
      <c r="H772" s="44">
        <v>42264.727777777778</v>
      </c>
      <c r="I772" s="1" t="s">
        <v>593</v>
      </c>
      <c r="J772" s="45">
        <f t="shared" si="24"/>
        <v>2.361111110803904E-2</v>
      </c>
      <c r="K772" s="46">
        <f t="shared" si="25"/>
        <v>2.361111110803904E-2</v>
      </c>
      <c r="N772"/>
    </row>
    <row r="773" spans="1:14" ht="25.5" hidden="1" customHeight="1" x14ac:dyDescent="0.25">
      <c r="A773" s="6" t="s">
        <v>313</v>
      </c>
      <c r="B773" s="41" t="s">
        <v>613</v>
      </c>
      <c r="C773" s="42" t="s">
        <v>305</v>
      </c>
      <c r="D773" s="74"/>
      <c r="E773" s="43" t="s">
        <v>1021</v>
      </c>
      <c r="F773" s="43"/>
      <c r="G773" s="44">
        <v>42264.727777777778</v>
      </c>
      <c r="H773" s="44">
        <v>42269.583333333336</v>
      </c>
      <c r="I773" s="1" t="s">
        <v>595</v>
      </c>
      <c r="J773" s="45">
        <f t="shared" si="24"/>
        <v>4.8555555555576575</v>
      </c>
      <c r="K773" s="46">
        <f t="shared" si="25"/>
        <v>4.8555555555576575</v>
      </c>
      <c r="N773"/>
    </row>
    <row r="774" spans="1:14" ht="25.5" hidden="1" customHeight="1" x14ac:dyDescent="0.25">
      <c r="A774" s="6" t="s">
        <v>313</v>
      </c>
      <c r="B774" s="41" t="s">
        <v>613</v>
      </c>
      <c r="C774" s="42" t="s">
        <v>305</v>
      </c>
      <c r="D774" s="74"/>
      <c r="E774" s="43" t="s">
        <v>1020</v>
      </c>
      <c r="F774" s="43"/>
      <c r="G774" s="44">
        <v>42269.583333333336</v>
      </c>
      <c r="H774" s="44">
        <v>42269.650694444441</v>
      </c>
      <c r="I774" s="1" t="s">
        <v>596</v>
      </c>
      <c r="J774" s="45">
        <f t="shared" si="24"/>
        <v>6.7361111105128657E-2</v>
      </c>
      <c r="K774" s="46">
        <f t="shared" si="25"/>
        <v>6.7361111105128657E-2</v>
      </c>
      <c r="N774"/>
    </row>
    <row r="775" spans="1:14" ht="25.5" hidden="1" customHeight="1" x14ac:dyDescent="0.25">
      <c r="A775" s="6" t="s">
        <v>313</v>
      </c>
      <c r="B775" s="41" t="s">
        <v>613</v>
      </c>
      <c r="C775" s="42" t="s">
        <v>305</v>
      </c>
      <c r="D775" s="74"/>
      <c r="E775" s="43" t="s">
        <v>1016</v>
      </c>
      <c r="F775" s="43"/>
      <c r="G775" s="44">
        <v>42269.650694444441</v>
      </c>
      <c r="H775" s="44">
        <v>42270.705555555556</v>
      </c>
      <c r="I775" s="1" t="s">
        <v>597</v>
      </c>
      <c r="J775" s="45">
        <f t="shared" si="24"/>
        <v>1.054861111115315</v>
      </c>
      <c r="K775" s="46">
        <f t="shared" si="25"/>
        <v>1.054861111115315</v>
      </c>
      <c r="N775"/>
    </row>
    <row r="776" spans="1:14" ht="25.5" hidden="1" customHeight="1" x14ac:dyDescent="0.25">
      <c r="A776" s="6" t="s">
        <v>313</v>
      </c>
      <c r="B776" s="41" t="s">
        <v>613</v>
      </c>
      <c r="C776" s="42" t="s">
        <v>305</v>
      </c>
      <c r="D776" s="74"/>
      <c r="E776" s="43" t="s">
        <v>1020</v>
      </c>
      <c r="F776" s="43"/>
      <c r="G776" s="44">
        <v>42270.705555555556</v>
      </c>
      <c r="H776" s="44">
        <v>42270.775694444441</v>
      </c>
      <c r="I776" s="1" t="s">
        <v>598</v>
      </c>
      <c r="J776" s="45">
        <f t="shared" si="24"/>
        <v>7.0138888884685002E-2</v>
      </c>
      <c r="K776" s="46">
        <f t="shared" si="25"/>
        <v>7.0138888884685002E-2</v>
      </c>
      <c r="N776"/>
    </row>
    <row r="777" spans="1:14" ht="25.5" hidden="1" customHeight="1" x14ac:dyDescent="0.25">
      <c r="A777" s="6" t="s">
        <v>313</v>
      </c>
      <c r="B777" s="41" t="s">
        <v>613</v>
      </c>
      <c r="C777" s="42" t="s">
        <v>305</v>
      </c>
      <c r="D777" s="74"/>
      <c r="E777" s="43" t="s">
        <v>1036</v>
      </c>
      <c r="F777" s="43"/>
      <c r="G777" s="44">
        <v>42270.775694444441</v>
      </c>
      <c r="H777" s="44">
        <v>42276.777083333334</v>
      </c>
      <c r="I777" s="1" t="s">
        <v>599</v>
      </c>
      <c r="J777" s="45">
        <f t="shared" si="24"/>
        <v>6.0013888888934162</v>
      </c>
      <c r="K777" s="46">
        <f t="shared" si="25"/>
        <v>6.0013888888934162</v>
      </c>
      <c r="N777"/>
    </row>
    <row r="778" spans="1:14" ht="25.5" hidden="1" customHeight="1" x14ac:dyDescent="0.25">
      <c r="A778" s="6" t="s">
        <v>313</v>
      </c>
      <c r="B778" s="41" t="s">
        <v>613</v>
      </c>
      <c r="C778" s="42" t="s">
        <v>305</v>
      </c>
      <c r="D778" s="74"/>
      <c r="E778" s="43" t="s">
        <v>1022</v>
      </c>
      <c r="F778" s="43"/>
      <c r="G778" s="44">
        <v>42276.777083333334</v>
      </c>
      <c r="H778" s="44">
        <v>42278.617361111108</v>
      </c>
      <c r="I778" s="1" t="s">
        <v>600</v>
      </c>
      <c r="J778" s="45">
        <f t="shared" si="24"/>
        <v>1.8402777777737356</v>
      </c>
      <c r="K778" s="46">
        <f t="shared" si="25"/>
        <v>1.8402777777737356</v>
      </c>
      <c r="N778"/>
    </row>
    <row r="779" spans="1:14" ht="25.5" hidden="1" customHeight="1" x14ac:dyDescent="0.25">
      <c r="A779" s="6" t="s">
        <v>313</v>
      </c>
      <c r="B779" s="41" t="s">
        <v>613</v>
      </c>
      <c r="C779" s="42" t="s">
        <v>305</v>
      </c>
      <c r="D779" s="74"/>
      <c r="E779" s="43" t="s">
        <v>1036</v>
      </c>
      <c r="F779" s="43"/>
      <c r="G779" s="44">
        <v>42278.617361111108</v>
      </c>
      <c r="H779" s="44">
        <v>42278.677777777775</v>
      </c>
      <c r="I779" s="1" t="s">
        <v>602</v>
      </c>
      <c r="J779" s="45">
        <f t="shared" si="24"/>
        <v>6.0416666667151731E-2</v>
      </c>
      <c r="K779" s="46">
        <f t="shared" si="25"/>
        <v>6.0416666667151731E-2</v>
      </c>
      <c r="N779"/>
    </row>
    <row r="780" spans="1:14" ht="25.5" hidden="1" customHeight="1" x14ac:dyDescent="0.25">
      <c r="A780" s="6" t="s">
        <v>313</v>
      </c>
      <c r="B780" s="41" t="s">
        <v>613</v>
      </c>
      <c r="C780" s="42" t="s">
        <v>305</v>
      </c>
      <c r="D780" s="74"/>
      <c r="E780" s="43" t="s">
        <v>1020</v>
      </c>
      <c r="F780" s="43"/>
      <c r="G780" s="44">
        <v>42278.677777777775</v>
      </c>
      <c r="H780" s="44">
        <v>42278.836805555555</v>
      </c>
      <c r="I780" s="1" t="s">
        <v>405</v>
      </c>
      <c r="J780" s="45">
        <f t="shared" si="24"/>
        <v>0.15902777777955635</v>
      </c>
      <c r="K780" s="46">
        <f t="shared" si="25"/>
        <v>0.15902777777955635</v>
      </c>
      <c r="N780"/>
    </row>
    <row r="781" spans="1:14" ht="25.5" hidden="1" customHeight="1" x14ac:dyDescent="0.25">
      <c r="A781" s="6" t="s">
        <v>313</v>
      </c>
      <c r="B781" s="41" t="s">
        <v>613</v>
      </c>
      <c r="C781" s="42" t="s">
        <v>305</v>
      </c>
      <c r="D781" s="74"/>
      <c r="E781" s="43" t="s">
        <v>1016</v>
      </c>
      <c r="F781" s="43"/>
      <c r="G781" s="44">
        <v>42278.836805555555</v>
      </c>
      <c r="H781" s="44">
        <v>42279.647222222222</v>
      </c>
      <c r="I781" s="1" t="s">
        <v>603</v>
      </c>
      <c r="J781" s="45">
        <f t="shared" si="24"/>
        <v>0.81041666666715173</v>
      </c>
      <c r="K781" s="46">
        <f t="shared" si="25"/>
        <v>0.81041666666715173</v>
      </c>
      <c r="N781"/>
    </row>
    <row r="782" spans="1:14" ht="25.5" hidden="1" customHeight="1" x14ac:dyDescent="0.25">
      <c r="A782" s="6" t="s">
        <v>313</v>
      </c>
      <c r="B782" s="41" t="s">
        <v>613</v>
      </c>
      <c r="C782" s="42" t="s">
        <v>305</v>
      </c>
      <c r="D782" s="74"/>
      <c r="E782" s="43" t="s">
        <v>1023</v>
      </c>
      <c r="F782" s="43"/>
      <c r="G782" s="44">
        <v>42279.647222222222</v>
      </c>
      <c r="H782" s="44">
        <v>42279.689583333333</v>
      </c>
      <c r="I782" s="1" t="s">
        <v>604</v>
      </c>
      <c r="J782" s="45">
        <f t="shared" si="24"/>
        <v>4.2361111110949423E-2</v>
      </c>
      <c r="K782" s="46">
        <f t="shared" si="25"/>
        <v>4.2361111110949423E-2</v>
      </c>
      <c r="N782"/>
    </row>
    <row r="783" spans="1:14" ht="25.5" hidden="1" customHeight="1" x14ac:dyDescent="0.25">
      <c r="A783" s="6" t="s">
        <v>313</v>
      </c>
      <c r="B783" s="41" t="s">
        <v>613</v>
      </c>
      <c r="C783" s="42" t="s">
        <v>305</v>
      </c>
      <c r="D783" s="74"/>
      <c r="E783" s="43" t="s">
        <v>1016</v>
      </c>
      <c r="F783" s="43"/>
      <c r="G783" s="44">
        <v>42279.689583333333</v>
      </c>
      <c r="H783" s="44">
        <v>42279.779166666667</v>
      </c>
      <c r="I783" s="1" t="s">
        <v>605</v>
      </c>
      <c r="J783" s="45">
        <f t="shared" si="24"/>
        <v>8.9583333334303461E-2</v>
      </c>
      <c r="K783" s="46">
        <f t="shared" si="25"/>
        <v>8.9583333334303461E-2</v>
      </c>
      <c r="N783"/>
    </row>
    <row r="784" spans="1:14" ht="25.5" hidden="1" customHeight="1" x14ac:dyDescent="0.25">
      <c r="A784" s="6" t="s">
        <v>313</v>
      </c>
      <c r="B784" s="41" t="s">
        <v>613</v>
      </c>
      <c r="C784" s="42" t="s">
        <v>305</v>
      </c>
      <c r="D784" s="74"/>
      <c r="E784" s="43" t="s">
        <v>1020</v>
      </c>
      <c r="F784" s="43"/>
      <c r="G784" s="44">
        <v>42279.779166666667</v>
      </c>
      <c r="H784" s="44">
        <v>42283.698611111111</v>
      </c>
      <c r="I784" s="1" t="s">
        <v>606</v>
      </c>
      <c r="J784" s="45">
        <f t="shared" si="24"/>
        <v>3.9194444444437977</v>
      </c>
      <c r="K784" s="46">
        <f t="shared" si="25"/>
        <v>3.9194444444437977</v>
      </c>
      <c r="N784"/>
    </row>
    <row r="785" spans="1:14" ht="25.5" hidden="1" customHeight="1" x14ac:dyDescent="0.25">
      <c r="A785" s="6" t="s">
        <v>313</v>
      </c>
      <c r="B785" s="41" t="s">
        <v>613</v>
      </c>
      <c r="C785" s="42" t="s">
        <v>305</v>
      </c>
      <c r="D785" s="74"/>
      <c r="E785" s="43" t="s">
        <v>1036</v>
      </c>
      <c r="F785" s="43"/>
      <c r="G785" s="44">
        <v>42283.698611111111</v>
      </c>
      <c r="H785" s="44">
        <v>42291.677083333336</v>
      </c>
      <c r="I785" s="1" t="s">
        <v>607</v>
      </c>
      <c r="J785" s="45">
        <f t="shared" si="24"/>
        <v>7.9784722222248092</v>
      </c>
      <c r="K785" s="46">
        <f t="shared" si="25"/>
        <v>7.9784722222248092</v>
      </c>
      <c r="N785"/>
    </row>
    <row r="786" spans="1:14" ht="25.5" hidden="1" customHeight="1" x14ac:dyDescent="0.25">
      <c r="A786" s="6" t="s">
        <v>313</v>
      </c>
      <c r="B786" s="41" t="s">
        <v>613</v>
      </c>
      <c r="C786" s="42" t="s">
        <v>305</v>
      </c>
      <c r="D786" s="74"/>
      <c r="E786" s="43" t="s">
        <v>1020</v>
      </c>
      <c r="F786" s="43"/>
      <c r="G786" s="44">
        <v>42291.677083333336</v>
      </c>
      <c r="H786" s="44">
        <v>42291.73541666667</v>
      </c>
      <c r="I786" s="1" t="s">
        <v>405</v>
      </c>
      <c r="J786" s="45">
        <f t="shared" si="24"/>
        <v>5.8333333334303461E-2</v>
      </c>
      <c r="K786" s="46">
        <f t="shared" si="25"/>
        <v>5.8333333334303461E-2</v>
      </c>
      <c r="N786"/>
    </row>
    <row r="787" spans="1:14" ht="25.5" hidden="1" customHeight="1" x14ac:dyDescent="0.25">
      <c r="A787" s="6" t="s">
        <v>313</v>
      </c>
      <c r="B787" s="41" t="s">
        <v>613</v>
      </c>
      <c r="C787" s="42" t="s">
        <v>305</v>
      </c>
      <c r="D787" s="74"/>
      <c r="E787" s="43" t="s">
        <v>1016</v>
      </c>
      <c r="F787" s="43"/>
      <c r="G787" s="44">
        <v>42291.73541666667</v>
      </c>
      <c r="H787" s="44">
        <v>42293.836805555555</v>
      </c>
      <c r="I787" s="1" t="s">
        <v>529</v>
      </c>
      <c r="J787" s="45">
        <f t="shared" si="24"/>
        <v>2.101388888884685</v>
      </c>
      <c r="K787" s="46">
        <f t="shared" si="25"/>
        <v>2.101388888884685</v>
      </c>
      <c r="N787"/>
    </row>
    <row r="788" spans="1:14" ht="25.5" hidden="1" customHeight="1" x14ac:dyDescent="0.25">
      <c r="A788" s="6" t="s">
        <v>313</v>
      </c>
      <c r="B788" s="41" t="s">
        <v>613</v>
      </c>
      <c r="C788" s="42" t="s">
        <v>305</v>
      </c>
      <c r="D788" s="74"/>
      <c r="E788" s="43" t="s">
        <v>1023</v>
      </c>
      <c r="F788" s="43"/>
      <c r="G788" s="44">
        <v>42293.836805555555</v>
      </c>
      <c r="H788" s="44">
        <v>42297.745833333334</v>
      </c>
      <c r="I788" s="1" t="s">
        <v>247</v>
      </c>
      <c r="J788" s="45">
        <f t="shared" si="24"/>
        <v>3.9090277777795563</v>
      </c>
      <c r="K788" s="46">
        <f t="shared" si="25"/>
        <v>3.9090277777795563</v>
      </c>
      <c r="N788"/>
    </row>
    <row r="789" spans="1:14" ht="25.5" hidden="1" customHeight="1" x14ac:dyDescent="0.25">
      <c r="A789" s="6" t="s">
        <v>313</v>
      </c>
      <c r="B789" s="41" t="s">
        <v>613</v>
      </c>
      <c r="C789" s="42" t="s">
        <v>305</v>
      </c>
      <c r="D789" s="74"/>
      <c r="E789" s="43" t="s">
        <v>1024</v>
      </c>
      <c r="F789" s="43"/>
      <c r="G789" s="44">
        <v>42297.745833333334</v>
      </c>
      <c r="H789" s="44">
        <v>42300.67291666667</v>
      </c>
      <c r="I789" s="1" t="s">
        <v>248</v>
      </c>
      <c r="J789" s="45">
        <f t="shared" si="24"/>
        <v>2.9270833333357587</v>
      </c>
      <c r="K789" s="46">
        <f t="shared" si="25"/>
        <v>2.9270833333357587</v>
      </c>
      <c r="N789"/>
    </row>
    <row r="790" spans="1:14" ht="25.5" hidden="1" customHeight="1" x14ac:dyDescent="0.25">
      <c r="A790" s="6" t="s">
        <v>313</v>
      </c>
      <c r="B790" s="41" t="s">
        <v>613</v>
      </c>
      <c r="C790" s="42" t="s">
        <v>305</v>
      </c>
      <c r="D790" s="74"/>
      <c r="E790" s="43" t="s">
        <v>1036</v>
      </c>
      <c r="F790" s="43"/>
      <c r="G790" s="44">
        <v>42300.67291666667</v>
      </c>
      <c r="H790" s="44">
        <v>42304.578472222223</v>
      </c>
      <c r="I790" s="1" t="s">
        <v>237</v>
      </c>
      <c r="J790" s="45">
        <f t="shared" si="24"/>
        <v>3.9055555555532919</v>
      </c>
      <c r="K790" s="46">
        <f t="shared" si="25"/>
        <v>3.9055555555532919</v>
      </c>
      <c r="N790"/>
    </row>
    <row r="791" spans="1:14" ht="25.5" customHeight="1" x14ac:dyDescent="0.25">
      <c r="A791" s="6" t="s">
        <v>313</v>
      </c>
      <c r="B791" s="41" t="s">
        <v>613</v>
      </c>
      <c r="C791" s="42" t="s">
        <v>305</v>
      </c>
      <c r="D791" s="74"/>
      <c r="E791" s="43" t="s">
        <v>995</v>
      </c>
      <c r="F791" s="106" t="s">
        <v>1285</v>
      </c>
      <c r="G791" s="44">
        <v>42304.578472222223</v>
      </c>
      <c r="H791" s="44">
        <v>42307.504861111112</v>
      </c>
      <c r="I791" s="1" t="s">
        <v>33</v>
      </c>
      <c r="J791" s="45">
        <f t="shared" si="24"/>
        <v>2.9263888888890506</v>
      </c>
      <c r="K791" s="46">
        <f t="shared" si="25"/>
        <v>2.9263888888890506</v>
      </c>
      <c r="N791"/>
    </row>
    <row r="792" spans="1:14" ht="25.5" hidden="1" customHeight="1" x14ac:dyDescent="0.25">
      <c r="A792" s="6" t="s">
        <v>313</v>
      </c>
      <c r="B792" s="41" t="s">
        <v>613</v>
      </c>
      <c r="C792" s="42" t="s">
        <v>305</v>
      </c>
      <c r="D792" s="74"/>
      <c r="E792" s="43" t="s">
        <v>1036</v>
      </c>
      <c r="F792" s="43"/>
      <c r="G792" s="44">
        <v>42307.504861111112</v>
      </c>
      <c r="H792" s="44">
        <v>42313.622916666667</v>
      </c>
      <c r="I792" s="1" t="s">
        <v>608</v>
      </c>
      <c r="J792" s="45">
        <f t="shared" si="24"/>
        <v>6.1180555555547471</v>
      </c>
      <c r="K792" s="46">
        <f t="shared" si="25"/>
        <v>6.1180555555547471</v>
      </c>
      <c r="N792"/>
    </row>
    <row r="793" spans="1:14" ht="25.5" hidden="1" customHeight="1" x14ac:dyDescent="0.25">
      <c r="A793" s="6" t="s">
        <v>313</v>
      </c>
      <c r="B793" s="41" t="s">
        <v>613</v>
      </c>
      <c r="C793" s="42" t="s">
        <v>305</v>
      </c>
      <c r="D793" s="74"/>
      <c r="E793" s="43" t="s">
        <v>1024</v>
      </c>
      <c r="F793" s="43"/>
      <c r="G793" s="44">
        <v>42313.622916666667</v>
      </c>
      <c r="H793" s="44">
        <v>42313.672222222223</v>
      </c>
      <c r="I793" s="1" t="s">
        <v>470</v>
      </c>
      <c r="J793" s="45">
        <f t="shared" si="24"/>
        <v>4.9305555556202307E-2</v>
      </c>
      <c r="K793" s="46">
        <f t="shared" si="25"/>
        <v>4.9305555556202307E-2</v>
      </c>
      <c r="N793"/>
    </row>
    <row r="794" spans="1:14" ht="25.5" hidden="1" customHeight="1" x14ac:dyDescent="0.25">
      <c r="A794" s="6" t="s">
        <v>313</v>
      </c>
      <c r="B794" s="41" t="s">
        <v>613</v>
      </c>
      <c r="C794" s="42" t="s">
        <v>305</v>
      </c>
      <c r="D794" s="74"/>
      <c r="E794" s="43" t="s">
        <v>1023</v>
      </c>
      <c r="F794" s="43"/>
      <c r="G794" s="44">
        <v>42313.672222222223</v>
      </c>
      <c r="H794" s="44">
        <v>42313.723611111112</v>
      </c>
      <c r="I794" s="1" t="s">
        <v>17</v>
      </c>
      <c r="J794" s="45">
        <f t="shared" si="24"/>
        <v>5.1388888889050577E-2</v>
      </c>
      <c r="K794" s="46">
        <f t="shared" si="25"/>
        <v>5.1388888889050577E-2</v>
      </c>
      <c r="N794"/>
    </row>
    <row r="795" spans="1:14" ht="25.5" hidden="1" customHeight="1" x14ac:dyDescent="0.25">
      <c r="A795" s="6" t="s">
        <v>313</v>
      </c>
      <c r="B795" s="41" t="s">
        <v>613</v>
      </c>
      <c r="C795" s="42" t="s">
        <v>305</v>
      </c>
      <c r="D795" s="74"/>
      <c r="E795" s="43" t="s">
        <v>1024</v>
      </c>
      <c r="F795" s="43"/>
      <c r="G795" s="44">
        <v>42313.723611111112</v>
      </c>
      <c r="H795" s="44">
        <v>42317.620138888888</v>
      </c>
      <c r="I795" s="1" t="s">
        <v>248</v>
      </c>
      <c r="J795" s="45">
        <f t="shared" si="24"/>
        <v>3.8965277777751908</v>
      </c>
      <c r="K795" s="46">
        <f t="shared" si="25"/>
        <v>3.8965277777751908</v>
      </c>
      <c r="N795"/>
    </row>
    <row r="796" spans="1:14" ht="25.5" hidden="1" customHeight="1" x14ac:dyDescent="0.25">
      <c r="A796" s="6" t="s">
        <v>313</v>
      </c>
      <c r="B796" s="41" t="s">
        <v>613</v>
      </c>
      <c r="C796" s="42" t="s">
        <v>305</v>
      </c>
      <c r="D796" s="74"/>
      <c r="E796" s="43" t="s">
        <v>1014</v>
      </c>
      <c r="F796" s="43"/>
      <c r="G796" s="44">
        <v>42317.620138888888</v>
      </c>
      <c r="H796" s="44">
        <v>42317.740277777775</v>
      </c>
      <c r="I796" s="1" t="s">
        <v>75</v>
      </c>
      <c r="J796" s="45">
        <f t="shared" si="24"/>
        <v>0.12013888888759539</v>
      </c>
      <c r="K796" s="46">
        <f t="shared" si="25"/>
        <v>0.12013888888759539</v>
      </c>
      <c r="N796"/>
    </row>
    <row r="797" spans="1:14" ht="25.5" hidden="1" customHeight="1" x14ac:dyDescent="0.25">
      <c r="A797" s="6" t="s">
        <v>313</v>
      </c>
      <c r="B797" s="41" t="s">
        <v>613</v>
      </c>
      <c r="C797" s="42" t="s">
        <v>305</v>
      </c>
      <c r="D797" s="74"/>
      <c r="E797" s="43" t="s">
        <v>1036</v>
      </c>
      <c r="F797" s="43"/>
      <c r="G797" s="44">
        <v>42317.740277777775</v>
      </c>
      <c r="H797" s="44">
        <v>42318.813194444447</v>
      </c>
      <c r="I797" s="1" t="s">
        <v>610</v>
      </c>
      <c r="J797" s="45">
        <f t="shared" si="24"/>
        <v>1.0729166666715173</v>
      </c>
      <c r="K797" s="46">
        <f t="shared" si="25"/>
        <v>1.0729166666715173</v>
      </c>
      <c r="N797"/>
    </row>
    <row r="798" spans="1:14" ht="25.5" hidden="1" customHeight="1" x14ac:dyDescent="0.25">
      <c r="A798" s="6" t="s">
        <v>313</v>
      </c>
      <c r="B798" s="41" t="s">
        <v>613</v>
      </c>
      <c r="C798" s="42" t="s">
        <v>305</v>
      </c>
      <c r="D798" s="74"/>
      <c r="E798" s="43" t="s">
        <v>1023</v>
      </c>
      <c r="F798" s="43"/>
      <c r="G798" s="44">
        <v>42318.813194444447</v>
      </c>
      <c r="H798" s="44">
        <v>42318.816666666666</v>
      </c>
      <c r="I798" s="1" t="s">
        <v>611</v>
      </c>
      <c r="J798" s="45">
        <f t="shared" si="24"/>
        <v>3.4722222189884633E-3</v>
      </c>
      <c r="K798" s="46">
        <f t="shared" si="25"/>
        <v>3.4722222189884633E-3</v>
      </c>
      <c r="N798"/>
    </row>
    <row r="799" spans="1:14" ht="25.5" hidden="1" customHeight="1" x14ac:dyDescent="0.25">
      <c r="A799" s="6" t="s">
        <v>313</v>
      </c>
      <c r="B799" s="41" t="s">
        <v>613</v>
      </c>
      <c r="C799" s="42" t="s">
        <v>305</v>
      </c>
      <c r="D799" s="74"/>
      <c r="E799" s="43" t="s">
        <v>1036</v>
      </c>
      <c r="F799" s="43"/>
      <c r="G799" s="44">
        <v>42318.816666666666</v>
      </c>
      <c r="H799" s="44">
        <v>42321.686805555553</v>
      </c>
      <c r="I799" s="1" t="s">
        <v>215</v>
      </c>
      <c r="J799" s="45">
        <f t="shared" si="24"/>
        <v>2.8701388888875954</v>
      </c>
      <c r="K799" s="46">
        <f t="shared" si="25"/>
        <v>2.8701388888875954</v>
      </c>
      <c r="N799"/>
    </row>
    <row r="800" spans="1:14" ht="25.5" hidden="1" customHeight="1" x14ac:dyDescent="0.25">
      <c r="A800" s="6" t="s">
        <v>313</v>
      </c>
      <c r="B800" s="41" t="s">
        <v>623</v>
      </c>
      <c r="C800" s="42" t="s">
        <v>8</v>
      </c>
      <c r="D800" s="74"/>
      <c r="E800" s="43" t="s">
        <v>1049</v>
      </c>
      <c r="F800" s="43"/>
      <c r="G800" s="55" t="s">
        <v>7</v>
      </c>
      <c r="H800" s="44">
        <v>42580.616666666669</v>
      </c>
      <c r="I800" s="1" t="s">
        <v>7</v>
      </c>
      <c r="J800" s="45">
        <f t="shared" si="24"/>
        <v>0</v>
      </c>
      <c r="K800" s="46">
        <f t="shared" si="25"/>
        <v>0</v>
      </c>
      <c r="N800"/>
    </row>
    <row r="801" spans="1:14" ht="25.5" customHeight="1" x14ac:dyDescent="0.25">
      <c r="A801" s="6" t="s">
        <v>313</v>
      </c>
      <c r="B801" s="41" t="s">
        <v>623</v>
      </c>
      <c r="C801" s="42" t="s">
        <v>8</v>
      </c>
      <c r="D801" s="74"/>
      <c r="E801" s="43" t="s">
        <v>999</v>
      </c>
      <c r="F801" s="106" t="s">
        <v>1285</v>
      </c>
      <c r="G801" s="44">
        <v>42580.616666666669</v>
      </c>
      <c r="H801" s="44">
        <v>42615.815972222219</v>
      </c>
      <c r="I801" s="1" t="s">
        <v>614</v>
      </c>
      <c r="J801" s="45">
        <f t="shared" si="24"/>
        <v>35.199305555550382</v>
      </c>
      <c r="K801" s="46">
        <f t="shared" si="25"/>
        <v>35.199305555550382</v>
      </c>
      <c r="N801"/>
    </row>
    <row r="802" spans="1:14" ht="25.5" customHeight="1" x14ac:dyDescent="0.25">
      <c r="A802" s="6" t="s">
        <v>313</v>
      </c>
      <c r="B802" s="41" t="s">
        <v>623</v>
      </c>
      <c r="C802" s="42" t="s">
        <v>8</v>
      </c>
      <c r="D802" s="74"/>
      <c r="E802" s="43" t="s">
        <v>990</v>
      </c>
      <c r="F802" s="106" t="s">
        <v>1285</v>
      </c>
      <c r="G802" s="44">
        <v>42615.815972222219</v>
      </c>
      <c r="H802" s="44">
        <v>42619.495833333334</v>
      </c>
      <c r="I802" s="1" t="s">
        <v>75</v>
      </c>
      <c r="J802" s="45">
        <f t="shared" si="24"/>
        <v>3.679861111115315</v>
      </c>
      <c r="K802" s="46">
        <f t="shared" si="25"/>
        <v>3.679861111115315</v>
      </c>
      <c r="N802"/>
    </row>
    <row r="803" spans="1:14" ht="25.5" customHeight="1" x14ac:dyDescent="0.25">
      <c r="A803" s="6" t="s">
        <v>313</v>
      </c>
      <c r="B803" s="41" t="s">
        <v>623</v>
      </c>
      <c r="C803" s="42" t="s">
        <v>8</v>
      </c>
      <c r="D803" s="74"/>
      <c r="E803" s="43" t="s">
        <v>999</v>
      </c>
      <c r="F803" s="106" t="s">
        <v>1285</v>
      </c>
      <c r="G803" s="44">
        <v>42619.495833333334</v>
      </c>
      <c r="H803" s="44">
        <v>42619.63958333333</v>
      </c>
      <c r="I803" s="1" t="s">
        <v>615</v>
      </c>
      <c r="J803" s="45">
        <f t="shared" si="24"/>
        <v>0.14374999999563443</v>
      </c>
      <c r="K803" s="46">
        <f t="shared" si="25"/>
        <v>0.14374999999563443</v>
      </c>
      <c r="N803"/>
    </row>
    <row r="804" spans="1:14" ht="25.5" customHeight="1" x14ac:dyDescent="0.25">
      <c r="A804" s="6" t="s">
        <v>313</v>
      </c>
      <c r="B804" s="41" t="s">
        <v>623</v>
      </c>
      <c r="C804" s="42" t="s">
        <v>8</v>
      </c>
      <c r="D804" s="74"/>
      <c r="E804" s="43" t="s">
        <v>990</v>
      </c>
      <c r="F804" s="106" t="s">
        <v>1285</v>
      </c>
      <c r="G804" s="44">
        <v>42619.63958333333</v>
      </c>
      <c r="H804" s="44">
        <v>42620.602083333331</v>
      </c>
      <c r="I804" s="1" t="s">
        <v>616</v>
      </c>
      <c r="J804" s="45">
        <f t="shared" si="24"/>
        <v>0.96250000000145519</v>
      </c>
      <c r="K804" s="46">
        <f t="shared" si="25"/>
        <v>0.96250000000145519</v>
      </c>
      <c r="N804"/>
    </row>
    <row r="805" spans="1:14" ht="25.5" customHeight="1" x14ac:dyDescent="0.25">
      <c r="A805" s="6" t="s">
        <v>313</v>
      </c>
      <c r="B805" s="41" t="s">
        <v>623</v>
      </c>
      <c r="C805" s="42" t="s">
        <v>8</v>
      </c>
      <c r="D805" s="74"/>
      <c r="E805" s="43" t="s">
        <v>991</v>
      </c>
      <c r="F805" s="106" t="s">
        <v>1285</v>
      </c>
      <c r="G805" s="44">
        <v>42620.602083333331</v>
      </c>
      <c r="H805" s="44">
        <v>42622.566666666666</v>
      </c>
      <c r="I805" s="1" t="s">
        <v>617</v>
      </c>
      <c r="J805" s="45">
        <f t="shared" si="24"/>
        <v>1.9645833333343035</v>
      </c>
      <c r="K805" s="46">
        <f t="shared" si="25"/>
        <v>1.9645833333343035</v>
      </c>
      <c r="N805"/>
    </row>
    <row r="806" spans="1:14" ht="25.5" hidden="1" customHeight="1" x14ac:dyDescent="0.25">
      <c r="A806" s="6" t="s">
        <v>313</v>
      </c>
      <c r="B806" s="41" t="s">
        <v>623</v>
      </c>
      <c r="C806" s="42" t="s">
        <v>8</v>
      </c>
      <c r="D806" s="74"/>
      <c r="E806" s="43" t="s">
        <v>1020</v>
      </c>
      <c r="F806" s="43"/>
      <c r="G806" s="44">
        <v>42622.566666666666</v>
      </c>
      <c r="H806" s="44">
        <v>42627.565972222219</v>
      </c>
      <c r="I806" s="1" t="s">
        <v>618</v>
      </c>
      <c r="J806" s="45">
        <f t="shared" si="24"/>
        <v>4.9993055555532919</v>
      </c>
      <c r="K806" s="46">
        <f t="shared" si="25"/>
        <v>4.9993055555532919</v>
      </c>
      <c r="N806"/>
    </row>
    <row r="807" spans="1:14" ht="25.5" hidden="1" customHeight="1" x14ac:dyDescent="0.25">
      <c r="A807" s="6" t="s">
        <v>313</v>
      </c>
      <c r="B807" s="41" t="s">
        <v>623</v>
      </c>
      <c r="C807" s="42" t="s">
        <v>8</v>
      </c>
      <c r="D807" s="74"/>
      <c r="E807" s="43" t="s">
        <v>1017</v>
      </c>
      <c r="F807" s="43"/>
      <c r="G807" s="44">
        <v>42627.565972222219</v>
      </c>
      <c r="H807" s="44">
        <v>42627.638194444444</v>
      </c>
      <c r="I807" s="1" t="s">
        <v>508</v>
      </c>
      <c r="J807" s="45">
        <f t="shared" si="24"/>
        <v>7.2222222224809229E-2</v>
      </c>
      <c r="K807" s="46">
        <f t="shared" si="25"/>
        <v>7.2222222224809229E-2</v>
      </c>
      <c r="N807"/>
    </row>
    <row r="808" spans="1:14" ht="25.5" hidden="1" customHeight="1" x14ac:dyDescent="0.25">
      <c r="A808" s="6" t="s">
        <v>313</v>
      </c>
      <c r="B808" s="41" t="s">
        <v>623</v>
      </c>
      <c r="C808" s="42" t="s">
        <v>8</v>
      </c>
      <c r="D808" s="74"/>
      <c r="E808" s="43" t="s">
        <v>1018</v>
      </c>
      <c r="F808" s="43"/>
      <c r="G808" s="44">
        <v>42627.638194444444</v>
      </c>
      <c r="H808" s="44">
        <v>42627.71597222222</v>
      </c>
      <c r="I808" s="1" t="s">
        <v>269</v>
      </c>
      <c r="J808" s="45">
        <f t="shared" si="24"/>
        <v>7.7777777776645962E-2</v>
      </c>
      <c r="K808" s="46">
        <f t="shared" si="25"/>
        <v>7.7777777776645962E-2</v>
      </c>
      <c r="N808"/>
    </row>
    <row r="809" spans="1:14" ht="25.5" hidden="1" customHeight="1" x14ac:dyDescent="0.25">
      <c r="A809" s="6" t="s">
        <v>313</v>
      </c>
      <c r="B809" s="41" t="s">
        <v>623</v>
      </c>
      <c r="C809" s="42" t="s">
        <v>8</v>
      </c>
      <c r="D809" s="74"/>
      <c r="E809" s="43" t="s">
        <v>1019</v>
      </c>
      <c r="F809" s="43"/>
      <c r="G809" s="44">
        <v>42627.71597222222</v>
      </c>
      <c r="H809" s="44">
        <v>42627.780555555553</v>
      </c>
      <c r="I809" s="1" t="s">
        <v>23</v>
      </c>
      <c r="J809" s="45">
        <f t="shared" si="24"/>
        <v>6.4583333332848269E-2</v>
      </c>
      <c r="K809" s="46">
        <f t="shared" si="25"/>
        <v>6.4583333332848269E-2</v>
      </c>
      <c r="N809"/>
    </row>
    <row r="810" spans="1:14" ht="25.5" hidden="1" customHeight="1" x14ac:dyDescent="0.25">
      <c r="A810" s="6" t="s">
        <v>313</v>
      </c>
      <c r="B810" s="41" t="s">
        <v>623</v>
      </c>
      <c r="C810" s="42" t="s">
        <v>8</v>
      </c>
      <c r="D810" s="74"/>
      <c r="E810" s="43" t="s">
        <v>1020</v>
      </c>
      <c r="F810" s="43"/>
      <c r="G810" s="44">
        <v>42627.780555555553</v>
      </c>
      <c r="H810" s="44">
        <v>42629.796527777777</v>
      </c>
      <c r="I810" s="1" t="s">
        <v>490</v>
      </c>
      <c r="J810" s="45">
        <f t="shared" si="24"/>
        <v>2.015972222223354</v>
      </c>
      <c r="K810" s="46">
        <f t="shared" si="25"/>
        <v>2.015972222223354</v>
      </c>
      <c r="N810"/>
    </row>
    <row r="811" spans="1:14" ht="25.5" hidden="1" customHeight="1" x14ac:dyDescent="0.25">
      <c r="A811" s="6" t="s">
        <v>313</v>
      </c>
      <c r="B811" s="41" t="s">
        <v>623</v>
      </c>
      <c r="C811" s="42" t="s">
        <v>8</v>
      </c>
      <c r="D811" s="74"/>
      <c r="E811" s="43" t="s">
        <v>1021</v>
      </c>
      <c r="F811" s="43"/>
      <c r="G811" s="44">
        <v>42629.796527777777</v>
      </c>
      <c r="H811" s="44">
        <v>42635.730555555558</v>
      </c>
      <c r="I811" s="1" t="s">
        <v>619</v>
      </c>
      <c r="J811" s="45">
        <f t="shared" si="24"/>
        <v>5.9340277777810115</v>
      </c>
      <c r="K811" s="46">
        <f t="shared" si="25"/>
        <v>5.9340277777810115</v>
      </c>
      <c r="N811"/>
    </row>
    <row r="812" spans="1:14" ht="25.5" hidden="1" customHeight="1" x14ac:dyDescent="0.25">
      <c r="A812" s="6" t="s">
        <v>313</v>
      </c>
      <c r="B812" s="41" t="s">
        <v>623</v>
      </c>
      <c r="C812" s="42" t="s">
        <v>8</v>
      </c>
      <c r="D812" s="74"/>
      <c r="E812" s="43" t="s">
        <v>1020</v>
      </c>
      <c r="F812" s="43"/>
      <c r="G812" s="44">
        <v>42635.730555555558</v>
      </c>
      <c r="H812" s="44">
        <v>42640.782638888886</v>
      </c>
      <c r="I812" s="1" t="s">
        <v>620</v>
      </c>
      <c r="J812" s="45">
        <f t="shared" si="24"/>
        <v>5.0520833333284827</v>
      </c>
      <c r="K812" s="46">
        <f t="shared" si="25"/>
        <v>5.0520833333284827</v>
      </c>
      <c r="N812"/>
    </row>
    <row r="813" spans="1:14" ht="25.5" hidden="1" customHeight="1" x14ac:dyDescent="0.25">
      <c r="A813" s="6" t="s">
        <v>313</v>
      </c>
      <c r="B813" s="41" t="s">
        <v>623</v>
      </c>
      <c r="C813" s="42" t="s">
        <v>8</v>
      </c>
      <c r="D813" s="74"/>
      <c r="E813" s="43" t="s">
        <v>953</v>
      </c>
      <c r="F813" s="43"/>
      <c r="G813" s="44">
        <v>42640.782638888886</v>
      </c>
      <c r="H813" s="44">
        <v>42641.666666666664</v>
      </c>
      <c r="I813" s="1" t="s">
        <v>621</v>
      </c>
      <c r="J813" s="45">
        <f t="shared" si="24"/>
        <v>0.88402777777810115</v>
      </c>
      <c r="K813" s="46">
        <f t="shared" si="25"/>
        <v>0.88402777777810115</v>
      </c>
      <c r="N813"/>
    </row>
    <row r="814" spans="1:14" ht="25.5" hidden="1" customHeight="1" x14ac:dyDescent="0.25">
      <c r="A814" s="6" t="s">
        <v>313</v>
      </c>
      <c r="B814" s="41" t="s">
        <v>623</v>
      </c>
      <c r="C814" s="42" t="s">
        <v>8</v>
      </c>
      <c r="D814" s="74"/>
      <c r="E814" s="43" t="s">
        <v>1014</v>
      </c>
      <c r="F814" s="43"/>
      <c r="G814" s="44">
        <v>42641.666666666664</v>
      </c>
      <c r="H814" s="44">
        <v>42641.727777777778</v>
      </c>
      <c r="I814" s="1" t="s">
        <v>622</v>
      </c>
      <c r="J814" s="45">
        <f t="shared" si="24"/>
        <v>6.1111111113859806E-2</v>
      </c>
      <c r="K814" s="46">
        <f t="shared" si="25"/>
        <v>6.1111111113859806E-2</v>
      </c>
      <c r="N814"/>
    </row>
    <row r="815" spans="1:14" ht="25.5" hidden="1" customHeight="1" x14ac:dyDescent="0.25">
      <c r="A815" s="6" t="s">
        <v>313</v>
      </c>
      <c r="B815" s="41" t="s">
        <v>623</v>
      </c>
      <c r="C815" s="42" t="s">
        <v>8</v>
      </c>
      <c r="D815" s="74"/>
      <c r="E815" s="43" t="s">
        <v>1018</v>
      </c>
      <c r="F815" s="43"/>
      <c r="G815" s="44">
        <v>42641.727777777778</v>
      </c>
      <c r="H815" s="44">
        <v>42641.736805555556</v>
      </c>
      <c r="I815" s="1" t="s">
        <v>76</v>
      </c>
      <c r="J815" s="45">
        <f t="shared" si="24"/>
        <v>9.0277777781011537E-3</v>
      </c>
      <c r="K815" s="46">
        <f t="shared" si="25"/>
        <v>9.0277777781011537E-3</v>
      </c>
      <c r="N815"/>
    </row>
    <row r="816" spans="1:14" ht="25.5" customHeight="1" x14ac:dyDescent="0.25">
      <c r="A816" s="6" t="s">
        <v>313</v>
      </c>
      <c r="B816" s="41" t="s">
        <v>643</v>
      </c>
      <c r="C816" s="42" t="s">
        <v>8</v>
      </c>
      <c r="D816" s="74"/>
      <c r="E816" s="43" t="s">
        <v>999</v>
      </c>
      <c r="F816" s="106" t="s">
        <v>1285</v>
      </c>
      <c r="G816" s="44">
        <v>42611.513194444444</v>
      </c>
      <c r="H816" s="44">
        <v>42612.513194444444</v>
      </c>
      <c r="I816" s="1" t="s">
        <v>7</v>
      </c>
      <c r="J816" s="45">
        <f t="shared" si="24"/>
        <v>1</v>
      </c>
      <c r="K816" s="46">
        <f t="shared" si="25"/>
        <v>1</v>
      </c>
      <c r="N816"/>
    </row>
    <row r="817" spans="1:14" ht="25.5" customHeight="1" x14ac:dyDescent="0.25">
      <c r="A817" s="6" t="s">
        <v>313</v>
      </c>
      <c r="B817" s="41" t="s">
        <v>643</v>
      </c>
      <c r="C817" s="42" t="s">
        <v>8</v>
      </c>
      <c r="D817" s="74"/>
      <c r="E817" s="43" t="s">
        <v>990</v>
      </c>
      <c r="F817" s="106" t="s">
        <v>1285</v>
      </c>
      <c r="G817" s="44">
        <v>42612.513194444444</v>
      </c>
      <c r="H817" s="44">
        <v>42622.587500000001</v>
      </c>
      <c r="I817" s="1" t="s">
        <v>75</v>
      </c>
      <c r="J817" s="45">
        <f t="shared" si="24"/>
        <v>10.074305555557657</v>
      </c>
      <c r="K817" s="46">
        <f t="shared" si="25"/>
        <v>10.074305555557657</v>
      </c>
      <c r="N817"/>
    </row>
    <row r="818" spans="1:14" ht="25.5" customHeight="1" x14ac:dyDescent="0.25">
      <c r="A818" s="6" t="s">
        <v>313</v>
      </c>
      <c r="B818" s="41" t="s">
        <v>643</v>
      </c>
      <c r="C818" s="42" t="s">
        <v>8</v>
      </c>
      <c r="D818" s="74"/>
      <c r="E818" s="43" t="s">
        <v>999</v>
      </c>
      <c r="F818" s="106" t="s">
        <v>1285</v>
      </c>
      <c r="G818" s="44">
        <v>42622.587500000001</v>
      </c>
      <c r="H818" s="44">
        <v>42622.690972222219</v>
      </c>
      <c r="I818" s="1" t="s">
        <v>625</v>
      </c>
      <c r="J818" s="45">
        <f t="shared" si="24"/>
        <v>0.10347222221753327</v>
      </c>
      <c r="K818" s="46">
        <f t="shared" si="25"/>
        <v>0.10347222221753327</v>
      </c>
      <c r="N818"/>
    </row>
    <row r="819" spans="1:14" ht="25.5" customHeight="1" x14ac:dyDescent="0.25">
      <c r="A819" s="6" t="s">
        <v>313</v>
      </c>
      <c r="B819" s="41" t="s">
        <v>643</v>
      </c>
      <c r="C819" s="42" t="s">
        <v>8</v>
      </c>
      <c r="D819" s="74"/>
      <c r="E819" s="43" t="s">
        <v>990</v>
      </c>
      <c r="F819" s="106" t="s">
        <v>1285</v>
      </c>
      <c r="G819" s="44">
        <v>42622.690972222219</v>
      </c>
      <c r="H819" s="44">
        <v>42622.830555555556</v>
      </c>
      <c r="I819" s="1" t="s">
        <v>616</v>
      </c>
      <c r="J819" s="45">
        <f t="shared" si="24"/>
        <v>0.13958333333721384</v>
      </c>
      <c r="K819" s="46">
        <f t="shared" si="25"/>
        <v>0.13958333333721384</v>
      </c>
      <c r="N819"/>
    </row>
    <row r="820" spans="1:14" ht="25.5" customHeight="1" x14ac:dyDescent="0.25">
      <c r="A820" s="6" t="s">
        <v>313</v>
      </c>
      <c r="B820" s="41" t="s">
        <v>643</v>
      </c>
      <c r="C820" s="42" t="s">
        <v>8</v>
      </c>
      <c r="D820" s="74"/>
      <c r="E820" s="43" t="s">
        <v>991</v>
      </c>
      <c r="F820" s="106" t="s">
        <v>1285</v>
      </c>
      <c r="G820" s="44">
        <v>42622.830555555556</v>
      </c>
      <c r="H820" s="44">
        <v>42628.603472222225</v>
      </c>
      <c r="I820" s="1" t="s">
        <v>626</v>
      </c>
      <c r="J820" s="45">
        <f t="shared" si="24"/>
        <v>5.7729166666686069</v>
      </c>
      <c r="K820" s="46">
        <f t="shared" si="25"/>
        <v>5.7729166666686069</v>
      </c>
      <c r="N820"/>
    </row>
    <row r="821" spans="1:14" ht="25.5" hidden="1" customHeight="1" x14ac:dyDescent="0.25">
      <c r="A821" s="6" t="s">
        <v>313</v>
      </c>
      <c r="B821" s="41" t="s">
        <v>643</v>
      </c>
      <c r="C821" s="42" t="s">
        <v>8</v>
      </c>
      <c r="D821" s="74"/>
      <c r="E821" s="43" t="s">
        <v>1050</v>
      </c>
      <c r="F821" s="43"/>
      <c r="G821" s="44">
        <v>42628.603472222225</v>
      </c>
      <c r="H821" s="44">
        <v>42628.624305555553</v>
      </c>
      <c r="I821" s="1" t="s">
        <v>288</v>
      </c>
      <c r="J821" s="45">
        <f t="shared" si="24"/>
        <v>2.0833333328482695E-2</v>
      </c>
      <c r="K821" s="46">
        <f t="shared" si="25"/>
        <v>2.0833333328482695E-2</v>
      </c>
      <c r="N821"/>
    </row>
    <row r="822" spans="1:14" ht="25.5" hidden="1" customHeight="1" x14ac:dyDescent="0.25">
      <c r="A822" s="6" t="s">
        <v>313</v>
      </c>
      <c r="B822" s="41" t="s">
        <v>643</v>
      </c>
      <c r="C822" s="42" t="s">
        <v>8</v>
      </c>
      <c r="D822" s="74"/>
      <c r="E822" s="43" t="s">
        <v>1018</v>
      </c>
      <c r="F822" s="43"/>
      <c r="G822" s="44">
        <v>42628.624305555553</v>
      </c>
      <c r="H822" s="44">
        <v>42628.654166666667</v>
      </c>
      <c r="I822" s="1" t="s">
        <v>19</v>
      </c>
      <c r="J822" s="45">
        <f t="shared" si="24"/>
        <v>2.9861111113859806E-2</v>
      </c>
      <c r="K822" s="46">
        <f t="shared" si="25"/>
        <v>2.9861111113859806E-2</v>
      </c>
      <c r="N822"/>
    </row>
    <row r="823" spans="1:14" ht="25.5" hidden="1" customHeight="1" x14ac:dyDescent="0.25">
      <c r="A823" s="6" t="s">
        <v>313</v>
      </c>
      <c r="B823" s="41" t="s">
        <v>643</v>
      </c>
      <c r="C823" s="42" t="s">
        <v>8</v>
      </c>
      <c r="D823" s="74"/>
      <c r="E823" s="43" t="s">
        <v>1017</v>
      </c>
      <c r="F823" s="43"/>
      <c r="G823" s="44">
        <v>42628.654166666667</v>
      </c>
      <c r="H823" s="44">
        <v>42628.680555555555</v>
      </c>
      <c r="I823" s="1" t="s">
        <v>19</v>
      </c>
      <c r="J823" s="45">
        <f t="shared" si="24"/>
        <v>2.6388888887595385E-2</v>
      </c>
      <c r="K823" s="46">
        <f t="shared" si="25"/>
        <v>2.6388888887595385E-2</v>
      </c>
      <c r="N823"/>
    </row>
    <row r="824" spans="1:14" ht="25.5" hidden="1" customHeight="1" x14ac:dyDescent="0.25">
      <c r="A824" s="6" t="s">
        <v>313</v>
      </c>
      <c r="B824" s="41" t="s">
        <v>643</v>
      </c>
      <c r="C824" s="42" t="s">
        <v>8</v>
      </c>
      <c r="D824" s="74"/>
      <c r="E824" s="43" t="s">
        <v>1018</v>
      </c>
      <c r="F824" s="43"/>
      <c r="G824" s="44">
        <v>42628.680555555555</v>
      </c>
      <c r="H824" s="44">
        <v>42628.697222222225</v>
      </c>
      <c r="I824" s="1" t="s">
        <v>269</v>
      </c>
      <c r="J824" s="45">
        <f t="shared" si="24"/>
        <v>1.6666666670062114E-2</v>
      </c>
      <c r="K824" s="46">
        <f t="shared" si="25"/>
        <v>1.6666666670062114E-2</v>
      </c>
      <c r="N824"/>
    </row>
    <row r="825" spans="1:14" ht="25.5" hidden="1" customHeight="1" x14ac:dyDescent="0.25">
      <c r="A825" s="6" t="s">
        <v>313</v>
      </c>
      <c r="B825" s="41" t="s">
        <v>643</v>
      </c>
      <c r="C825" s="42" t="s">
        <v>8</v>
      </c>
      <c r="D825" s="74"/>
      <c r="E825" s="43" t="s">
        <v>1019</v>
      </c>
      <c r="F825" s="43"/>
      <c r="G825" s="44">
        <v>42628.697222222225</v>
      </c>
      <c r="H825" s="44">
        <v>42629.628472222219</v>
      </c>
      <c r="I825" s="1" t="s">
        <v>23</v>
      </c>
      <c r="J825" s="45">
        <f t="shared" si="24"/>
        <v>0.93124999999417923</v>
      </c>
      <c r="K825" s="46">
        <f t="shared" si="25"/>
        <v>0.93124999999417923</v>
      </c>
      <c r="N825"/>
    </row>
    <row r="826" spans="1:14" ht="25.5" hidden="1" customHeight="1" x14ac:dyDescent="0.25">
      <c r="A826" s="6" t="s">
        <v>313</v>
      </c>
      <c r="B826" s="41" t="s">
        <v>643</v>
      </c>
      <c r="C826" s="42" t="s">
        <v>8</v>
      </c>
      <c r="D826" s="74"/>
      <c r="E826" s="43" t="s">
        <v>1020</v>
      </c>
      <c r="F826" s="43"/>
      <c r="G826" s="44">
        <v>42629.628472222219</v>
      </c>
      <c r="H826" s="44">
        <v>42634.590277777781</v>
      </c>
      <c r="I826" s="1" t="s">
        <v>269</v>
      </c>
      <c r="J826" s="45">
        <f t="shared" si="24"/>
        <v>4.9618055555620231</v>
      </c>
      <c r="K826" s="46">
        <f t="shared" si="25"/>
        <v>4.9618055555620231</v>
      </c>
      <c r="N826"/>
    </row>
    <row r="827" spans="1:14" ht="25.5" customHeight="1" x14ac:dyDescent="0.25">
      <c r="A827" s="6" t="s">
        <v>313</v>
      </c>
      <c r="B827" s="41" t="s">
        <v>643</v>
      </c>
      <c r="C827" s="42" t="s">
        <v>8</v>
      </c>
      <c r="D827" s="74"/>
      <c r="E827" s="43" t="s">
        <v>999</v>
      </c>
      <c r="F827" s="106" t="s">
        <v>1285</v>
      </c>
      <c r="G827" s="44">
        <v>42634.590277777781</v>
      </c>
      <c r="H827" s="44">
        <v>42648.703472222223</v>
      </c>
      <c r="I827" s="1" t="s">
        <v>627</v>
      </c>
      <c r="J827" s="45">
        <f t="shared" si="24"/>
        <v>14.113194444442343</v>
      </c>
      <c r="K827" s="46">
        <f t="shared" si="25"/>
        <v>14.113194444442343</v>
      </c>
      <c r="N827"/>
    </row>
    <row r="828" spans="1:14" ht="25.5" customHeight="1" x14ac:dyDescent="0.25">
      <c r="A828" s="6" t="s">
        <v>313</v>
      </c>
      <c r="B828" s="41" t="s">
        <v>643</v>
      </c>
      <c r="C828" s="42" t="s">
        <v>8</v>
      </c>
      <c r="D828" s="74"/>
      <c r="E828" s="43" t="s">
        <v>991</v>
      </c>
      <c r="F828" s="106" t="s">
        <v>1285</v>
      </c>
      <c r="G828" s="44">
        <v>42648.703472222223</v>
      </c>
      <c r="H828" s="44">
        <v>42660.794444444444</v>
      </c>
      <c r="I828" s="1" t="s">
        <v>75</v>
      </c>
      <c r="J828" s="45">
        <f t="shared" si="24"/>
        <v>12.090972222220444</v>
      </c>
      <c r="K828" s="46">
        <f t="shared" si="25"/>
        <v>12.090972222220444</v>
      </c>
      <c r="N828"/>
    </row>
    <row r="829" spans="1:14" ht="25.5" hidden="1" customHeight="1" x14ac:dyDescent="0.25">
      <c r="A829" s="6" t="s">
        <v>313</v>
      </c>
      <c r="B829" s="41" t="s">
        <v>643</v>
      </c>
      <c r="C829" s="42" t="s">
        <v>8</v>
      </c>
      <c r="D829" s="74"/>
      <c r="E829" s="43" t="s">
        <v>1020</v>
      </c>
      <c r="F829" s="43"/>
      <c r="G829" s="44">
        <v>42660.794444444444</v>
      </c>
      <c r="H829" s="44">
        <v>42666.504861111112</v>
      </c>
      <c r="I829" s="1" t="s">
        <v>628</v>
      </c>
      <c r="J829" s="45">
        <f t="shared" si="24"/>
        <v>5.7104166666686069</v>
      </c>
      <c r="K829" s="46">
        <f t="shared" si="25"/>
        <v>5.7104166666686069</v>
      </c>
      <c r="N829"/>
    </row>
    <row r="830" spans="1:14" ht="25.5" hidden="1" customHeight="1" x14ac:dyDescent="0.25">
      <c r="A830" s="6" t="s">
        <v>313</v>
      </c>
      <c r="B830" s="41" t="s">
        <v>643</v>
      </c>
      <c r="C830" s="42" t="s">
        <v>8</v>
      </c>
      <c r="D830" s="74"/>
      <c r="E830" s="43" t="s">
        <v>953</v>
      </c>
      <c r="F830" s="43"/>
      <c r="G830" s="44">
        <v>42666.504861111112</v>
      </c>
      <c r="H830" s="44">
        <v>42667.54583333333</v>
      </c>
      <c r="I830" s="1" t="s">
        <v>629</v>
      </c>
      <c r="J830" s="45">
        <f t="shared" si="24"/>
        <v>1.0409722222175333</v>
      </c>
      <c r="K830" s="46">
        <f t="shared" si="25"/>
        <v>1.0409722222175333</v>
      </c>
      <c r="N830"/>
    </row>
    <row r="831" spans="1:14" ht="25.5" customHeight="1" x14ac:dyDescent="0.25">
      <c r="A831" s="6" t="s">
        <v>313</v>
      </c>
      <c r="B831" s="41" t="s">
        <v>643</v>
      </c>
      <c r="C831" s="42" t="s">
        <v>8</v>
      </c>
      <c r="D831" s="74"/>
      <c r="E831" s="43" t="s">
        <v>991</v>
      </c>
      <c r="F831" s="106" t="s">
        <v>1285</v>
      </c>
      <c r="G831" s="44">
        <v>42667.54583333333</v>
      </c>
      <c r="H831" s="44">
        <v>42667.673611111109</v>
      </c>
      <c r="I831" s="1" t="s">
        <v>630</v>
      </c>
      <c r="J831" s="45">
        <f t="shared" si="24"/>
        <v>0.12777777777955635</v>
      </c>
      <c r="K831" s="46">
        <f t="shared" si="25"/>
        <v>0.12777777777955635</v>
      </c>
      <c r="N831"/>
    </row>
    <row r="832" spans="1:14" ht="25.5" customHeight="1" x14ac:dyDescent="0.25">
      <c r="A832" s="6" t="s">
        <v>313</v>
      </c>
      <c r="B832" s="41" t="s">
        <v>643</v>
      </c>
      <c r="C832" s="42" t="s">
        <v>8</v>
      </c>
      <c r="D832" s="74"/>
      <c r="E832" s="43" t="s">
        <v>990</v>
      </c>
      <c r="F832" s="106" t="s">
        <v>1285</v>
      </c>
      <c r="G832" s="44">
        <v>42667.673611111109</v>
      </c>
      <c r="H832" s="44">
        <v>42668.571527777778</v>
      </c>
      <c r="I832" s="1" t="s">
        <v>631</v>
      </c>
      <c r="J832" s="45">
        <f t="shared" si="24"/>
        <v>0.89791666666860692</v>
      </c>
      <c r="K832" s="46">
        <f t="shared" si="25"/>
        <v>0.89791666666860692</v>
      </c>
      <c r="N832"/>
    </row>
    <row r="833" spans="1:14" ht="25.5" customHeight="1" x14ac:dyDescent="0.25">
      <c r="A833" s="6" t="s">
        <v>313</v>
      </c>
      <c r="B833" s="41" t="s">
        <v>643</v>
      </c>
      <c r="C833" s="42" t="s">
        <v>8</v>
      </c>
      <c r="D833" s="74"/>
      <c r="E833" s="43" t="s">
        <v>999</v>
      </c>
      <c r="F833" s="106" t="s">
        <v>1285</v>
      </c>
      <c r="G833" s="44">
        <v>42668.571527777778</v>
      </c>
      <c r="H833" s="44">
        <v>42668.599305555559</v>
      </c>
      <c r="I833" s="1" t="s">
        <v>632</v>
      </c>
      <c r="J833" s="45">
        <f t="shared" si="24"/>
        <v>2.7777777781011537E-2</v>
      </c>
      <c r="K833" s="46">
        <f t="shared" si="25"/>
        <v>2.7777777781011537E-2</v>
      </c>
      <c r="N833"/>
    </row>
    <row r="834" spans="1:14" ht="25.5" customHeight="1" x14ac:dyDescent="0.25">
      <c r="A834" s="6" t="s">
        <v>313</v>
      </c>
      <c r="B834" s="41" t="s">
        <v>643</v>
      </c>
      <c r="C834" s="42" t="s">
        <v>8</v>
      </c>
      <c r="D834" s="74"/>
      <c r="E834" s="43" t="s">
        <v>990</v>
      </c>
      <c r="F834" s="106" t="s">
        <v>1285</v>
      </c>
      <c r="G834" s="44">
        <v>42668.599305555559</v>
      </c>
      <c r="H834" s="44">
        <v>42668.741666666669</v>
      </c>
      <c r="I834" s="1" t="s">
        <v>633</v>
      </c>
      <c r="J834" s="45">
        <f t="shared" ref="J834:J897" si="26">IF(OR(G834="-",H834="-"),0,H834-G834)</f>
        <v>0.14236111110949423</v>
      </c>
      <c r="K834" s="46">
        <f t="shared" ref="K834:K897" si="27">J834</f>
        <v>0.14236111110949423</v>
      </c>
      <c r="N834"/>
    </row>
    <row r="835" spans="1:14" ht="25.5" customHeight="1" x14ac:dyDescent="0.25">
      <c r="A835" s="6" t="s">
        <v>313</v>
      </c>
      <c r="B835" s="41" t="s">
        <v>643</v>
      </c>
      <c r="C835" s="42" t="s">
        <v>8</v>
      </c>
      <c r="D835" s="74"/>
      <c r="E835" s="43" t="s">
        <v>991</v>
      </c>
      <c r="F835" s="106" t="s">
        <v>1285</v>
      </c>
      <c r="G835" s="44">
        <v>42668.741666666669</v>
      </c>
      <c r="H835" s="44">
        <v>42670.667361111111</v>
      </c>
      <c r="I835" s="1" t="s">
        <v>634</v>
      </c>
      <c r="J835" s="45">
        <f t="shared" si="26"/>
        <v>1.9256944444423425</v>
      </c>
      <c r="K835" s="46">
        <f t="shared" si="27"/>
        <v>1.9256944444423425</v>
      </c>
      <c r="N835"/>
    </row>
    <row r="836" spans="1:14" ht="25.5" hidden="1" customHeight="1" x14ac:dyDescent="0.25">
      <c r="A836" s="6" t="s">
        <v>313</v>
      </c>
      <c r="B836" s="41" t="s">
        <v>643</v>
      </c>
      <c r="C836" s="42" t="s">
        <v>8</v>
      </c>
      <c r="D836" s="74"/>
      <c r="E836" s="43" t="s">
        <v>953</v>
      </c>
      <c r="F836" s="43"/>
      <c r="G836" s="44">
        <v>42670.667361111111</v>
      </c>
      <c r="H836" s="44">
        <v>42670.839583333334</v>
      </c>
      <c r="I836" s="1" t="s">
        <v>635</v>
      </c>
      <c r="J836" s="45">
        <f t="shared" si="26"/>
        <v>0.17222222222335404</v>
      </c>
      <c r="K836" s="46">
        <f t="shared" si="27"/>
        <v>0.17222222222335404</v>
      </c>
      <c r="N836"/>
    </row>
    <row r="837" spans="1:14" ht="25.5" hidden="1" customHeight="1" x14ac:dyDescent="0.25">
      <c r="A837" s="6" t="s">
        <v>313</v>
      </c>
      <c r="B837" s="41" t="s">
        <v>643</v>
      </c>
      <c r="C837" s="42" t="s">
        <v>8</v>
      </c>
      <c r="D837" s="74"/>
      <c r="E837" s="43" t="s">
        <v>1020</v>
      </c>
      <c r="F837" s="43"/>
      <c r="G837" s="44">
        <v>42670.839583333334</v>
      </c>
      <c r="H837" s="44">
        <v>42683.677777777775</v>
      </c>
      <c r="I837" s="1" t="s">
        <v>636</v>
      </c>
      <c r="J837" s="45">
        <f t="shared" si="26"/>
        <v>12.838194444440887</v>
      </c>
      <c r="K837" s="46">
        <f t="shared" si="27"/>
        <v>12.838194444440887</v>
      </c>
      <c r="N837"/>
    </row>
    <row r="838" spans="1:14" ht="25.5" hidden="1" customHeight="1" x14ac:dyDescent="0.25">
      <c r="A838" s="6" t="s">
        <v>313</v>
      </c>
      <c r="B838" s="41" t="s">
        <v>643</v>
      </c>
      <c r="C838" s="42" t="s">
        <v>8</v>
      </c>
      <c r="D838" s="74"/>
      <c r="E838" s="43" t="s">
        <v>1017</v>
      </c>
      <c r="F838" s="43"/>
      <c r="G838" s="44">
        <v>42683.677777777775</v>
      </c>
      <c r="H838" s="44">
        <v>42683.787499999999</v>
      </c>
      <c r="I838" s="1" t="s">
        <v>637</v>
      </c>
      <c r="J838" s="45">
        <f t="shared" si="26"/>
        <v>0.10972222222335404</v>
      </c>
      <c r="K838" s="46">
        <f t="shared" si="27"/>
        <v>0.10972222222335404</v>
      </c>
      <c r="N838"/>
    </row>
    <row r="839" spans="1:14" ht="25.5" hidden="1" customHeight="1" x14ac:dyDescent="0.25">
      <c r="A839" s="6" t="s">
        <v>313</v>
      </c>
      <c r="B839" s="41" t="s">
        <v>643</v>
      </c>
      <c r="C839" s="42" t="s">
        <v>8</v>
      </c>
      <c r="D839" s="74"/>
      <c r="E839" s="43" t="s">
        <v>1018</v>
      </c>
      <c r="F839" s="43"/>
      <c r="G839" s="44">
        <v>42683.787499999999</v>
      </c>
      <c r="H839" s="44">
        <v>42684.577777777777</v>
      </c>
      <c r="I839" s="1" t="s">
        <v>269</v>
      </c>
      <c r="J839" s="45">
        <f t="shared" si="26"/>
        <v>0.79027777777810115</v>
      </c>
      <c r="K839" s="46">
        <f t="shared" si="27"/>
        <v>0.79027777777810115</v>
      </c>
      <c r="N839"/>
    </row>
    <row r="840" spans="1:14" ht="25.5" hidden="1" customHeight="1" x14ac:dyDescent="0.25">
      <c r="A840" s="6" t="s">
        <v>313</v>
      </c>
      <c r="B840" s="41" t="s">
        <v>643</v>
      </c>
      <c r="C840" s="42" t="s">
        <v>8</v>
      </c>
      <c r="D840" s="74"/>
      <c r="E840" s="43" t="s">
        <v>1019</v>
      </c>
      <c r="F840" s="43"/>
      <c r="G840" s="44">
        <v>42684.577777777777</v>
      </c>
      <c r="H840" s="44">
        <v>42684.84097222222</v>
      </c>
      <c r="I840" s="1" t="s">
        <v>23</v>
      </c>
      <c r="J840" s="45">
        <f t="shared" si="26"/>
        <v>0.26319444444379769</v>
      </c>
      <c r="K840" s="46">
        <f t="shared" si="27"/>
        <v>0.26319444444379769</v>
      </c>
      <c r="N840"/>
    </row>
    <row r="841" spans="1:14" ht="25.5" hidden="1" customHeight="1" x14ac:dyDescent="0.25">
      <c r="A841" s="6" t="s">
        <v>313</v>
      </c>
      <c r="B841" s="41" t="s">
        <v>643</v>
      </c>
      <c r="C841" s="42" t="s">
        <v>8</v>
      </c>
      <c r="D841" s="74"/>
      <c r="E841" s="43" t="s">
        <v>1020</v>
      </c>
      <c r="F841" s="43"/>
      <c r="G841" s="44">
        <v>42684.84097222222</v>
      </c>
      <c r="H841" s="44">
        <v>42691.611805555556</v>
      </c>
      <c r="I841" s="1" t="s">
        <v>638</v>
      </c>
      <c r="J841" s="45">
        <f t="shared" si="26"/>
        <v>6.7708333333357587</v>
      </c>
      <c r="K841" s="46">
        <f t="shared" si="27"/>
        <v>6.7708333333357587</v>
      </c>
      <c r="N841"/>
    </row>
    <row r="842" spans="1:14" ht="25.5" hidden="1" customHeight="1" x14ac:dyDescent="0.25">
      <c r="A842" s="6" t="s">
        <v>313</v>
      </c>
      <c r="B842" s="41" t="s">
        <v>643</v>
      </c>
      <c r="C842" s="42" t="s">
        <v>8</v>
      </c>
      <c r="D842" s="74"/>
      <c r="E842" s="43" t="s">
        <v>1021</v>
      </c>
      <c r="F842" s="43"/>
      <c r="G842" s="44">
        <v>42691.611805555556</v>
      </c>
      <c r="H842" s="44">
        <v>42699.775694444441</v>
      </c>
      <c r="I842" s="1" t="s">
        <v>639</v>
      </c>
      <c r="J842" s="45">
        <f t="shared" si="26"/>
        <v>8.163888888884685</v>
      </c>
      <c r="K842" s="46">
        <f t="shared" si="27"/>
        <v>8.163888888884685</v>
      </c>
      <c r="N842"/>
    </row>
    <row r="843" spans="1:14" ht="25.5" hidden="1" customHeight="1" x14ac:dyDescent="0.25">
      <c r="A843" s="6" t="s">
        <v>313</v>
      </c>
      <c r="B843" s="41" t="s">
        <v>643</v>
      </c>
      <c r="C843" s="42" t="s">
        <v>8</v>
      </c>
      <c r="D843" s="74"/>
      <c r="E843" s="43" t="s">
        <v>1020</v>
      </c>
      <c r="F843" s="43"/>
      <c r="G843" s="44">
        <v>42699.775694444441</v>
      </c>
      <c r="H843" s="44">
        <v>42702.787499999999</v>
      </c>
      <c r="I843" s="1" t="s">
        <v>640</v>
      </c>
      <c r="J843" s="45">
        <f t="shared" si="26"/>
        <v>3.0118055555576575</v>
      </c>
      <c r="K843" s="46">
        <f t="shared" si="27"/>
        <v>3.0118055555576575</v>
      </c>
      <c r="N843"/>
    </row>
    <row r="844" spans="1:14" ht="25.5" hidden="1" customHeight="1" x14ac:dyDescent="0.25">
      <c r="A844" s="6" t="s">
        <v>313</v>
      </c>
      <c r="B844" s="41" t="s">
        <v>643</v>
      </c>
      <c r="C844" s="42" t="s">
        <v>8</v>
      </c>
      <c r="D844" s="74"/>
      <c r="E844" s="43" t="s">
        <v>953</v>
      </c>
      <c r="F844" s="43"/>
      <c r="G844" s="44">
        <v>42702.787499999999</v>
      </c>
      <c r="H844" s="44">
        <v>42702.85</v>
      </c>
      <c r="I844" s="1" t="s">
        <v>96</v>
      </c>
      <c r="J844" s="45">
        <f t="shared" si="26"/>
        <v>6.25E-2</v>
      </c>
      <c r="K844" s="46">
        <f t="shared" si="27"/>
        <v>6.25E-2</v>
      </c>
      <c r="N844"/>
    </row>
    <row r="845" spans="1:14" ht="25.5" hidden="1" customHeight="1" x14ac:dyDescent="0.25">
      <c r="A845" s="6" t="s">
        <v>313</v>
      </c>
      <c r="B845" s="41" t="s">
        <v>643</v>
      </c>
      <c r="C845" s="42" t="s">
        <v>8</v>
      </c>
      <c r="D845" s="74"/>
      <c r="E845" s="43" t="s">
        <v>1014</v>
      </c>
      <c r="F845" s="43"/>
      <c r="G845" s="44">
        <v>42702.85</v>
      </c>
      <c r="H845" s="44">
        <v>42703.60833333333</v>
      </c>
      <c r="I845" s="1" t="s">
        <v>641</v>
      </c>
      <c r="J845" s="45">
        <f t="shared" si="26"/>
        <v>0.75833333333139308</v>
      </c>
      <c r="K845" s="46">
        <f t="shared" si="27"/>
        <v>0.75833333333139308</v>
      </c>
      <c r="N845"/>
    </row>
    <row r="846" spans="1:14" ht="25.5" hidden="1" customHeight="1" x14ac:dyDescent="0.25">
      <c r="A846" s="6" t="s">
        <v>313</v>
      </c>
      <c r="B846" s="41" t="s">
        <v>643</v>
      </c>
      <c r="C846" s="42" t="s">
        <v>8</v>
      </c>
      <c r="D846" s="74"/>
      <c r="E846" s="43" t="s">
        <v>1018</v>
      </c>
      <c r="F846" s="43"/>
      <c r="G846" s="44">
        <v>42703.60833333333</v>
      </c>
      <c r="H846" s="44">
        <v>42703.675694444442</v>
      </c>
      <c r="I846" s="1" t="s">
        <v>76</v>
      </c>
      <c r="J846" s="45">
        <f t="shared" si="26"/>
        <v>6.7361111112404615E-2</v>
      </c>
      <c r="K846" s="46">
        <f t="shared" si="27"/>
        <v>6.7361111112404615E-2</v>
      </c>
      <c r="N846"/>
    </row>
    <row r="847" spans="1:14" ht="25.5" hidden="1" customHeight="1" x14ac:dyDescent="0.25">
      <c r="A847" s="6" t="s">
        <v>313</v>
      </c>
      <c r="B847" s="41" t="s">
        <v>643</v>
      </c>
      <c r="C847" s="42" t="s">
        <v>8</v>
      </c>
      <c r="D847" s="74"/>
      <c r="E847" s="43" t="s">
        <v>1025</v>
      </c>
      <c r="F847" s="43"/>
      <c r="G847" s="44">
        <v>42703.675694444442</v>
      </c>
      <c r="H847" s="44">
        <v>42704.79791666667</v>
      </c>
      <c r="I847" s="1" t="s">
        <v>642</v>
      </c>
      <c r="J847" s="45">
        <f t="shared" si="26"/>
        <v>1.1222222222277196</v>
      </c>
      <c r="K847" s="46">
        <f t="shared" si="27"/>
        <v>1.1222222222277196</v>
      </c>
      <c r="N847"/>
    </row>
    <row r="848" spans="1:14" ht="25.5" hidden="1" customHeight="1" x14ac:dyDescent="0.25">
      <c r="A848" s="6" t="s">
        <v>313</v>
      </c>
      <c r="B848" s="41" t="s">
        <v>665</v>
      </c>
      <c r="C848" s="42" t="s">
        <v>664</v>
      </c>
      <c r="D848" s="74"/>
      <c r="E848" s="43" t="s">
        <v>1051</v>
      </c>
      <c r="F848" s="43"/>
      <c r="G848" s="44">
        <v>42067.666666666664</v>
      </c>
      <c r="H848" s="44">
        <v>42068.666666666664</v>
      </c>
      <c r="I848" s="1" t="s">
        <v>7</v>
      </c>
      <c r="J848" s="45">
        <f t="shared" si="26"/>
        <v>1</v>
      </c>
      <c r="K848" s="46">
        <f t="shared" si="27"/>
        <v>1</v>
      </c>
      <c r="N848"/>
    </row>
    <row r="849" spans="1:14" ht="25.5" customHeight="1" x14ac:dyDescent="0.25">
      <c r="A849" s="6" t="s">
        <v>313</v>
      </c>
      <c r="B849" s="41" t="s">
        <v>665</v>
      </c>
      <c r="C849" s="42" t="s">
        <v>664</v>
      </c>
      <c r="D849" s="74"/>
      <c r="E849" s="43" t="s">
        <v>994</v>
      </c>
      <c r="F849" s="106" t="s">
        <v>1285</v>
      </c>
      <c r="G849" s="44">
        <v>42068.666666666664</v>
      </c>
      <c r="H849" s="44">
        <v>42068.702777777777</v>
      </c>
      <c r="I849" s="1" t="s">
        <v>347</v>
      </c>
      <c r="J849" s="45">
        <f t="shared" si="26"/>
        <v>3.6111111112404615E-2</v>
      </c>
      <c r="K849" s="46">
        <f t="shared" si="27"/>
        <v>3.6111111112404615E-2</v>
      </c>
      <c r="N849"/>
    </row>
    <row r="850" spans="1:14" ht="25.5" hidden="1" customHeight="1" x14ac:dyDescent="0.25">
      <c r="A850" s="6" t="s">
        <v>313</v>
      </c>
      <c r="B850" s="41" t="s">
        <v>665</v>
      </c>
      <c r="C850" s="42" t="s">
        <v>664</v>
      </c>
      <c r="D850" s="74"/>
      <c r="E850" s="43" t="s">
        <v>1051</v>
      </c>
      <c r="F850" s="43"/>
      <c r="G850" s="44">
        <v>42068.702777777777</v>
      </c>
      <c r="H850" s="44">
        <v>42068.707638888889</v>
      </c>
      <c r="I850" s="1" t="s">
        <v>644</v>
      </c>
      <c r="J850" s="45">
        <f t="shared" si="26"/>
        <v>4.8611111124046147E-3</v>
      </c>
      <c r="K850" s="46">
        <f t="shared" si="27"/>
        <v>4.8611111124046147E-3</v>
      </c>
      <c r="N850"/>
    </row>
    <row r="851" spans="1:14" ht="25.5" customHeight="1" x14ac:dyDescent="0.25">
      <c r="A851" s="6" t="s">
        <v>313</v>
      </c>
      <c r="B851" s="41" t="s">
        <v>665</v>
      </c>
      <c r="C851" s="42" t="s">
        <v>664</v>
      </c>
      <c r="D851" s="74"/>
      <c r="E851" s="43" t="s">
        <v>994</v>
      </c>
      <c r="F851" s="106" t="s">
        <v>1285</v>
      </c>
      <c r="G851" s="44">
        <v>42068.707638888889</v>
      </c>
      <c r="H851" s="44">
        <v>42068.722222222219</v>
      </c>
      <c r="I851" s="1" t="s">
        <v>388</v>
      </c>
      <c r="J851" s="45">
        <f t="shared" si="26"/>
        <v>1.4583333329937886E-2</v>
      </c>
      <c r="K851" s="46">
        <f t="shared" si="27"/>
        <v>1.4583333329937886E-2</v>
      </c>
      <c r="N851"/>
    </row>
    <row r="852" spans="1:14" ht="25.5" hidden="1" customHeight="1" x14ac:dyDescent="0.25">
      <c r="A852" s="6" t="s">
        <v>313</v>
      </c>
      <c r="B852" s="41" t="s">
        <v>665</v>
      </c>
      <c r="C852" s="42" t="s">
        <v>664</v>
      </c>
      <c r="D852" s="74"/>
      <c r="E852" s="43" t="s">
        <v>1016</v>
      </c>
      <c r="F852" s="43"/>
      <c r="G852" s="44">
        <v>42068.722222222219</v>
      </c>
      <c r="H852" s="44">
        <v>42068.803472222222</v>
      </c>
      <c r="I852" s="1" t="s">
        <v>645</v>
      </c>
      <c r="J852" s="45">
        <f t="shared" si="26"/>
        <v>8.1250000002910383E-2</v>
      </c>
      <c r="K852" s="46">
        <f t="shared" si="27"/>
        <v>8.1250000002910383E-2</v>
      </c>
      <c r="N852"/>
    </row>
    <row r="853" spans="1:14" ht="25.5" customHeight="1" x14ac:dyDescent="0.25">
      <c r="A853" s="6" t="s">
        <v>313</v>
      </c>
      <c r="B853" s="41" t="s">
        <v>665</v>
      </c>
      <c r="C853" s="42" t="s">
        <v>664</v>
      </c>
      <c r="D853" s="74"/>
      <c r="E853" s="43" t="s">
        <v>994</v>
      </c>
      <c r="F853" s="106" t="s">
        <v>1285</v>
      </c>
      <c r="G853" s="44">
        <v>42068.803472222222</v>
      </c>
      <c r="H853" s="44">
        <v>42069.535416666666</v>
      </c>
      <c r="I853" s="1" t="s">
        <v>646</v>
      </c>
      <c r="J853" s="45">
        <f t="shared" si="26"/>
        <v>0.73194444444379769</v>
      </c>
      <c r="K853" s="46">
        <f t="shared" si="27"/>
        <v>0.73194444444379769</v>
      </c>
      <c r="N853"/>
    </row>
    <row r="854" spans="1:14" ht="25.5" hidden="1" customHeight="1" x14ac:dyDescent="0.25">
      <c r="A854" s="6" t="s">
        <v>313</v>
      </c>
      <c r="B854" s="41" t="s">
        <v>665</v>
      </c>
      <c r="C854" s="42" t="s">
        <v>664</v>
      </c>
      <c r="D854" s="74"/>
      <c r="E854" s="43" t="s">
        <v>1051</v>
      </c>
      <c r="F854" s="43"/>
      <c r="G854" s="44">
        <v>42069.535416666666</v>
      </c>
      <c r="H854" s="44">
        <v>42069.54791666667</v>
      </c>
      <c r="I854" s="1" t="s">
        <v>647</v>
      </c>
      <c r="J854" s="45">
        <f t="shared" si="26"/>
        <v>1.2500000004365575E-2</v>
      </c>
      <c r="K854" s="46">
        <f t="shared" si="27"/>
        <v>1.2500000004365575E-2</v>
      </c>
      <c r="N854"/>
    </row>
    <row r="855" spans="1:14" ht="25.5" hidden="1" customHeight="1" x14ac:dyDescent="0.25">
      <c r="A855" s="6" t="s">
        <v>313</v>
      </c>
      <c r="B855" s="41" t="s">
        <v>665</v>
      </c>
      <c r="C855" s="42" t="s">
        <v>664</v>
      </c>
      <c r="D855" s="74"/>
      <c r="E855" s="43" t="s">
        <v>1016</v>
      </c>
      <c r="F855" s="43"/>
      <c r="G855" s="44">
        <v>42069.54791666667</v>
      </c>
      <c r="H855" s="44">
        <v>42069.587500000001</v>
      </c>
      <c r="I855" s="1" t="s">
        <v>648</v>
      </c>
      <c r="J855" s="45">
        <f t="shared" si="26"/>
        <v>3.9583333331393078E-2</v>
      </c>
      <c r="K855" s="46">
        <f t="shared" si="27"/>
        <v>3.9583333331393078E-2</v>
      </c>
      <c r="N855"/>
    </row>
    <row r="856" spans="1:14" ht="25.5" hidden="1" customHeight="1" x14ac:dyDescent="0.25">
      <c r="A856" s="6" t="s">
        <v>313</v>
      </c>
      <c r="B856" s="41" t="s">
        <v>665</v>
      </c>
      <c r="C856" s="42" t="s">
        <v>664</v>
      </c>
      <c r="D856" s="74"/>
      <c r="E856" s="43" t="s">
        <v>1020</v>
      </c>
      <c r="F856" s="43"/>
      <c r="G856" s="44">
        <v>42069.587500000001</v>
      </c>
      <c r="H856" s="44">
        <v>42069.724999999999</v>
      </c>
      <c r="I856" s="1" t="s">
        <v>649</v>
      </c>
      <c r="J856" s="45">
        <f t="shared" si="26"/>
        <v>0.13749999999708962</v>
      </c>
      <c r="K856" s="46">
        <f t="shared" si="27"/>
        <v>0.13749999999708962</v>
      </c>
      <c r="N856"/>
    </row>
    <row r="857" spans="1:14" ht="25.5" hidden="1" customHeight="1" x14ac:dyDescent="0.25">
      <c r="A857" s="6" t="s">
        <v>313</v>
      </c>
      <c r="B857" s="41" t="s">
        <v>665</v>
      </c>
      <c r="C857" s="42" t="s">
        <v>664</v>
      </c>
      <c r="D857" s="74"/>
      <c r="E857" s="43" t="s">
        <v>1021</v>
      </c>
      <c r="F857" s="43"/>
      <c r="G857" s="44">
        <v>42069.724999999999</v>
      </c>
      <c r="H857" s="44">
        <v>42072.553472222222</v>
      </c>
      <c r="I857" s="1" t="s">
        <v>650</v>
      </c>
      <c r="J857" s="45">
        <f t="shared" si="26"/>
        <v>2.828472222223354</v>
      </c>
      <c r="K857" s="46">
        <f t="shared" si="27"/>
        <v>2.828472222223354</v>
      </c>
      <c r="N857"/>
    </row>
    <row r="858" spans="1:14" ht="25.5" hidden="1" customHeight="1" x14ac:dyDescent="0.25">
      <c r="A858" s="6" t="s">
        <v>313</v>
      </c>
      <c r="B858" s="41" t="s">
        <v>665</v>
      </c>
      <c r="C858" s="42" t="s">
        <v>664</v>
      </c>
      <c r="D858" s="74"/>
      <c r="E858" s="43" t="s">
        <v>1020</v>
      </c>
      <c r="F858" s="43"/>
      <c r="G858" s="44">
        <v>42072.553472222222</v>
      </c>
      <c r="H858" s="44">
        <v>42072.568055555559</v>
      </c>
      <c r="I858" s="1" t="s">
        <v>528</v>
      </c>
      <c r="J858" s="45">
        <f t="shared" si="26"/>
        <v>1.4583333337213844E-2</v>
      </c>
      <c r="K858" s="46">
        <f t="shared" si="27"/>
        <v>1.4583333337213844E-2</v>
      </c>
      <c r="N858"/>
    </row>
    <row r="859" spans="1:14" ht="25.5" hidden="1" customHeight="1" x14ac:dyDescent="0.25">
      <c r="A859" s="6" t="s">
        <v>313</v>
      </c>
      <c r="B859" s="41" t="s">
        <v>665</v>
      </c>
      <c r="C859" s="42" t="s">
        <v>664</v>
      </c>
      <c r="D859" s="74"/>
      <c r="E859" s="43" t="s">
        <v>1016</v>
      </c>
      <c r="F859" s="43"/>
      <c r="G859" s="44">
        <v>42072.568055555559</v>
      </c>
      <c r="H859" s="44">
        <v>42072.73333333333</v>
      </c>
      <c r="I859" s="1" t="s">
        <v>651</v>
      </c>
      <c r="J859" s="45">
        <f t="shared" si="26"/>
        <v>0.1652777777708252</v>
      </c>
      <c r="K859" s="46">
        <f t="shared" si="27"/>
        <v>0.1652777777708252</v>
      </c>
      <c r="N859"/>
    </row>
    <row r="860" spans="1:14" ht="25.5" hidden="1" customHeight="1" x14ac:dyDescent="0.25">
      <c r="A860" s="6" t="s">
        <v>313</v>
      </c>
      <c r="B860" s="41" t="s">
        <v>665</v>
      </c>
      <c r="C860" s="42" t="s">
        <v>664</v>
      </c>
      <c r="D860" s="74"/>
      <c r="E860" s="43" t="s">
        <v>1020</v>
      </c>
      <c r="F860" s="43"/>
      <c r="G860" s="44">
        <v>42072.73333333333</v>
      </c>
      <c r="H860" s="44">
        <v>42072.759722222225</v>
      </c>
      <c r="I860" s="1" t="s">
        <v>652</v>
      </c>
      <c r="J860" s="45">
        <f t="shared" si="26"/>
        <v>2.6388888894871343E-2</v>
      </c>
      <c r="K860" s="46">
        <f t="shared" si="27"/>
        <v>2.6388888894871343E-2</v>
      </c>
      <c r="N860"/>
    </row>
    <row r="861" spans="1:14" ht="25.5" hidden="1" customHeight="1" x14ac:dyDescent="0.25">
      <c r="A861" s="6" t="s">
        <v>313</v>
      </c>
      <c r="B861" s="41" t="s">
        <v>665</v>
      </c>
      <c r="C861" s="42" t="s">
        <v>664</v>
      </c>
      <c r="D861" s="74"/>
      <c r="E861" s="43" t="s">
        <v>1021</v>
      </c>
      <c r="F861" s="43"/>
      <c r="G861" s="44">
        <v>42072.759722222225</v>
      </c>
      <c r="H861" s="44">
        <v>42073.5625</v>
      </c>
      <c r="I861" s="1" t="s">
        <v>653</v>
      </c>
      <c r="J861" s="45">
        <f t="shared" si="26"/>
        <v>0.80277777777519077</v>
      </c>
      <c r="K861" s="46">
        <f t="shared" si="27"/>
        <v>0.80277777777519077</v>
      </c>
      <c r="N861"/>
    </row>
    <row r="862" spans="1:14" ht="25.5" hidden="1" customHeight="1" x14ac:dyDescent="0.25">
      <c r="A862" s="6" t="s">
        <v>313</v>
      </c>
      <c r="B862" s="41" t="s">
        <v>665</v>
      </c>
      <c r="C862" s="42" t="s">
        <v>664</v>
      </c>
      <c r="D862" s="74"/>
      <c r="E862" s="43" t="s">
        <v>1020</v>
      </c>
      <c r="F862" s="43"/>
      <c r="G862" s="44">
        <v>42073.5625</v>
      </c>
      <c r="H862" s="44">
        <v>42073.728472222225</v>
      </c>
      <c r="I862" s="1" t="s">
        <v>654</v>
      </c>
      <c r="J862" s="45">
        <f t="shared" si="26"/>
        <v>0.16597222222480923</v>
      </c>
      <c r="K862" s="46">
        <f t="shared" si="27"/>
        <v>0.16597222222480923</v>
      </c>
      <c r="N862"/>
    </row>
    <row r="863" spans="1:14" ht="25.5" hidden="1" customHeight="1" x14ac:dyDescent="0.25">
      <c r="A863" s="6" t="s">
        <v>313</v>
      </c>
      <c r="B863" s="41" t="s">
        <v>665</v>
      </c>
      <c r="C863" s="42" t="s">
        <v>664</v>
      </c>
      <c r="D863" s="74"/>
      <c r="E863" s="43" t="s">
        <v>1016</v>
      </c>
      <c r="F863" s="43"/>
      <c r="G863" s="44">
        <v>42073.728472222225</v>
      </c>
      <c r="H863" s="44">
        <v>42073.773611111108</v>
      </c>
      <c r="I863" s="1" t="s">
        <v>655</v>
      </c>
      <c r="J863" s="45">
        <f t="shared" si="26"/>
        <v>4.5138888883229811E-2</v>
      </c>
      <c r="K863" s="46">
        <f t="shared" si="27"/>
        <v>4.5138888883229811E-2</v>
      </c>
      <c r="N863"/>
    </row>
    <row r="864" spans="1:14" ht="25.5" hidden="1" customHeight="1" x14ac:dyDescent="0.25">
      <c r="A864" s="6" t="s">
        <v>313</v>
      </c>
      <c r="B864" s="41" t="s">
        <v>665</v>
      </c>
      <c r="C864" s="42" t="s">
        <v>664</v>
      </c>
      <c r="D864" s="74"/>
      <c r="E864" s="43" t="s">
        <v>1020</v>
      </c>
      <c r="F864" s="43"/>
      <c r="G864" s="44">
        <v>42073.773611111108</v>
      </c>
      <c r="H864" s="44">
        <v>42073.869444444441</v>
      </c>
      <c r="I864" s="1" t="s">
        <v>656</v>
      </c>
      <c r="J864" s="45">
        <f t="shared" si="26"/>
        <v>9.5833333332848269E-2</v>
      </c>
      <c r="K864" s="46">
        <f t="shared" si="27"/>
        <v>9.5833333332848269E-2</v>
      </c>
      <c r="N864"/>
    </row>
    <row r="865" spans="1:14" ht="25.5" hidden="1" customHeight="1" x14ac:dyDescent="0.25">
      <c r="A865" s="6" t="s">
        <v>313</v>
      </c>
      <c r="B865" s="41" t="s">
        <v>665</v>
      </c>
      <c r="C865" s="42" t="s">
        <v>664</v>
      </c>
      <c r="D865" s="74"/>
      <c r="E865" s="43" t="s">
        <v>1036</v>
      </c>
      <c r="F865" s="43"/>
      <c r="G865" s="44">
        <v>42073.869444444441</v>
      </c>
      <c r="H865" s="44">
        <v>42075.705555555556</v>
      </c>
      <c r="I865" s="1" t="s">
        <v>335</v>
      </c>
      <c r="J865" s="45">
        <f t="shared" si="26"/>
        <v>1.836111111115315</v>
      </c>
      <c r="K865" s="46">
        <f t="shared" si="27"/>
        <v>1.836111111115315</v>
      </c>
      <c r="N865"/>
    </row>
    <row r="866" spans="1:14" ht="25.5" hidden="1" customHeight="1" x14ac:dyDescent="0.25">
      <c r="A866" s="6" t="s">
        <v>313</v>
      </c>
      <c r="B866" s="41" t="s">
        <v>665</v>
      </c>
      <c r="C866" s="42" t="s">
        <v>664</v>
      </c>
      <c r="D866" s="74"/>
      <c r="E866" s="43" t="s">
        <v>1020</v>
      </c>
      <c r="F866" s="43"/>
      <c r="G866" s="44">
        <v>42075.705555555556</v>
      </c>
      <c r="H866" s="44">
        <v>42075.76666666667</v>
      </c>
      <c r="I866" s="1" t="s">
        <v>405</v>
      </c>
      <c r="J866" s="45">
        <f t="shared" si="26"/>
        <v>6.1111111113859806E-2</v>
      </c>
      <c r="K866" s="46">
        <f t="shared" si="27"/>
        <v>6.1111111113859806E-2</v>
      </c>
      <c r="N866"/>
    </row>
    <row r="867" spans="1:14" ht="25.5" hidden="1" customHeight="1" x14ac:dyDescent="0.25">
      <c r="A867" s="6" t="s">
        <v>313</v>
      </c>
      <c r="B867" s="41" t="s">
        <v>665</v>
      </c>
      <c r="C867" s="42" t="s">
        <v>664</v>
      </c>
      <c r="D867" s="74"/>
      <c r="E867" s="43" t="s">
        <v>1016</v>
      </c>
      <c r="F867" s="43"/>
      <c r="G867" s="44">
        <v>42075.76666666667</v>
      </c>
      <c r="H867" s="44">
        <v>42076.720138888886</v>
      </c>
      <c r="I867" s="1" t="s">
        <v>657</v>
      </c>
      <c r="J867" s="45">
        <f t="shared" si="26"/>
        <v>0.95347222221607808</v>
      </c>
      <c r="K867" s="46">
        <f t="shared" si="27"/>
        <v>0.95347222221607808</v>
      </c>
      <c r="N867"/>
    </row>
    <row r="868" spans="1:14" ht="25.5" hidden="1" customHeight="1" x14ac:dyDescent="0.25">
      <c r="A868" s="6" t="s">
        <v>313</v>
      </c>
      <c r="B868" s="41" t="s">
        <v>665</v>
      </c>
      <c r="C868" s="42" t="s">
        <v>664</v>
      </c>
      <c r="D868" s="74"/>
      <c r="E868" s="43" t="s">
        <v>1023</v>
      </c>
      <c r="F868" s="43"/>
      <c r="G868" s="44">
        <v>42076.720138888886</v>
      </c>
      <c r="H868" s="44">
        <v>42076.732638888891</v>
      </c>
      <c r="I868" s="1" t="s">
        <v>658</v>
      </c>
      <c r="J868" s="45">
        <f t="shared" si="26"/>
        <v>1.2500000004365575E-2</v>
      </c>
      <c r="K868" s="46">
        <f t="shared" si="27"/>
        <v>1.2500000004365575E-2</v>
      </c>
      <c r="N868"/>
    </row>
    <row r="869" spans="1:14" ht="25.5" hidden="1" customHeight="1" x14ac:dyDescent="0.25">
      <c r="A869" s="6" t="s">
        <v>313</v>
      </c>
      <c r="B869" s="41" t="s">
        <v>665</v>
      </c>
      <c r="C869" s="42" t="s">
        <v>664</v>
      </c>
      <c r="D869" s="74"/>
      <c r="E869" s="43" t="s">
        <v>1024</v>
      </c>
      <c r="F869" s="43"/>
      <c r="G869" s="44">
        <v>42076.732638888891</v>
      </c>
      <c r="H869" s="44">
        <v>42079.57916666667</v>
      </c>
      <c r="I869" s="1" t="s">
        <v>258</v>
      </c>
      <c r="J869" s="45">
        <f t="shared" si="26"/>
        <v>2.8465277777795563</v>
      </c>
      <c r="K869" s="46">
        <f t="shared" si="27"/>
        <v>2.8465277777795563</v>
      </c>
      <c r="N869"/>
    </row>
    <row r="870" spans="1:14" ht="25.5" hidden="1" customHeight="1" x14ac:dyDescent="0.25">
      <c r="A870" s="6" t="s">
        <v>313</v>
      </c>
      <c r="B870" s="41" t="s">
        <v>665</v>
      </c>
      <c r="C870" s="42" t="s">
        <v>664</v>
      </c>
      <c r="D870" s="74"/>
      <c r="E870" s="43" t="s">
        <v>1014</v>
      </c>
      <c r="F870" s="43"/>
      <c r="G870" s="44">
        <v>42079.57916666667</v>
      </c>
      <c r="H870" s="44">
        <v>42079.588194444441</v>
      </c>
      <c r="I870" s="1" t="s">
        <v>75</v>
      </c>
      <c r="J870" s="45">
        <f t="shared" si="26"/>
        <v>9.0277777708251961E-3</v>
      </c>
      <c r="K870" s="46">
        <f t="shared" si="27"/>
        <v>9.0277777708251961E-3</v>
      </c>
      <c r="N870"/>
    </row>
    <row r="871" spans="1:14" ht="25.5" hidden="1" customHeight="1" x14ac:dyDescent="0.25">
      <c r="A871" s="6" t="s">
        <v>313</v>
      </c>
      <c r="B871" s="41" t="s">
        <v>665</v>
      </c>
      <c r="C871" s="42" t="s">
        <v>664</v>
      </c>
      <c r="D871" s="74"/>
      <c r="E871" s="43" t="s">
        <v>1036</v>
      </c>
      <c r="F871" s="43"/>
      <c r="G871" s="44">
        <v>42079.588194444441</v>
      </c>
      <c r="H871" s="44">
        <v>42080.75</v>
      </c>
      <c r="I871" s="1" t="s">
        <v>453</v>
      </c>
      <c r="J871" s="45">
        <f t="shared" si="26"/>
        <v>1.1618055555591127</v>
      </c>
      <c r="K871" s="46">
        <f t="shared" si="27"/>
        <v>1.1618055555591127</v>
      </c>
      <c r="N871"/>
    </row>
    <row r="872" spans="1:14" ht="25.5" hidden="1" customHeight="1" x14ac:dyDescent="0.25">
      <c r="A872" s="6" t="s">
        <v>313</v>
      </c>
      <c r="B872" s="41" t="s">
        <v>665</v>
      </c>
      <c r="C872" s="42" t="s">
        <v>664</v>
      </c>
      <c r="D872" s="74"/>
      <c r="E872" s="43" t="s">
        <v>1023</v>
      </c>
      <c r="F872" s="43"/>
      <c r="G872" s="44">
        <v>42080.75</v>
      </c>
      <c r="H872" s="44">
        <v>42080.781944444447</v>
      </c>
      <c r="I872" s="1" t="s">
        <v>659</v>
      </c>
      <c r="J872" s="45">
        <f t="shared" si="26"/>
        <v>3.1944444446708076E-2</v>
      </c>
      <c r="K872" s="46">
        <f t="shared" si="27"/>
        <v>3.1944444446708076E-2</v>
      </c>
      <c r="N872"/>
    </row>
    <row r="873" spans="1:14" ht="25.5" hidden="1" customHeight="1" x14ac:dyDescent="0.25">
      <c r="A873" s="6" t="s">
        <v>313</v>
      </c>
      <c r="B873" s="41" t="s">
        <v>665</v>
      </c>
      <c r="C873" s="42" t="s">
        <v>664</v>
      </c>
      <c r="D873" s="74"/>
      <c r="E873" s="43" t="s">
        <v>1036</v>
      </c>
      <c r="F873" s="43"/>
      <c r="G873" s="44">
        <v>42080.781944444447</v>
      </c>
      <c r="H873" s="44">
        <v>42082.5625</v>
      </c>
      <c r="I873" s="1" t="s">
        <v>660</v>
      </c>
      <c r="J873" s="45">
        <f t="shared" si="26"/>
        <v>1.7805555555532919</v>
      </c>
      <c r="K873" s="46">
        <f t="shared" si="27"/>
        <v>1.7805555555532919</v>
      </c>
      <c r="N873"/>
    </row>
    <row r="874" spans="1:14" ht="25.5" hidden="1" customHeight="1" x14ac:dyDescent="0.25">
      <c r="A874" s="6" t="s">
        <v>313</v>
      </c>
      <c r="B874" s="41" t="s">
        <v>665</v>
      </c>
      <c r="C874" s="42" t="s">
        <v>664</v>
      </c>
      <c r="D874" s="74"/>
      <c r="E874" s="43" t="s">
        <v>1023</v>
      </c>
      <c r="F874" s="43"/>
      <c r="G874" s="44">
        <v>42082.5625</v>
      </c>
      <c r="H874" s="44">
        <v>42086.618055555555</v>
      </c>
      <c r="I874" s="1" t="s">
        <v>519</v>
      </c>
      <c r="J874" s="45">
        <f t="shared" si="26"/>
        <v>4.0555555555547471</v>
      </c>
      <c r="K874" s="46">
        <f t="shared" si="27"/>
        <v>4.0555555555547471</v>
      </c>
      <c r="N874"/>
    </row>
    <row r="875" spans="1:14" ht="25.5" hidden="1" customHeight="1" x14ac:dyDescent="0.25">
      <c r="A875" s="6" t="s">
        <v>313</v>
      </c>
      <c r="B875" s="41" t="s">
        <v>665</v>
      </c>
      <c r="C875" s="42" t="s">
        <v>664</v>
      </c>
      <c r="D875" s="74"/>
      <c r="E875" s="43" t="s">
        <v>1036</v>
      </c>
      <c r="F875" s="43"/>
      <c r="G875" s="44">
        <v>42086.618055555555</v>
      </c>
      <c r="H875" s="44">
        <v>42086.747916666667</v>
      </c>
      <c r="I875" s="1" t="s">
        <v>237</v>
      </c>
      <c r="J875" s="45">
        <f t="shared" si="26"/>
        <v>0.12986111111240461</v>
      </c>
      <c r="K875" s="46">
        <f t="shared" si="27"/>
        <v>0.12986111111240461</v>
      </c>
      <c r="N875"/>
    </row>
    <row r="876" spans="1:14" ht="25.5" hidden="1" customHeight="1" x14ac:dyDescent="0.25">
      <c r="A876" s="6" t="s">
        <v>313</v>
      </c>
      <c r="B876" s="41" t="s">
        <v>665</v>
      </c>
      <c r="C876" s="42" t="s">
        <v>664</v>
      </c>
      <c r="D876" s="74"/>
      <c r="E876" s="43" t="s">
        <v>1023</v>
      </c>
      <c r="F876" s="43"/>
      <c r="G876" s="44">
        <v>42086.747916666667</v>
      </c>
      <c r="H876" s="44">
        <v>42104.684027777781</v>
      </c>
      <c r="I876" s="1" t="s">
        <v>121</v>
      </c>
      <c r="J876" s="45">
        <f t="shared" si="26"/>
        <v>17.93611111111386</v>
      </c>
      <c r="K876" s="46">
        <f t="shared" si="27"/>
        <v>17.93611111111386</v>
      </c>
      <c r="N876"/>
    </row>
    <row r="877" spans="1:14" ht="25.5" hidden="1" customHeight="1" x14ac:dyDescent="0.25">
      <c r="A877" s="6" t="s">
        <v>313</v>
      </c>
      <c r="B877" s="41" t="s">
        <v>665</v>
      </c>
      <c r="C877" s="42" t="s">
        <v>664</v>
      </c>
      <c r="D877" s="74"/>
      <c r="E877" s="43" t="s">
        <v>1024</v>
      </c>
      <c r="F877" s="43"/>
      <c r="G877" s="44">
        <v>42104.684027777781</v>
      </c>
      <c r="H877" s="44">
        <v>42107.545138888891</v>
      </c>
      <c r="I877" s="1" t="s">
        <v>455</v>
      </c>
      <c r="J877" s="45">
        <f t="shared" si="26"/>
        <v>2.8611111111094942</v>
      </c>
      <c r="K877" s="46">
        <f t="shared" si="27"/>
        <v>2.8611111111094942</v>
      </c>
      <c r="N877"/>
    </row>
    <row r="878" spans="1:14" ht="25.5" hidden="1" customHeight="1" x14ac:dyDescent="0.25">
      <c r="A878" s="6" t="s">
        <v>313</v>
      </c>
      <c r="B878" s="41" t="s">
        <v>665</v>
      </c>
      <c r="C878" s="42" t="s">
        <v>664</v>
      </c>
      <c r="D878" s="74"/>
      <c r="E878" s="43" t="s">
        <v>1014</v>
      </c>
      <c r="F878" s="43"/>
      <c r="G878" s="44">
        <v>42107.545138888891</v>
      </c>
      <c r="H878" s="44">
        <v>42107.604166666664</v>
      </c>
      <c r="I878" s="1" t="s">
        <v>75</v>
      </c>
      <c r="J878" s="45">
        <f t="shared" si="26"/>
        <v>5.9027777773735579E-2</v>
      </c>
      <c r="K878" s="46">
        <f t="shared" si="27"/>
        <v>5.9027777773735579E-2</v>
      </c>
      <c r="N878"/>
    </row>
    <row r="879" spans="1:14" ht="25.5" hidden="1" customHeight="1" x14ac:dyDescent="0.25">
      <c r="A879" s="6" t="s">
        <v>313</v>
      </c>
      <c r="B879" s="41" t="s">
        <v>665</v>
      </c>
      <c r="C879" s="42" t="s">
        <v>664</v>
      </c>
      <c r="D879" s="74"/>
      <c r="E879" s="43" t="s">
        <v>1051</v>
      </c>
      <c r="F879" s="43"/>
      <c r="G879" s="44">
        <v>42107.604166666664</v>
      </c>
      <c r="H879" s="44">
        <v>42111.757638888892</v>
      </c>
      <c r="I879" s="1" t="s">
        <v>661</v>
      </c>
      <c r="J879" s="45">
        <f t="shared" si="26"/>
        <v>4.1534722222277196</v>
      </c>
      <c r="K879" s="46">
        <f t="shared" si="27"/>
        <v>4.1534722222277196</v>
      </c>
      <c r="N879"/>
    </row>
    <row r="880" spans="1:14" ht="25.5" hidden="1" customHeight="1" x14ac:dyDescent="0.25">
      <c r="A880" s="6" t="s">
        <v>313</v>
      </c>
      <c r="B880" s="41" t="s">
        <v>665</v>
      </c>
      <c r="C880" s="42" t="s">
        <v>664</v>
      </c>
      <c r="D880" s="74"/>
      <c r="E880" s="43" t="s">
        <v>1014</v>
      </c>
      <c r="F880" s="43"/>
      <c r="G880" s="44">
        <v>42111.757638888892</v>
      </c>
      <c r="H880" s="44">
        <v>42111.793749999997</v>
      </c>
      <c r="I880" s="1" t="s">
        <v>662</v>
      </c>
      <c r="J880" s="45">
        <f t="shared" si="26"/>
        <v>3.6111111105128657E-2</v>
      </c>
      <c r="K880" s="46">
        <f t="shared" si="27"/>
        <v>3.6111111105128657E-2</v>
      </c>
      <c r="N880"/>
    </row>
    <row r="881" spans="1:14" ht="25.5" hidden="1" customHeight="1" x14ac:dyDescent="0.25">
      <c r="A881" s="6" t="s">
        <v>313</v>
      </c>
      <c r="B881" s="41" t="s">
        <v>665</v>
      </c>
      <c r="C881" s="42" t="s">
        <v>664</v>
      </c>
      <c r="D881" s="74"/>
      <c r="E881" s="43" t="s">
        <v>1023</v>
      </c>
      <c r="F881" s="43"/>
      <c r="G881" s="44">
        <v>42111.793749999997</v>
      </c>
      <c r="H881" s="44">
        <v>42114.654861111114</v>
      </c>
      <c r="I881" s="1" t="s">
        <v>663</v>
      </c>
      <c r="J881" s="45">
        <f t="shared" si="26"/>
        <v>2.8611111111167702</v>
      </c>
      <c r="K881" s="46">
        <f t="shared" si="27"/>
        <v>2.8611111111167702</v>
      </c>
      <c r="N881"/>
    </row>
    <row r="882" spans="1:14" ht="25.5" customHeight="1" x14ac:dyDescent="0.25">
      <c r="A882" s="6" t="s">
        <v>313</v>
      </c>
      <c r="B882" s="41" t="s">
        <v>690</v>
      </c>
      <c r="C882" s="42" t="s">
        <v>664</v>
      </c>
      <c r="D882" s="74"/>
      <c r="E882" s="43" t="s">
        <v>996</v>
      </c>
      <c r="F882" s="106" t="s">
        <v>1285</v>
      </c>
      <c r="G882" s="44">
        <v>42409.655555555553</v>
      </c>
      <c r="H882" s="44">
        <v>42410.655555555553</v>
      </c>
      <c r="I882" s="1" t="s">
        <v>7</v>
      </c>
      <c r="J882" s="45">
        <f t="shared" si="26"/>
        <v>1</v>
      </c>
      <c r="K882" s="46">
        <f t="shared" si="27"/>
        <v>1</v>
      </c>
      <c r="N882"/>
    </row>
    <row r="883" spans="1:14" ht="25.5" customHeight="1" x14ac:dyDescent="0.25">
      <c r="A883" s="6" t="s">
        <v>313</v>
      </c>
      <c r="B883" s="41" t="s">
        <v>690</v>
      </c>
      <c r="C883" s="42" t="s">
        <v>664</v>
      </c>
      <c r="D883" s="74"/>
      <c r="E883" s="43" t="s">
        <v>990</v>
      </c>
      <c r="F883" s="106" t="s">
        <v>1285</v>
      </c>
      <c r="G883" s="44">
        <v>42410.655555555553</v>
      </c>
      <c r="H883" s="44">
        <v>42416.658333333333</v>
      </c>
      <c r="I883" s="1" t="s">
        <v>75</v>
      </c>
      <c r="J883" s="45">
        <f t="shared" si="26"/>
        <v>6.0027777777795563</v>
      </c>
      <c r="K883" s="46">
        <f t="shared" si="27"/>
        <v>6.0027777777795563</v>
      </c>
      <c r="N883"/>
    </row>
    <row r="884" spans="1:14" ht="25.5" customHeight="1" x14ac:dyDescent="0.25">
      <c r="A884" s="6" t="s">
        <v>313</v>
      </c>
      <c r="B884" s="41" t="s">
        <v>690</v>
      </c>
      <c r="C884" s="42" t="s">
        <v>664</v>
      </c>
      <c r="D884" s="74"/>
      <c r="E884" s="43" t="s">
        <v>996</v>
      </c>
      <c r="F884" s="106" t="s">
        <v>1285</v>
      </c>
      <c r="G884" s="44">
        <v>42416.658333333333</v>
      </c>
      <c r="H884" s="44">
        <v>42426.694444444445</v>
      </c>
      <c r="I884" s="1" t="s">
        <v>666</v>
      </c>
      <c r="J884" s="45">
        <f t="shared" si="26"/>
        <v>10.036111111112405</v>
      </c>
      <c r="K884" s="46">
        <f t="shared" si="27"/>
        <v>10.036111111112405</v>
      </c>
      <c r="N884"/>
    </row>
    <row r="885" spans="1:14" ht="25.5" customHeight="1" x14ac:dyDescent="0.25">
      <c r="A885" s="6" t="s">
        <v>313</v>
      </c>
      <c r="B885" s="41" t="s">
        <v>690</v>
      </c>
      <c r="C885" s="42" t="s">
        <v>664</v>
      </c>
      <c r="D885" s="74"/>
      <c r="E885" s="43" t="s">
        <v>990</v>
      </c>
      <c r="F885" s="106" t="s">
        <v>1285</v>
      </c>
      <c r="G885" s="44">
        <v>42426.694444444445</v>
      </c>
      <c r="H885" s="44">
        <v>42451.609027777777</v>
      </c>
      <c r="I885" s="1" t="s">
        <v>667</v>
      </c>
      <c r="J885" s="45">
        <f t="shared" si="26"/>
        <v>24.914583333331393</v>
      </c>
      <c r="K885" s="46">
        <f t="shared" si="27"/>
        <v>24.914583333331393</v>
      </c>
      <c r="N885"/>
    </row>
    <row r="886" spans="1:14" ht="25.5" hidden="1" customHeight="1" x14ac:dyDescent="0.25">
      <c r="A886" s="6" t="s">
        <v>313</v>
      </c>
      <c r="B886" s="41" t="s">
        <v>690</v>
      </c>
      <c r="C886" s="42" t="s">
        <v>664</v>
      </c>
      <c r="D886" s="74"/>
      <c r="E886" s="43" t="s">
        <v>1016</v>
      </c>
      <c r="F886" s="43"/>
      <c r="G886" s="44">
        <v>42451.609027777777</v>
      </c>
      <c r="H886" s="44">
        <v>42453.63958333333</v>
      </c>
      <c r="I886" s="1" t="s">
        <v>668</v>
      </c>
      <c r="J886" s="45">
        <f t="shared" si="26"/>
        <v>2.0305555555532919</v>
      </c>
      <c r="K886" s="46">
        <f t="shared" si="27"/>
        <v>2.0305555555532919</v>
      </c>
      <c r="N886"/>
    </row>
    <row r="887" spans="1:14" ht="25.5" hidden="1" customHeight="1" x14ac:dyDescent="0.25">
      <c r="A887" s="6" t="s">
        <v>313</v>
      </c>
      <c r="B887" s="41" t="s">
        <v>690</v>
      </c>
      <c r="C887" s="42" t="s">
        <v>664</v>
      </c>
      <c r="D887" s="74"/>
      <c r="E887" s="43" t="s">
        <v>1020</v>
      </c>
      <c r="F887" s="43"/>
      <c r="G887" s="44">
        <v>42453.63958333333</v>
      </c>
      <c r="H887" s="44">
        <v>42457.77847222222</v>
      </c>
      <c r="I887" s="1" t="s">
        <v>669</v>
      </c>
      <c r="J887" s="45">
        <f t="shared" si="26"/>
        <v>4.1388888888905058</v>
      </c>
      <c r="K887" s="46">
        <f t="shared" si="27"/>
        <v>4.1388888888905058</v>
      </c>
      <c r="N887"/>
    </row>
    <row r="888" spans="1:14" ht="25.5" hidden="1" customHeight="1" x14ac:dyDescent="0.25">
      <c r="A888" s="6" t="s">
        <v>313</v>
      </c>
      <c r="B888" s="41" t="s">
        <v>690</v>
      </c>
      <c r="C888" s="42" t="s">
        <v>664</v>
      </c>
      <c r="D888" s="74"/>
      <c r="E888" s="43" t="s">
        <v>1021</v>
      </c>
      <c r="F888" s="43"/>
      <c r="G888" s="44">
        <v>42457.77847222222</v>
      </c>
      <c r="H888" s="44">
        <v>42499.793055555558</v>
      </c>
      <c r="I888" s="1" t="s">
        <v>197</v>
      </c>
      <c r="J888" s="45">
        <f t="shared" si="26"/>
        <v>42.014583333337214</v>
      </c>
      <c r="K888" s="46">
        <f t="shared" si="27"/>
        <v>42.014583333337214</v>
      </c>
      <c r="N888"/>
    </row>
    <row r="889" spans="1:14" ht="25.5" hidden="1" customHeight="1" x14ac:dyDescent="0.25">
      <c r="A889" s="6" t="s">
        <v>313</v>
      </c>
      <c r="B889" s="41" t="s">
        <v>690</v>
      </c>
      <c r="C889" s="42" t="s">
        <v>664</v>
      </c>
      <c r="D889" s="74"/>
      <c r="E889" s="43" t="s">
        <v>1020</v>
      </c>
      <c r="F889" s="43"/>
      <c r="G889" s="44">
        <v>42499.793055555558</v>
      </c>
      <c r="H889" s="44">
        <v>42500.785416666666</v>
      </c>
      <c r="I889" s="1" t="s">
        <v>670</v>
      </c>
      <c r="J889" s="45">
        <f t="shared" si="26"/>
        <v>0.99236111110803904</v>
      </c>
      <c r="K889" s="46">
        <f t="shared" si="27"/>
        <v>0.99236111110803904</v>
      </c>
      <c r="N889"/>
    </row>
    <row r="890" spans="1:14" ht="25.5" hidden="1" customHeight="1" x14ac:dyDescent="0.25">
      <c r="A890" s="6" t="s">
        <v>313</v>
      </c>
      <c r="B890" s="41" t="s">
        <v>690</v>
      </c>
      <c r="C890" s="42" t="s">
        <v>664</v>
      </c>
      <c r="D890" s="74"/>
      <c r="E890" s="43" t="s">
        <v>1021</v>
      </c>
      <c r="F890" s="43"/>
      <c r="G890" s="44">
        <v>42500.785416666666</v>
      </c>
      <c r="H890" s="44">
        <v>42502.772916666669</v>
      </c>
      <c r="I890" s="1" t="s">
        <v>200</v>
      </c>
      <c r="J890" s="45">
        <f t="shared" si="26"/>
        <v>1.9875000000029104</v>
      </c>
      <c r="K890" s="46">
        <f t="shared" si="27"/>
        <v>1.9875000000029104</v>
      </c>
      <c r="N890"/>
    </row>
    <row r="891" spans="1:14" ht="25.5" hidden="1" customHeight="1" x14ac:dyDescent="0.25">
      <c r="A891" s="6" t="s">
        <v>313</v>
      </c>
      <c r="B891" s="41" t="s">
        <v>690</v>
      </c>
      <c r="C891" s="42" t="s">
        <v>664</v>
      </c>
      <c r="D891" s="74"/>
      <c r="E891" s="43" t="s">
        <v>1020</v>
      </c>
      <c r="F891" s="43"/>
      <c r="G891" s="44">
        <v>42502.772916666669</v>
      </c>
      <c r="H891" s="44">
        <v>42503.77847222222</v>
      </c>
      <c r="I891" s="1" t="s">
        <v>671</v>
      </c>
      <c r="J891" s="45">
        <f t="shared" si="26"/>
        <v>1.0055555555518367</v>
      </c>
      <c r="K891" s="46">
        <f t="shared" si="27"/>
        <v>1.0055555555518367</v>
      </c>
      <c r="N891"/>
    </row>
    <row r="892" spans="1:14" ht="25.5" hidden="1" customHeight="1" x14ac:dyDescent="0.25">
      <c r="A892" s="6" t="s">
        <v>313</v>
      </c>
      <c r="B892" s="41" t="s">
        <v>690</v>
      </c>
      <c r="C892" s="42" t="s">
        <v>664</v>
      </c>
      <c r="D892" s="74"/>
      <c r="E892" s="43" t="s">
        <v>1016</v>
      </c>
      <c r="F892" s="43"/>
      <c r="G892" s="44">
        <v>42503.77847222222</v>
      </c>
      <c r="H892" s="44">
        <v>42506.625694444447</v>
      </c>
      <c r="I892" s="1" t="s">
        <v>96</v>
      </c>
      <c r="J892" s="45">
        <f t="shared" si="26"/>
        <v>2.8472222222262644</v>
      </c>
      <c r="K892" s="46">
        <f t="shared" si="27"/>
        <v>2.8472222222262644</v>
      </c>
      <c r="N892"/>
    </row>
    <row r="893" spans="1:14" ht="25.5" hidden="1" customHeight="1" x14ac:dyDescent="0.25">
      <c r="A893" s="6" t="s">
        <v>313</v>
      </c>
      <c r="B893" s="41" t="s">
        <v>690</v>
      </c>
      <c r="C893" s="42" t="s">
        <v>664</v>
      </c>
      <c r="D893" s="74"/>
      <c r="E893" s="43" t="s">
        <v>1020</v>
      </c>
      <c r="F893" s="43"/>
      <c r="G893" s="44">
        <v>42506.625694444447</v>
      </c>
      <c r="H893" s="44">
        <v>42506.734027777777</v>
      </c>
      <c r="I893" s="1" t="s">
        <v>598</v>
      </c>
      <c r="J893" s="45">
        <f t="shared" si="26"/>
        <v>0.10833333332993789</v>
      </c>
      <c r="K893" s="46">
        <f t="shared" si="27"/>
        <v>0.10833333332993789</v>
      </c>
      <c r="N893"/>
    </row>
    <row r="894" spans="1:14" ht="25.5" hidden="1" customHeight="1" x14ac:dyDescent="0.25">
      <c r="A894" s="6" t="s">
        <v>313</v>
      </c>
      <c r="B894" s="41" t="s">
        <v>690</v>
      </c>
      <c r="C894" s="42" t="s">
        <v>664</v>
      </c>
      <c r="D894" s="74"/>
      <c r="E894" s="43" t="s">
        <v>1036</v>
      </c>
      <c r="F894" s="43"/>
      <c r="G894" s="44">
        <v>42506.734027777777</v>
      </c>
      <c r="H894" s="44">
        <v>42515.614583333336</v>
      </c>
      <c r="I894" s="1" t="s">
        <v>672</v>
      </c>
      <c r="J894" s="45">
        <f t="shared" si="26"/>
        <v>8.8805555555591127</v>
      </c>
      <c r="K894" s="46">
        <f t="shared" si="27"/>
        <v>8.8805555555591127</v>
      </c>
      <c r="N894"/>
    </row>
    <row r="895" spans="1:14" ht="25.5" hidden="1" customHeight="1" x14ac:dyDescent="0.25">
      <c r="A895" s="6" t="s">
        <v>313</v>
      </c>
      <c r="B895" s="41" t="s">
        <v>690</v>
      </c>
      <c r="C895" s="42" t="s">
        <v>664</v>
      </c>
      <c r="D895" s="74"/>
      <c r="E895" s="43" t="s">
        <v>1020</v>
      </c>
      <c r="F895" s="43"/>
      <c r="G895" s="44">
        <v>42515.614583333336</v>
      </c>
      <c r="H895" s="44">
        <v>42520.758333333331</v>
      </c>
      <c r="I895" s="1" t="s">
        <v>673</v>
      </c>
      <c r="J895" s="45">
        <f t="shared" si="26"/>
        <v>5.1437499999956344</v>
      </c>
      <c r="K895" s="46">
        <f t="shared" si="27"/>
        <v>5.1437499999956344</v>
      </c>
      <c r="N895"/>
    </row>
    <row r="896" spans="1:14" ht="25.5" hidden="1" customHeight="1" x14ac:dyDescent="0.25">
      <c r="A896" s="6" t="s">
        <v>313</v>
      </c>
      <c r="B896" s="41" t="s">
        <v>690</v>
      </c>
      <c r="C896" s="42" t="s">
        <v>664</v>
      </c>
      <c r="D896" s="74"/>
      <c r="E896" s="43" t="s">
        <v>1016</v>
      </c>
      <c r="F896" s="43"/>
      <c r="G896" s="44">
        <v>42520.758333333331</v>
      </c>
      <c r="H896" s="44">
        <v>42520.825694444444</v>
      </c>
      <c r="I896" s="1" t="s">
        <v>92</v>
      </c>
      <c r="J896" s="45">
        <f t="shared" si="26"/>
        <v>6.7361111112404615E-2</v>
      </c>
      <c r="K896" s="46">
        <f t="shared" si="27"/>
        <v>6.7361111112404615E-2</v>
      </c>
      <c r="N896"/>
    </row>
    <row r="897" spans="1:14" ht="25.5" hidden="1" customHeight="1" x14ac:dyDescent="0.25">
      <c r="A897" s="6" t="s">
        <v>313</v>
      </c>
      <c r="B897" s="41" t="s">
        <v>690</v>
      </c>
      <c r="C897" s="42" t="s">
        <v>664</v>
      </c>
      <c r="D897" s="74"/>
      <c r="E897" s="43" t="s">
        <v>1023</v>
      </c>
      <c r="F897" s="43"/>
      <c r="G897" s="44">
        <v>42520.825694444444</v>
      </c>
      <c r="H897" s="44">
        <v>42521.780555555553</v>
      </c>
      <c r="I897" s="1" t="s">
        <v>674</v>
      </c>
      <c r="J897" s="45">
        <f t="shared" si="26"/>
        <v>0.95486111110949423</v>
      </c>
      <c r="K897" s="46">
        <f t="shared" si="27"/>
        <v>0.95486111110949423</v>
      </c>
      <c r="N897"/>
    </row>
    <row r="898" spans="1:14" ht="25.5" hidden="1" customHeight="1" x14ac:dyDescent="0.25">
      <c r="A898" s="6" t="s">
        <v>313</v>
      </c>
      <c r="B898" s="41" t="s">
        <v>690</v>
      </c>
      <c r="C898" s="42" t="s">
        <v>664</v>
      </c>
      <c r="D898" s="74"/>
      <c r="E898" s="43" t="s">
        <v>1024</v>
      </c>
      <c r="F898" s="43"/>
      <c r="G898" s="44">
        <v>42521.780555555553</v>
      </c>
      <c r="H898" s="44">
        <v>42534.740277777775</v>
      </c>
      <c r="I898" s="1" t="s">
        <v>248</v>
      </c>
      <c r="J898" s="45">
        <f t="shared" ref="J898:J961" si="28">IF(OR(G898="-",H898="-"),0,H898-G898)</f>
        <v>12.959722222221899</v>
      </c>
      <c r="K898" s="46">
        <f t="shared" ref="K898:K961" si="29">J898</f>
        <v>12.959722222221899</v>
      </c>
      <c r="N898"/>
    </row>
    <row r="899" spans="1:14" ht="25.5" hidden="1" customHeight="1" x14ac:dyDescent="0.25">
      <c r="A899" s="6" t="s">
        <v>313</v>
      </c>
      <c r="B899" s="41" t="s">
        <v>690</v>
      </c>
      <c r="C899" s="42" t="s">
        <v>664</v>
      </c>
      <c r="D899" s="74"/>
      <c r="E899" s="43" t="s">
        <v>1036</v>
      </c>
      <c r="F899" s="43"/>
      <c r="G899" s="44">
        <v>42534.740277777775</v>
      </c>
      <c r="H899" s="44">
        <v>42534.765277777777</v>
      </c>
      <c r="I899" s="1" t="s">
        <v>266</v>
      </c>
      <c r="J899" s="45">
        <f t="shared" si="28"/>
        <v>2.5000000001455192E-2</v>
      </c>
      <c r="K899" s="46">
        <f t="shared" si="29"/>
        <v>2.5000000001455192E-2</v>
      </c>
      <c r="N899"/>
    </row>
    <row r="900" spans="1:14" ht="25.5" customHeight="1" x14ac:dyDescent="0.25">
      <c r="A900" s="6" t="s">
        <v>313</v>
      </c>
      <c r="B900" s="41" t="s">
        <v>690</v>
      </c>
      <c r="C900" s="42" t="s">
        <v>664</v>
      </c>
      <c r="D900" s="74"/>
      <c r="E900" s="43" t="s">
        <v>996</v>
      </c>
      <c r="F900" s="106" t="s">
        <v>1285</v>
      </c>
      <c r="G900" s="44">
        <v>42534.765277777777</v>
      </c>
      <c r="H900" s="44">
        <v>42559.755555555559</v>
      </c>
      <c r="I900" s="1" t="s">
        <v>33</v>
      </c>
      <c r="J900" s="45">
        <f t="shared" si="28"/>
        <v>24.990277777782467</v>
      </c>
      <c r="K900" s="46">
        <f t="shared" si="29"/>
        <v>24.990277777782467</v>
      </c>
      <c r="N900"/>
    </row>
    <row r="901" spans="1:14" ht="25.5" hidden="1" customHeight="1" x14ac:dyDescent="0.25">
      <c r="A901" s="6" t="s">
        <v>313</v>
      </c>
      <c r="B901" s="41" t="s">
        <v>690</v>
      </c>
      <c r="C901" s="42" t="s">
        <v>664</v>
      </c>
      <c r="D901" s="74"/>
      <c r="E901" s="43" t="s">
        <v>1036</v>
      </c>
      <c r="F901" s="43"/>
      <c r="G901" s="44">
        <v>42559.755555555559</v>
      </c>
      <c r="H901" s="44">
        <v>42562.582638888889</v>
      </c>
      <c r="I901" s="1" t="s">
        <v>675</v>
      </c>
      <c r="J901" s="45">
        <f t="shared" si="28"/>
        <v>2.8270833333299379</v>
      </c>
      <c r="K901" s="46">
        <f t="shared" si="29"/>
        <v>2.8270833333299379</v>
      </c>
      <c r="N901"/>
    </row>
    <row r="902" spans="1:14" ht="25.5" hidden="1" customHeight="1" x14ac:dyDescent="0.25">
      <c r="A902" s="6" t="s">
        <v>313</v>
      </c>
      <c r="B902" s="41" t="s">
        <v>690</v>
      </c>
      <c r="C902" s="42" t="s">
        <v>664</v>
      </c>
      <c r="D902" s="74"/>
      <c r="E902" s="43" t="s">
        <v>1021</v>
      </c>
      <c r="F902" s="43"/>
      <c r="G902" s="44">
        <v>42562.582638888889</v>
      </c>
      <c r="H902" s="44">
        <v>42569.663194444445</v>
      </c>
      <c r="I902" s="1" t="s">
        <v>676</v>
      </c>
      <c r="J902" s="45">
        <f t="shared" si="28"/>
        <v>7.0805555555562023</v>
      </c>
      <c r="K902" s="46">
        <f t="shared" si="29"/>
        <v>7.0805555555562023</v>
      </c>
      <c r="N902"/>
    </row>
    <row r="903" spans="1:14" ht="25.5" hidden="1" customHeight="1" x14ac:dyDescent="0.25">
      <c r="A903" s="6" t="s">
        <v>313</v>
      </c>
      <c r="B903" s="41" t="s">
        <v>690</v>
      </c>
      <c r="C903" s="42" t="s">
        <v>664</v>
      </c>
      <c r="D903" s="74"/>
      <c r="E903" s="43" t="s">
        <v>1020</v>
      </c>
      <c r="F903" s="43"/>
      <c r="G903" s="44">
        <v>42569.663194444445</v>
      </c>
      <c r="H903" s="44">
        <v>42570.671527777777</v>
      </c>
      <c r="I903" s="1" t="s">
        <v>677</v>
      </c>
      <c r="J903" s="45">
        <f t="shared" si="28"/>
        <v>1.0083333333313931</v>
      </c>
      <c r="K903" s="46">
        <f t="shared" si="29"/>
        <v>1.0083333333313931</v>
      </c>
      <c r="N903"/>
    </row>
    <row r="904" spans="1:14" ht="25.5" hidden="1" customHeight="1" x14ac:dyDescent="0.25">
      <c r="A904" s="6" t="s">
        <v>313</v>
      </c>
      <c r="B904" s="41" t="s">
        <v>690</v>
      </c>
      <c r="C904" s="42" t="s">
        <v>664</v>
      </c>
      <c r="D904" s="74"/>
      <c r="E904" s="43" t="s">
        <v>1016</v>
      </c>
      <c r="F904" s="43"/>
      <c r="G904" s="44">
        <v>42570.671527777777</v>
      </c>
      <c r="H904" s="44">
        <v>42570.831250000003</v>
      </c>
      <c r="I904" s="1" t="s">
        <v>678</v>
      </c>
      <c r="J904" s="45">
        <f t="shared" si="28"/>
        <v>0.15972222222626442</v>
      </c>
      <c r="K904" s="46">
        <f t="shared" si="29"/>
        <v>0.15972222222626442</v>
      </c>
      <c r="N904"/>
    </row>
    <row r="905" spans="1:14" ht="25.5" hidden="1" customHeight="1" x14ac:dyDescent="0.25">
      <c r="A905" s="6" t="s">
        <v>313</v>
      </c>
      <c r="B905" s="41" t="s">
        <v>690</v>
      </c>
      <c r="C905" s="42" t="s">
        <v>664</v>
      </c>
      <c r="D905" s="74"/>
      <c r="E905" s="43" t="s">
        <v>1020</v>
      </c>
      <c r="F905" s="43"/>
      <c r="G905" s="44">
        <v>42570.831250000003</v>
      </c>
      <c r="H905" s="44">
        <v>42571.640972222223</v>
      </c>
      <c r="I905" s="1" t="s">
        <v>679</v>
      </c>
      <c r="J905" s="45">
        <f t="shared" si="28"/>
        <v>0.80972222222044365</v>
      </c>
      <c r="K905" s="46">
        <f t="shared" si="29"/>
        <v>0.80972222222044365</v>
      </c>
      <c r="N905"/>
    </row>
    <row r="906" spans="1:14" ht="25.5" hidden="1" customHeight="1" x14ac:dyDescent="0.25">
      <c r="A906" s="6" t="s">
        <v>313</v>
      </c>
      <c r="B906" s="41" t="s">
        <v>690</v>
      </c>
      <c r="C906" s="42" t="s">
        <v>664</v>
      </c>
      <c r="D906" s="74"/>
      <c r="E906" s="43" t="s">
        <v>1036</v>
      </c>
      <c r="F906" s="43"/>
      <c r="G906" s="44">
        <v>42571.640972222223</v>
      </c>
      <c r="H906" s="44">
        <v>42576.717361111114</v>
      </c>
      <c r="I906" s="1" t="s">
        <v>680</v>
      </c>
      <c r="J906" s="45">
        <f t="shared" si="28"/>
        <v>5.0763888888905058</v>
      </c>
      <c r="K906" s="46">
        <f t="shared" si="29"/>
        <v>5.0763888888905058</v>
      </c>
      <c r="N906"/>
    </row>
    <row r="907" spans="1:14" ht="25.5" hidden="1" customHeight="1" x14ac:dyDescent="0.25">
      <c r="A907" s="6" t="s">
        <v>313</v>
      </c>
      <c r="B907" s="41" t="s">
        <v>690</v>
      </c>
      <c r="C907" s="42" t="s">
        <v>664</v>
      </c>
      <c r="D907" s="74"/>
      <c r="E907" s="43" t="s">
        <v>1020</v>
      </c>
      <c r="F907" s="43"/>
      <c r="G907" s="44">
        <v>42576.717361111114</v>
      </c>
      <c r="H907" s="44">
        <v>42578.822916666664</v>
      </c>
      <c r="I907" s="1" t="s">
        <v>92</v>
      </c>
      <c r="J907" s="45">
        <f t="shared" si="28"/>
        <v>2.1055555555503815</v>
      </c>
      <c r="K907" s="46">
        <f t="shared" si="29"/>
        <v>2.1055555555503815</v>
      </c>
      <c r="N907"/>
    </row>
    <row r="908" spans="1:14" ht="25.5" hidden="1" customHeight="1" x14ac:dyDescent="0.25">
      <c r="A908" s="6" t="s">
        <v>313</v>
      </c>
      <c r="B908" s="41" t="s">
        <v>690</v>
      </c>
      <c r="C908" s="42" t="s">
        <v>664</v>
      </c>
      <c r="D908" s="74"/>
      <c r="E908" s="43" t="s">
        <v>953</v>
      </c>
      <c r="F908" s="43"/>
      <c r="G908" s="44">
        <v>42578.822916666664</v>
      </c>
      <c r="H908" s="44">
        <v>42580.622916666667</v>
      </c>
      <c r="I908" s="1" t="s">
        <v>681</v>
      </c>
      <c r="J908" s="45">
        <f t="shared" si="28"/>
        <v>1.8000000000029104</v>
      </c>
      <c r="K908" s="46">
        <f t="shared" si="29"/>
        <v>1.8000000000029104</v>
      </c>
      <c r="N908"/>
    </row>
    <row r="909" spans="1:14" ht="25.5" hidden="1" customHeight="1" x14ac:dyDescent="0.25">
      <c r="A909" s="6" t="s">
        <v>313</v>
      </c>
      <c r="B909" s="41" t="s">
        <v>690</v>
      </c>
      <c r="C909" s="42" t="s">
        <v>664</v>
      </c>
      <c r="D909" s="74"/>
      <c r="E909" s="43" t="s">
        <v>1023</v>
      </c>
      <c r="F909" s="43"/>
      <c r="G909" s="44">
        <v>42580.622916666667</v>
      </c>
      <c r="H909" s="44">
        <v>42580.645833333336</v>
      </c>
      <c r="I909" s="1" t="s">
        <v>682</v>
      </c>
      <c r="J909" s="45">
        <f t="shared" si="28"/>
        <v>2.2916666668606922E-2</v>
      </c>
      <c r="K909" s="46">
        <f t="shared" si="29"/>
        <v>2.2916666668606922E-2</v>
      </c>
      <c r="N909"/>
    </row>
    <row r="910" spans="1:14" ht="25.5" hidden="1" customHeight="1" x14ac:dyDescent="0.25">
      <c r="A910" s="6" t="s">
        <v>313</v>
      </c>
      <c r="B910" s="41" t="s">
        <v>690</v>
      </c>
      <c r="C910" s="42" t="s">
        <v>664</v>
      </c>
      <c r="D910" s="74"/>
      <c r="E910" s="43" t="s">
        <v>1024</v>
      </c>
      <c r="F910" s="43"/>
      <c r="G910" s="44">
        <v>42580.645833333336</v>
      </c>
      <c r="H910" s="44">
        <v>42583.712500000001</v>
      </c>
      <c r="I910" s="1" t="s">
        <v>248</v>
      </c>
      <c r="J910" s="45">
        <f t="shared" si="28"/>
        <v>3.0666666666656965</v>
      </c>
      <c r="K910" s="46">
        <f t="shared" si="29"/>
        <v>3.0666666666656965</v>
      </c>
      <c r="N910"/>
    </row>
    <row r="911" spans="1:14" ht="25.5" hidden="1" customHeight="1" x14ac:dyDescent="0.25">
      <c r="A911" s="6" t="s">
        <v>313</v>
      </c>
      <c r="B911" s="41" t="s">
        <v>690</v>
      </c>
      <c r="C911" s="42" t="s">
        <v>664</v>
      </c>
      <c r="D911" s="74"/>
      <c r="E911" s="43" t="s">
        <v>1014</v>
      </c>
      <c r="F911" s="43"/>
      <c r="G911" s="44">
        <v>42583.712500000001</v>
      </c>
      <c r="H911" s="44">
        <v>42584.699305555558</v>
      </c>
      <c r="I911" s="1" t="s">
        <v>75</v>
      </c>
      <c r="J911" s="45">
        <f t="shared" si="28"/>
        <v>0.98680555555620231</v>
      </c>
      <c r="K911" s="46">
        <f t="shared" si="29"/>
        <v>0.98680555555620231</v>
      </c>
      <c r="N911"/>
    </row>
    <row r="912" spans="1:14" ht="25.5" hidden="1" customHeight="1" x14ac:dyDescent="0.25">
      <c r="A912" s="6" t="s">
        <v>313</v>
      </c>
      <c r="B912" s="41" t="s">
        <v>690</v>
      </c>
      <c r="C912" s="42" t="s">
        <v>664</v>
      </c>
      <c r="D912" s="74"/>
      <c r="E912" s="43" t="s">
        <v>1036</v>
      </c>
      <c r="F912" s="43"/>
      <c r="G912" s="44">
        <v>42584.699305555558</v>
      </c>
      <c r="H912" s="44">
        <v>42585.685416666667</v>
      </c>
      <c r="I912" s="1" t="s">
        <v>683</v>
      </c>
      <c r="J912" s="45">
        <f t="shared" si="28"/>
        <v>0.98611111110949423</v>
      </c>
      <c r="K912" s="46">
        <f t="shared" si="29"/>
        <v>0.98611111110949423</v>
      </c>
      <c r="N912"/>
    </row>
    <row r="913" spans="1:14" ht="25.5" hidden="1" customHeight="1" x14ac:dyDescent="0.25">
      <c r="A913" s="6" t="s">
        <v>313</v>
      </c>
      <c r="B913" s="41" t="s">
        <v>690</v>
      </c>
      <c r="C913" s="42" t="s">
        <v>664</v>
      </c>
      <c r="D913" s="74"/>
      <c r="E913" s="43" t="s">
        <v>1023</v>
      </c>
      <c r="F913" s="43"/>
      <c r="G913" s="44">
        <v>42585.685416666667</v>
      </c>
      <c r="H913" s="44">
        <v>42585.709722222222</v>
      </c>
      <c r="I913" s="1" t="s">
        <v>685</v>
      </c>
      <c r="J913" s="45">
        <f t="shared" si="28"/>
        <v>2.4305555554747116E-2</v>
      </c>
      <c r="K913" s="46">
        <f t="shared" si="29"/>
        <v>2.4305555554747116E-2</v>
      </c>
      <c r="N913"/>
    </row>
    <row r="914" spans="1:14" ht="25.5" hidden="1" customHeight="1" x14ac:dyDescent="0.25">
      <c r="A914" s="6" t="s">
        <v>313</v>
      </c>
      <c r="B914" s="41" t="s">
        <v>690</v>
      </c>
      <c r="C914" s="42" t="s">
        <v>664</v>
      </c>
      <c r="D914" s="74"/>
      <c r="E914" s="43" t="s">
        <v>1036</v>
      </c>
      <c r="F914" s="43"/>
      <c r="G914" s="44">
        <v>42585.709722222222</v>
      </c>
      <c r="H914" s="44">
        <v>42590.642361111109</v>
      </c>
      <c r="I914" s="1" t="s">
        <v>215</v>
      </c>
      <c r="J914" s="45">
        <f t="shared" si="28"/>
        <v>4.9326388888875954</v>
      </c>
      <c r="K914" s="46">
        <f t="shared" si="29"/>
        <v>4.9326388888875954</v>
      </c>
      <c r="N914"/>
    </row>
    <row r="915" spans="1:14" ht="25.5" hidden="1" customHeight="1" x14ac:dyDescent="0.25">
      <c r="A915" s="6" t="s">
        <v>313</v>
      </c>
      <c r="B915" s="41" t="s">
        <v>690</v>
      </c>
      <c r="C915" s="42" t="s">
        <v>664</v>
      </c>
      <c r="D915" s="74"/>
      <c r="E915" s="43" t="s">
        <v>1023</v>
      </c>
      <c r="F915" s="43"/>
      <c r="G915" s="44">
        <v>42590.642361111109</v>
      </c>
      <c r="H915" s="44">
        <v>42618.584722222222</v>
      </c>
      <c r="I915" s="1" t="s">
        <v>216</v>
      </c>
      <c r="J915" s="45">
        <f t="shared" si="28"/>
        <v>27.942361111112405</v>
      </c>
      <c r="K915" s="46">
        <f t="shared" si="29"/>
        <v>27.942361111112405</v>
      </c>
      <c r="N915"/>
    </row>
    <row r="916" spans="1:14" ht="25.5" hidden="1" customHeight="1" x14ac:dyDescent="0.25">
      <c r="A916" s="6" t="s">
        <v>313</v>
      </c>
      <c r="B916" s="41" t="s">
        <v>690</v>
      </c>
      <c r="C916" s="42" t="s">
        <v>664</v>
      </c>
      <c r="D916" s="74"/>
      <c r="E916" s="43" t="s">
        <v>1024</v>
      </c>
      <c r="F916" s="43"/>
      <c r="G916" s="44">
        <v>42618.584722222222</v>
      </c>
      <c r="H916" s="44">
        <v>42622.590277777781</v>
      </c>
      <c r="I916" s="1" t="s">
        <v>17</v>
      </c>
      <c r="J916" s="45">
        <f t="shared" si="28"/>
        <v>4.0055555555591127</v>
      </c>
      <c r="K916" s="46">
        <f t="shared" si="29"/>
        <v>4.0055555555591127</v>
      </c>
      <c r="N916"/>
    </row>
    <row r="917" spans="1:14" ht="25.5" hidden="1" customHeight="1" x14ac:dyDescent="0.25">
      <c r="A917" s="6" t="s">
        <v>313</v>
      </c>
      <c r="B917" s="41" t="s">
        <v>690</v>
      </c>
      <c r="C917" s="42" t="s">
        <v>664</v>
      </c>
      <c r="D917" s="74"/>
      <c r="E917" s="43" t="s">
        <v>1014</v>
      </c>
      <c r="F917" s="43"/>
      <c r="G917" s="44">
        <v>42622.590277777781</v>
      </c>
      <c r="H917" s="44">
        <v>42622.747916666667</v>
      </c>
      <c r="I917" s="1" t="s">
        <v>75</v>
      </c>
      <c r="J917" s="45">
        <f t="shared" si="28"/>
        <v>0.15763888888614019</v>
      </c>
      <c r="K917" s="46">
        <f t="shared" si="29"/>
        <v>0.15763888888614019</v>
      </c>
      <c r="N917"/>
    </row>
    <row r="918" spans="1:14" ht="25.5" hidden="1" customHeight="1" x14ac:dyDescent="0.25">
      <c r="A918" s="6" t="s">
        <v>313</v>
      </c>
      <c r="B918" s="41" t="s">
        <v>690</v>
      </c>
      <c r="C918" s="42" t="s">
        <v>664</v>
      </c>
      <c r="D918" s="74"/>
      <c r="E918" s="43" t="s">
        <v>1023</v>
      </c>
      <c r="F918" s="43"/>
      <c r="G918" s="44">
        <v>42622.747916666667</v>
      </c>
      <c r="H918" s="44">
        <v>42628.790277777778</v>
      </c>
      <c r="I918" s="1" t="s">
        <v>260</v>
      </c>
      <c r="J918" s="45">
        <f t="shared" si="28"/>
        <v>6.0423611111109494</v>
      </c>
      <c r="K918" s="46">
        <f t="shared" si="29"/>
        <v>6.0423611111109494</v>
      </c>
      <c r="N918"/>
    </row>
    <row r="919" spans="1:14" ht="25.5" hidden="1" customHeight="1" x14ac:dyDescent="0.25">
      <c r="A919" s="6" t="s">
        <v>313</v>
      </c>
      <c r="B919" s="41" t="s">
        <v>690</v>
      </c>
      <c r="C919" s="42" t="s">
        <v>664</v>
      </c>
      <c r="D919" s="74"/>
      <c r="E919" s="43" t="s">
        <v>1024</v>
      </c>
      <c r="F919" s="43"/>
      <c r="G919" s="44">
        <v>42628.790277777778</v>
      </c>
      <c r="H919" s="44">
        <v>42632.612500000003</v>
      </c>
      <c r="I919" s="1" t="s">
        <v>686</v>
      </c>
      <c r="J919" s="45">
        <f t="shared" si="28"/>
        <v>3.8222222222248092</v>
      </c>
      <c r="K919" s="46">
        <f t="shared" si="29"/>
        <v>3.8222222222248092</v>
      </c>
      <c r="N919"/>
    </row>
    <row r="920" spans="1:14" ht="25.5" hidden="1" customHeight="1" x14ac:dyDescent="0.25">
      <c r="A920" s="6" t="s">
        <v>313</v>
      </c>
      <c r="B920" s="41" t="s">
        <v>690</v>
      </c>
      <c r="C920" s="42" t="s">
        <v>664</v>
      </c>
      <c r="D920" s="74"/>
      <c r="E920" s="43" t="s">
        <v>1014</v>
      </c>
      <c r="F920" s="43"/>
      <c r="G920" s="44">
        <v>42632.612500000003</v>
      </c>
      <c r="H920" s="44">
        <v>42632.658333333333</v>
      </c>
      <c r="I920" s="1" t="s">
        <v>75</v>
      </c>
      <c r="J920" s="45">
        <f t="shared" si="28"/>
        <v>4.5833333329937886E-2</v>
      </c>
      <c r="K920" s="46">
        <f t="shared" si="29"/>
        <v>4.5833333329937886E-2</v>
      </c>
      <c r="N920"/>
    </row>
    <row r="921" spans="1:14" ht="25.5" customHeight="1" x14ac:dyDescent="0.25">
      <c r="A921" s="6" t="s">
        <v>313</v>
      </c>
      <c r="B921" s="41" t="s">
        <v>690</v>
      </c>
      <c r="C921" s="42" t="s">
        <v>664</v>
      </c>
      <c r="D921" s="74"/>
      <c r="E921" s="43" t="s">
        <v>999</v>
      </c>
      <c r="F921" s="106" t="s">
        <v>1285</v>
      </c>
      <c r="G921" s="44">
        <v>42632.658333333333</v>
      </c>
      <c r="H921" s="44">
        <v>42635.538194444445</v>
      </c>
      <c r="I921" s="1" t="s">
        <v>687</v>
      </c>
      <c r="J921" s="45">
        <f t="shared" si="28"/>
        <v>2.8798611111124046</v>
      </c>
      <c r="K921" s="46">
        <f t="shared" si="29"/>
        <v>2.8798611111124046</v>
      </c>
      <c r="N921"/>
    </row>
    <row r="922" spans="1:14" ht="25.5" hidden="1" customHeight="1" x14ac:dyDescent="0.25">
      <c r="A922" s="6" t="s">
        <v>313</v>
      </c>
      <c r="B922" s="41" t="s">
        <v>690</v>
      </c>
      <c r="C922" s="42" t="s">
        <v>664</v>
      </c>
      <c r="D922" s="74"/>
      <c r="E922" s="43" t="s">
        <v>1014</v>
      </c>
      <c r="F922" s="43"/>
      <c r="G922" s="44">
        <v>42635.538194444445</v>
      </c>
      <c r="H922" s="44">
        <v>42640.660416666666</v>
      </c>
      <c r="I922" s="1" t="s">
        <v>688</v>
      </c>
      <c r="J922" s="45">
        <f t="shared" si="28"/>
        <v>5.1222222222204437</v>
      </c>
      <c r="K922" s="46">
        <f t="shared" si="29"/>
        <v>5.1222222222204437</v>
      </c>
      <c r="N922"/>
    </row>
    <row r="923" spans="1:14" ht="25.5" hidden="1" customHeight="1" x14ac:dyDescent="0.25">
      <c r="A923" s="6" t="s">
        <v>313</v>
      </c>
      <c r="B923" s="41" t="s">
        <v>690</v>
      </c>
      <c r="C923" s="42" t="s">
        <v>664</v>
      </c>
      <c r="D923" s="74"/>
      <c r="E923" s="43" t="s">
        <v>1023</v>
      </c>
      <c r="F923" s="43"/>
      <c r="G923" s="44">
        <v>42640.660416666666</v>
      </c>
      <c r="H923" s="44">
        <v>42641.525000000001</v>
      </c>
      <c r="I923" s="1" t="s">
        <v>689</v>
      </c>
      <c r="J923" s="45">
        <f t="shared" si="28"/>
        <v>0.86458333333575865</v>
      </c>
      <c r="K923" s="46">
        <f t="shared" si="29"/>
        <v>0.86458333333575865</v>
      </c>
      <c r="N923"/>
    </row>
    <row r="924" spans="1:14" ht="25.5" customHeight="1" x14ac:dyDescent="0.25">
      <c r="A924" s="6" t="s">
        <v>313</v>
      </c>
      <c r="B924" s="41" t="s">
        <v>718</v>
      </c>
      <c r="C924" s="1" t="s">
        <v>305</v>
      </c>
      <c r="D924" s="75"/>
      <c r="E924" s="43" t="s">
        <v>995</v>
      </c>
      <c r="F924" s="106" t="s">
        <v>1285</v>
      </c>
      <c r="G924" s="44">
        <v>41207.720138888886</v>
      </c>
      <c r="H924" s="44">
        <v>41208.720138888886</v>
      </c>
      <c r="I924" s="1" t="s">
        <v>7</v>
      </c>
      <c r="J924" s="45">
        <f t="shared" si="28"/>
        <v>1</v>
      </c>
      <c r="K924" s="46">
        <f t="shared" si="29"/>
        <v>1</v>
      </c>
      <c r="N924"/>
    </row>
    <row r="925" spans="1:14" ht="25.5" customHeight="1" x14ac:dyDescent="0.25">
      <c r="A925" s="6" t="s">
        <v>313</v>
      </c>
      <c r="B925" s="41" t="s">
        <v>718</v>
      </c>
      <c r="C925" s="1" t="s">
        <v>305</v>
      </c>
      <c r="D925" s="75"/>
      <c r="E925" s="43" t="s">
        <v>994</v>
      </c>
      <c r="F925" s="106" t="s">
        <v>1285</v>
      </c>
      <c r="G925" s="44">
        <v>41208.720138888886</v>
      </c>
      <c r="H925" s="44">
        <v>41210.49722222222</v>
      </c>
      <c r="I925" s="1" t="s">
        <v>12</v>
      </c>
      <c r="J925" s="45">
        <f t="shared" si="28"/>
        <v>1.7770833333343035</v>
      </c>
      <c r="K925" s="46">
        <f t="shared" si="29"/>
        <v>1.7770833333343035</v>
      </c>
      <c r="N925"/>
    </row>
    <row r="926" spans="1:14" ht="25.5" hidden="1" customHeight="1" x14ac:dyDescent="0.25">
      <c r="A926" s="6" t="s">
        <v>313</v>
      </c>
      <c r="B926" s="41" t="s">
        <v>718</v>
      </c>
      <c r="C926" s="1" t="s">
        <v>305</v>
      </c>
      <c r="D926" s="75"/>
      <c r="E926" s="43" t="s">
        <v>1016</v>
      </c>
      <c r="F926" s="43"/>
      <c r="G926" s="44">
        <v>41210.49722222222</v>
      </c>
      <c r="H926" s="44">
        <v>41211.63958333333</v>
      </c>
      <c r="I926" s="1" t="s">
        <v>691</v>
      </c>
      <c r="J926" s="45">
        <f t="shared" si="28"/>
        <v>1.1423611111094942</v>
      </c>
      <c r="K926" s="46">
        <f t="shared" si="29"/>
        <v>1.1423611111094942</v>
      </c>
      <c r="N926"/>
    </row>
    <row r="927" spans="1:14" ht="25.5" hidden="1" customHeight="1" x14ac:dyDescent="0.25">
      <c r="A927" s="6" t="s">
        <v>313</v>
      </c>
      <c r="B927" s="41" t="s">
        <v>718</v>
      </c>
      <c r="C927" s="1" t="s">
        <v>305</v>
      </c>
      <c r="D927" s="75"/>
      <c r="E927" s="43" t="s">
        <v>1041</v>
      </c>
      <c r="F927" s="43"/>
      <c r="G927" s="44">
        <v>41211.63958333333</v>
      </c>
      <c r="H927" s="44">
        <v>41220.74722222222</v>
      </c>
      <c r="I927" s="1" t="s">
        <v>692</v>
      </c>
      <c r="J927" s="45">
        <f t="shared" si="28"/>
        <v>9.1076388888905058</v>
      </c>
      <c r="K927" s="46">
        <f t="shared" si="29"/>
        <v>9.1076388888905058</v>
      </c>
      <c r="N927"/>
    </row>
    <row r="928" spans="1:14" ht="25.5" hidden="1" customHeight="1" x14ac:dyDescent="0.25">
      <c r="A928" s="6" t="s">
        <v>313</v>
      </c>
      <c r="B928" s="41" t="s">
        <v>718</v>
      </c>
      <c r="C928" s="1" t="s">
        <v>305</v>
      </c>
      <c r="D928" s="75"/>
      <c r="E928" s="43" t="s">
        <v>1016</v>
      </c>
      <c r="F928" s="43"/>
      <c r="G928" s="44">
        <v>41220.74722222222</v>
      </c>
      <c r="H928" s="44">
        <v>41221.831250000003</v>
      </c>
      <c r="I928" s="1" t="s">
        <v>693</v>
      </c>
      <c r="J928" s="45">
        <f t="shared" si="28"/>
        <v>1.0840277777824667</v>
      </c>
      <c r="K928" s="46">
        <f t="shared" si="29"/>
        <v>1.0840277777824667</v>
      </c>
      <c r="N928"/>
    </row>
    <row r="929" spans="1:14" ht="25.5" hidden="1" customHeight="1" x14ac:dyDescent="0.25">
      <c r="A929" s="6" t="s">
        <v>313</v>
      </c>
      <c r="B929" s="41" t="s">
        <v>718</v>
      </c>
      <c r="C929" s="1" t="s">
        <v>305</v>
      </c>
      <c r="D929" s="75"/>
      <c r="E929" s="43" t="s">
        <v>1020</v>
      </c>
      <c r="F929" s="43"/>
      <c r="G929" s="44">
        <v>41221.831250000003</v>
      </c>
      <c r="H929" s="44">
        <v>41227.629861111112</v>
      </c>
      <c r="I929" s="1" t="s">
        <v>480</v>
      </c>
      <c r="J929" s="45">
        <f t="shared" si="28"/>
        <v>5.7986111111094942</v>
      </c>
      <c r="K929" s="46">
        <f t="shared" si="29"/>
        <v>5.7986111111094942</v>
      </c>
      <c r="N929"/>
    </row>
    <row r="930" spans="1:14" ht="25.5" hidden="1" customHeight="1" x14ac:dyDescent="0.25">
      <c r="A930" s="6" t="s">
        <v>313</v>
      </c>
      <c r="B930" s="41" t="s">
        <v>718</v>
      </c>
      <c r="C930" s="1" t="s">
        <v>305</v>
      </c>
      <c r="D930" s="75"/>
      <c r="E930" s="43" t="s">
        <v>1021</v>
      </c>
      <c r="F930" s="43"/>
      <c r="G930" s="44">
        <v>41227.629861111112</v>
      </c>
      <c r="H930" s="44">
        <v>41234.779166666667</v>
      </c>
      <c r="I930" s="1" t="s">
        <v>694</v>
      </c>
      <c r="J930" s="45">
        <f t="shared" si="28"/>
        <v>7.1493055555547471</v>
      </c>
      <c r="K930" s="46">
        <f t="shared" si="29"/>
        <v>7.1493055555547471</v>
      </c>
      <c r="N930"/>
    </row>
    <row r="931" spans="1:14" ht="25.5" hidden="1" customHeight="1" x14ac:dyDescent="0.25">
      <c r="A931" s="6" t="s">
        <v>313</v>
      </c>
      <c r="B931" s="41" t="s">
        <v>718</v>
      </c>
      <c r="C931" s="1" t="s">
        <v>305</v>
      </c>
      <c r="D931" s="75"/>
      <c r="E931" s="43" t="s">
        <v>1020</v>
      </c>
      <c r="F931" s="43"/>
      <c r="G931" s="44">
        <v>41234.779166666667</v>
      </c>
      <c r="H931" s="44">
        <v>41234.822222222225</v>
      </c>
      <c r="I931" s="1" t="s">
        <v>695</v>
      </c>
      <c r="J931" s="45">
        <f t="shared" si="28"/>
        <v>4.3055555557657499E-2</v>
      </c>
      <c r="K931" s="46">
        <f t="shared" si="29"/>
        <v>4.3055555557657499E-2</v>
      </c>
      <c r="N931"/>
    </row>
    <row r="932" spans="1:14" ht="25.5" hidden="1" customHeight="1" x14ac:dyDescent="0.25">
      <c r="A932" s="6" t="s">
        <v>313</v>
      </c>
      <c r="B932" s="41" t="s">
        <v>718</v>
      </c>
      <c r="C932" s="1" t="s">
        <v>305</v>
      </c>
      <c r="D932" s="75"/>
      <c r="E932" s="43" t="s">
        <v>1018</v>
      </c>
      <c r="F932" s="43"/>
      <c r="G932" s="44">
        <v>41234.822222222225</v>
      </c>
      <c r="H932" s="44">
        <v>41235.52847222222</v>
      </c>
      <c r="I932" s="1" t="s">
        <v>324</v>
      </c>
      <c r="J932" s="45">
        <f t="shared" si="28"/>
        <v>0.70624999999563443</v>
      </c>
      <c r="K932" s="46">
        <f t="shared" si="29"/>
        <v>0.70624999999563443</v>
      </c>
      <c r="N932"/>
    </row>
    <row r="933" spans="1:14" ht="25.5" hidden="1" customHeight="1" x14ac:dyDescent="0.25">
      <c r="A933" s="6" t="s">
        <v>313</v>
      </c>
      <c r="B933" s="41" t="s">
        <v>718</v>
      </c>
      <c r="C933" s="1" t="s">
        <v>305</v>
      </c>
      <c r="D933" s="75"/>
      <c r="E933" s="43" t="s">
        <v>1017</v>
      </c>
      <c r="F933" s="43"/>
      <c r="G933" s="44">
        <v>41235.52847222222</v>
      </c>
      <c r="H933" s="44">
        <v>41236.646527777775</v>
      </c>
      <c r="I933" s="1" t="s">
        <v>696</v>
      </c>
      <c r="J933" s="45">
        <f t="shared" si="28"/>
        <v>1.1180555555547471</v>
      </c>
      <c r="K933" s="46">
        <f t="shared" si="29"/>
        <v>1.1180555555547471</v>
      </c>
      <c r="N933"/>
    </row>
    <row r="934" spans="1:14" ht="25.5" hidden="1" customHeight="1" x14ac:dyDescent="0.25">
      <c r="A934" s="6" t="s">
        <v>313</v>
      </c>
      <c r="B934" s="41" t="s">
        <v>718</v>
      </c>
      <c r="C934" s="1" t="s">
        <v>305</v>
      </c>
      <c r="D934" s="75"/>
      <c r="E934" s="43" t="s">
        <v>1018</v>
      </c>
      <c r="F934" s="43"/>
      <c r="G934" s="44">
        <v>41236.646527777775</v>
      </c>
      <c r="H934" s="44">
        <v>41236.660416666666</v>
      </c>
      <c r="I934" s="1" t="s">
        <v>34</v>
      </c>
      <c r="J934" s="45">
        <f t="shared" si="28"/>
        <v>1.3888888890505768E-2</v>
      </c>
      <c r="K934" s="46">
        <f t="shared" si="29"/>
        <v>1.3888888890505768E-2</v>
      </c>
      <c r="N934"/>
    </row>
    <row r="935" spans="1:14" ht="25.5" hidden="1" customHeight="1" x14ac:dyDescent="0.25">
      <c r="A935" s="6" t="s">
        <v>313</v>
      </c>
      <c r="B935" s="41" t="s">
        <v>718</v>
      </c>
      <c r="C935" s="1" t="s">
        <v>305</v>
      </c>
      <c r="D935" s="75"/>
      <c r="E935" s="43" t="s">
        <v>1019</v>
      </c>
      <c r="F935" s="43"/>
      <c r="G935" s="44">
        <v>41236.660416666666</v>
      </c>
      <c r="H935" s="44">
        <v>41236.813194444447</v>
      </c>
      <c r="I935" s="1" t="s">
        <v>697</v>
      </c>
      <c r="J935" s="45">
        <f t="shared" si="28"/>
        <v>0.15277777778101154</v>
      </c>
      <c r="K935" s="46">
        <f t="shared" si="29"/>
        <v>0.15277777778101154</v>
      </c>
      <c r="N935"/>
    </row>
    <row r="936" spans="1:14" ht="25.5" hidden="1" customHeight="1" x14ac:dyDescent="0.25">
      <c r="A936" s="6" t="s">
        <v>313</v>
      </c>
      <c r="B936" s="41" t="s">
        <v>718</v>
      </c>
      <c r="C936" s="1" t="s">
        <v>305</v>
      </c>
      <c r="D936" s="75"/>
      <c r="E936" s="43" t="s">
        <v>1020</v>
      </c>
      <c r="F936" s="43"/>
      <c r="G936" s="44">
        <v>41236.813194444447</v>
      </c>
      <c r="H936" s="44">
        <v>41239.539583333331</v>
      </c>
      <c r="I936" s="1" t="s">
        <v>21</v>
      </c>
      <c r="J936" s="45">
        <f t="shared" si="28"/>
        <v>2.726388888884685</v>
      </c>
      <c r="K936" s="46">
        <f t="shared" si="29"/>
        <v>2.726388888884685</v>
      </c>
      <c r="N936"/>
    </row>
    <row r="937" spans="1:14" ht="25.5" hidden="1" customHeight="1" x14ac:dyDescent="0.25">
      <c r="A937" s="6" t="s">
        <v>313</v>
      </c>
      <c r="B937" s="41" t="s">
        <v>718</v>
      </c>
      <c r="C937" s="1" t="s">
        <v>305</v>
      </c>
      <c r="D937" s="75"/>
      <c r="E937" s="43" t="s">
        <v>1021</v>
      </c>
      <c r="F937" s="43"/>
      <c r="G937" s="44">
        <v>41239.539583333331</v>
      </c>
      <c r="H937" s="44">
        <v>41242.744444444441</v>
      </c>
      <c r="I937" s="1" t="s">
        <v>698</v>
      </c>
      <c r="J937" s="45">
        <f t="shared" si="28"/>
        <v>3.2048611111094942</v>
      </c>
      <c r="K937" s="46">
        <f t="shared" si="29"/>
        <v>3.2048611111094942</v>
      </c>
      <c r="N937"/>
    </row>
    <row r="938" spans="1:14" ht="25.5" hidden="1" customHeight="1" x14ac:dyDescent="0.25">
      <c r="A938" s="6" t="s">
        <v>313</v>
      </c>
      <c r="B938" s="41" t="s">
        <v>718</v>
      </c>
      <c r="C938" s="1" t="s">
        <v>305</v>
      </c>
      <c r="D938" s="75"/>
      <c r="E938" s="43" t="s">
        <v>1020</v>
      </c>
      <c r="F938" s="43"/>
      <c r="G938" s="44">
        <v>41242.744444444441</v>
      </c>
      <c r="H938" s="44">
        <v>41242.802083333336</v>
      </c>
      <c r="I938" s="1" t="s">
        <v>699</v>
      </c>
      <c r="J938" s="45">
        <f t="shared" si="28"/>
        <v>5.7638888894871343E-2</v>
      </c>
      <c r="K938" s="46">
        <f t="shared" si="29"/>
        <v>5.7638888894871343E-2</v>
      </c>
      <c r="N938"/>
    </row>
    <row r="939" spans="1:14" ht="25.5" hidden="1" customHeight="1" x14ac:dyDescent="0.25">
      <c r="A939" s="6" t="s">
        <v>313</v>
      </c>
      <c r="B939" s="41" t="s">
        <v>718</v>
      </c>
      <c r="C939" s="1" t="s">
        <v>305</v>
      </c>
      <c r="D939" s="75"/>
      <c r="E939" s="43" t="s">
        <v>1016</v>
      </c>
      <c r="F939" s="43"/>
      <c r="G939" s="44">
        <v>41242.802083333336</v>
      </c>
      <c r="H939" s="44">
        <v>41245.598611111112</v>
      </c>
      <c r="I939" s="1" t="s">
        <v>700</v>
      </c>
      <c r="J939" s="45">
        <f t="shared" si="28"/>
        <v>2.796527777776646</v>
      </c>
      <c r="K939" s="46">
        <f t="shared" si="29"/>
        <v>2.796527777776646</v>
      </c>
      <c r="N939"/>
    </row>
    <row r="940" spans="1:14" ht="25.5" hidden="1" customHeight="1" x14ac:dyDescent="0.25">
      <c r="A940" s="6" t="s">
        <v>313</v>
      </c>
      <c r="B940" s="41" t="s">
        <v>718</v>
      </c>
      <c r="C940" s="1" t="s">
        <v>305</v>
      </c>
      <c r="D940" s="75"/>
      <c r="E940" s="43" t="s">
        <v>1014</v>
      </c>
      <c r="F940" s="43"/>
      <c r="G940" s="44">
        <v>41245.598611111112</v>
      </c>
      <c r="H940" s="44">
        <v>41246.853472222225</v>
      </c>
      <c r="I940" s="1" t="s">
        <v>701</v>
      </c>
      <c r="J940" s="45">
        <f t="shared" si="28"/>
        <v>1.2548611111124046</v>
      </c>
      <c r="K940" s="46">
        <f t="shared" si="29"/>
        <v>1.2548611111124046</v>
      </c>
      <c r="N940"/>
    </row>
    <row r="941" spans="1:14" ht="25.5" hidden="1" customHeight="1" x14ac:dyDescent="0.25">
      <c r="A941" s="6" t="s">
        <v>313</v>
      </c>
      <c r="B941" s="41" t="s">
        <v>718</v>
      </c>
      <c r="C941" s="1" t="s">
        <v>305</v>
      </c>
      <c r="D941" s="75"/>
      <c r="E941" s="43" t="s">
        <v>1036</v>
      </c>
      <c r="F941" s="43"/>
      <c r="G941" s="44">
        <v>41246.853472222225</v>
      </c>
      <c r="H941" s="44">
        <v>41249.54791666667</v>
      </c>
      <c r="I941" s="1" t="s">
        <v>335</v>
      </c>
      <c r="J941" s="45">
        <f t="shared" si="28"/>
        <v>2.6944444444452529</v>
      </c>
      <c r="K941" s="46">
        <f t="shared" si="29"/>
        <v>2.6944444444452529</v>
      </c>
      <c r="N941"/>
    </row>
    <row r="942" spans="1:14" ht="25.5" hidden="1" customHeight="1" x14ac:dyDescent="0.25">
      <c r="A942" s="6" t="s">
        <v>313</v>
      </c>
      <c r="B942" s="41" t="s">
        <v>718</v>
      </c>
      <c r="C942" s="1" t="s">
        <v>305</v>
      </c>
      <c r="D942" s="75"/>
      <c r="E942" s="43" t="s">
        <v>1020</v>
      </c>
      <c r="F942" s="43"/>
      <c r="G942" s="44">
        <v>41249.54791666667</v>
      </c>
      <c r="H942" s="44">
        <v>41249.557638888888</v>
      </c>
      <c r="I942" s="1" t="s">
        <v>12</v>
      </c>
      <c r="J942" s="45">
        <f t="shared" si="28"/>
        <v>9.7222222175332718E-3</v>
      </c>
      <c r="K942" s="46">
        <f t="shared" si="29"/>
        <v>9.7222222175332718E-3</v>
      </c>
      <c r="N942"/>
    </row>
    <row r="943" spans="1:14" ht="25.5" hidden="1" customHeight="1" x14ac:dyDescent="0.25">
      <c r="A943" s="6" t="s">
        <v>313</v>
      </c>
      <c r="B943" s="41" t="s">
        <v>718</v>
      </c>
      <c r="C943" s="1" t="s">
        <v>305</v>
      </c>
      <c r="D943" s="75"/>
      <c r="E943" s="43" t="s">
        <v>1023</v>
      </c>
      <c r="F943" s="43"/>
      <c r="G943" s="44">
        <v>41249.557638888888</v>
      </c>
      <c r="H943" s="44">
        <v>41249.820833333331</v>
      </c>
      <c r="I943" s="1" t="s">
        <v>405</v>
      </c>
      <c r="J943" s="45">
        <f t="shared" si="28"/>
        <v>0.26319444444379769</v>
      </c>
      <c r="K943" s="46">
        <f t="shared" si="29"/>
        <v>0.26319444444379769</v>
      </c>
      <c r="N943"/>
    </row>
    <row r="944" spans="1:14" ht="25.5" hidden="1" customHeight="1" x14ac:dyDescent="0.25">
      <c r="A944" s="6" t="s">
        <v>313</v>
      </c>
      <c r="B944" s="41" t="s">
        <v>718</v>
      </c>
      <c r="C944" s="1" t="s">
        <v>305</v>
      </c>
      <c r="D944" s="75"/>
      <c r="E944" s="43" t="s">
        <v>1024</v>
      </c>
      <c r="F944" s="43"/>
      <c r="G944" s="44">
        <v>41249.820833333331</v>
      </c>
      <c r="H944" s="44">
        <v>41250.617361111108</v>
      </c>
      <c r="I944" s="1" t="s">
        <v>253</v>
      </c>
      <c r="J944" s="45">
        <f t="shared" si="28"/>
        <v>0.79652777777664596</v>
      </c>
      <c r="K944" s="46">
        <f t="shared" si="29"/>
        <v>0.79652777777664596</v>
      </c>
      <c r="N944"/>
    </row>
    <row r="945" spans="1:14" ht="25.5" hidden="1" customHeight="1" x14ac:dyDescent="0.25">
      <c r="A945" s="6" t="s">
        <v>313</v>
      </c>
      <c r="B945" s="41" t="s">
        <v>718</v>
      </c>
      <c r="C945" s="1" t="s">
        <v>305</v>
      </c>
      <c r="D945" s="75"/>
      <c r="E945" s="43" t="s">
        <v>1036</v>
      </c>
      <c r="F945" s="43"/>
      <c r="G945" s="44">
        <v>41250.617361111108</v>
      </c>
      <c r="H945" s="44">
        <v>41250.728472222225</v>
      </c>
      <c r="I945" s="1" t="s">
        <v>585</v>
      </c>
      <c r="J945" s="45">
        <f t="shared" si="28"/>
        <v>0.11111111111677019</v>
      </c>
      <c r="K945" s="46">
        <f t="shared" si="29"/>
        <v>0.11111111111677019</v>
      </c>
      <c r="N945"/>
    </row>
    <row r="946" spans="1:14" ht="25.5" hidden="1" customHeight="1" x14ac:dyDescent="0.25">
      <c r="A946" s="6" t="s">
        <v>313</v>
      </c>
      <c r="B946" s="41" t="s">
        <v>718</v>
      </c>
      <c r="C946" s="1" t="s">
        <v>305</v>
      </c>
      <c r="D946" s="75"/>
      <c r="E946" s="43" t="s">
        <v>1023</v>
      </c>
      <c r="F946" s="43"/>
      <c r="G946" s="44">
        <v>41250.728472222225</v>
      </c>
      <c r="H946" s="44">
        <v>41250.805555555555</v>
      </c>
      <c r="I946" s="1" t="s">
        <v>577</v>
      </c>
      <c r="J946" s="45">
        <f t="shared" si="28"/>
        <v>7.7083333329937886E-2</v>
      </c>
      <c r="K946" s="46">
        <f t="shared" si="29"/>
        <v>7.7083333329937886E-2</v>
      </c>
      <c r="N946"/>
    </row>
    <row r="947" spans="1:14" ht="25.5" hidden="1" customHeight="1" x14ac:dyDescent="0.25">
      <c r="A947" s="6" t="s">
        <v>313</v>
      </c>
      <c r="B947" s="41" t="s">
        <v>718</v>
      </c>
      <c r="C947" s="1" t="s">
        <v>305</v>
      </c>
      <c r="D947" s="75"/>
      <c r="E947" s="43" t="s">
        <v>1036</v>
      </c>
      <c r="F947" s="43"/>
      <c r="G947" s="44">
        <v>41250.805555555555</v>
      </c>
      <c r="H947" s="44">
        <v>41253.76666666667</v>
      </c>
      <c r="I947" s="1" t="s">
        <v>215</v>
      </c>
      <c r="J947" s="45">
        <f t="shared" si="28"/>
        <v>2.961111111115315</v>
      </c>
      <c r="K947" s="46">
        <f t="shared" si="29"/>
        <v>2.961111111115315</v>
      </c>
      <c r="N947"/>
    </row>
    <row r="948" spans="1:14" ht="25.5" hidden="1" customHeight="1" x14ac:dyDescent="0.25">
      <c r="A948" s="6" t="s">
        <v>313</v>
      </c>
      <c r="B948" s="41" t="s">
        <v>718</v>
      </c>
      <c r="C948" s="1" t="s">
        <v>305</v>
      </c>
      <c r="D948" s="75"/>
      <c r="E948" s="43" t="s">
        <v>1023</v>
      </c>
      <c r="F948" s="43"/>
      <c r="G948" s="44">
        <v>41253.76666666667</v>
      </c>
      <c r="H948" s="44">
        <v>41264.56527777778</v>
      </c>
      <c r="I948" s="1" t="s">
        <v>702</v>
      </c>
      <c r="J948" s="45">
        <f t="shared" si="28"/>
        <v>10.798611111109494</v>
      </c>
      <c r="K948" s="46">
        <f t="shared" si="29"/>
        <v>10.798611111109494</v>
      </c>
      <c r="N948"/>
    </row>
    <row r="949" spans="1:14" ht="25.5" hidden="1" customHeight="1" x14ac:dyDescent="0.25">
      <c r="A949" s="6" t="s">
        <v>313</v>
      </c>
      <c r="B949" s="41" t="s">
        <v>718</v>
      </c>
      <c r="C949" s="1" t="s">
        <v>305</v>
      </c>
      <c r="D949" s="75"/>
      <c r="E949" s="43" t="s">
        <v>1052</v>
      </c>
      <c r="F949" s="43"/>
      <c r="G949" s="44">
        <v>41264.56527777778</v>
      </c>
      <c r="H949" s="44">
        <v>41264.704861111109</v>
      </c>
      <c r="I949" s="1" t="s">
        <v>703</v>
      </c>
      <c r="J949" s="45">
        <f t="shared" si="28"/>
        <v>0.13958333332993789</v>
      </c>
      <c r="K949" s="46">
        <f t="shared" si="29"/>
        <v>0.13958333332993789</v>
      </c>
      <c r="N949"/>
    </row>
    <row r="950" spans="1:14" ht="25.5" hidden="1" customHeight="1" x14ac:dyDescent="0.25">
      <c r="A950" s="6" t="s">
        <v>313</v>
      </c>
      <c r="B950" s="41" t="s">
        <v>718</v>
      </c>
      <c r="C950" s="1" t="s">
        <v>305</v>
      </c>
      <c r="D950" s="75"/>
      <c r="E950" s="43" t="s">
        <v>1053</v>
      </c>
      <c r="F950" s="43"/>
      <c r="G950" s="44">
        <v>41264.704861111109</v>
      </c>
      <c r="H950" s="44">
        <v>41264.709027777775</v>
      </c>
      <c r="I950" s="1" t="s">
        <v>704</v>
      </c>
      <c r="J950" s="45">
        <f t="shared" si="28"/>
        <v>4.166666665696539E-3</v>
      </c>
      <c r="K950" s="46">
        <f t="shared" si="29"/>
        <v>4.166666665696539E-3</v>
      </c>
      <c r="N950"/>
    </row>
    <row r="951" spans="1:14" ht="25.5" hidden="1" customHeight="1" x14ac:dyDescent="0.25">
      <c r="A951" s="6" t="s">
        <v>313</v>
      </c>
      <c r="B951" s="41" t="s">
        <v>718</v>
      </c>
      <c r="C951" s="1" t="s">
        <v>305</v>
      </c>
      <c r="D951" s="75"/>
      <c r="E951" s="43" t="s">
        <v>1023</v>
      </c>
      <c r="F951" s="43"/>
      <c r="G951" s="44">
        <v>41264.709027777775</v>
      </c>
      <c r="H951" s="44">
        <v>41269.664583333331</v>
      </c>
      <c r="I951" s="1" t="s">
        <v>705</v>
      </c>
      <c r="J951" s="45">
        <f t="shared" si="28"/>
        <v>4.9555555555562023</v>
      </c>
      <c r="K951" s="46">
        <f t="shared" si="29"/>
        <v>4.9555555555562023</v>
      </c>
      <c r="N951"/>
    </row>
    <row r="952" spans="1:14" ht="25.5" hidden="1" customHeight="1" x14ac:dyDescent="0.25">
      <c r="A952" s="6" t="s">
        <v>313</v>
      </c>
      <c r="B952" s="41" t="s">
        <v>718</v>
      </c>
      <c r="C952" s="1" t="s">
        <v>305</v>
      </c>
      <c r="D952" s="75"/>
      <c r="E952" s="43" t="s">
        <v>1052</v>
      </c>
      <c r="F952" s="43"/>
      <c r="G952" s="44">
        <v>41269.664583333331</v>
      </c>
      <c r="H952" s="44">
        <v>41269.723611111112</v>
      </c>
      <c r="I952" s="1" t="s">
        <v>706</v>
      </c>
      <c r="J952" s="45">
        <f t="shared" si="28"/>
        <v>5.9027777781011537E-2</v>
      </c>
      <c r="K952" s="46">
        <f t="shared" si="29"/>
        <v>5.9027777781011537E-2</v>
      </c>
      <c r="N952"/>
    </row>
    <row r="953" spans="1:14" ht="25.5" hidden="1" customHeight="1" x14ac:dyDescent="0.25">
      <c r="A953" s="6" t="s">
        <v>313</v>
      </c>
      <c r="B953" s="41" t="s">
        <v>718</v>
      </c>
      <c r="C953" s="1" t="s">
        <v>305</v>
      </c>
      <c r="D953" s="75"/>
      <c r="E953" s="43" t="s">
        <v>1054</v>
      </c>
      <c r="F953" s="43"/>
      <c r="G953" s="44">
        <v>41269.723611111112</v>
      </c>
      <c r="H953" s="44">
        <v>41269.774305555555</v>
      </c>
      <c r="I953" s="1" t="s">
        <v>707</v>
      </c>
      <c r="J953" s="45">
        <f t="shared" si="28"/>
        <v>5.0694444442342501E-2</v>
      </c>
      <c r="K953" s="46">
        <f t="shared" si="29"/>
        <v>5.0694444442342501E-2</v>
      </c>
      <c r="N953"/>
    </row>
    <row r="954" spans="1:14" ht="25.5" hidden="1" customHeight="1" x14ac:dyDescent="0.25">
      <c r="A954" s="6" t="s">
        <v>313</v>
      </c>
      <c r="B954" s="41" t="s">
        <v>718</v>
      </c>
      <c r="C954" s="1" t="s">
        <v>305</v>
      </c>
      <c r="D954" s="75"/>
      <c r="E954" s="43" t="s">
        <v>1023</v>
      </c>
      <c r="F954" s="43"/>
      <c r="G954" s="44">
        <v>41269.774305555555</v>
      </c>
      <c r="H954" s="44">
        <v>41292.582638888889</v>
      </c>
      <c r="I954" s="1" t="s">
        <v>708</v>
      </c>
      <c r="J954" s="45">
        <f t="shared" si="28"/>
        <v>22.808333333334303</v>
      </c>
      <c r="K954" s="46">
        <f t="shared" si="29"/>
        <v>22.808333333334303</v>
      </c>
      <c r="N954"/>
    </row>
    <row r="955" spans="1:14" ht="25.5" hidden="1" customHeight="1" x14ac:dyDescent="0.25">
      <c r="A955" s="6" t="s">
        <v>313</v>
      </c>
      <c r="B955" s="41" t="s">
        <v>718</v>
      </c>
      <c r="C955" s="1" t="s">
        <v>305</v>
      </c>
      <c r="D955" s="75"/>
      <c r="E955" s="43" t="s">
        <v>1024</v>
      </c>
      <c r="F955" s="43"/>
      <c r="G955" s="44">
        <v>41292.582638888889</v>
      </c>
      <c r="H955" s="44">
        <v>41292.75277777778</v>
      </c>
      <c r="I955" s="1" t="s">
        <v>709</v>
      </c>
      <c r="J955" s="45">
        <f t="shared" si="28"/>
        <v>0.17013888889050577</v>
      </c>
      <c r="K955" s="46">
        <f t="shared" si="29"/>
        <v>0.17013888889050577</v>
      </c>
      <c r="N955"/>
    </row>
    <row r="956" spans="1:14" ht="25.5" hidden="1" customHeight="1" x14ac:dyDescent="0.25">
      <c r="A956" s="6" t="s">
        <v>313</v>
      </c>
      <c r="B956" s="41" t="s">
        <v>718</v>
      </c>
      <c r="C956" s="1" t="s">
        <v>305</v>
      </c>
      <c r="D956" s="75"/>
      <c r="E956" s="43" t="s">
        <v>1014</v>
      </c>
      <c r="F956" s="43"/>
      <c r="G956" s="44">
        <v>41292.75277777778</v>
      </c>
      <c r="H956" s="44">
        <v>41292.802083333336</v>
      </c>
      <c r="I956" s="1" t="s">
        <v>259</v>
      </c>
      <c r="J956" s="45">
        <f t="shared" si="28"/>
        <v>4.9305555556202307E-2</v>
      </c>
      <c r="K956" s="46">
        <f t="shared" si="29"/>
        <v>4.9305555556202307E-2</v>
      </c>
      <c r="N956"/>
    </row>
    <row r="957" spans="1:14" ht="25.5" hidden="1" customHeight="1" x14ac:dyDescent="0.25">
      <c r="A957" s="6" t="s">
        <v>313</v>
      </c>
      <c r="B957" s="41" t="s">
        <v>718</v>
      </c>
      <c r="C957" s="1" t="s">
        <v>305</v>
      </c>
      <c r="D957" s="75"/>
      <c r="E957" s="43" t="s">
        <v>1023</v>
      </c>
      <c r="F957" s="43"/>
      <c r="G957" s="44">
        <v>41292.802083333336</v>
      </c>
      <c r="H957" s="44">
        <v>41296.581944444442</v>
      </c>
      <c r="I957" s="1" t="s">
        <v>710</v>
      </c>
      <c r="J957" s="45">
        <f t="shared" si="28"/>
        <v>3.7798611111065838</v>
      </c>
      <c r="K957" s="46">
        <f t="shared" si="29"/>
        <v>3.7798611111065838</v>
      </c>
      <c r="N957"/>
    </row>
    <row r="958" spans="1:14" ht="25.5" hidden="1" customHeight="1" x14ac:dyDescent="0.25">
      <c r="A958" s="6" t="s">
        <v>313</v>
      </c>
      <c r="B958" s="41" t="s">
        <v>718</v>
      </c>
      <c r="C958" s="1" t="s">
        <v>305</v>
      </c>
      <c r="D958" s="75"/>
      <c r="E958" s="43" t="s">
        <v>1017</v>
      </c>
      <c r="F958" s="43"/>
      <c r="G958" s="44">
        <v>41296.581944444442</v>
      </c>
      <c r="H958" s="44">
        <v>41296.677777777775</v>
      </c>
      <c r="I958" s="1" t="s">
        <v>696</v>
      </c>
      <c r="J958" s="45">
        <f t="shared" si="28"/>
        <v>9.5833333332848269E-2</v>
      </c>
      <c r="K958" s="46">
        <f t="shared" si="29"/>
        <v>9.5833333332848269E-2</v>
      </c>
      <c r="N958"/>
    </row>
    <row r="959" spans="1:14" ht="25.5" hidden="1" customHeight="1" x14ac:dyDescent="0.25">
      <c r="A959" s="6" t="s">
        <v>313</v>
      </c>
      <c r="B959" s="41" t="s">
        <v>718</v>
      </c>
      <c r="C959" s="1" t="s">
        <v>305</v>
      </c>
      <c r="D959" s="75"/>
      <c r="E959" s="43" t="s">
        <v>1016</v>
      </c>
      <c r="F959" s="43"/>
      <c r="G959" s="44">
        <v>41296.677777777775</v>
      </c>
      <c r="H959" s="44">
        <v>41296.740972222222</v>
      </c>
      <c r="I959" s="1" t="s">
        <v>711</v>
      </c>
      <c r="J959" s="45">
        <f t="shared" si="28"/>
        <v>6.3194444446708076E-2</v>
      </c>
      <c r="K959" s="46">
        <f t="shared" si="29"/>
        <v>6.3194444446708076E-2</v>
      </c>
      <c r="N959"/>
    </row>
    <row r="960" spans="1:14" ht="25.5" hidden="1" customHeight="1" x14ac:dyDescent="0.25">
      <c r="A960" s="6" t="s">
        <v>313</v>
      </c>
      <c r="B960" s="41" t="s">
        <v>718</v>
      </c>
      <c r="C960" s="1" t="s">
        <v>305</v>
      </c>
      <c r="D960" s="75"/>
      <c r="E960" s="43" t="s">
        <v>1020</v>
      </c>
      <c r="F960" s="43"/>
      <c r="G960" s="44">
        <v>41296.740972222222</v>
      </c>
      <c r="H960" s="44">
        <v>41297.679861111108</v>
      </c>
      <c r="I960" s="1" t="s">
        <v>235</v>
      </c>
      <c r="J960" s="45">
        <f t="shared" si="28"/>
        <v>0.93888888888614019</v>
      </c>
      <c r="K960" s="46">
        <f t="shared" si="29"/>
        <v>0.93888888888614019</v>
      </c>
      <c r="N960"/>
    </row>
    <row r="961" spans="1:14" ht="25.5" hidden="1" customHeight="1" x14ac:dyDescent="0.25">
      <c r="A961" s="6" t="s">
        <v>313</v>
      </c>
      <c r="B961" s="41" t="s">
        <v>718</v>
      </c>
      <c r="C961" s="1" t="s">
        <v>305</v>
      </c>
      <c r="D961" s="75"/>
      <c r="E961" s="43" t="s">
        <v>1022</v>
      </c>
      <c r="F961" s="43"/>
      <c r="G961" s="44">
        <v>41297.679861111108</v>
      </c>
      <c r="H961" s="44">
        <v>41310.770833333336</v>
      </c>
      <c r="I961" s="1" t="s">
        <v>712</v>
      </c>
      <c r="J961" s="45">
        <f t="shared" si="28"/>
        <v>13.09097222222772</v>
      </c>
      <c r="K961" s="46">
        <f t="shared" si="29"/>
        <v>13.09097222222772</v>
      </c>
      <c r="N961"/>
    </row>
    <row r="962" spans="1:14" ht="25.5" hidden="1" customHeight="1" x14ac:dyDescent="0.25">
      <c r="A962" s="6" t="s">
        <v>313</v>
      </c>
      <c r="B962" s="41" t="s">
        <v>718</v>
      </c>
      <c r="C962" s="1" t="s">
        <v>305</v>
      </c>
      <c r="D962" s="75"/>
      <c r="E962" s="43" t="s">
        <v>1042</v>
      </c>
      <c r="F962" s="43"/>
      <c r="G962" s="44">
        <v>41310.770833333336</v>
      </c>
      <c r="H962" s="44">
        <v>41311.727083333331</v>
      </c>
      <c r="I962" s="1" t="s">
        <v>713</v>
      </c>
      <c r="J962" s="45">
        <f t="shared" ref="J962:J1025" si="30">IF(OR(G962="-",H962="-"),0,H962-G962)</f>
        <v>0.95624999999563443</v>
      </c>
      <c r="K962" s="46">
        <f t="shared" ref="K962:K1025" si="31">J962</f>
        <v>0.95624999999563443</v>
      </c>
      <c r="N962"/>
    </row>
    <row r="963" spans="1:14" ht="25.5" hidden="1" customHeight="1" x14ac:dyDescent="0.25">
      <c r="A963" s="6" t="s">
        <v>313</v>
      </c>
      <c r="B963" s="41" t="s">
        <v>718</v>
      </c>
      <c r="C963" s="1" t="s">
        <v>305</v>
      </c>
      <c r="D963" s="75"/>
      <c r="E963" s="43" t="s">
        <v>1022</v>
      </c>
      <c r="F963" s="43"/>
      <c r="G963" s="44">
        <v>41311.727083333331</v>
      </c>
      <c r="H963" s="44">
        <v>41313.765277777777</v>
      </c>
      <c r="I963" s="1" t="s">
        <v>714</v>
      </c>
      <c r="J963" s="45">
        <f t="shared" si="30"/>
        <v>2.0381944444452529</v>
      </c>
      <c r="K963" s="46">
        <f t="shared" si="31"/>
        <v>2.0381944444452529</v>
      </c>
      <c r="N963"/>
    </row>
    <row r="964" spans="1:14" ht="25.5" hidden="1" customHeight="1" x14ac:dyDescent="0.25">
      <c r="A964" s="6" t="s">
        <v>313</v>
      </c>
      <c r="B964" s="41" t="s">
        <v>718</v>
      </c>
      <c r="C964" s="1" t="s">
        <v>305</v>
      </c>
      <c r="D964" s="75"/>
      <c r="E964" s="43" t="s">
        <v>1020</v>
      </c>
      <c r="F964" s="43"/>
      <c r="G964" s="44">
        <v>41313.765277777777</v>
      </c>
      <c r="H964" s="44">
        <v>41313.79791666667</v>
      </c>
      <c r="I964" s="1" t="s">
        <v>716</v>
      </c>
      <c r="J964" s="45">
        <f t="shared" si="30"/>
        <v>3.2638888893416151E-2</v>
      </c>
      <c r="K964" s="46">
        <f t="shared" si="31"/>
        <v>3.2638888893416151E-2</v>
      </c>
      <c r="N964"/>
    </row>
    <row r="965" spans="1:14" ht="25.5" hidden="1" customHeight="1" x14ac:dyDescent="0.25">
      <c r="A965" s="6" t="s">
        <v>313</v>
      </c>
      <c r="B965" s="41" t="s">
        <v>718</v>
      </c>
      <c r="C965" s="1" t="s">
        <v>305</v>
      </c>
      <c r="D965" s="75"/>
      <c r="E965" s="43" t="s">
        <v>1026</v>
      </c>
      <c r="F965" s="43"/>
      <c r="G965" s="44">
        <v>41313.79791666667</v>
      </c>
      <c r="H965" s="44">
        <v>41318.711111111108</v>
      </c>
      <c r="I965" s="1" t="s">
        <v>417</v>
      </c>
      <c r="J965" s="45">
        <f t="shared" si="30"/>
        <v>4.9131944444379769</v>
      </c>
      <c r="K965" s="46">
        <f t="shared" si="31"/>
        <v>4.9131944444379769</v>
      </c>
      <c r="N965"/>
    </row>
    <row r="966" spans="1:14" ht="25.5" hidden="1" customHeight="1" x14ac:dyDescent="0.25">
      <c r="A966" s="6" t="s">
        <v>313</v>
      </c>
      <c r="B966" s="41" t="s">
        <v>718</v>
      </c>
      <c r="C966" s="41" t="s">
        <v>664</v>
      </c>
      <c r="D966" s="76"/>
      <c r="E966" s="43" t="s">
        <v>1017</v>
      </c>
      <c r="F966" s="43"/>
      <c r="G966" s="44">
        <v>41318.711111111108</v>
      </c>
      <c r="H966" s="44">
        <v>41346.813888888886</v>
      </c>
      <c r="I966" s="1" t="s">
        <v>717</v>
      </c>
      <c r="J966" s="45">
        <f t="shared" si="30"/>
        <v>28.102777777778101</v>
      </c>
      <c r="K966" s="46">
        <f t="shared" si="31"/>
        <v>28.102777777778101</v>
      </c>
      <c r="N966"/>
    </row>
    <row r="967" spans="1:14" ht="25.5" hidden="1" customHeight="1" x14ac:dyDescent="0.25">
      <c r="A967" s="6" t="s">
        <v>313</v>
      </c>
      <c r="B967" s="41" t="s">
        <v>732</v>
      </c>
      <c r="C967" s="1" t="s">
        <v>664</v>
      </c>
      <c r="D967" s="75"/>
      <c r="E967" s="43" t="s">
        <v>1051</v>
      </c>
      <c r="F967" s="43"/>
      <c r="G967" s="44">
        <v>40926.791666666664</v>
      </c>
      <c r="H967" s="44">
        <v>40927.791666666664</v>
      </c>
      <c r="I967" s="1" t="s">
        <v>7</v>
      </c>
      <c r="J967" s="45">
        <f t="shared" si="30"/>
        <v>1</v>
      </c>
      <c r="K967" s="46">
        <f t="shared" si="31"/>
        <v>1</v>
      </c>
      <c r="N967"/>
    </row>
    <row r="968" spans="1:14" ht="25.5" customHeight="1" x14ac:dyDescent="0.25">
      <c r="A968" s="6" t="s">
        <v>313</v>
      </c>
      <c r="B968" s="41" t="s">
        <v>732</v>
      </c>
      <c r="C968" s="1" t="s">
        <v>664</v>
      </c>
      <c r="D968" s="75"/>
      <c r="E968" s="43" t="s">
        <v>995</v>
      </c>
      <c r="F968" s="106" t="s">
        <v>1285</v>
      </c>
      <c r="G968" s="44">
        <v>40927.791666666664</v>
      </c>
      <c r="H968" s="44">
        <v>40928.781944444447</v>
      </c>
      <c r="I968" s="1" t="s">
        <v>389</v>
      </c>
      <c r="J968" s="45">
        <f t="shared" si="30"/>
        <v>0.99027777778246673</v>
      </c>
      <c r="K968" s="46">
        <f t="shared" si="31"/>
        <v>0.99027777778246673</v>
      </c>
      <c r="N968"/>
    </row>
    <row r="969" spans="1:14" ht="25.5" hidden="1" customHeight="1" x14ac:dyDescent="0.25">
      <c r="A969" s="6" t="s">
        <v>313</v>
      </c>
      <c r="B969" s="41" t="s">
        <v>732</v>
      </c>
      <c r="C969" s="1" t="s">
        <v>664</v>
      </c>
      <c r="D969" s="75"/>
      <c r="E969" s="43" t="s">
        <v>1016</v>
      </c>
      <c r="F969" s="43"/>
      <c r="G969" s="44">
        <v>40928.781944444447</v>
      </c>
      <c r="H969" s="44">
        <v>40932.789583333331</v>
      </c>
      <c r="I969" s="1" t="s">
        <v>75</v>
      </c>
      <c r="J969" s="45">
        <f t="shared" si="30"/>
        <v>4.007638888884685</v>
      </c>
      <c r="K969" s="46">
        <f t="shared" si="31"/>
        <v>4.007638888884685</v>
      </c>
      <c r="N969"/>
    </row>
    <row r="970" spans="1:14" ht="25.5" hidden="1" customHeight="1" x14ac:dyDescent="0.25">
      <c r="A970" s="6" t="s">
        <v>313</v>
      </c>
      <c r="B970" s="41" t="s">
        <v>732</v>
      </c>
      <c r="C970" s="1" t="s">
        <v>664</v>
      </c>
      <c r="D970" s="75"/>
      <c r="E970" s="43" t="s">
        <v>1014</v>
      </c>
      <c r="F970" s="43"/>
      <c r="G970" s="44">
        <v>40932.789583333331</v>
      </c>
      <c r="H970" s="44">
        <v>40932.824305555558</v>
      </c>
      <c r="I970" s="1" t="s">
        <v>719</v>
      </c>
      <c r="J970" s="45">
        <f t="shared" si="30"/>
        <v>3.4722222226264421E-2</v>
      </c>
      <c r="K970" s="46">
        <f t="shared" si="31"/>
        <v>3.4722222226264421E-2</v>
      </c>
      <c r="N970"/>
    </row>
    <row r="971" spans="1:14" ht="25.5" hidden="1" customHeight="1" x14ac:dyDescent="0.25">
      <c r="A971" s="6" t="s">
        <v>313</v>
      </c>
      <c r="B971" s="41" t="s">
        <v>732</v>
      </c>
      <c r="C971" s="1" t="s">
        <v>664</v>
      </c>
      <c r="D971" s="75"/>
      <c r="E971" s="43" t="s">
        <v>1021</v>
      </c>
      <c r="F971" s="43"/>
      <c r="G971" s="44">
        <v>40932.824305555558</v>
      </c>
      <c r="H971" s="44">
        <v>40934.724999999999</v>
      </c>
      <c r="I971" s="1" t="s">
        <v>721</v>
      </c>
      <c r="J971" s="45">
        <f t="shared" si="30"/>
        <v>1.9006944444408873</v>
      </c>
      <c r="K971" s="46">
        <f t="shared" si="31"/>
        <v>1.9006944444408873</v>
      </c>
      <c r="N971"/>
    </row>
    <row r="972" spans="1:14" ht="25.5" hidden="1" customHeight="1" x14ac:dyDescent="0.25">
      <c r="A972" s="6" t="s">
        <v>313</v>
      </c>
      <c r="B972" s="41" t="s">
        <v>732</v>
      </c>
      <c r="C972" s="1" t="s">
        <v>664</v>
      </c>
      <c r="D972" s="75"/>
      <c r="E972" s="43" t="s">
        <v>1020</v>
      </c>
      <c r="F972" s="43"/>
      <c r="G972" s="44">
        <v>40934.724999999999</v>
      </c>
      <c r="H972" s="44">
        <v>40934.74722222222</v>
      </c>
      <c r="I972" s="1" t="s">
        <v>722</v>
      </c>
      <c r="J972" s="45">
        <f t="shared" si="30"/>
        <v>2.2222222221898846E-2</v>
      </c>
      <c r="K972" s="46">
        <f t="shared" si="31"/>
        <v>2.2222222221898846E-2</v>
      </c>
      <c r="N972"/>
    </row>
    <row r="973" spans="1:14" ht="25.5" hidden="1" customHeight="1" x14ac:dyDescent="0.25">
      <c r="A973" s="6" t="s">
        <v>313</v>
      </c>
      <c r="B973" s="41" t="s">
        <v>732</v>
      </c>
      <c r="C973" s="1" t="s">
        <v>664</v>
      </c>
      <c r="D973" s="75"/>
      <c r="E973" s="43" t="s">
        <v>1036</v>
      </c>
      <c r="F973" s="43"/>
      <c r="G973" s="44">
        <v>40934.74722222222</v>
      </c>
      <c r="H973" s="44">
        <v>40935.747916666667</v>
      </c>
      <c r="I973" s="1" t="s">
        <v>335</v>
      </c>
      <c r="J973" s="45">
        <f t="shared" si="30"/>
        <v>1.0006944444467081</v>
      </c>
      <c r="K973" s="46">
        <f t="shared" si="31"/>
        <v>1.0006944444467081</v>
      </c>
      <c r="N973"/>
    </row>
    <row r="974" spans="1:14" ht="25.5" hidden="1" customHeight="1" x14ac:dyDescent="0.25">
      <c r="A974" s="6" t="s">
        <v>313</v>
      </c>
      <c r="B974" s="41" t="s">
        <v>732</v>
      </c>
      <c r="C974" s="1" t="s">
        <v>664</v>
      </c>
      <c r="D974" s="75"/>
      <c r="E974" s="43" t="s">
        <v>1055</v>
      </c>
      <c r="F974" s="43"/>
      <c r="G974" s="44">
        <v>40935.747916666667</v>
      </c>
      <c r="H974" s="44">
        <v>40939.684027777781</v>
      </c>
      <c r="I974" s="1" t="s">
        <v>723</v>
      </c>
      <c r="J974" s="45">
        <f t="shared" si="30"/>
        <v>3.9361111111138598</v>
      </c>
      <c r="K974" s="46">
        <f t="shared" si="31"/>
        <v>3.9361111111138598</v>
      </c>
      <c r="N974"/>
    </row>
    <row r="975" spans="1:14" ht="25.5" hidden="1" customHeight="1" x14ac:dyDescent="0.25">
      <c r="A975" s="6" t="s">
        <v>313</v>
      </c>
      <c r="B975" s="41" t="s">
        <v>732</v>
      </c>
      <c r="C975" s="1" t="s">
        <v>664</v>
      </c>
      <c r="D975" s="75"/>
      <c r="E975" s="43" t="s">
        <v>1014</v>
      </c>
      <c r="F975" s="43"/>
      <c r="G975" s="44">
        <v>40939.684027777781</v>
      </c>
      <c r="H975" s="44">
        <v>40939.768055555556</v>
      </c>
      <c r="I975" s="1" t="s">
        <v>724</v>
      </c>
      <c r="J975" s="45">
        <f t="shared" si="30"/>
        <v>8.4027777775190771E-2</v>
      </c>
      <c r="K975" s="46">
        <f t="shared" si="31"/>
        <v>8.4027777775190771E-2</v>
      </c>
      <c r="N975"/>
    </row>
    <row r="976" spans="1:14" ht="25.5" hidden="1" customHeight="1" x14ac:dyDescent="0.25">
      <c r="A976" s="6" t="s">
        <v>313</v>
      </c>
      <c r="B976" s="41" t="s">
        <v>732</v>
      </c>
      <c r="C976" s="1" t="s">
        <v>664</v>
      </c>
      <c r="D976" s="75"/>
      <c r="E976" s="43" t="s">
        <v>1020</v>
      </c>
      <c r="F976" s="43"/>
      <c r="G976" s="44">
        <v>40939.768055555556</v>
      </c>
      <c r="H976" s="44">
        <v>40939.78402777778</v>
      </c>
      <c r="I976" s="1" t="s">
        <v>725</v>
      </c>
      <c r="J976" s="45">
        <f t="shared" si="30"/>
        <v>1.5972222223354038E-2</v>
      </c>
      <c r="K976" s="46">
        <f t="shared" si="31"/>
        <v>1.5972222223354038E-2</v>
      </c>
      <c r="N976"/>
    </row>
    <row r="977" spans="1:14" ht="25.5" hidden="1" customHeight="1" x14ac:dyDescent="0.25">
      <c r="A977" s="6" t="s">
        <v>313</v>
      </c>
      <c r="B977" s="41" t="s">
        <v>732</v>
      </c>
      <c r="C977" s="1" t="s">
        <v>664</v>
      </c>
      <c r="D977" s="75"/>
      <c r="E977" s="43" t="s">
        <v>1036</v>
      </c>
      <c r="F977" s="43"/>
      <c r="G977" s="44">
        <v>40939.78402777778</v>
      </c>
      <c r="H977" s="44">
        <v>40940.574999999997</v>
      </c>
      <c r="I977" s="1" t="s">
        <v>335</v>
      </c>
      <c r="J977" s="45">
        <f t="shared" si="30"/>
        <v>0.79097222221753327</v>
      </c>
      <c r="K977" s="46">
        <f t="shared" si="31"/>
        <v>0.79097222221753327</v>
      </c>
      <c r="N977"/>
    </row>
    <row r="978" spans="1:14" ht="25.5" hidden="1" customHeight="1" x14ac:dyDescent="0.25">
      <c r="A978" s="6" t="s">
        <v>313</v>
      </c>
      <c r="B978" s="41" t="s">
        <v>732</v>
      </c>
      <c r="C978" s="1" t="s">
        <v>664</v>
      </c>
      <c r="D978" s="75"/>
      <c r="E978" s="43" t="s">
        <v>1020</v>
      </c>
      <c r="F978" s="43"/>
      <c r="G978" s="44">
        <v>40940.574999999997</v>
      </c>
      <c r="H978" s="44">
        <v>40940.640972222223</v>
      </c>
      <c r="I978" s="1" t="s">
        <v>726</v>
      </c>
      <c r="J978" s="45">
        <f t="shared" si="30"/>
        <v>6.5972222226264421E-2</v>
      </c>
      <c r="K978" s="46">
        <f t="shared" si="31"/>
        <v>6.5972222226264421E-2</v>
      </c>
      <c r="N978"/>
    </row>
    <row r="979" spans="1:14" ht="25.5" hidden="1" customHeight="1" x14ac:dyDescent="0.25">
      <c r="A979" s="6" t="s">
        <v>313</v>
      </c>
      <c r="B979" s="41" t="s">
        <v>732</v>
      </c>
      <c r="C979" s="1" t="s">
        <v>664</v>
      </c>
      <c r="D979" s="75"/>
      <c r="E979" s="43" t="s">
        <v>1023</v>
      </c>
      <c r="F979" s="43"/>
      <c r="G979" s="44">
        <v>40940.640972222223</v>
      </c>
      <c r="H979" s="44">
        <v>40941.568749999999</v>
      </c>
      <c r="I979" s="1" t="s">
        <v>405</v>
      </c>
      <c r="J979" s="45">
        <f t="shared" si="30"/>
        <v>0.92777777777519077</v>
      </c>
      <c r="K979" s="46">
        <f t="shared" si="31"/>
        <v>0.92777777777519077</v>
      </c>
      <c r="N979"/>
    </row>
    <row r="980" spans="1:14" ht="25.5" hidden="1" customHeight="1" x14ac:dyDescent="0.25">
      <c r="A980" s="6" t="s">
        <v>313</v>
      </c>
      <c r="B980" s="41" t="s">
        <v>732</v>
      </c>
      <c r="C980" s="1" t="s">
        <v>664</v>
      </c>
      <c r="D980" s="75"/>
      <c r="E980" s="43" t="s">
        <v>1024</v>
      </c>
      <c r="F980" s="43"/>
      <c r="G980" s="44">
        <v>40941.568749999999</v>
      </c>
      <c r="H980" s="44">
        <v>40941.709027777775</v>
      </c>
      <c r="I980" s="1" t="s">
        <v>727</v>
      </c>
      <c r="J980" s="45">
        <f t="shared" si="30"/>
        <v>0.14027777777664596</v>
      </c>
      <c r="K980" s="46">
        <f t="shared" si="31"/>
        <v>0.14027777777664596</v>
      </c>
      <c r="N980"/>
    </row>
    <row r="981" spans="1:14" ht="25.5" hidden="1" customHeight="1" x14ac:dyDescent="0.25">
      <c r="A981" s="6" t="s">
        <v>313</v>
      </c>
      <c r="B981" s="41" t="s">
        <v>732</v>
      </c>
      <c r="C981" s="1" t="s">
        <v>664</v>
      </c>
      <c r="D981" s="75"/>
      <c r="E981" s="43" t="s">
        <v>1036</v>
      </c>
      <c r="F981" s="43"/>
      <c r="G981" s="44">
        <v>40941.709027777775</v>
      </c>
      <c r="H981" s="44">
        <v>40946.597916666666</v>
      </c>
      <c r="I981" s="1" t="s">
        <v>585</v>
      </c>
      <c r="J981" s="45">
        <f t="shared" si="30"/>
        <v>4.8888888888905058</v>
      </c>
      <c r="K981" s="46">
        <f t="shared" si="31"/>
        <v>4.8888888888905058</v>
      </c>
      <c r="N981"/>
    </row>
    <row r="982" spans="1:14" ht="25.5" hidden="1" customHeight="1" x14ac:dyDescent="0.25">
      <c r="A982" s="6" t="s">
        <v>313</v>
      </c>
      <c r="B982" s="41" t="s">
        <v>732</v>
      </c>
      <c r="C982" s="1" t="s">
        <v>664</v>
      </c>
      <c r="D982" s="75"/>
      <c r="E982" s="43" t="s">
        <v>1023</v>
      </c>
      <c r="F982" s="43"/>
      <c r="G982" s="44">
        <v>40946.597916666666</v>
      </c>
      <c r="H982" s="44">
        <v>40946.665972222225</v>
      </c>
      <c r="I982" s="1" t="s">
        <v>577</v>
      </c>
      <c r="J982" s="45">
        <f t="shared" si="30"/>
        <v>6.805555555911269E-2</v>
      </c>
      <c r="K982" s="46">
        <f t="shared" si="31"/>
        <v>6.805555555911269E-2</v>
      </c>
      <c r="N982"/>
    </row>
    <row r="983" spans="1:14" ht="25.5" hidden="1" customHeight="1" x14ac:dyDescent="0.25">
      <c r="A983" s="6" t="s">
        <v>313</v>
      </c>
      <c r="B983" s="41" t="s">
        <v>732</v>
      </c>
      <c r="C983" s="1" t="s">
        <v>664</v>
      </c>
      <c r="D983" s="75"/>
      <c r="E983" s="43" t="s">
        <v>1036</v>
      </c>
      <c r="F983" s="43"/>
      <c r="G983" s="44">
        <v>40946.665972222225</v>
      </c>
      <c r="H983" s="44">
        <v>40947.781944444447</v>
      </c>
      <c r="I983" s="1" t="s">
        <v>728</v>
      </c>
      <c r="J983" s="45">
        <f t="shared" si="30"/>
        <v>1.1159722222218988</v>
      </c>
      <c r="K983" s="46">
        <f t="shared" si="31"/>
        <v>1.1159722222218988</v>
      </c>
      <c r="N983"/>
    </row>
    <row r="984" spans="1:14" ht="25.5" hidden="1" customHeight="1" x14ac:dyDescent="0.25">
      <c r="A984" s="6" t="s">
        <v>313</v>
      </c>
      <c r="B984" s="41" t="s">
        <v>732</v>
      </c>
      <c r="C984" s="1" t="s">
        <v>664</v>
      </c>
      <c r="D984" s="75"/>
      <c r="E984" s="43" t="s">
        <v>1023</v>
      </c>
      <c r="F984" s="43"/>
      <c r="G984" s="44">
        <v>40947.781944444447</v>
      </c>
      <c r="H984" s="44">
        <v>40949.663194444445</v>
      </c>
      <c r="I984" s="1" t="s">
        <v>729</v>
      </c>
      <c r="J984" s="45">
        <f t="shared" si="30"/>
        <v>1.8812499999985448</v>
      </c>
      <c r="K984" s="46">
        <f t="shared" si="31"/>
        <v>1.8812499999985448</v>
      </c>
      <c r="N984"/>
    </row>
    <row r="985" spans="1:14" ht="25.5" hidden="1" customHeight="1" x14ac:dyDescent="0.25">
      <c r="A985" s="6" t="s">
        <v>313</v>
      </c>
      <c r="B985" s="41" t="s">
        <v>732</v>
      </c>
      <c r="C985" s="1" t="s">
        <v>664</v>
      </c>
      <c r="D985" s="75"/>
      <c r="E985" s="43" t="s">
        <v>1036</v>
      </c>
      <c r="F985" s="43"/>
      <c r="G985" s="44">
        <v>40949.663194444445</v>
      </c>
      <c r="H985" s="44">
        <v>40952.59097222222</v>
      </c>
      <c r="I985" s="1" t="s">
        <v>79</v>
      </c>
      <c r="J985" s="45">
        <f t="shared" si="30"/>
        <v>2.9277777777751908</v>
      </c>
      <c r="K985" s="46">
        <f t="shared" si="31"/>
        <v>2.9277777777751908</v>
      </c>
      <c r="N985"/>
    </row>
    <row r="986" spans="1:14" ht="25.5" hidden="1" customHeight="1" x14ac:dyDescent="0.25">
      <c r="A986" s="6" t="s">
        <v>313</v>
      </c>
      <c r="B986" s="41" t="s">
        <v>732</v>
      </c>
      <c r="C986" s="1" t="s">
        <v>664</v>
      </c>
      <c r="D986" s="75"/>
      <c r="E986" s="43" t="s">
        <v>1023</v>
      </c>
      <c r="F986" s="43"/>
      <c r="G986" s="44">
        <v>40952.59097222222</v>
      </c>
      <c r="H986" s="44">
        <v>40968.79791666667</v>
      </c>
      <c r="I986" s="1" t="s">
        <v>729</v>
      </c>
      <c r="J986" s="45">
        <f t="shared" si="30"/>
        <v>16.206944444449618</v>
      </c>
      <c r="K986" s="46">
        <f t="shared" si="31"/>
        <v>16.206944444449618</v>
      </c>
      <c r="N986"/>
    </row>
    <row r="987" spans="1:14" ht="25.5" hidden="1" customHeight="1" x14ac:dyDescent="0.25">
      <c r="A987" s="6" t="s">
        <v>313</v>
      </c>
      <c r="B987" s="41" t="s">
        <v>732</v>
      </c>
      <c r="C987" s="1" t="s">
        <v>664</v>
      </c>
      <c r="D987" s="75"/>
      <c r="E987" s="43" t="s">
        <v>1024</v>
      </c>
      <c r="F987" s="43"/>
      <c r="G987" s="44">
        <v>40968.79791666667</v>
      </c>
      <c r="H987" s="44">
        <v>40969.686111111114</v>
      </c>
      <c r="I987" s="1" t="s">
        <v>411</v>
      </c>
      <c r="J987" s="45">
        <f t="shared" si="30"/>
        <v>0.88819444444379769</v>
      </c>
      <c r="K987" s="46">
        <f t="shared" si="31"/>
        <v>0.88819444444379769</v>
      </c>
      <c r="N987"/>
    </row>
    <row r="988" spans="1:14" ht="25.5" hidden="1" customHeight="1" x14ac:dyDescent="0.25">
      <c r="A988" s="6" t="s">
        <v>313</v>
      </c>
      <c r="B988" s="41" t="s">
        <v>732</v>
      </c>
      <c r="C988" s="1" t="s">
        <v>664</v>
      </c>
      <c r="D988" s="75"/>
      <c r="E988" s="43" t="s">
        <v>1014</v>
      </c>
      <c r="F988" s="43"/>
      <c r="G988" s="44">
        <v>40969.686111111114</v>
      </c>
      <c r="H988" s="44">
        <v>40969.763888888891</v>
      </c>
      <c r="I988" s="1" t="s">
        <v>75</v>
      </c>
      <c r="J988" s="45">
        <f t="shared" si="30"/>
        <v>7.7777777776645962E-2</v>
      </c>
      <c r="K988" s="46">
        <f t="shared" si="31"/>
        <v>7.7777777776645962E-2</v>
      </c>
      <c r="N988"/>
    </row>
    <row r="989" spans="1:14" ht="25.5" hidden="1" customHeight="1" x14ac:dyDescent="0.25">
      <c r="A989" s="6" t="s">
        <v>313</v>
      </c>
      <c r="B989" s="41" t="s">
        <v>732</v>
      </c>
      <c r="C989" s="1" t="s">
        <v>664</v>
      </c>
      <c r="D989" s="75"/>
      <c r="E989" s="43" t="s">
        <v>1051</v>
      </c>
      <c r="F989" s="43"/>
      <c r="G989" s="44">
        <v>40969.763888888891</v>
      </c>
      <c r="H989" s="44">
        <v>40984.715277777781</v>
      </c>
      <c r="I989" s="1" t="s">
        <v>730</v>
      </c>
      <c r="J989" s="45">
        <f t="shared" si="30"/>
        <v>14.951388888890506</v>
      </c>
      <c r="K989" s="46">
        <f t="shared" si="31"/>
        <v>14.951388888890506</v>
      </c>
      <c r="N989"/>
    </row>
    <row r="990" spans="1:14" ht="25.5" hidden="1" customHeight="1" x14ac:dyDescent="0.25">
      <c r="A990" s="6" t="s">
        <v>313</v>
      </c>
      <c r="B990" s="41" t="s">
        <v>732</v>
      </c>
      <c r="C990" s="1" t="s">
        <v>664</v>
      </c>
      <c r="D990" s="75"/>
      <c r="E990" s="43" t="s">
        <v>1014</v>
      </c>
      <c r="F990" s="43"/>
      <c r="G990" s="44">
        <v>40984.715277777781</v>
      </c>
      <c r="H990" s="44">
        <v>40984.834722222222</v>
      </c>
      <c r="I990" s="1" t="s">
        <v>731</v>
      </c>
      <c r="J990" s="45">
        <f t="shared" si="30"/>
        <v>0.11944444444088731</v>
      </c>
      <c r="K990" s="46">
        <f t="shared" si="31"/>
        <v>0.11944444444088731</v>
      </c>
      <c r="N990"/>
    </row>
    <row r="991" spans="1:14" ht="25.5" customHeight="1" x14ac:dyDescent="0.25">
      <c r="A991" s="6" t="s">
        <v>313</v>
      </c>
      <c r="B991" s="41" t="s">
        <v>758</v>
      </c>
      <c r="C991" s="1" t="s">
        <v>664</v>
      </c>
      <c r="D991" s="75"/>
      <c r="E991" s="43" t="s">
        <v>995</v>
      </c>
      <c r="F991" s="106" t="s">
        <v>1285</v>
      </c>
      <c r="G991" s="44">
        <v>41884.78402777778</v>
      </c>
      <c r="H991" s="44">
        <v>41885.78402777778</v>
      </c>
      <c r="I991" s="1" t="s">
        <v>7</v>
      </c>
      <c r="J991" s="45">
        <f t="shared" si="30"/>
        <v>1</v>
      </c>
      <c r="K991" s="46">
        <f t="shared" si="31"/>
        <v>1</v>
      </c>
      <c r="N991"/>
    </row>
    <row r="992" spans="1:14" ht="25.5" customHeight="1" x14ac:dyDescent="0.25">
      <c r="A992" s="6" t="s">
        <v>313</v>
      </c>
      <c r="B992" s="41" t="s">
        <v>758</v>
      </c>
      <c r="C992" s="1" t="s">
        <v>664</v>
      </c>
      <c r="D992" s="75"/>
      <c r="E992" s="43" t="s">
        <v>994</v>
      </c>
      <c r="F992" s="106" t="s">
        <v>1285</v>
      </c>
      <c r="G992" s="44">
        <v>41885.78402777778</v>
      </c>
      <c r="H992" s="44">
        <v>41886.539583333331</v>
      </c>
      <c r="I992" s="1" t="s">
        <v>484</v>
      </c>
      <c r="J992" s="45">
        <f t="shared" si="30"/>
        <v>0.75555555555183673</v>
      </c>
      <c r="K992" s="46">
        <f t="shared" si="31"/>
        <v>0.75555555555183673</v>
      </c>
      <c r="N992"/>
    </row>
    <row r="993" spans="1:14" ht="25.5" hidden="1" customHeight="1" x14ac:dyDescent="0.25">
      <c r="A993" s="6" t="s">
        <v>313</v>
      </c>
      <c r="B993" s="41" t="s">
        <v>758</v>
      </c>
      <c r="C993" s="1" t="s">
        <v>664</v>
      </c>
      <c r="D993" s="75"/>
      <c r="E993" s="43" t="s">
        <v>1016</v>
      </c>
      <c r="F993" s="43"/>
      <c r="G993" s="44">
        <v>41886.539583333331</v>
      </c>
      <c r="H993" s="44">
        <v>41886.612500000003</v>
      </c>
      <c r="I993" s="1" t="s">
        <v>733</v>
      </c>
      <c r="J993" s="45">
        <f t="shared" si="30"/>
        <v>7.2916666671517305E-2</v>
      </c>
      <c r="K993" s="46">
        <f t="shared" si="31"/>
        <v>7.2916666671517305E-2</v>
      </c>
      <c r="N993"/>
    </row>
    <row r="994" spans="1:14" ht="25.5" customHeight="1" x14ac:dyDescent="0.25">
      <c r="A994" s="6" t="s">
        <v>313</v>
      </c>
      <c r="B994" s="41" t="s">
        <v>758</v>
      </c>
      <c r="C994" s="1" t="s">
        <v>664</v>
      </c>
      <c r="D994" s="75"/>
      <c r="E994" s="43" t="s">
        <v>995</v>
      </c>
      <c r="F994" s="106" t="s">
        <v>1285</v>
      </c>
      <c r="G994" s="44">
        <v>41886.612500000003</v>
      </c>
      <c r="H994" s="44">
        <v>41893.756249999999</v>
      </c>
      <c r="I994" s="1" t="s">
        <v>734</v>
      </c>
      <c r="J994" s="45">
        <f t="shared" si="30"/>
        <v>7.1437499999956344</v>
      </c>
      <c r="K994" s="46">
        <f t="shared" si="31"/>
        <v>7.1437499999956344</v>
      </c>
      <c r="N994"/>
    </row>
    <row r="995" spans="1:14" ht="25.5" hidden="1" customHeight="1" x14ac:dyDescent="0.25">
      <c r="A995" s="6" t="s">
        <v>313</v>
      </c>
      <c r="B995" s="41" t="s">
        <v>758</v>
      </c>
      <c r="C995" s="1" t="s">
        <v>664</v>
      </c>
      <c r="D995" s="75"/>
      <c r="E995" s="43" t="s">
        <v>1016</v>
      </c>
      <c r="F995" s="43"/>
      <c r="G995" s="44">
        <v>41893.756249999999</v>
      </c>
      <c r="H995" s="44">
        <v>41894.661805555559</v>
      </c>
      <c r="I995" s="1" t="s">
        <v>735</v>
      </c>
      <c r="J995" s="45">
        <f t="shared" si="30"/>
        <v>0.90555555556056788</v>
      </c>
      <c r="K995" s="46">
        <f t="shared" si="31"/>
        <v>0.90555555556056788</v>
      </c>
      <c r="N995"/>
    </row>
    <row r="996" spans="1:14" ht="25.5" hidden="1" customHeight="1" x14ac:dyDescent="0.25">
      <c r="A996" s="6" t="s">
        <v>313</v>
      </c>
      <c r="B996" s="41" t="s">
        <v>758</v>
      </c>
      <c r="C996" s="1" t="s">
        <v>664</v>
      </c>
      <c r="D996" s="75"/>
      <c r="E996" s="43" t="s">
        <v>1020</v>
      </c>
      <c r="F996" s="43"/>
      <c r="G996" s="44">
        <v>41894.661805555559</v>
      </c>
      <c r="H996" s="44">
        <v>41894.713194444441</v>
      </c>
      <c r="I996" s="1" t="s">
        <v>736</v>
      </c>
      <c r="J996" s="45">
        <f t="shared" si="30"/>
        <v>5.1388888881774619E-2</v>
      </c>
      <c r="K996" s="46">
        <f t="shared" si="31"/>
        <v>5.1388888881774619E-2</v>
      </c>
      <c r="N996"/>
    </row>
    <row r="997" spans="1:14" ht="25.5" hidden="1" customHeight="1" x14ac:dyDescent="0.25">
      <c r="A997" s="6" t="s">
        <v>313</v>
      </c>
      <c r="B997" s="41" t="s">
        <v>758</v>
      </c>
      <c r="C997" s="1" t="s">
        <v>664</v>
      </c>
      <c r="D997" s="75"/>
      <c r="E997" s="43" t="s">
        <v>1021</v>
      </c>
      <c r="F997" s="43"/>
      <c r="G997" s="44">
        <v>41894.713194444441</v>
      </c>
      <c r="H997" s="44">
        <v>41902.614583333336</v>
      </c>
      <c r="I997" s="1" t="s">
        <v>737</v>
      </c>
      <c r="J997" s="45">
        <f t="shared" si="30"/>
        <v>7.9013888888948713</v>
      </c>
      <c r="K997" s="46">
        <f t="shared" si="31"/>
        <v>7.9013888888948713</v>
      </c>
      <c r="N997"/>
    </row>
    <row r="998" spans="1:14" ht="25.5" hidden="1" customHeight="1" x14ac:dyDescent="0.25">
      <c r="A998" s="6" t="s">
        <v>313</v>
      </c>
      <c r="B998" s="41" t="s">
        <v>758</v>
      </c>
      <c r="C998" s="1" t="s">
        <v>664</v>
      </c>
      <c r="D998" s="75"/>
      <c r="E998" s="43" t="s">
        <v>1020</v>
      </c>
      <c r="F998" s="43"/>
      <c r="G998" s="44">
        <v>41902.614583333336</v>
      </c>
      <c r="H998" s="44">
        <v>41904.48333333333</v>
      </c>
      <c r="I998" s="1" t="s">
        <v>435</v>
      </c>
      <c r="J998" s="45">
        <f t="shared" si="30"/>
        <v>1.8687499999941792</v>
      </c>
      <c r="K998" s="46">
        <f t="shared" si="31"/>
        <v>1.8687499999941792</v>
      </c>
      <c r="N998"/>
    </row>
    <row r="999" spans="1:14" ht="25.5" hidden="1" customHeight="1" x14ac:dyDescent="0.25">
      <c r="A999" s="6" t="s">
        <v>313</v>
      </c>
      <c r="B999" s="41" t="s">
        <v>758</v>
      </c>
      <c r="C999" s="1" t="s">
        <v>664</v>
      </c>
      <c r="D999" s="75"/>
      <c r="E999" s="43" t="s">
        <v>1016</v>
      </c>
      <c r="F999" s="43"/>
      <c r="G999" s="44">
        <v>41904.48333333333</v>
      </c>
      <c r="H999" s="44">
        <v>41904.625694444447</v>
      </c>
      <c r="I999" s="1" t="s">
        <v>738</v>
      </c>
      <c r="J999" s="45">
        <f t="shared" si="30"/>
        <v>0.14236111111677019</v>
      </c>
      <c r="K999" s="46">
        <f t="shared" si="31"/>
        <v>0.14236111111677019</v>
      </c>
      <c r="N999"/>
    </row>
    <row r="1000" spans="1:14" ht="25.5" hidden="1" customHeight="1" x14ac:dyDescent="0.25">
      <c r="A1000" s="6" t="s">
        <v>313</v>
      </c>
      <c r="B1000" s="41" t="s">
        <v>758</v>
      </c>
      <c r="C1000" s="1" t="s">
        <v>664</v>
      </c>
      <c r="D1000" s="75"/>
      <c r="E1000" s="43" t="s">
        <v>1020</v>
      </c>
      <c r="F1000" s="43"/>
      <c r="G1000" s="44">
        <v>41904.625694444447</v>
      </c>
      <c r="H1000" s="44">
        <v>41905.720138888886</v>
      </c>
      <c r="I1000" s="1" t="s">
        <v>335</v>
      </c>
      <c r="J1000" s="45">
        <f t="shared" si="30"/>
        <v>1.0944444444394321</v>
      </c>
      <c r="K1000" s="46">
        <f t="shared" si="31"/>
        <v>1.0944444444394321</v>
      </c>
      <c r="N1000"/>
    </row>
    <row r="1001" spans="1:14" ht="25.5" hidden="1" customHeight="1" x14ac:dyDescent="0.25">
      <c r="A1001" s="6" t="s">
        <v>313</v>
      </c>
      <c r="B1001" s="41" t="s">
        <v>758</v>
      </c>
      <c r="C1001" s="1" t="s">
        <v>664</v>
      </c>
      <c r="D1001" s="75"/>
      <c r="E1001" s="43" t="s">
        <v>1036</v>
      </c>
      <c r="F1001" s="43"/>
      <c r="G1001" s="44">
        <v>41905.720138888886</v>
      </c>
      <c r="H1001" s="44">
        <v>41911.632638888892</v>
      </c>
      <c r="I1001" s="1" t="s">
        <v>335</v>
      </c>
      <c r="J1001" s="45">
        <f t="shared" si="30"/>
        <v>5.9125000000058208</v>
      </c>
      <c r="K1001" s="46">
        <f t="shared" si="31"/>
        <v>5.9125000000058208</v>
      </c>
      <c r="N1001"/>
    </row>
    <row r="1002" spans="1:14" ht="25.5" hidden="1" customHeight="1" x14ac:dyDescent="0.25">
      <c r="A1002" s="6" t="s">
        <v>313</v>
      </c>
      <c r="B1002" s="41" t="s">
        <v>758</v>
      </c>
      <c r="C1002" s="1" t="s">
        <v>664</v>
      </c>
      <c r="D1002" s="75"/>
      <c r="E1002" s="43" t="s">
        <v>1020</v>
      </c>
      <c r="F1002" s="43"/>
      <c r="G1002" s="44">
        <v>41911.632638888892</v>
      </c>
      <c r="H1002" s="44">
        <v>41911.79791666667</v>
      </c>
      <c r="I1002" s="1" t="s">
        <v>92</v>
      </c>
      <c r="J1002" s="45">
        <f t="shared" si="30"/>
        <v>0.16527777777810115</v>
      </c>
      <c r="K1002" s="46">
        <f t="shared" si="31"/>
        <v>0.16527777777810115</v>
      </c>
      <c r="N1002"/>
    </row>
    <row r="1003" spans="1:14" ht="25.5" hidden="1" customHeight="1" x14ac:dyDescent="0.25">
      <c r="A1003" s="6" t="s">
        <v>313</v>
      </c>
      <c r="B1003" s="41" t="s">
        <v>758</v>
      </c>
      <c r="C1003" s="1" t="s">
        <v>664</v>
      </c>
      <c r="D1003" s="75"/>
      <c r="E1003" s="43" t="s">
        <v>1016</v>
      </c>
      <c r="F1003" s="43"/>
      <c r="G1003" s="44">
        <v>41911.79791666667</v>
      </c>
      <c r="H1003" s="44">
        <v>41912.774305555555</v>
      </c>
      <c r="I1003" s="1" t="s">
        <v>337</v>
      </c>
      <c r="J1003" s="45">
        <f t="shared" si="30"/>
        <v>0.976388888884685</v>
      </c>
      <c r="K1003" s="46">
        <f t="shared" si="31"/>
        <v>0.976388888884685</v>
      </c>
      <c r="N1003"/>
    </row>
    <row r="1004" spans="1:14" ht="25.5" hidden="1" customHeight="1" x14ac:dyDescent="0.25">
      <c r="A1004" s="6" t="s">
        <v>313</v>
      </c>
      <c r="B1004" s="41" t="s">
        <v>758</v>
      </c>
      <c r="C1004" s="1" t="s">
        <v>664</v>
      </c>
      <c r="D1004" s="75"/>
      <c r="E1004" s="43" t="s">
        <v>1023</v>
      </c>
      <c r="F1004" s="43"/>
      <c r="G1004" s="44">
        <v>41912.774305555555</v>
      </c>
      <c r="H1004" s="44">
        <v>41912.785416666666</v>
      </c>
      <c r="I1004" s="1" t="s">
        <v>739</v>
      </c>
      <c r="J1004" s="45">
        <f t="shared" si="30"/>
        <v>1.1111111110949423E-2</v>
      </c>
      <c r="K1004" s="46">
        <f t="shared" si="31"/>
        <v>1.1111111110949423E-2</v>
      </c>
      <c r="N1004"/>
    </row>
    <row r="1005" spans="1:14" ht="25.5" hidden="1" customHeight="1" x14ac:dyDescent="0.25">
      <c r="A1005" s="6" t="s">
        <v>313</v>
      </c>
      <c r="B1005" s="41" t="s">
        <v>758</v>
      </c>
      <c r="C1005" s="1" t="s">
        <v>664</v>
      </c>
      <c r="D1005" s="75"/>
      <c r="E1005" s="43" t="s">
        <v>1024</v>
      </c>
      <c r="F1005" s="43"/>
      <c r="G1005" s="44">
        <v>41912.785416666666</v>
      </c>
      <c r="H1005" s="44">
        <v>41913.759722222225</v>
      </c>
      <c r="I1005" s="1" t="s">
        <v>258</v>
      </c>
      <c r="J1005" s="45">
        <f t="shared" si="30"/>
        <v>0.97430555555911269</v>
      </c>
      <c r="K1005" s="46">
        <f t="shared" si="31"/>
        <v>0.97430555555911269</v>
      </c>
      <c r="N1005"/>
    </row>
    <row r="1006" spans="1:14" ht="25.5" hidden="1" customHeight="1" x14ac:dyDescent="0.25">
      <c r="A1006" s="6" t="s">
        <v>313</v>
      </c>
      <c r="B1006" s="41" t="s">
        <v>758</v>
      </c>
      <c r="C1006" s="1" t="s">
        <v>664</v>
      </c>
      <c r="D1006" s="75"/>
      <c r="E1006" s="43" t="s">
        <v>1014</v>
      </c>
      <c r="F1006" s="43"/>
      <c r="G1006" s="44">
        <v>41913.759722222225</v>
      </c>
      <c r="H1006" s="44">
        <v>41913.822916666664</v>
      </c>
      <c r="I1006" s="1" t="s">
        <v>75</v>
      </c>
      <c r="J1006" s="45">
        <f t="shared" si="30"/>
        <v>6.3194444439432118E-2</v>
      </c>
      <c r="K1006" s="46">
        <f t="shared" si="31"/>
        <v>6.3194444439432118E-2</v>
      </c>
      <c r="N1006"/>
    </row>
    <row r="1007" spans="1:14" ht="25.5" hidden="1" customHeight="1" x14ac:dyDescent="0.25">
      <c r="A1007" s="6" t="s">
        <v>313</v>
      </c>
      <c r="B1007" s="41" t="s">
        <v>758</v>
      </c>
      <c r="C1007" s="1" t="s">
        <v>664</v>
      </c>
      <c r="D1007" s="75"/>
      <c r="E1007" s="43" t="s">
        <v>1036</v>
      </c>
      <c r="F1007" s="43"/>
      <c r="G1007" s="44">
        <v>41913.822916666664</v>
      </c>
      <c r="H1007" s="44">
        <v>41925.675694444442</v>
      </c>
      <c r="I1007" s="1" t="s">
        <v>453</v>
      </c>
      <c r="J1007" s="45">
        <f t="shared" si="30"/>
        <v>11.852777777778101</v>
      </c>
      <c r="K1007" s="46">
        <f t="shared" si="31"/>
        <v>11.852777777778101</v>
      </c>
      <c r="N1007"/>
    </row>
    <row r="1008" spans="1:14" ht="25.5" hidden="1" customHeight="1" x14ac:dyDescent="0.25">
      <c r="A1008" s="6" t="s">
        <v>313</v>
      </c>
      <c r="B1008" s="41" t="s">
        <v>758</v>
      </c>
      <c r="C1008" s="1" t="s">
        <v>664</v>
      </c>
      <c r="D1008" s="75"/>
      <c r="E1008" s="43" t="s">
        <v>1023</v>
      </c>
      <c r="F1008" s="43"/>
      <c r="G1008" s="44">
        <v>41925.675694444442</v>
      </c>
      <c r="H1008" s="44">
        <v>41925.800000000003</v>
      </c>
      <c r="I1008" s="1" t="s">
        <v>740</v>
      </c>
      <c r="J1008" s="45">
        <f t="shared" si="30"/>
        <v>0.12430555556056788</v>
      </c>
      <c r="K1008" s="46">
        <f t="shared" si="31"/>
        <v>0.12430555556056788</v>
      </c>
      <c r="N1008"/>
    </row>
    <row r="1009" spans="1:14" ht="25.5" hidden="1" customHeight="1" x14ac:dyDescent="0.25">
      <c r="A1009" s="6" t="s">
        <v>313</v>
      </c>
      <c r="B1009" s="41" t="s">
        <v>758</v>
      </c>
      <c r="C1009" s="1" t="s">
        <v>664</v>
      </c>
      <c r="D1009" s="75"/>
      <c r="E1009" s="43" t="s">
        <v>1036</v>
      </c>
      <c r="F1009" s="43"/>
      <c r="G1009" s="44">
        <v>41925.800000000003</v>
      </c>
      <c r="H1009" s="44">
        <v>41927.792361111111</v>
      </c>
      <c r="I1009" s="1" t="s">
        <v>215</v>
      </c>
      <c r="J1009" s="45">
        <f t="shared" si="30"/>
        <v>1.992361111108039</v>
      </c>
      <c r="K1009" s="46">
        <f t="shared" si="31"/>
        <v>1.992361111108039</v>
      </c>
      <c r="N1009"/>
    </row>
    <row r="1010" spans="1:14" ht="25.5" hidden="1" customHeight="1" x14ac:dyDescent="0.25">
      <c r="A1010" s="6" t="s">
        <v>313</v>
      </c>
      <c r="B1010" s="41" t="s">
        <v>758</v>
      </c>
      <c r="C1010" s="1" t="s">
        <v>664</v>
      </c>
      <c r="D1010" s="75"/>
      <c r="E1010" s="43" t="s">
        <v>1023</v>
      </c>
      <c r="F1010" s="43"/>
      <c r="G1010" s="44">
        <v>41927.792361111111</v>
      </c>
      <c r="H1010" s="44">
        <v>41935.635416666664</v>
      </c>
      <c r="I1010" s="1" t="s">
        <v>216</v>
      </c>
      <c r="J1010" s="45">
        <f t="shared" si="30"/>
        <v>7.8430555555532919</v>
      </c>
      <c r="K1010" s="46">
        <f t="shared" si="31"/>
        <v>7.8430555555532919</v>
      </c>
      <c r="N1010"/>
    </row>
    <row r="1011" spans="1:14" ht="25.5" customHeight="1" x14ac:dyDescent="0.25">
      <c r="A1011" s="6" t="s">
        <v>313</v>
      </c>
      <c r="B1011" s="41" t="s">
        <v>758</v>
      </c>
      <c r="C1011" s="1" t="s">
        <v>664</v>
      </c>
      <c r="D1011" s="75"/>
      <c r="E1011" s="43" t="s">
        <v>995</v>
      </c>
      <c r="F1011" s="106" t="s">
        <v>1285</v>
      </c>
      <c r="G1011" s="44">
        <v>41935.635416666664</v>
      </c>
      <c r="H1011" s="44">
        <v>41935.638888888891</v>
      </c>
      <c r="I1011" s="1" t="s">
        <v>354</v>
      </c>
      <c r="J1011" s="45">
        <f t="shared" si="30"/>
        <v>3.4722222262644209E-3</v>
      </c>
      <c r="K1011" s="46">
        <f t="shared" si="31"/>
        <v>3.4722222262644209E-3</v>
      </c>
      <c r="N1011"/>
    </row>
    <row r="1012" spans="1:14" ht="25.5" hidden="1" customHeight="1" x14ac:dyDescent="0.25">
      <c r="A1012" s="6" t="s">
        <v>313</v>
      </c>
      <c r="B1012" s="41" t="s">
        <v>758</v>
      </c>
      <c r="C1012" s="1" t="s">
        <v>664</v>
      </c>
      <c r="D1012" s="75"/>
      <c r="E1012" s="43" t="s">
        <v>1036</v>
      </c>
      <c r="F1012" s="43"/>
      <c r="G1012" s="44">
        <v>41935.638888888891</v>
      </c>
      <c r="H1012" s="44">
        <v>41935.643055555556</v>
      </c>
      <c r="I1012" s="1" t="s">
        <v>741</v>
      </c>
      <c r="J1012" s="45">
        <f t="shared" si="30"/>
        <v>4.166666665696539E-3</v>
      </c>
      <c r="K1012" s="46">
        <f t="shared" si="31"/>
        <v>4.166666665696539E-3</v>
      </c>
      <c r="N1012"/>
    </row>
    <row r="1013" spans="1:14" ht="25.5" hidden="1" customHeight="1" x14ac:dyDescent="0.25">
      <c r="A1013" s="6" t="s">
        <v>313</v>
      </c>
      <c r="B1013" s="41" t="s">
        <v>758</v>
      </c>
      <c r="C1013" s="1" t="s">
        <v>664</v>
      </c>
      <c r="D1013" s="75"/>
      <c r="E1013" s="43" t="s">
        <v>1023</v>
      </c>
      <c r="F1013" s="43"/>
      <c r="G1013" s="44">
        <v>41935.643055555556</v>
      </c>
      <c r="H1013" s="44">
        <v>41935.73541666667</v>
      </c>
      <c r="I1013" s="1" t="s">
        <v>742</v>
      </c>
      <c r="J1013" s="45">
        <f t="shared" si="30"/>
        <v>9.2361111113859806E-2</v>
      </c>
      <c r="K1013" s="46">
        <f t="shared" si="31"/>
        <v>9.2361111113859806E-2</v>
      </c>
      <c r="N1013"/>
    </row>
    <row r="1014" spans="1:14" ht="25.5" hidden="1" customHeight="1" x14ac:dyDescent="0.25">
      <c r="A1014" s="6" t="s">
        <v>313</v>
      </c>
      <c r="B1014" s="41" t="s">
        <v>758</v>
      </c>
      <c r="C1014" s="1" t="s">
        <v>664</v>
      </c>
      <c r="D1014" s="75"/>
      <c r="E1014" s="43" t="s">
        <v>1036</v>
      </c>
      <c r="F1014" s="43"/>
      <c r="G1014" s="44">
        <v>41935.73541666667</v>
      </c>
      <c r="H1014" s="44">
        <v>41936.6875</v>
      </c>
      <c r="I1014" s="1" t="s">
        <v>743</v>
      </c>
      <c r="J1014" s="45">
        <f t="shared" si="30"/>
        <v>0.95208333332993789</v>
      </c>
      <c r="K1014" s="46">
        <f t="shared" si="31"/>
        <v>0.95208333332993789</v>
      </c>
      <c r="N1014"/>
    </row>
    <row r="1015" spans="1:14" ht="25.5" hidden="1" customHeight="1" x14ac:dyDescent="0.25">
      <c r="A1015" s="6" t="s">
        <v>313</v>
      </c>
      <c r="B1015" s="41" t="s">
        <v>758</v>
      </c>
      <c r="C1015" s="1" t="s">
        <v>664</v>
      </c>
      <c r="D1015" s="75"/>
      <c r="E1015" s="43" t="s">
        <v>1023</v>
      </c>
      <c r="F1015" s="43"/>
      <c r="G1015" s="44">
        <v>41936.6875</v>
      </c>
      <c r="H1015" s="44">
        <v>41936.767361111109</v>
      </c>
      <c r="I1015" s="1" t="s">
        <v>744</v>
      </c>
      <c r="J1015" s="45">
        <f t="shared" si="30"/>
        <v>7.9861111109494232E-2</v>
      </c>
      <c r="K1015" s="46">
        <f t="shared" si="31"/>
        <v>7.9861111109494232E-2</v>
      </c>
      <c r="N1015"/>
    </row>
    <row r="1016" spans="1:14" ht="25.5" hidden="1" customHeight="1" x14ac:dyDescent="0.25">
      <c r="A1016" s="6" t="s">
        <v>313</v>
      </c>
      <c r="B1016" s="41" t="s">
        <v>758</v>
      </c>
      <c r="C1016" s="1" t="s">
        <v>664</v>
      </c>
      <c r="D1016" s="75"/>
      <c r="E1016" s="43" t="s">
        <v>1024</v>
      </c>
      <c r="F1016" s="43"/>
      <c r="G1016" s="44">
        <v>41936.767361111109</v>
      </c>
      <c r="H1016" s="44">
        <v>41939.675000000003</v>
      </c>
      <c r="I1016" s="1" t="s">
        <v>745</v>
      </c>
      <c r="J1016" s="45">
        <f t="shared" si="30"/>
        <v>2.9076388888934162</v>
      </c>
      <c r="K1016" s="46">
        <f t="shared" si="31"/>
        <v>2.9076388888934162</v>
      </c>
      <c r="N1016"/>
    </row>
    <row r="1017" spans="1:14" ht="25.5" hidden="1" customHeight="1" x14ac:dyDescent="0.25">
      <c r="A1017" s="6" t="s">
        <v>313</v>
      </c>
      <c r="B1017" s="41" t="s">
        <v>758</v>
      </c>
      <c r="C1017" s="1" t="s">
        <v>664</v>
      </c>
      <c r="D1017" s="75"/>
      <c r="E1017" s="43" t="s">
        <v>1014</v>
      </c>
      <c r="F1017" s="43"/>
      <c r="G1017" s="44">
        <v>41939.675000000003</v>
      </c>
      <c r="H1017" s="44">
        <v>41939.703472222223</v>
      </c>
      <c r="I1017" s="1" t="s">
        <v>75</v>
      </c>
      <c r="J1017" s="45">
        <f t="shared" si="30"/>
        <v>2.8472222220443655E-2</v>
      </c>
      <c r="K1017" s="46">
        <f t="shared" si="31"/>
        <v>2.8472222220443655E-2</v>
      </c>
      <c r="N1017"/>
    </row>
    <row r="1018" spans="1:14" ht="25.5" hidden="1" customHeight="1" x14ac:dyDescent="0.25">
      <c r="A1018" s="6" t="s">
        <v>313</v>
      </c>
      <c r="B1018" s="41" t="s">
        <v>758</v>
      </c>
      <c r="C1018" s="1" t="s">
        <v>664</v>
      </c>
      <c r="D1018" s="75"/>
      <c r="E1018" s="43" t="s">
        <v>1023</v>
      </c>
      <c r="F1018" s="43"/>
      <c r="G1018" s="44">
        <v>41939.703472222223</v>
      </c>
      <c r="H1018" s="44">
        <v>41939.813194444447</v>
      </c>
      <c r="I1018" s="1" t="s">
        <v>260</v>
      </c>
      <c r="J1018" s="45">
        <f t="shared" si="30"/>
        <v>0.10972222222335404</v>
      </c>
      <c r="K1018" s="46">
        <f t="shared" si="31"/>
        <v>0.10972222222335404</v>
      </c>
      <c r="N1018"/>
    </row>
    <row r="1019" spans="1:14" ht="25.5" hidden="1" customHeight="1" x14ac:dyDescent="0.25">
      <c r="A1019" s="6" t="s">
        <v>313</v>
      </c>
      <c r="B1019" s="41" t="s">
        <v>758</v>
      </c>
      <c r="C1019" s="1" t="s">
        <v>664</v>
      </c>
      <c r="D1019" s="75"/>
      <c r="E1019" s="43" t="s">
        <v>1016</v>
      </c>
      <c r="F1019" s="43"/>
      <c r="G1019" s="44">
        <v>41939.813194444447</v>
      </c>
      <c r="H1019" s="44">
        <v>41940.70208333333</v>
      </c>
      <c r="I1019" s="1" t="s">
        <v>746</v>
      </c>
      <c r="J1019" s="45">
        <f t="shared" si="30"/>
        <v>0.88888888888322981</v>
      </c>
      <c r="K1019" s="46">
        <f t="shared" si="31"/>
        <v>0.88888888888322981</v>
      </c>
      <c r="N1019"/>
    </row>
    <row r="1020" spans="1:14" ht="25.5" customHeight="1" x14ac:dyDescent="0.25">
      <c r="A1020" s="6" t="s">
        <v>313</v>
      </c>
      <c r="B1020" s="41" t="s">
        <v>758</v>
      </c>
      <c r="C1020" s="1" t="s">
        <v>664</v>
      </c>
      <c r="D1020" s="75"/>
      <c r="E1020" s="43" t="s">
        <v>995</v>
      </c>
      <c r="F1020" s="106" t="s">
        <v>1285</v>
      </c>
      <c r="G1020" s="44">
        <v>41940.70208333333</v>
      </c>
      <c r="H1020" s="44">
        <v>41946.794444444444</v>
      </c>
      <c r="I1020" s="1" t="s">
        <v>747</v>
      </c>
      <c r="J1020" s="45">
        <f t="shared" si="30"/>
        <v>6.0923611111138598</v>
      </c>
      <c r="K1020" s="46">
        <f t="shared" si="31"/>
        <v>6.0923611111138598</v>
      </c>
      <c r="N1020"/>
    </row>
    <row r="1021" spans="1:14" ht="25.5" hidden="1" customHeight="1" x14ac:dyDescent="0.25">
      <c r="A1021" s="6" t="s">
        <v>313</v>
      </c>
      <c r="B1021" s="41" t="s">
        <v>758</v>
      </c>
      <c r="C1021" s="1" t="s">
        <v>664</v>
      </c>
      <c r="D1021" s="75"/>
      <c r="E1021" s="43" t="s">
        <v>1036</v>
      </c>
      <c r="F1021" s="43"/>
      <c r="G1021" s="44">
        <v>41946.794444444444</v>
      </c>
      <c r="H1021" s="44">
        <v>41950.649305555555</v>
      </c>
      <c r="I1021" s="1" t="s">
        <v>748</v>
      </c>
      <c r="J1021" s="45">
        <f t="shared" si="30"/>
        <v>3.8548611111109494</v>
      </c>
      <c r="K1021" s="46">
        <f t="shared" si="31"/>
        <v>3.8548611111109494</v>
      </c>
      <c r="N1021"/>
    </row>
    <row r="1022" spans="1:14" ht="25.5" hidden="1" customHeight="1" x14ac:dyDescent="0.25">
      <c r="A1022" s="6" t="s">
        <v>313</v>
      </c>
      <c r="B1022" s="41" t="s">
        <v>758</v>
      </c>
      <c r="C1022" s="1" t="s">
        <v>664</v>
      </c>
      <c r="D1022" s="75"/>
      <c r="E1022" s="43" t="s">
        <v>1023</v>
      </c>
      <c r="F1022" s="43"/>
      <c r="G1022" s="44">
        <v>41950.649305555555</v>
      </c>
      <c r="H1022" s="44">
        <v>41950.65</v>
      </c>
      <c r="I1022" s="1" t="s">
        <v>454</v>
      </c>
      <c r="J1022" s="45">
        <f t="shared" si="30"/>
        <v>6.944444467080757E-4</v>
      </c>
      <c r="K1022" s="46">
        <f t="shared" si="31"/>
        <v>6.944444467080757E-4</v>
      </c>
      <c r="N1022"/>
    </row>
    <row r="1023" spans="1:14" ht="25.5" hidden="1" customHeight="1" x14ac:dyDescent="0.25">
      <c r="A1023" s="6" t="s">
        <v>313</v>
      </c>
      <c r="B1023" s="41" t="s">
        <v>758</v>
      </c>
      <c r="C1023" s="1" t="s">
        <v>664</v>
      </c>
      <c r="D1023" s="75"/>
      <c r="E1023" s="43" t="s">
        <v>1036</v>
      </c>
      <c r="F1023" s="43"/>
      <c r="G1023" s="44">
        <v>41950.65</v>
      </c>
      <c r="H1023" s="44">
        <v>41953.62777777778</v>
      </c>
      <c r="I1023" s="1" t="s">
        <v>215</v>
      </c>
      <c r="J1023" s="45">
        <f t="shared" si="30"/>
        <v>2.9777777777781012</v>
      </c>
      <c r="K1023" s="46">
        <f t="shared" si="31"/>
        <v>2.9777777777781012</v>
      </c>
      <c r="N1023"/>
    </row>
    <row r="1024" spans="1:14" ht="25.5" hidden="1" customHeight="1" x14ac:dyDescent="0.25">
      <c r="A1024" s="6" t="s">
        <v>313</v>
      </c>
      <c r="B1024" s="41" t="s">
        <v>758</v>
      </c>
      <c r="C1024" s="1" t="s">
        <v>664</v>
      </c>
      <c r="D1024" s="75"/>
      <c r="E1024" s="43" t="s">
        <v>1023</v>
      </c>
      <c r="F1024" s="43"/>
      <c r="G1024" s="44">
        <v>41953.62777777778</v>
      </c>
      <c r="H1024" s="44">
        <v>41953.694444444445</v>
      </c>
      <c r="I1024" s="1" t="s">
        <v>519</v>
      </c>
      <c r="J1024" s="45">
        <f t="shared" si="30"/>
        <v>6.6666666665696539E-2</v>
      </c>
      <c r="K1024" s="46">
        <f t="shared" si="31"/>
        <v>6.6666666665696539E-2</v>
      </c>
      <c r="N1024"/>
    </row>
    <row r="1025" spans="1:14" ht="25.5" customHeight="1" x14ac:dyDescent="0.25">
      <c r="A1025" s="6" t="s">
        <v>313</v>
      </c>
      <c r="B1025" s="41" t="s">
        <v>758</v>
      </c>
      <c r="C1025" s="1" t="s">
        <v>664</v>
      </c>
      <c r="D1025" s="75"/>
      <c r="E1025" s="43" t="s">
        <v>995</v>
      </c>
      <c r="F1025" s="106" t="s">
        <v>1285</v>
      </c>
      <c r="G1025" s="44">
        <v>41953.694444444445</v>
      </c>
      <c r="H1025" s="44">
        <v>41953.851388888892</v>
      </c>
      <c r="I1025" s="1" t="s">
        <v>237</v>
      </c>
      <c r="J1025" s="45">
        <f t="shared" si="30"/>
        <v>0.15694444444670808</v>
      </c>
      <c r="K1025" s="46">
        <f t="shared" si="31"/>
        <v>0.15694444444670808</v>
      </c>
      <c r="N1025"/>
    </row>
    <row r="1026" spans="1:14" ht="25.5" hidden="1" customHeight="1" x14ac:dyDescent="0.25">
      <c r="A1026" s="6" t="s">
        <v>313</v>
      </c>
      <c r="B1026" s="41" t="s">
        <v>758</v>
      </c>
      <c r="C1026" s="1" t="s">
        <v>664</v>
      </c>
      <c r="D1026" s="75"/>
      <c r="E1026" s="43" t="s">
        <v>1036</v>
      </c>
      <c r="F1026" s="43"/>
      <c r="G1026" s="44">
        <v>41953.851388888892</v>
      </c>
      <c r="H1026" s="44">
        <v>41954.59652777778</v>
      </c>
      <c r="I1026" s="1" t="s">
        <v>475</v>
      </c>
      <c r="J1026" s="45">
        <f t="shared" ref="J1026:J1089" si="32">IF(OR(G1026="-",H1026="-"),0,H1026-G1026)</f>
        <v>0.74513888888759539</v>
      </c>
      <c r="K1026" s="46">
        <f t="shared" ref="K1026:K1089" si="33">J1026</f>
        <v>0.74513888888759539</v>
      </c>
      <c r="N1026"/>
    </row>
    <row r="1027" spans="1:14" ht="25.5" hidden="1" customHeight="1" x14ac:dyDescent="0.25">
      <c r="A1027" s="6" t="s">
        <v>313</v>
      </c>
      <c r="B1027" s="41" t="s">
        <v>758</v>
      </c>
      <c r="C1027" s="1" t="s">
        <v>664</v>
      </c>
      <c r="D1027" s="75"/>
      <c r="E1027" s="43" t="s">
        <v>1023</v>
      </c>
      <c r="F1027" s="43"/>
      <c r="G1027" s="44">
        <v>41954.59652777778</v>
      </c>
      <c r="H1027" s="44">
        <v>41954.756249999999</v>
      </c>
      <c r="I1027" s="1" t="s">
        <v>749</v>
      </c>
      <c r="J1027" s="45">
        <f t="shared" si="32"/>
        <v>0.15972222221898846</v>
      </c>
      <c r="K1027" s="46">
        <f t="shared" si="33"/>
        <v>0.15972222221898846</v>
      </c>
      <c r="N1027"/>
    </row>
    <row r="1028" spans="1:14" ht="25.5" hidden="1" customHeight="1" x14ac:dyDescent="0.25">
      <c r="A1028" s="6" t="s">
        <v>313</v>
      </c>
      <c r="B1028" s="41" t="s">
        <v>758</v>
      </c>
      <c r="C1028" s="1" t="s">
        <v>664</v>
      </c>
      <c r="D1028" s="75"/>
      <c r="E1028" s="43" t="s">
        <v>1036</v>
      </c>
      <c r="F1028" s="43"/>
      <c r="G1028" s="44">
        <v>41954.756249999999</v>
      </c>
      <c r="H1028" s="44">
        <v>41955.570138888892</v>
      </c>
      <c r="I1028" s="1" t="s">
        <v>215</v>
      </c>
      <c r="J1028" s="45">
        <f t="shared" si="32"/>
        <v>0.81388888889341615</v>
      </c>
      <c r="K1028" s="46">
        <f t="shared" si="33"/>
        <v>0.81388888889341615</v>
      </c>
      <c r="N1028"/>
    </row>
    <row r="1029" spans="1:14" ht="25.5" hidden="1" customHeight="1" x14ac:dyDescent="0.25">
      <c r="A1029" s="6" t="s">
        <v>313</v>
      </c>
      <c r="B1029" s="41" t="s">
        <v>758</v>
      </c>
      <c r="C1029" s="1" t="s">
        <v>664</v>
      </c>
      <c r="D1029" s="75"/>
      <c r="E1029" s="43" t="s">
        <v>1023</v>
      </c>
      <c r="F1029" s="43"/>
      <c r="G1029" s="44">
        <v>41955.570138888892</v>
      </c>
      <c r="H1029" s="44">
        <v>41967.713888888888</v>
      </c>
      <c r="I1029" s="1" t="s">
        <v>750</v>
      </c>
      <c r="J1029" s="45">
        <f t="shared" si="32"/>
        <v>12.143749999995634</v>
      </c>
      <c r="K1029" s="46">
        <f t="shared" si="33"/>
        <v>12.143749999995634</v>
      </c>
      <c r="N1029"/>
    </row>
    <row r="1030" spans="1:14" ht="25.5" customHeight="1" x14ac:dyDescent="0.25">
      <c r="A1030" s="6" t="s">
        <v>313</v>
      </c>
      <c r="B1030" s="41" t="s">
        <v>758</v>
      </c>
      <c r="C1030" s="1" t="s">
        <v>664</v>
      </c>
      <c r="D1030" s="75"/>
      <c r="E1030" s="43" t="s">
        <v>995</v>
      </c>
      <c r="F1030" s="106" t="s">
        <v>1285</v>
      </c>
      <c r="G1030" s="44">
        <v>41967.713888888888</v>
      </c>
      <c r="H1030" s="44">
        <v>41968.674305555556</v>
      </c>
      <c r="I1030" s="1" t="s">
        <v>237</v>
      </c>
      <c r="J1030" s="45">
        <f t="shared" si="32"/>
        <v>0.96041666666860692</v>
      </c>
      <c r="K1030" s="46">
        <f t="shared" si="33"/>
        <v>0.96041666666860692</v>
      </c>
      <c r="N1030"/>
    </row>
    <row r="1031" spans="1:14" ht="25.5" hidden="1" customHeight="1" x14ac:dyDescent="0.25">
      <c r="A1031" s="6" t="s">
        <v>313</v>
      </c>
      <c r="B1031" s="41" t="s">
        <v>758</v>
      </c>
      <c r="C1031" s="1" t="s">
        <v>664</v>
      </c>
      <c r="D1031" s="75"/>
      <c r="E1031" s="43" t="s">
        <v>1023</v>
      </c>
      <c r="F1031" s="43"/>
      <c r="G1031" s="44">
        <v>41968.674305555556</v>
      </c>
      <c r="H1031" s="44">
        <v>41969.73333333333</v>
      </c>
      <c r="I1031" s="1" t="s">
        <v>751</v>
      </c>
      <c r="J1031" s="45">
        <f t="shared" si="32"/>
        <v>1.0590277777737356</v>
      </c>
      <c r="K1031" s="46">
        <f t="shared" si="33"/>
        <v>1.0590277777737356</v>
      </c>
      <c r="N1031"/>
    </row>
    <row r="1032" spans="1:14" ht="25.5" customHeight="1" x14ac:dyDescent="0.25">
      <c r="A1032" s="6" t="s">
        <v>313</v>
      </c>
      <c r="B1032" s="41" t="s">
        <v>758</v>
      </c>
      <c r="C1032" s="1" t="s">
        <v>664</v>
      </c>
      <c r="D1032" s="75"/>
      <c r="E1032" s="43" t="s">
        <v>995</v>
      </c>
      <c r="F1032" s="106" t="s">
        <v>1285</v>
      </c>
      <c r="G1032" s="44">
        <v>41969.73333333333</v>
      </c>
      <c r="H1032" s="44">
        <v>41974.461111111108</v>
      </c>
      <c r="I1032" s="1" t="s">
        <v>237</v>
      </c>
      <c r="J1032" s="45">
        <f t="shared" si="32"/>
        <v>4.7277777777781012</v>
      </c>
      <c r="K1032" s="46">
        <f t="shared" si="33"/>
        <v>4.7277777777781012</v>
      </c>
      <c r="N1032"/>
    </row>
    <row r="1033" spans="1:14" ht="25.5" hidden="1" customHeight="1" x14ac:dyDescent="0.25">
      <c r="A1033" s="6" t="s">
        <v>313</v>
      </c>
      <c r="B1033" s="41" t="s">
        <v>758</v>
      </c>
      <c r="C1033" s="1" t="s">
        <v>664</v>
      </c>
      <c r="D1033" s="75"/>
      <c r="E1033" s="43" t="s">
        <v>1023</v>
      </c>
      <c r="F1033" s="43"/>
      <c r="G1033" s="44">
        <v>41974.461111111108</v>
      </c>
      <c r="H1033" s="44">
        <v>41974.68472222222</v>
      </c>
      <c r="I1033" s="1" t="s">
        <v>752</v>
      </c>
      <c r="J1033" s="45">
        <f t="shared" si="32"/>
        <v>0.22361111111240461</v>
      </c>
      <c r="K1033" s="46">
        <f t="shared" si="33"/>
        <v>0.22361111111240461</v>
      </c>
      <c r="N1033"/>
    </row>
    <row r="1034" spans="1:14" ht="25.5" customHeight="1" x14ac:dyDescent="0.25">
      <c r="A1034" s="6" t="s">
        <v>313</v>
      </c>
      <c r="B1034" s="41" t="s">
        <v>758</v>
      </c>
      <c r="C1034" s="1" t="s">
        <v>664</v>
      </c>
      <c r="D1034" s="75"/>
      <c r="E1034" s="43" t="s">
        <v>995</v>
      </c>
      <c r="F1034" s="106" t="s">
        <v>1285</v>
      </c>
      <c r="G1034" s="44">
        <v>41974.68472222222</v>
      </c>
      <c r="H1034" s="44">
        <v>41976.804861111108</v>
      </c>
      <c r="I1034" s="1" t="s">
        <v>753</v>
      </c>
      <c r="J1034" s="45">
        <f t="shared" si="32"/>
        <v>2.1201388888875954</v>
      </c>
      <c r="K1034" s="46">
        <f t="shared" si="33"/>
        <v>2.1201388888875954</v>
      </c>
      <c r="N1034"/>
    </row>
    <row r="1035" spans="1:14" ht="25.5" hidden="1" customHeight="1" x14ac:dyDescent="0.25">
      <c r="A1035" s="6" t="s">
        <v>313</v>
      </c>
      <c r="B1035" s="41" t="s">
        <v>758</v>
      </c>
      <c r="C1035" s="1" t="s">
        <v>664</v>
      </c>
      <c r="D1035" s="75"/>
      <c r="E1035" s="43" t="s">
        <v>1023</v>
      </c>
      <c r="F1035" s="43"/>
      <c r="G1035" s="44">
        <v>41976.804861111108</v>
      </c>
      <c r="H1035" s="44">
        <v>41991.633333333331</v>
      </c>
      <c r="I1035" s="1" t="s">
        <v>754</v>
      </c>
      <c r="J1035" s="45">
        <f t="shared" si="32"/>
        <v>14.828472222223354</v>
      </c>
      <c r="K1035" s="46">
        <f t="shared" si="33"/>
        <v>14.828472222223354</v>
      </c>
      <c r="N1035"/>
    </row>
    <row r="1036" spans="1:14" ht="25.5" hidden="1" customHeight="1" x14ac:dyDescent="0.25">
      <c r="A1036" s="6" t="s">
        <v>313</v>
      </c>
      <c r="B1036" s="41" t="s">
        <v>758</v>
      </c>
      <c r="C1036" s="1" t="s">
        <v>664</v>
      </c>
      <c r="D1036" s="75"/>
      <c r="E1036" s="43" t="s">
        <v>1024</v>
      </c>
      <c r="F1036" s="43"/>
      <c r="G1036" s="44">
        <v>41991.633333333331</v>
      </c>
      <c r="H1036" s="44">
        <v>41991.732638888891</v>
      </c>
      <c r="I1036" s="1" t="s">
        <v>12</v>
      </c>
      <c r="J1036" s="45">
        <f t="shared" si="32"/>
        <v>9.930555555911269E-2</v>
      </c>
      <c r="K1036" s="46">
        <f t="shared" si="33"/>
        <v>9.930555555911269E-2</v>
      </c>
      <c r="N1036"/>
    </row>
    <row r="1037" spans="1:14" ht="25.5" hidden="1" customHeight="1" x14ac:dyDescent="0.25">
      <c r="A1037" s="6" t="s">
        <v>313</v>
      </c>
      <c r="B1037" s="41" t="s">
        <v>758</v>
      </c>
      <c r="C1037" s="1" t="s">
        <v>664</v>
      </c>
      <c r="D1037" s="75"/>
      <c r="E1037" s="43" t="s">
        <v>1014</v>
      </c>
      <c r="F1037" s="43"/>
      <c r="G1037" s="44">
        <v>41991.732638888891</v>
      </c>
      <c r="H1037" s="44">
        <v>41991.848611111112</v>
      </c>
      <c r="I1037" s="1" t="s">
        <v>75</v>
      </c>
      <c r="J1037" s="45">
        <f t="shared" si="32"/>
        <v>0.11597222222189885</v>
      </c>
      <c r="K1037" s="46">
        <f t="shared" si="33"/>
        <v>0.11597222222189885</v>
      </c>
      <c r="N1037"/>
    </row>
    <row r="1038" spans="1:14" ht="25.5" hidden="1" customHeight="1" x14ac:dyDescent="0.25">
      <c r="A1038" s="6" t="s">
        <v>313</v>
      </c>
      <c r="B1038" s="41" t="s">
        <v>758</v>
      </c>
      <c r="C1038" s="1" t="s">
        <v>664</v>
      </c>
      <c r="D1038" s="75"/>
      <c r="E1038" s="43" t="s">
        <v>1023</v>
      </c>
      <c r="F1038" s="43"/>
      <c r="G1038" s="44">
        <v>41991.848611111112</v>
      </c>
      <c r="H1038" s="44">
        <v>41992.70416666667</v>
      </c>
      <c r="I1038" s="1" t="s">
        <v>260</v>
      </c>
      <c r="J1038" s="45">
        <f t="shared" si="32"/>
        <v>0.8555555555576575</v>
      </c>
      <c r="K1038" s="46">
        <f t="shared" si="33"/>
        <v>0.8555555555576575</v>
      </c>
      <c r="N1038"/>
    </row>
    <row r="1039" spans="1:14" ht="25.5" hidden="1" customHeight="1" x14ac:dyDescent="0.25">
      <c r="A1039" s="6" t="s">
        <v>313</v>
      </c>
      <c r="B1039" s="41" t="s">
        <v>758</v>
      </c>
      <c r="C1039" s="1" t="s">
        <v>664</v>
      </c>
      <c r="D1039" s="75"/>
      <c r="E1039" s="43" t="s">
        <v>1024</v>
      </c>
      <c r="F1039" s="43"/>
      <c r="G1039" s="44">
        <v>41992.70416666667</v>
      </c>
      <c r="H1039" s="44">
        <v>41996.506249999999</v>
      </c>
      <c r="I1039" s="1" t="s">
        <v>755</v>
      </c>
      <c r="J1039" s="45">
        <f t="shared" si="32"/>
        <v>3.8020833333284827</v>
      </c>
      <c r="K1039" s="46">
        <f t="shared" si="33"/>
        <v>3.8020833333284827</v>
      </c>
      <c r="N1039"/>
    </row>
    <row r="1040" spans="1:14" ht="25.5" hidden="1" customHeight="1" x14ac:dyDescent="0.25">
      <c r="A1040" s="6" t="s">
        <v>313</v>
      </c>
      <c r="B1040" s="41" t="s">
        <v>758</v>
      </c>
      <c r="C1040" s="1" t="s">
        <v>664</v>
      </c>
      <c r="D1040" s="75"/>
      <c r="E1040" s="43" t="s">
        <v>1014</v>
      </c>
      <c r="F1040" s="43"/>
      <c r="G1040" s="44">
        <v>41996.506249999999</v>
      </c>
      <c r="H1040" s="44">
        <v>41996.590277777781</v>
      </c>
      <c r="I1040" s="1" t="s">
        <v>75</v>
      </c>
      <c r="J1040" s="45">
        <f t="shared" si="32"/>
        <v>8.4027777782466728E-2</v>
      </c>
      <c r="K1040" s="46">
        <f t="shared" si="33"/>
        <v>8.4027777782466728E-2</v>
      </c>
      <c r="N1040"/>
    </row>
    <row r="1041" spans="1:14" ht="25.5" customHeight="1" x14ac:dyDescent="0.25">
      <c r="A1041" s="6" t="s">
        <v>313</v>
      </c>
      <c r="B1041" s="41" t="s">
        <v>758</v>
      </c>
      <c r="C1041" s="1" t="s">
        <v>664</v>
      </c>
      <c r="D1041" s="75"/>
      <c r="E1041" s="43" t="s">
        <v>995</v>
      </c>
      <c r="F1041" s="106" t="s">
        <v>1285</v>
      </c>
      <c r="G1041" s="44">
        <v>41996.590277777781</v>
      </c>
      <c r="H1041" s="44">
        <v>41996.683333333334</v>
      </c>
      <c r="I1041" s="1" t="s">
        <v>756</v>
      </c>
      <c r="J1041" s="45">
        <f t="shared" si="32"/>
        <v>9.3055555553291924E-2</v>
      </c>
      <c r="K1041" s="46">
        <f t="shared" si="33"/>
        <v>9.3055555553291924E-2</v>
      </c>
      <c r="N1041"/>
    </row>
    <row r="1042" spans="1:14" ht="25.5" hidden="1" customHeight="1" x14ac:dyDescent="0.25">
      <c r="A1042" s="6" t="s">
        <v>313</v>
      </c>
      <c r="B1042" s="41" t="s">
        <v>758</v>
      </c>
      <c r="C1042" s="1" t="s">
        <v>664</v>
      </c>
      <c r="D1042" s="75"/>
      <c r="E1042" s="43" t="s">
        <v>1056</v>
      </c>
      <c r="F1042" s="43"/>
      <c r="G1042" s="44">
        <v>41996.683333333334</v>
      </c>
      <c r="H1042" s="44">
        <v>41996.719444444447</v>
      </c>
      <c r="I1042" s="1" t="s">
        <v>757</v>
      </c>
      <c r="J1042" s="45">
        <f t="shared" si="32"/>
        <v>3.6111111112404615E-2</v>
      </c>
      <c r="K1042" s="46">
        <f t="shared" si="33"/>
        <v>3.6111111112404615E-2</v>
      </c>
      <c r="N1042"/>
    </row>
    <row r="1043" spans="1:14" ht="25.5" hidden="1" customHeight="1" x14ac:dyDescent="0.25">
      <c r="A1043" s="6" t="s">
        <v>313</v>
      </c>
      <c r="B1043" s="41" t="s">
        <v>758</v>
      </c>
      <c r="C1043" s="41" t="s">
        <v>664</v>
      </c>
      <c r="D1043" s="76"/>
      <c r="E1043" s="43" t="s">
        <v>1023</v>
      </c>
      <c r="F1043" s="43"/>
      <c r="G1043" s="44">
        <v>41996.719444444447</v>
      </c>
      <c r="H1043" s="44">
        <v>41996.743750000001</v>
      </c>
      <c r="I1043" s="1" t="s">
        <v>689</v>
      </c>
      <c r="J1043" s="45">
        <f t="shared" si="32"/>
        <v>2.4305555554747116E-2</v>
      </c>
      <c r="K1043" s="46">
        <f t="shared" si="33"/>
        <v>2.4305555554747116E-2</v>
      </c>
      <c r="N1043"/>
    </row>
    <row r="1044" spans="1:14" ht="25.5" hidden="1" customHeight="1" x14ac:dyDescent="0.25">
      <c r="A1044" s="6" t="s">
        <v>313</v>
      </c>
      <c r="B1044" s="41" t="s">
        <v>774</v>
      </c>
      <c r="C1044" s="1" t="s">
        <v>664</v>
      </c>
      <c r="D1044" s="75"/>
      <c r="E1044" s="43" t="s">
        <v>1051</v>
      </c>
      <c r="F1044" s="43"/>
      <c r="G1044" s="44">
        <v>40944.797222222223</v>
      </c>
      <c r="H1044" s="44">
        <v>40945.797222222223</v>
      </c>
      <c r="I1044" s="1" t="s">
        <v>7</v>
      </c>
      <c r="J1044" s="45">
        <f t="shared" si="32"/>
        <v>1</v>
      </c>
      <c r="K1044" s="46">
        <f t="shared" si="33"/>
        <v>1</v>
      </c>
      <c r="N1044"/>
    </row>
    <row r="1045" spans="1:14" ht="25.5" customHeight="1" x14ac:dyDescent="0.25">
      <c r="A1045" s="6" t="s">
        <v>313</v>
      </c>
      <c r="B1045" s="41" t="s">
        <v>774</v>
      </c>
      <c r="C1045" s="1" t="s">
        <v>664</v>
      </c>
      <c r="D1045" s="75"/>
      <c r="E1045" s="43" t="s">
        <v>994</v>
      </c>
      <c r="F1045" s="106" t="s">
        <v>1285</v>
      </c>
      <c r="G1045" s="44">
        <v>40945.797222222223</v>
      </c>
      <c r="H1045" s="44">
        <v>40946.597916666666</v>
      </c>
      <c r="I1045" s="1" t="s">
        <v>75</v>
      </c>
      <c r="J1045" s="45">
        <f t="shared" si="32"/>
        <v>0.8006944444423425</v>
      </c>
      <c r="K1045" s="46">
        <f t="shared" si="33"/>
        <v>0.8006944444423425</v>
      </c>
      <c r="N1045"/>
    </row>
    <row r="1046" spans="1:14" ht="25.5" hidden="1" customHeight="1" x14ac:dyDescent="0.25">
      <c r="A1046" s="6" t="s">
        <v>313</v>
      </c>
      <c r="B1046" s="41" t="s">
        <v>774</v>
      </c>
      <c r="C1046" s="1" t="s">
        <v>664</v>
      </c>
      <c r="D1046" s="75"/>
      <c r="E1046" s="43" t="s">
        <v>1016</v>
      </c>
      <c r="F1046" s="43"/>
      <c r="G1046" s="44">
        <v>40946.597916666666</v>
      </c>
      <c r="H1046" s="44">
        <v>40946.912499999999</v>
      </c>
      <c r="I1046" s="1" t="s">
        <v>347</v>
      </c>
      <c r="J1046" s="45">
        <f t="shared" si="32"/>
        <v>0.31458333333284827</v>
      </c>
      <c r="K1046" s="46">
        <f t="shared" si="33"/>
        <v>0.31458333333284827</v>
      </c>
      <c r="N1046"/>
    </row>
    <row r="1047" spans="1:14" ht="25.5" hidden="1" customHeight="1" x14ac:dyDescent="0.25">
      <c r="A1047" s="6" t="s">
        <v>313</v>
      </c>
      <c r="B1047" s="41" t="s">
        <v>774</v>
      </c>
      <c r="C1047" s="1" t="s">
        <v>664</v>
      </c>
      <c r="D1047" s="75"/>
      <c r="E1047" s="43" t="s">
        <v>1020</v>
      </c>
      <c r="F1047" s="43"/>
      <c r="G1047" s="44">
        <v>40946.912499999999</v>
      </c>
      <c r="H1047" s="44">
        <v>40948.704861111109</v>
      </c>
      <c r="I1047" s="1" t="s">
        <v>197</v>
      </c>
      <c r="J1047" s="45">
        <f t="shared" si="32"/>
        <v>1.7923611111109494</v>
      </c>
      <c r="K1047" s="46">
        <f t="shared" si="33"/>
        <v>1.7923611111109494</v>
      </c>
      <c r="N1047"/>
    </row>
    <row r="1048" spans="1:14" ht="25.5" hidden="1" customHeight="1" x14ac:dyDescent="0.25">
      <c r="A1048" s="6" t="s">
        <v>313</v>
      </c>
      <c r="B1048" s="41" t="s">
        <v>774</v>
      </c>
      <c r="C1048" s="1" t="s">
        <v>664</v>
      </c>
      <c r="D1048" s="75"/>
      <c r="E1048" s="43" t="s">
        <v>1021</v>
      </c>
      <c r="F1048" s="43"/>
      <c r="G1048" s="44">
        <v>40948.704861111109</v>
      </c>
      <c r="H1048" s="44">
        <v>41001.752083333333</v>
      </c>
      <c r="I1048" s="1" t="s">
        <v>197</v>
      </c>
      <c r="J1048" s="45">
        <f t="shared" si="32"/>
        <v>53.047222222223354</v>
      </c>
      <c r="K1048" s="46">
        <f t="shared" si="33"/>
        <v>53.047222222223354</v>
      </c>
      <c r="N1048"/>
    </row>
    <row r="1049" spans="1:14" ht="25.5" hidden="1" customHeight="1" x14ac:dyDescent="0.25">
      <c r="A1049" s="6" t="s">
        <v>313</v>
      </c>
      <c r="B1049" s="41" t="s">
        <v>774</v>
      </c>
      <c r="C1049" s="1" t="s">
        <v>664</v>
      </c>
      <c r="D1049" s="75"/>
      <c r="E1049" s="43" t="s">
        <v>1020</v>
      </c>
      <c r="F1049" s="43"/>
      <c r="G1049" s="44">
        <v>41001.752083333333</v>
      </c>
      <c r="H1049" s="44">
        <v>41002.591666666667</v>
      </c>
      <c r="I1049" s="1" t="s">
        <v>34</v>
      </c>
      <c r="J1049" s="45">
        <f t="shared" si="32"/>
        <v>0.83958333333430346</v>
      </c>
      <c r="K1049" s="46">
        <f t="shared" si="33"/>
        <v>0.83958333333430346</v>
      </c>
      <c r="N1049"/>
    </row>
    <row r="1050" spans="1:14" ht="25.5" hidden="1" customHeight="1" x14ac:dyDescent="0.25">
      <c r="A1050" s="6" t="s">
        <v>313</v>
      </c>
      <c r="B1050" s="41" t="s">
        <v>774</v>
      </c>
      <c r="C1050" s="1" t="s">
        <v>664</v>
      </c>
      <c r="D1050" s="75"/>
      <c r="E1050" s="43" t="s">
        <v>1016</v>
      </c>
      <c r="F1050" s="43"/>
      <c r="G1050" s="44">
        <v>41002.591666666667</v>
      </c>
      <c r="H1050" s="44">
        <v>41010.60833333333</v>
      </c>
      <c r="I1050" s="1" t="s">
        <v>738</v>
      </c>
      <c r="J1050" s="45">
        <f t="shared" si="32"/>
        <v>8.0166666666627862</v>
      </c>
      <c r="K1050" s="46">
        <f t="shared" si="33"/>
        <v>8.0166666666627862</v>
      </c>
      <c r="N1050"/>
    </row>
    <row r="1051" spans="1:14" ht="25.5" hidden="1" customHeight="1" x14ac:dyDescent="0.25">
      <c r="A1051" s="6" t="s">
        <v>313</v>
      </c>
      <c r="B1051" s="41" t="s">
        <v>774</v>
      </c>
      <c r="C1051" s="1" t="s">
        <v>664</v>
      </c>
      <c r="D1051" s="75"/>
      <c r="E1051" s="43" t="s">
        <v>1014</v>
      </c>
      <c r="F1051" s="43"/>
      <c r="G1051" s="44">
        <v>41010.60833333333</v>
      </c>
      <c r="H1051" s="44">
        <v>41010.835416666669</v>
      </c>
      <c r="I1051" s="1" t="s">
        <v>760</v>
      </c>
      <c r="J1051" s="45">
        <f t="shared" si="32"/>
        <v>0.22708333333866904</v>
      </c>
      <c r="K1051" s="46">
        <f t="shared" si="33"/>
        <v>0.22708333333866904</v>
      </c>
      <c r="N1051"/>
    </row>
    <row r="1052" spans="1:14" ht="25.5" hidden="1" customHeight="1" x14ac:dyDescent="0.25">
      <c r="A1052" s="6" t="s">
        <v>313</v>
      </c>
      <c r="B1052" s="41" t="s">
        <v>774</v>
      </c>
      <c r="C1052" s="1" t="s">
        <v>664</v>
      </c>
      <c r="D1052" s="75"/>
      <c r="E1052" s="43" t="s">
        <v>1021</v>
      </c>
      <c r="F1052" s="43"/>
      <c r="G1052" s="44">
        <v>41010.835416666669</v>
      </c>
      <c r="H1052" s="44">
        <v>41017.768750000003</v>
      </c>
      <c r="I1052" s="1" t="s">
        <v>761</v>
      </c>
      <c r="J1052" s="45">
        <f t="shared" si="32"/>
        <v>6.9333333333343035</v>
      </c>
      <c r="K1052" s="46">
        <f t="shared" si="33"/>
        <v>6.9333333333343035</v>
      </c>
      <c r="N1052"/>
    </row>
    <row r="1053" spans="1:14" ht="25.5" hidden="1" customHeight="1" x14ac:dyDescent="0.25">
      <c r="A1053" s="6" t="s">
        <v>313</v>
      </c>
      <c r="B1053" s="41" t="s">
        <v>774</v>
      </c>
      <c r="C1053" s="1" t="s">
        <v>664</v>
      </c>
      <c r="D1053" s="75"/>
      <c r="E1053" s="43" t="s">
        <v>1020</v>
      </c>
      <c r="F1053" s="43"/>
      <c r="G1053" s="44">
        <v>41017.768750000003</v>
      </c>
      <c r="H1053" s="44">
        <v>41018.781944444447</v>
      </c>
      <c r="I1053" s="1" t="s">
        <v>762</v>
      </c>
      <c r="J1053" s="45">
        <f t="shared" si="32"/>
        <v>1.0131944444437977</v>
      </c>
      <c r="K1053" s="46">
        <f t="shared" si="33"/>
        <v>1.0131944444437977</v>
      </c>
      <c r="N1053"/>
    </row>
    <row r="1054" spans="1:14" ht="25.5" hidden="1" customHeight="1" x14ac:dyDescent="0.25">
      <c r="A1054" s="6" t="s">
        <v>313</v>
      </c>
      <c r="B1054" s="41" t="s">
        <v>774</v>
      </c>
      <c r="C1054" s="1" t="s">
        <v>664</v>
      </c>
      <c r="D1054" s="75"/>
      <c r="E1054" s="43" t="s">
        <v>1016</v>
      </c>
      <c r="F1054" s="43"/>
      <c r="G1054" s="44">
        <v>41018.781944444447</v>
      </c>
      <c r="H1054" s="44">
        <v>41023.741666666669</v>
      </c>
      <c r="I1054" s="1" t="s">
        <v>763</v>
      </c>
      <c r="J1054" s="45">
        <f t="shared" si="32"/>
        <v>4.9597222222218988</v>
      </c>
      <c r="K1054" s="46">
        <f t="shared" si="33"/>
        <v>4.9597222222218988</v>
      </c>
      <c r="N1054"/>
    </row>
    <row r="1055" spans="1:14" ht="25.5" hidden="1" customHeight="1" x14ac:dyDescent="0.25">
      <c r="A1055" s="6" t="s">
        <v>313</v>
      </c>
      <c r="B1055" s="41" t="s">
        <v>774</v>
      </c>
      <c r="C1055" s="1" t="s">
        <v>664</v>
      </c>
      <c r="D1055" s="75"/>
      <c r="E1055" s="43" t="s">
        <v>1020</v>
      </c>
      <c r="F1055" s="43"/>
      <c r="G1055" s="44">
        <v>41023.741666666669</v>
      </c>
      <c r="H1055" s="44">
        <v>41024.698611111111</v>
      </c>
      <c r="I1055" s="1" t="s">
        <v>237</v>
      </c>
      <c r="J1055" s="45">
        <f t="shared" si="32"/>
        <v>0.9569444444423425</v>
      </c>
      <c r="K1055" s="46">
        <f t="shared" si="33"/>
        <v>0.9569444444423425</v>
      </c>
      <c r="N1055"/>
    </row>
    <row r="1056" spans="1:14" ht="25.5" hidden="1" customHeight="1" x14ac:dyDescent="0.25">
      <c r="A1056" s="6" t="s">
        <v>313</v>
      </c>
      <c r="B1056" s="41" t="s">
        <v>774</v>
      </c>
      <c r="C1056" s="1" t="s">
        <v>664</v>
      </c>
      <c r="D1056" s="75"/>
      <c r="E1056" s="43" t="s">
        <v>1036</v>
      </c>
      <c r="F1056" s="43"/>
      <c r="G1056" s="44">
        <v>41024.698611111111</v>
      </c>
      <c r="H1056" s="44">
        <v>41036.790972222225</v>
      </c>
      <c r="I1056" s="1" t="s">
        <v>203</v>
      </c>
      <c r="J1056" s="45">
        <f t="shared" si="32"/>
        <v>12.09236111111386</v>
      </c>
      <c r="K1056" s="46">
        <f t="shared" si="33"/>
        <v>12.09236111111386</v>
      </c>
      <c r="N1056"/>
    </row>
    <row r="1057" spans="1:14" ht="25.5" hidden="1" customHeight="1" x14ac:dyDescent="0.25">
      <c r="A1057" s="6" t="s">
        <v>313</v>
      </c>
      <c r="B1057" s="41" t="s">
        <v>774</v>
      </c>
      <c r="C1057" s="1" t="s">
        <v>664</v>
      </c>
      <c r="D1057" s="75"/>
      <c r="E1057" s="43" t="s">
        <v>1021</v>
      </c>
      <c r="F1057" s="43"/>
      <c r="G1057" s="44">
        <v>41036.790972222225</v>
      </c>
      <c r="H1057" s="44">
        <v>41036.798611111109</v>
      </c>
      <c r="I1057" s="1" t="s">
        <v>764</v>
      </c>
      <c r="J1057" s="45">
        <f t="shared" si="32"/>
        <v>7.6388888846850023E-3</v>
      </c>
      <c r="K1057" s="46">
        <f t="shared" si="33"/>
        <v>7.6388888846850023E-3</v>
      </c>
      <c r="N1057"/>
    </row>
    <row r="1058" spans="1:14" ht="25.5" hidden="1" customHeight="1" x14ac:dyDescent="0.25">
      <c r="A1058" s="6" t="s">
        <v>313</v>
      </c>
      <c r="B1058" s="41" t="s">
        <v>774</v>
      </c>
      <c r="C1058" s="1" t="s">
        <v>664</v>
      </c>
      <c r="D1058" s="75"/>
      <c r="E1058" s="43" t="s">
        <v>1036</v>
      </c>
      <c r="F1058" s="43"/>
      <c r="G1058" s="44">
        <v>41036.798611111109</v>
      </c>
      <c r="H1058" s="44">
        <v>41038.602083333331</v>
      </c>
      <c r="I1058" s="1" t="s">
        <v>765</v>
      </c>
      <c r="J1058" s="45">
        <f t="shared" si="32"/>
        <v>1.8034722222218988</v>
      </c>
      <c r="K1058" s="46">
        <f t="shared" si="33"/>
        <v>1.8034722222218988</v>
      </c>
      <c r="N1058"/>
    </row>
    <row r="1059" spans="1:14" ht="25.5" hidden="1" customHeight="1" x14ac:dyDescent="0.25">
      <c r="A1059" s="6" t="s">
        <v>313</v>
      </c>
      <c r="B1059" s="41" t="s">
        <v>774</v>
      </c>
      <c r="C1059" s="1" t="s">
        <v>664</v>
      </c>
      <c r="D1059" s="75"/>
      <c r="E1059" s="43" t="s">
        <v>1023</v>
      </c>
      <c r="F1059" s="43"/>
      <c r="G1059" s="44">
        <v>41038.602083333331</v>
      </c>
      <c r="H1059" s="44">
        <v>41038.760416666664</v>
      </c>
      <c r="I1059" s="1" t="s">
        <v>450</v>
      </c>
      <c r="J1059" s="45">
        <f t="shared" si="32"/>
        <v>0.15833333333284827</v>
      </c>
      <c r="K1059" s="46">
        <f t="shared" si="33"/>
        <v>0.15833333333284827</v>
      </c>
      <c r="N1059"/>
    </row>
    <row r="1060" spans="1:14" ht="25.5" hidden="1" customHeight="1" x14ac:dyDescent="0.25">
      <c r="A1060" s="6" t="s">
        <v>313</v>
      </c>
      <c r="B1060" s="41" t="s">
        <v>774</v>
      </c>
      <c r="C1060" s="1" t="s">
        <v>664</v>
      </c>
      <c r="D1060" s="75"/>
      <c r="E1060" s="43" t="s">
        <v>1024</v>
      </c>
      <c r="F1060" s="43"/>
      <c r="G1060" s="44">
        <v>41038.760416666664</v>
      </c>
      <c r="H1060" s="44">
        <v>41040.613888888889</v>
      </c>
      <c r="I1060" s="1" t="s">
        <v>727</v>
      </c>
      <c r="J1060" s="45">
        <f t="shared" si="32"/>
        <v>1.8534722222248092</v>
      </c>
      <c r="K1060" s="46">
        <f t="shared" si="33"/>
        <v>1.8534722222248092</v>
      </c>
      <c r="N1060"/>
    </row>
    <row r="1061" spans="1:14" ht="25.5" hidden="1" customHeight="1" x14ac:dyDescent="0.25">
      <c r="A1061" s="6" t="s">
        <v>313</v>
      </c>
      <c r="B1061" s="41" t="s">
        <v>774</v>
      </c>
      <c r="C1061" s="1" t="s">
        <v>664</v>
      </c>
      <c r="D1061" s="75"/>
      <c r="E1061" s="43" t="s">
        <v>1036</v>
      </c>
      <c r="F1061" s="43"/>
      <c r="G1061" s="44">
        <v>41040.613888888889</v>
      </c>
      <c r="H1061" s="44">
        <v>41047.695833333331</v>
      </c>
      <c r="I1061" s="1" t="s">
        <v>585</v>
      </c>
      <c r="J1061" s="45">
        <f t="shared" si="32"/>
        <v>7.0819444444423425</v>
      </c>
      <c r="K1061" s="46">
        <f t="shared" si="33"/>
        <v>7.0819444444423425</v>
      </c>
      <c r="N1061"/>
    </row>
    <row r="1062" spans="1:14" ht="25.5" hidden="1" customHeight="1" x14ac:dyDescent="0.25">
      <c r="A1062" s="6" t="s">
        <v>313</v>
      </c>
      <c r="B1062" s="41" t="s">
        <v>774</v>
      </c>
      <c r="C1062" s="1" t="s">
        <v>664</v>
      </c>
      <c r="D1062" s="75"/>
      <c r="E1062" s="43" t="s">
        <v>1023</v>
      </c>
      <c r="F1062" s="43"/>
      <c r="G1062" s="44">
        <v>41047.695833333331</v>
      </c>
      <c r="H1062" s="44">
        <v>41047.708333333336</v>
      </c>
      <c r="I1062" s="1" t="s">
        <v>766</v>
      </c>
      <c r="J1062" s="45">
        <f t="shared" si="32"/>
        <v>1.2500000004365575E-2</v>
      </c>
      <c r="K1062" s="46">
        <f t="shared" si="33"/>
        <v>1.2500000004365575E-2</v>
      </c>
      <c r="N1062"/>
    </row>
    <row r="1063" spans="1:14" ht="25.5" hidden="1" customHeight="1" x14ac:dyDescent="0.25">
      <c r="A1063" s="6" t="s">
        <v>313</v>
      </c>
      <c r="B1063" s="41" t="s">
        <v>774</v>
      </c>
      <c r="C1063" s="1" t="s">
        <v>664</v>
      </c>
      <c r="D1063" s="75"/>
      <c r="E1063" s="43" t="s">
        <v>1036</v>
      </c>
      <c r="F1063" s="43"/>
      <c r="G1063" s="44">
        <v>41047.708333333336</v>
      </c>
      <c r="H1063" s="44">
        <v>41050.575694444444</v>
      </c>
      <c r="I1063" s="1" t="s">
        <v>767</v>
      </c>
      <c r="J1063" s="45">
        <f t="shared" si="32"/>
        <v>2.867361111108039</v>
      </c>
      <c r="K1063" s="46">
        <f t="shared" si="33"/>
        <v>2.867361111108039</v>
      </c>
      <c r="N1063"/>
    </row>
    <row r="1064" spans="1:14" ht="25.5" hidden="1" customHeight="1" x14ac:dyDescent="0.25">
      <c r="A1064" s="6" t="s">
        <v>313</v>
      </c>
      <c r="B1064" s="41" t="s">
        <v>774</v>
      </c>
      <c r="C1064" s="1" t="s">
        <v>664</v>
      </c>
      <c r="D1064" s="75"/>
      <c r="E1064" s="43" t="s">
        <v>1023</v>
      </c>
      <c r="F1064" s="43"/>
      <c r="G1064" s="44">
        <v>41050.575694444444</v>
      </c>
      <c r="H1064" s="44">
        <v>41072.80972222222</v>
      </c>
      <c r="I1064" s="1" t="s">
        <v>768</v>
      </c>
      <c r="J1064" s="45">
        <f t="shared" si="32"/>
        <v>22.234027777776646</v>
      </c>
      <c r="K1064" s="46">
        <f t="shared" si="33"/>
        <v>22.234027777776646</v>
      </c>
      <c r="N1064"/>
    </row>
    <row r="1065" spans="1:14" ht="25.5" hidden="1" customHeight="1" x14ac:dyDescent="0.25">
      <c r="A1065" s="6" t="s">
        <v>313</v>
      </c>
      <c r="B1065" s="41" t="s">
        <v>774</v>
      </c>
      <c r="C1065" s="1" t="s">
        <v>664</v>
      </c>
      <c r="D1065" s="75"/>
      <c r="E1065" s="43" t="s">
        <v>1024</v>
      </c>
      <c r="F1065" s="43"/>
      <c r="G1065" s="44">
        <v>41072.80972222222</v>
      </c>
      <c r="H1065" s="44">
        <v>41073.750694444447</v>
      </c>
      <c r="I1065" s="1" t="s">
        <v>455</v>
      </c>
      <c r="J1065" s="45">
        <f t="shared" si="32"/>
        <v>0.94097222222626442</v>
      </c>
      <c r="K1065" s="46">
        <f t="shared" si="33"/>
        <v>0.94097222222626442</v>
      </c>
      <c r="N1065"/>
    </row>
    <row r="1066" spans="1:14" ht="25.5" hidden="1" customHeight="1" x14ac:dyDescent="0.25">
      <c r="A1066" s="6" t="s">
        <v>313</v>
      </c>
      <c r="B1066" s="41" t="s">
        <v>774</v>
      </c>
      <c r="C1066" s="1" t="s">
        <v>664</v>
      </c>
      <c r="D1066" s="75"/>
      <c r="E1066" s="43" t="s">
        <v>1014</v>
      </c>
      <c r="F1066" s="43"/>
      <c r="G1066" s="44">
        <v>41073.750694444447</v>
      </c>
      <c r="H1066" s="44">
        <v>41073.762499999997</v>
      </c>
      <c r="I1066" s="1" t="s">
        <v>75</v>
      </c>
      <c r="J1066" s="45">
        <f t="shared" si="32"/>
        <v>1.1805555550381541E-2</v>
      </c>
      <c r="K1066" s="46">
        <f t="shared" si="33"/>
        <v>1.1805555550381541E-2</v>
      </c>
      <c r="N1066"/>
    </row>
    <row r="1067" spans="1:14" ht="25.5" hidden="1" customHeight="1" x14ac:dyDescent="0.25">
      <c r="A1067" s="6" t="s">
        <v>313</v>
      </c>
      <c r="B1067" s="41" t="s">
        <v>774</v>
      </c>
      <c r="C1067" s="1" t="s">
        <v>664</v>
      </c>
      <c r="D1067" s="75"/>
      <c r="E1067" s="43" t="s">
        <v>1023</v>
      </c>
      <c r="F1067" s="43"/>
      <c r="G1067" s="44">
        <v>41073.762499999997</v>
      </c>
      <c r="H1067" s="44">
        <v>41074.553472222222</v>
      </c>
      <c r="I1067" s="1" t="s">
        <v>770</v>
      </c>
      <c r="J1067" s="45">
        <f t="shared" si="32"/>
        <v>0.79097222222480923</v>
      </c>
      <c r="K1067" s="46">
        <f t="shared" si="33"/>
        <v>0.79097222222480923</v>
      </c>
      <c r="N1067"/>
    </row>
    <row r="1068" spans="1:14" ht="25.5" hidden="1" customHeight="1" x14ac:dyDescent="0.25">
      <c r="A1068" s="6" t="s">
        <v>313</v>
      </c>
      <c r="B1068" s="41" t="s">
        <v>774</v>
      </c>
      <c r="C1068" s="1" t="s">
        <v>664</v>
      </c>
      <c r="D1068" s="75"/>
      <c r="E1068" s="43" t="s">
        <v>1051</v>
      </c>
      <c r="F1068" s="43"/>
      <c r="G1068" s="44">
        <v>41074.553472222222</v>
      </c>
      <c r="H1068" s="44">
        <v>41101.716666666667</v>
      </c>
      <c r="I1068" s="1" t="s">
        <v>771</v>
      </c>
      <c r="J1068" s="45">
        <f t="shared" si="32"/>
        <v>27.163194444445253</v>
      </c>
      <c r="K1068" s="46">
        <f t="shared" si="33"/>
        <v>27.163194444445253</v>
      </c>
      <c r="N1068"/>
    </row>
    <row r="1069" spans="1:14" ht="25.5" hidden="1" customHeight="1" x14ac:dyDescent="0.25">
      <c r="A1069" s="6" t="s">
        <v>313</v>
      </c>
      <c r="B1069" s="41" t="s">
        <v>774</v>
      </c>
      <c r="C1069" s="1" t="s">
        <v>664</v>
      </c>
      <c r="D1069" s="75"/>
      <c r="E1069" s="43" t="s">
        <v>1014</v>
      </c>
      <c r="F1069" s="43"/>
      <c r="G1069" s="44">
        <v>41101.716666666667</v>
      </c>
      <c r="H1069" s="44">
        <v>41101.724999999999</v>
      </c>
      <c r="I1069" s="1" t="s">
        <v>772</v>
      </c>
      <c r="J1069" s="45">
        <f t="shared" si="32"/>
        <v>8.333333331393078E-3</v>
      </c>
      <c r="K1069" s="46">
        <f t="shared" si="33"/>
        <v>8.333333331393078E-3</v>
      </c>
      <c r="N1069"/>
    </row>
    <row r="1070" spans="1:14" ht="25.5" hidden="1" customHeight="1" x14ac:dyDescent="0.25">
      <c r="A1070" s="6" t="s">
        <v>313</v>
      </c>
      <c r="B1070" s="41" t="s">
        <v>774</v>
      </c>
      <c r="C1070" s="1" t="s">
        <v>664</v>
      </c>
      <c r="D1070" s="75"/>
      <c r="E1070" s="43" t="s">
        <v>1051</v>
      </c>
      <c r="F1070" s="43"/>
      <c r="G1070" s="44">
        <v>41101.724999999999</v>
      </c>
      <c r="H1070" s="44">
        <v>41102.605555555558</v>
      </c>
      <c r="I1070" s="1" t="s">
        <v>689</v>
      </c>
      <c r="J1070" s="45">
        <f t="shared" si="32"/>
        <v>0.88055555555911269</v>
      </c>
      <c r="K1070" s="46">
        <f t="shared" si="33"/>
        <v>0.88055555555911269</v>
      </c>
      <c r="N1070"/>
    </row>
    <row r="1071" spans="1:14" ht="25.5" hidden="1" customHeight="1" x14ac:dyDescent="0.25">
      <c r="A1071" s="6" t="s">
        <v>313</v>
      </c>
      <c r="B1071" s="41" t="s">
        <v>774</v>
      </c>
      <c r="C1071" s="1" t="s">
        <v>664</v>
      </c>
      <c r="D1071" s="75"/>
      <c r="E1071" s="43" t="s">
        <v>1023</v>
      </c>
      <c r="F1071" s="43"/>
      <c r="G1071" s="44">
        <v>41102.605555555558</v>
      </c>
      <c r="H1071" s="44">
        <v>41102.708333333336</v>
      </c>
      <c r="I1071" s="1" t="s">
        <v>54</v>
      </c>
      <c r="J1071" s="45">
        <f t="shared" si="32"/>
        <v>0.10277777777810115</v>
      </c>
      <c r="K1071" s="46">
        <f t="shared" si="33"/>
        <v>0.10277777777810115</v>
      </c>
      <c r="N1071"/>
    </row>
    <row r="1072" spans="1:14" ht="25.5" hidden="1" customHeight="1" x14ac:dyDescent="0.25">
      <c r="A1072" s="6" t="s">
        <v>313</v>
      </c>
      <c r="B1072" s="41" t="s">
        <v>774</v>
      </c>
      <c r="C1072" s="1" t="s">
        <v>664</v>
      </c>
      <c r="D1072" s="75"/>
      <c r="E1072" s="43" t="s">
        <v>1039</v>
      </c>
      <c r="F1072" s="43"/>
      <c r="G1072" s="44">
        <v>41102.708333333336</v>
      </c>
      <c r="H1072" s="44">
        <v>41103.655555555553</v>
      </c>
      <c r="I1072" s="1" t="s">
        <v>773</v>
      </c>
      <c r="J1072" s="45">
        <f t="shared" si="32"/>
        <v>0.94722222221753327</v>
      </c>
      <c r="K1072" s="46">
        <f t="shared" si="33"/>
        <v>0.94722222221753327</v>
      </c>
      <c r="N1072"/>
    </row>
    <row r="1073" spans="1:14" ht="25.5" hidden="1" customHeight="1" x14ac:dyDescent="0.25">
      <c r="A1073" s="6" t="s">
        <v>313</v>
      </c>
      <c r="B1073" s="41" t="s">
        <v>803</v>
      </c>
      <c r="C1073" s="1" t="s">
        <v>664</v>
      </c>
      <c r="D1073" s="75"/>
      <c r="E1073" s="43" t="s">
        <v>1051</v>
      </c>
      <c r="F1073" s="43"/>
      <c r="G1073" s="44">
        <v>41410.785416666666</v>
      </c>
      <c r="H1073" s="44">
        <v>41411.785416666666</v>
      </c>
      <c r="I1073" s="1" t="s">
        <v>7</v>
      </c>
      <c r="J1073" s="45">
        <f t="shared" si="32"/>
        <v>1</v>
      </c>
      <c r="K1073" s="46">
        <f t="shared" si="33"/>
        <v>1</v>
      </c>
      <c r="N1073"/>
    </row>
    <row r="1074" spans="1:14" ht="25.5" customHeight="1" x14ac:dyDescent="0.25">
      <c r="A1074" s="6" t="s">
        <v>313</v>
      </c>
      <c r="B1074" s="41" t="s">
        <v>803</v>
      </c>
      <c r="C1074" s="1" t="s">
        <v>664</v>
      </c>
      <c r="D1074" s="75"/>
      <c r="E1074" s="43" t="s">
        <v>994</v>
      </c>
      <c r="F1074" s="106" t="s">
        <v>1285</v>
      </c>
      <c r="G1074" s="44">
        <v>41411.785416666666</v>
      </c>
      <c r="H1074" s="44">
        <v>41414.532638888886</v>
      </c>
      <c r="I1074" s="1" t="s">
        <v>75</v>
      </c>
      <c r="J1074" s="45">
        <f t="shared" si="32"/>
        <v>2.7472222222204437</v>
      </c>
      <c r="K1074" s="46">
        <f t="shared" si="33"/>
        <v>2.7472222222204437</v>
      </c>
      <c r="N1074"/>
    </row>
    <row r="1075" spans="1:14" ht="25.5" hidden="1" customHeight="1" x14ac:dyDescent="0.25">
      <c r="A1075" s="6" t="s">
        <v>313</v>
      </c>
      <c r="B1075" s="41" t="s">
        <v>803</v>
      </c>
      <c r="C1075" s="1" t="s">
        <v>664</v>
      </c>
      <c r="D1075" s="75"/>
      <c r="E1075" s="43" t="s">
        <v>1051</v>
      </c>
      <c r="F1075" s="43"/>
      <c r="G1075" s="44">
        <v>41414.532638888886</v>
      </c>
      <c r="H1075" s="44">
        <v>41416.749305555553</v>
      </c>
      <c r="I1075" s="1" t="s">
        <v>775</v>
      </c>
      <c r="J1075" s="45">
        <f t="shared" si="32"/>
        <v>2.2166666666671517</v>
      </c>
      <c r="K1075" s="46">
        <f t="shared" si="33"/>
        <v>2.2166666666671517</v>
      </c>
      <c r="N1075"/>
    </row>
    <row r="1076" spans="1:14" ht="25.5" customHeight="1" x14ac:dyDescent="0.25">
      <c r="A1076" s="6" t="s">
        <v>313</v>
      </c>
      <c r="B1076" s="41" t="s">
        <v>803</v>
      </c>
      <c r="C1076" s="1" t="s">
        <v>664</v>
      </c>
      <c r="D1076" s="75"/>
      <c r="E1076" s="43" t="s">
        <v>994</v>
      </c>
      <c r="F1076" s="106" t="s">
        <v>1285</v>
      </c>
      <c r="G1076" s="44">
        <v>41416.749305555553</v>
      </c>
      <c r="H1076" s="44">
        <v>41416.776388888888</v>
      </c>
      <c r="I1076" s="1" t="s">
        <v>75</v>
      </c>
      <c r="J1076" s="45">
        <f t="shared" si="32"/>
        <v>2.7083333334303461E-2</v>
      </c>
      <c r="K1076" s="46">
        <f t="shared" si="33"/>
        <v>2.7083333334303461E-2</v>
      </c>
      <c r="N1076"/>
    </row>
    <row r="1077" spans="1:14" ht="25.5" hidden="1" customHeight="1" x14ac:dyDescent="0.25">
      <c r="A1077" s="6" t="s">
        <v>313</v>
      </c>
      <c r="B1077" s="41" t="s">
        <v>803</v>
      </c>
      <c r="C1077" s="1" t="s">
        <v>664</v>
      </c>
      <c r="D1077" s="75"/>
      <c r="E1077" s="43" t="s">
        <v>1016</v>
      </c>
      <c r="F1077" s="43"/>
      <c r="G1077" s="44">
        <v>41416.776388888888</v>
      </c>
      <c r="H1077" s="44">
        <v>41421.663194444445</v>
      </c>
      <c r="I1077" s="1" t="s">
        <v>776</v>
      </c>
      <c r="J1077" s="45">
        <f t="shared" si="32"/>
        <v>4.8868055555576575</v>
      </c>
      <c r="K1077" s="46">
        <f t="shared" si="33"/>
        <v>4.8868055555576575</v>
      </c>
      <c r="N1077"/>
    </row>
    <row r="1078" spans="1:14" ht="25.5" hidden="1" customHeight="1" x14ac:dyDescent="0.25">
      <c r="A1078" s="6" t="s">
        <v>313</v>
      </c>
      <c r="B1078" s="41" t="s">
        <v>803</v>
      </c>
      <c r="C1078" s="1" t="s">
        <v>664</v>
      </c>
      <c r="D1078" s="75"/>
      <c r="E1078" s="43" t="s">
        <v>1020</v>
      </c>
      <c r="F1078" s="43"/>
      <c r="G1078" s="44">
        <v>41421.663194444445</v>
      </c>
      <c r="H1078" s="44">
        <v>41421.79583333333</v>
      </c>
      <c r="I1078" s="1" t="s">
        <v>197</v>
      </c>
      <c r="J1078" s="45">
        <f t="shared" si="32"/>
        <v>0.132638888884685</v>
      </c>
      <c r="K1078" s="46">
        <f t="shared" si="33"/>
        <v>0.132638888884685</v>
      </c>
      <c r="N1078"/>
    </row>
    <row r="1079" spans="1:14" ht="25.5" customHeight="1" x14ac:dyDescent="0.25">
      <c r="A1079" s="6" t="s">
        <v>313</v>
      </c>
      <c r="B1079" s="41" t="s">
        <v>803</v>
      </c>
      <c r="C1079" s="1" t="s">
        <v>664</v>
      </c>
      <c r="D1079" s="75"/>
      <c r="E1079" s="43" t="s">
        <v>994</v>
      </c>
      <c r="F1079" s="106" t="s">
        <v>1285</v>
      </c>
      <c r="G1079" s="44">
        <v>41421.79583333333</v>
      </c>
      <c r="H1079" s="44">
        <v>41422.779166666667</v>
      </c>
      <c r="I1079" s="1" t="s">
        <v>777</v>
      </c>
      <c r="J1079" s="45">
        <f t="shared" si="32"/>
        <v>0.98333333333721384</v>
      </c>
      <c r="K1079" s="46">
        <f t="shared" si="33"/>
        <v>0.98333333333721384</v>
      </c>
      <c r="N1079"/>
    </row>
    <row r="1080" spans="1:14" ht="25.5" hidden="1" customHeight="1" x14ac:dyDescent="0.25">
      <c r="A1080" s="6" t="s">
        <v>313</v>
      </c>
      <c r="B1080" s="41" t="s">
        <v>803</v>
      </c>
      <c r="C1080" s="1" t="s">
        <v>664</v>
      </c>
      <c r="D1080" s="75"/>
      <c r="E1080" s="43" t="s">
        <v>1020</v>
      </c>
      <c r="F1080" s="43"/>
      <c r="G1080" s="44">
        <v>41422.779166666667</v>
      </c>
      <c r="H1080" s="44">
        <v>41430.742361111108</v>
      </c>
      <c r="I1080" s="1" t="s">
        <v>778</v>
      </c>
      <c r="J1080" s="45">
        <f t="shared" si="32"/>
        <v>7.9631944444408873</v>
      </c>
      <c r="K1080" s="46">
        <f t="shared" si="33"/>
        <v>7.9631944444408873</v>
      </c>
      <c r="N1080"/>
    </row>
    <row r="1081" spans="1:14" ht="25.5" customHeight="1" x14ac:dyDescent="0.25">
      <c r="A1081" s="6" t="s">
        <v>313</v>
      </c>
      <c r="B1081" s="41" t="s">
        <v>803</v>
      </c>
      <c r="C1081" s="1" t="s">
        <v>664</v>
      </c>
      <c r="D1081" s="75"/>
      <c r="E1081" s="43" t="s">
        <v>994</v>
      </c>
      <c r="F1081" s="106" t="s">
        <v>1285</v>
      </c>
      <c r="G1081" s="44">
        <v>41430.742361111108</v>
      </c>
      <c r="H1081" s="44">
        <v>41430.756944444445</v>
      </c>
      <c r="I1081" s="1" t="s">
        <v>779</v>
      </c>
      <c r="J1081" s="45">
        <f t="shared" si="32"/>
        <v>1.4583333337213844E-2</v>
      </c>
      <c r="K1081" s="46">
        <f t="shared" si="33"/>
        <v>1.4583333337213844E-2</v>
      </c>
      <c r="N1081"/>
    </row>
    <row r="1082" spans="1:14" ht="25.5" hidden="1" customHeight="1" x14ac:dyDescent="0.25">
      <c r="A1082" s="6" t="s">
        <v>313</v>
      </c>
      <c r="B1082" s="41" t="s">
        <v>803</v>
      </c>
      <c r="C1082" s="1" t="s">
        <v>664</v>
      </c>
      <c r="D1082" s="75"/>
      <c r="E1082" s="43" t="s">
        <v>1051</v>
      </c>
      <c r="F1082" s="43"/>
      <c r="G1082" s="44">
        <v>41430.756944444445</v>
      </c>
      <c r="H1082" s="44">
        <v>41431.773611111108</v>
      </c>
      <c r="I1082" s="1" t="s">
        <v>780</v>
      </c>
      <c r="J1082" s="45">
        <f t="shared" si="32"/>
        <v>1.0166666666627862</v>
      </c>
      <c r="K1082" s="46">
        <f t="shared" si="33"/>
        <v>1.0166666666627862</v>
      </c>
      <c r="N1082"/>
    </row>
    <row r="1083" spans="1:14" ht="25.5" customHeight="1" x14ac:dyDescent="0.25">
      <c r="A1083" s="6" t="s">
        <v>313</v>
      </c>
      <c r="B1083" s="41" t="s">
        <v>803</v>
      </c>
      <c r="C1083" s="1" t="s">
        <v>664</v>
      </c>
      <c r="D1083" s="75"/>
      <c r="E1083" s="43" t="s">
        <v>994</v>
      </c>
      <c r="F1083" s="106" t="s">
        <v>1285</v>
      </c>
      <c r="G1083" s="44">
        <v>41431.773611111108</v>
      </c>
      <c r="H1083" s="44">
        <v>41432.593055555553</v>
      </c>
      <c r="I1083" s="1" t="s">
        <v>781</v>
      </c>
      <c r="J1083" s="45">
        <f t="shared" si="32"/>
        <v>0.81944444444525288</v>
      </c>
      <c r="K1083" s="46">
        <f t="shared" si="33"/>
        <v>0.81944444444525288</v>
      </c>
      <c r="N1083"/>
    </row>
    <row r="1084" spans="1:14" ht="25.5" hidden="1" customHeight="1" x14ac:dyDescent="0.25">
      <c r="A1084" s="6" t="s">
        <v>313</v>
      </c>
      <c r="B1084" s="41" t="s">
        <v>803</v>
      </c>
      <c r="C1084" s="1" t="s">
        <v>664</v>
      </c>
      <c r="D1084" s="75"/>
      <c r="E1084" s="43" t="s">
        <v>1020</v>
      </c>
      <c r="F1084" s="43"/>
      <c r="G1084" s="44">
        <v>41432.593055555553</v>
      </c>
      <c r="H1084" s="44">
        <v>41432.724999999999</v>
      </c>
      <c r="I1084" s="1" t="s">
        <v>782</v>
      </c>
      <c r="J1084" s="45">
        <f t="shared" si="32"/>
        <v>0.13194444444525288</v>
      </c>
      <c r="K1084" s="46">
        <f t="shared" si="33"/>
        <v>0.13194444444525288</v>
      </c>
      <c r="N1084"/>
    </row>
    <row r="1085" spans="1:14" ht="25.5" hidden="1" customHeight="1" x14ac:dyDescent="0.25">
      <c r="A1085" s="6" t="s">
        <v>313</v>
      </c>
      <c r="B1085" s="41" t="s">
        <v>803</v>
      </c>
      <c r="C1085" s="1" t="s">
        <v>664</v>
      </c>
      <c r="D1085" s="75"/>
      <c r="E1085" s="43" t="s">
        <v>1021</v>
      </c>
      <c r="F1085" s="43"/>
      <c r="G1085" s="44">
        <v>41432.724999999999</v>
      </c>
      <c r="H1085" s="44">
        <v>41452.651388888888</v>
      </c>
      <c r="I1085" s="1" t="s">
        <v>197</v>
      </c>
      <c r="J1085" s="45">
        <f t="shared" si="32"/>
        <v>19.926388888889051</v>
      </c>
      <c r="K1085" s="46">
        <f t="shared" si="33"/>
        <v>19.926388888889051</v>
      </c>
      <c r="N1085"/>
    </row>
    <row r="1086" spans="1:14" ht="25.5" hidden="1" customHeight="1" x14ac:dyDescent="0.25">
      <c r="A1086" s="6" t="s">
        <v>313</v>
      </c>
      <c r="B1086" s="41" t="s">
        <v>803</v>
      </c>
      <c r="C1086" s="1" t="s">
        <v>664</v>
      </c>
      <c r="D1086" s="75"/>
      <c r="E1086" s="43" t="s">
        <v>1020</v>
      </c>
      <c r="F1086" s="43"/>
      <c r="G1086" s="44">
        <v>41452.651388888888</v>
      </c>
      <c r="H1086" s="44">
        <v>41453.666666666664</v>
      </c>
      <c r="I1086" s="1" t="s">
        <v>373</v>
      </c>
      <c r="J1086" s="45">
        <f t="shared" si="32"/>
        <v>1.015277777776646</v>
      </c>
      <c r="K1086" s="46">
        <f t="shared" si="33"/>
        <v>1.015277777776646</v>
      </c>
      <c r="N1086"/>
    </row>
    <row r="1087" spans="1:14" ht="25.5" hidden="1" customHeight="1" x14ac:dyDescent="0.25">
      <c r="A1087" s="6" t="s">
        <v>313</v>
      </c>
      <c r="B1087" s="41" t="s">
        <v>803</v>
      </c>
      <c r="C1087" s="1" t="s">
        <v>664</v>
      </c>
      <c r="D1087" s="75"/>
      <c r="E1087" s="43" t="s">
        <v>1016</v>
      </c>
      <c r="F1087" s="43"/>
      <c r="G1087" s="44">
        <v>41453.666666666664</v>
      </c>
      <c r="H1087" s="44">
        <v>41463.584722222222</v>
      </c>
      <c r="I1087" s="1" t="s">
        <v>738</v>
      </c>
      <c r="J1087" s="45">
        <f t="shared" si="32"/>
        <v>9.9180555555576575</v>
      </c>
      <c r="K1087" s="46">
        <f t="shared" si="33"/>
        <v>9.9180555555576575</v>
      </c>
      <c r="N1087"/>
    </row>
    <row r="1088" spans="1:14" ht="25.5" hidden="1" customHeight="1" x14ac:dyDescent="0.25">
      <c r="A1088" s="6" t="s">
        <v>313</v>
      </c>
      <c r="B1088" s="41" t="s">
        <v>803</v>
      </c>
      <c r="C1088" s="1" t="s">
        <v>664</v>
      </c>
      <c r="D1088" s="75"/>
      <c r="E1088" s="43" t="s">
        <v>1014</v>
      </c>
      <c r="F1088" s="43"/>
      <c r="G1088" s="44">
        <v>41463.584722222222</v>
      </c>
      <c r="H1088" s="44">
        <v>41463.597222222219</v>
      </c>
      <c r="I1088" s="1" t="s">
        <v>783</v>
      </c>
      <c r="J1088" s="45">
        <f t="shared" si="32"/>
        <v>1.2499999997089617E-2</v>
      </c>
      <c r="K1088" s="46">
        <f t="shared" si="33"/>
        <v>1.2499999997089617E-2</v>
      </c>
      <c r="N1088"/>
    </row>
    <row r="1089" spans="1:14" ht="25.5" hidden="1" customHeight="1" x14ac:dyDescent="0.25">
      <c r="A1089" s="6" t="s">
        <v>313</v>
      </c>
      <c r="B1089" s="41" t="s">
        <v>803</v>
      </c>
      <c r="C1089" s="1" t="s">
        <v>664</v>
      </c>
      <c r="D1089" s="75"/>
      <c r="E1089" s="43" t="s">
        <v>1020</v>
      </c>
      <c r="F1089" s="43"/>
      <c r="G1089" s="44">
        <v>41463.597222222219</v>
      </c>
      <c r="H1089" s="44">
        <v>41463.605555555558</v>
      </c>
      <c r="I1089" s="1" t="s">
        <v>761</v>
      </c>
      <c r="J1089" s="45">
        <f t="shared" si="32"/>
        <v>8.3333333386690356E-3</v>
      </c>
      <c r="K1089" s="46">
        <f t="shared" si="33"/>
        <v>8.3333333386690356E-3</v>
      </c>
      <c r="N1089"/>
    </row>
    <row r="1090" spans="1:14" ht="25.5" hidden="1" customHeight="1" x14ac:dyDescent="0.25">
      <c r="A1090" s="6" t="s">
        <v>313</v>
      </c>
      <c r="B1090" s="41" t="s">
        <v>803</v>
      </c>
      <c r="C1090" s="1" t="s">
        <v>664</v>
      </c>
      <c r="D1090" s="75"/>
      <c r="E1090" s="43" t="s">
        <v>1021</v>
      </c>
      <c r="F1090" s="43"/>
      <c r="G1090" s="44">
        <v>41463.605555555558</v>
      </c>
      <c r="H1090" s="44">
        <v>41464.681250000001</v>
      </c>
      <c r="I1090" s="1" t="s">
        <v>784</v>
      </c>
      <c r="J1090" s="45">
        <f t="shared" ref="J1090:J1153" si="34">IF(OR(G1090="-",H1090="-"),0,H1090-G1090)</f>
        <v>1.0756944444437977</v>
      </c>
      <c r="K1090" s="46">
        <f t="shared" ref="K1090:K1153" si="35">J1090</f>
        <v>1.0756944444437977</v>
      </c>
      <c r="N1090"/>
    </row>
    <row r="1091" spans="1:14" ht="25.5" hidden="1" customHeight="1" x14ac:dyDescent="0.25">
      <c r="A1091" s="6" t="s">
        <v>313</v>
      </c>
      <c r="B1091" s="41" t="s">
        <v>803</v>
      </c>
      <c r="C1091" s="1" t="s">
        <v>664</v>
      </c>
      <c r="D1091" s="75"/>
      <c r="E1091" s="43" t="s">
        <v>1020</v>
      </c>
      <c r="F1091" s="43"/>
      <c r="G1091" s="44">
        <v>41464.681250000001</v>
      </c>
      <c r="H1091" s="44">
        <v>41464.734722222223</v>
      </c>
      <c r="I1091" s="1" t="s">
        <v>785</v>
      </c>
      <c r="J1091" s="45">
        <f t="shared" si="34"/>
        <v>5.3472222221898846E-2</v>
      </c>
      <c r="K1091" s="46">
        <f t="shared" si="35"/>
        <v>5.3472222221898846E-2</v>
      </c>
      <c r="N1091"/>
    </row>
    <row r="1092" spans="1:14" ht="25.5" hidden="1" customHeight="1" x14ac:dyDescent="0.25">
      <c r="A1092" s="6" t="s">
        <v>313</v>
      </c>
      <c r="B1092" s="41" t="s">
        <v>803</v>
      </c>
      <c r="C1092" s="1" t="s">
        <v>664</v>
      </c>
      <c r="D1092" s="75"/>
      <c r="E1092" s="43" t="s">
        <v>1036</v>
      </c>
      <c r="F1092" s="43"/>
      <c r="G1092" s="44">
        <v>41464.734722222223</v>
      </c>
      <c r="H1092" s="44">
        <v>41480.793749999997</v>
      </c>
      <c r="I1092" s="1" t="s">
        <v>335</v>
      </c>
      <c r="J1092" s="45">
        <f t="shared" si="34"/>
        <v>16.059027777773736</v>
      </c>
      <c r="K1092" s="46">
        <f t="shared" si="35"/>
        <v>16.059027777773736</v>
      </c>
      <c r="N1092"/>
    </row>
    <row r="1093" spans="1:14" ht="25.5" hidden="1" customHeight="1" x14ac:dyDescent="0.25">
      <c r="A1093" s="6" t="s">
        <v>313</v>
      </c>
      <c r="B1093" s="41" t="s">
        <v>803</v>
      </c>
      <c r="C1093" s="1" t="s">
        <v>664</v>
      </c>
      <c r="D1093" s="75"/>
      <c r="E1093" s="43" t="s">
        <v>1020</v>
      </c>
      <c r="F1093" s="43"/>
      <c r="G1093" s="44">
        <v>41480.793749999997</v>
      </c>
      <c r="H1093" s="44">
        <v>41481.606944444444</v>
      </c>
      <c r="I1093" s="1" t="s">
        <v>786</v>
      </c>
      <c r="J1093" s="45">
        <f t="shared" si="34"/>
        <v>0.81319444444670808</v>
      </c>
      <c r="K1093" s="46">
        <f t="shared" si="35"/>
        <v>0.81319444444670808</v>
      </c>
      <c r="N1093"/>
    </row>
    <row r="1094" spans="1:14" ht="25.5" hidden="1" customHeight="1" x14ac:dyDescent="0.25">
      <c r="A1094" s="6" t="s">
        <v>313</v>
      </c>
      <c r="B1094" s="41" t="s">
        <v>803</v>
      </c>
      <c r="C1094" s="1" t="s">
        <v>664</v>
      </c>
      <c r="D1094" s="75"/>
      <c r="E1094" s="43" t="s">
        <v>1051</v>
      </c>
      <c r="F1094" s="43"/>
      <c r="G1094" s="44">
        <v>41481.606944444444</v>
      </c>
      <c r="H1094" s="44">
        <v>41481.713194444441</v>
      </c>
      <c r="I1094" s="1" t="s">
        <v>33</v>
      </c>
      <c r="J1094" s="45">
        <f t="shared" si="34"/>
        <v>0.10624999999708962</v>
      </c>
      <c r="K1094" s="46">
        <f t="shared" si="35"/>
        <v>0.10624999999708962</v>
      </c>
      <c r="N1094"/>
    </row>
    <row r="1095" spans="1:14" ht="25.5" hidden="1" customHeight="1" x14ac:dyDescent="0.25">
      <c r="A1095" s="6" t="s">
        <v>313</v>
      </c>
      <c r="B1095" s="41" t="s">
        <v>803</v>
      </c>
      <c r="C1095" s="1" t="s">
        <v>664</v>
      </c>
      <c r="D1095" s="75"/>
      <c r="E1095" s="43" t="s">
        <v>1020</v>
      </c>
      <c r="F1095" s="43"/>
      <c r="G1095" s="44">
        <v>41481.713194444441</v>
      </c>
      <c r="H1095" s="44">
        <v>41481.727083333331</v>
      </c>
      <c r="I1095" s="1" t="s">
        <v>470</v>
      </c>
      <c r="J1095" s="45">
        <f t="shared" si="34"/>
        <v>1.3888888890505768E-2</v>
      </c>
      <c r="K1095" s="46">
        <f t="shared" si="35"/>
        <v>1.3888888890505768E-2</v>
      </c>
      <c r="N1095"/>
    </row>
    <row r="1096" spans="1:14" ht="25.5" hidden="1" customHeight="1" x14ac:dyDescent="0.25">
      <c r="A1096" s="6" t="s">
        <v>313</v>
      </c>
      <c r="B1096" s="41" t="s">
        <v>803</v>
      </c>
      <c r="C1096" s="1" t="s">
        <v>664</v>
      </c>
      <c r="D1096" s="75"/>
      <c r="E1096" s="43" t="s">
        <v>1021</v>
      </c>
      <c r="F1096" s="43"/>
      <c r="G1096" s="44">
        <v>41481.727083333331</v>
      </c>
      <c r="H1096" s="44">
        <v>41484.618750000001</v>
      </c>
      <c r="I1096" s="1" t="s">
        <v>787</v>
      </c>
      <c r="J1096" s="45">
        <f t="shared" si="34"/>
        <v>2.8916666666700621</v>
      </c>
      <c r="K1096" s="46">
        <f t="shared" si="35"/>
        <v>2.8916666666700621</v>
      </c>
      <c r="N1096"/>
    </row>
    <row r="1097" spans="1:14" ht="25.5" hidden="1" customHeight="1" x14ac:dyDescent="0.25">
      <c r="A1097" s="6" t="s">
        <v>313</v>
      </c>
      <c r="B1097" s="41" t="s">
        <v>803</v>
      </c>
      <c r="C1097" s="1" t="s">
        <v>664</v>
      </c>
      <c r="D1097" s="75"/>
      <c r="E1097" s="43" t="s">
        <v>1020</v>
      </c>
      <c r="F1097" s="43"/>
      <c r="G1097" s="44">
        <v>41484.618750000001</v>
      </c>
      <c r="H1097" s="44">
        <v>41484.713194444441</v>
      </c>
      <c r="I1097" s="1" t="s">
        <v>785</v>
      </c>
      <c r="J1097" s="45">
        <f t="shared" si="34"/>
        <v>9.4444444439432118E-2</v>
      </c>
      <c r="K1097" s="46">
        <f t="shared" si="35"/>
        <v>9.4444444439432118E-2</v>
      </c>
      <c r="N1097"/>
    </row>
    <row r="1098" spans="1:14" ht="25.5" hidden="1" customHeight="1" x14ac:dyDescent="0.25">
      <c r="A1098" s="6" t="s">
        <v>313</v>
      </c>
      <c r="B1098" s="41" t="s">
        <v>803</v>
      </c>
      <c r="C1098" s="1" t="s">
        <v>664</v>
      </c>
      <c r="D1098" s="75"/>
      <c r="E1098" s="43" t="s">
        <v>1036</v>
      </c>
      <c r="F1098" s="43"/>
      <c r="G1098" s="44">
        <v>41484.713194444441</v>
      </c>
      <c r="H1098" s="44">
        <v>41493.793055555558</v>
      </c>
      <c r="I1098" s="1" t="s">
        <v>335</v>
      </c>
      <c r="J1098" s="45">
        <f t="shared" si="34"/>
        <v>9.0798611111167702</v>
      </c>
      <c r="K1098" s="46">
        <f t="shared" si="35"/>
        <v>9.0798611111167702</v>
      </c>
      <c r="N1098"/>
    </row>
    <row r="1099" spans="1:14" ht="25.5" hidden="1" customHeight="1" x14ac:dyDescent="0.25">
      <c r="A1099" s="6" t="s">
        <v>313</v>
      </c>
      <c r="B1099" s="41" t="s">
        <v>803</v>
      </c>
      <c r="C1099" s="1" t="s">
        <v>664</v>
      </c>
      <c r="D1099" s="75"/>
      <c r="E1099" s="43" t="s">
        <v>1020</v>
      </c>
      <c r="F1099" s="43"/>
      <c r="G1099" s="44">
        <v>41493.793055555558</v>
      </c>
      <c r="H1099" s="44">
        <v>41493.822222222225</v>
      </c>
      <c r="I1099" s="1" t="s">
        <v>574</v>
      </c>
      <c r="J1099" s="45">
        <f t="shared" si="34"/>
        <v>2.9166666667151731E-2</v>
      </c>
      <c r="K1099" s="46">
        <f t="shared" si="35"/>
        <v>2.9166666667151731E-2</v>
      </c>
      <c r="N1099"/>
    </row>
    <row r="1100" spans="1:14" ht="25.5" hidden="1" customHeight="1" x14ac:dyDescent="0.25">
      <c r="A1100" s="6" t="s">
        <v>313</v>
      </c>
      <c r="B1100" s="41" t="s">
        <v>803</v>
      </c>
      <c r="C1100" s="1" t="s">
        <v>664</v>
      </c>
      <c r="D1100" s="75"/>
      <c r="E1100" s="43" t="s">
        <v>1023</v>
      </c>
      <c r="F1100" s="43"/>
      <c r="G1100" s="44">
        <v>41493.822222222225</v>
      </c>
      <c r="H1100" s="44">
        <v>41507.819444444445</v>
      </c>
      <c r="I1100" s="1" t="s">
        <v>788</v>
      </c>
      <c r="J1100" s="45">
        <f t="shared" si="34"/>
        <v>13.997222222220444</v>
      </c>
      <c r="K1100" s="46">
        <f t="shared" si="35"/>
        <v>13.997222222220444</v>
      </c>
      <c r="N1100"/>
    </row>
    <row r="1101" spans="1:14" ht="25.5" hidden="1" customHeight="1" x14ac:dyDescent="0.25">
      <c r="A1101" s="6" t="s">
        <v>313</v>
      </c>
      <c r="B1101" s="41" t="s">
        <v>803</v>
      </c>
      <c r="C1101" s="1" t="s">
        <v>664</v>
      </c>
      <c r="D1101" s="75"/>
      <c r="E1101" s="43" t="s">
        <v>1024</v>
      </c>
      <c r="F1101" s="43"/>
      <c r="G1101" s="44">
        <v>41507.819444444445</v>
      </c>
      <c r="H1101" s="44">
        <v>41509.754166666666</v>
      </c>
      <c r="I1101" s="1" t="s">
        <v>253</v>
      </c>
      <c r="J1101" s="45">
        <f t="shared" si="34"/>
        <v>1.9347222222204437</v>
      </c>
      <c r="K1101" s="46">
        <f t="shared" si="35"/>
        <v>1.9347222222204437</v>
      </c>
      <c r="N1101"/>
    </row>
    <row r="1102" spans="1:14" ht="25.5" hidden="1" customHeight="1" x14ac:dyDescent="0.25">
      <c r="A1102" s="6" t="s">
        <v>313</v>
      </c>
      <c r="B1102" s="41" t="s">
        <v>803</v>
      </c>
      <c r="C1102" s="1" t="s">
        <v>664</v>
      </c>
      <c r="D1102" s="75"/>
      <c r="E1102" s="43" t="s">
        <v>1036</v>
      </c>
      <c r="F1102" s="43"/>
      <c r="G1102" s="44">
        <v>41509.754166666666</v>
      </c>
      <c r="H1102" s="44">
        <v>41509.765277777777</v>
      </c>
      <c r="I1102" s="1" t="s">
        <v>789</v>
      </c>
      <c r="J1102" s="45">
        <f t="shared" si="34"/>
        <v>1.1111111110949423E-2</v>
      </c>
      <c r="K1102" s="46">
        <f t="shared" si="35"/>
        <v>1.1111111110949423E-2</v>
      </c>
      <c r="N1102"/>
    </row>
    <row r="1103" spans="1:14" ht="25.5" customHeight="1" x14ac:dyDescent="0.25">
      <c r="A1103" s="6" t="s">
        <v>313</v>
      </c>
      <c r="B1103" s="41" t="s">
        <v>803</v>
      </c>
      <c r="C1103" s="1" t="s">
        <v>664</v>
      </c>
      <c r="D1103" s="75"/>
      <c r="E1103" s="43" t="s">
        <v>994</v>
      </c>
      <c r="F1103" s="106" t="s">
        <v>1285</v>
      </c>
      <c r="G1103" s="44">
        <v>41509.765277777777</v>
      </c>
      <c r="H1103" s="44">
        <v>41512.710416666669</v>
      </c>
      <c r="I1103" s="1" t="s">
        <v>790</v>
      </c>
      <c r="J1103" s="45">
        <f t="shared" si="34"/>
        <v>2.945138888891961</v>
      </c>
      <c r="K1103" s="46">
        <f t="shared" si="35"/>
        <v>2.945138888891961</v>
      </c>
      <c r="N1103"/>
    </row>
    <row r="1104" spans="1:14" ht="25.5" hidden="1" customHeight="1" x14ac:dyDescent="0.25">
      <c r="A1104" s="6" t="s">
        <v>313</v>
      </c>
      <c r="B1104" s="41" t="s">
        <v>803</v>
      </c>
      <c r="C1104" s="1" t="s">
        <v>664</v>
      </c>
      <c r="D1104" s="75"/>
      <c r="E1104" s="43" t="s">
        <v>1036</v>
      </c>
      <c r="F1104" s="43"/>
      <c r="G1104" s="44">
        <v>41512.710416666669</v>
      </c>
      <c r="H1104" s="44">
        <v>41512.71875</v>
      </c>
      <c r="I1104" s="1" t="s">
        <v>114</v>
      </c>
      <c r="J1104" s="45">
        <f t="shared" si="34"/>
        <v>8.333333331393078E-3</v>
      </c>
      <c r="K1104" s="46">
        <f t="shared" si="35"/>
        <v>8.333333331393078E-3</v>
      </c>
      <c r="N1104"/>
    </row>
    <row r="1105" spans="1:14" ht="25.5" hidden="1" customHeight="1" x14ac:dyDescent="0.25">
      <c r="A1105" s="6" t="s">
        <v>313</v>
      </c>
      <c r="B1105" s="41" t="s">
        <v>803</v>
      </c>
      <c r="C1105" s="1" t="s">
        <v>664</v>
      </c>
      <c r="D1105" s="75"/>
      <c r="E1105" s="43" t="s">
        <v>1020</v>
      </c>
      <c r="F1105" s="43"/>
      <c r="G1105" s="44">
        <v>41512.71875</v>
      </c>
      <c r="H1105" s="44">
        <v>41512.836111111108</v>
      </c>
      <c r="I1105" s="1" t="s">
        <v>792</v>
      </c>
      <c r="J1105" s="45">
        <f t="shared" si="34"/>
        <v>0.11736111110803904</v>
      </c>
      <c r="K1105" s="46">
        <f t="shared" si="35"/>
        <v>0.11736111110803904</v>
      </c>
      <c r="N1105"/>
    </row>
    <row r="1106" spans="1:14" ht="25.5" hidden="1" customHeight="1" x14ac:dyDescent="0.25">
      <c r="A1106" s="6" t="s">
        <v>313</v>
      </c>
      <c r="B1106" s="41" t="s">
        <v>803</v>
      </c>
      <c r="C1106" s="1" t="s">
        <v>664</v>
      </c>
      <c r="D1106" s="75"/>
      <c r="E1106" s="43" t="s">
        <v>1036</v>
      </c>
      <c r="F1106" s="43"/>
      <c r="G1106" s="44">
        <v>41512.836111111108</v>
      </c>
      <c r="H1106" s="44">
        <v>41514.818055555559</v>
      </c>
      <c r="I1106" s="1" t="s">
        <v>794</v>
      </c>
      <c r="J1106" s="45">
        <f t="shared" si="34"/>
        <v>1.9819444444510737</v>
      </c>
      <c r="K1106" s="46">
        <f t="shared" si="35"/>
        <v>1.9819444444510737</v>
      </c>
      <c r="N1106"/>
    </row>
    <row r="1107" spans="1:14" ht="25.5" hidden="1" customHeight="1" x14ac:dyDescent="0.25">
      <c r="A1107" s="6" t="s">
        <v>313</v>
      </c>
      <c r="B1107" s="41" t="s">
        <v>803</v>
      </c>
      <c r="C1107" s="1" t="s">
        <v>664</v>
      </c>
      <c r="D1107" s="75"/>
      <c r="E1107" s="43" t="s">
        <v>1020</v>
      </c>
      <c r="F1107" s="43"/>
      <c r="G1107" s="44">
        <v>41514.818055555559</v>
      </c>
      <c r="H1107" s="44">
        <v>41514.829861111109</v>
      </c>
      <c r="I1107" s="1" t="s">
        <v>795</v>
      </c>
      <c r="J1107" s="45">
        <f t="shared" si="34"/>
        <v>1.1805555550381541E-2</v>
      </c>
      <c r="K1107" s="46">
        <f t="shared" si="35"/>
        <v>1.1805555550381541E-2</v>
      </c>
      <c r="N1107"/>
    </row>
    <row r="1108" spans="1:14" ht="25.5" hidden="1" customHeight="1" x14ac:dyDescent="0.25">
      <c r="A1108" s="6" t="s">
        <v>313</v>
      </c>
      <c r="B1108" s="41" t="s">
        <v>803</v>
      </c>
      <c r="C1108" s="1" t="s">
        <v>664</v>
      </c>
      <c r="D1108" s="75"/>
      <c r="E1108" s="43" t="s">
        <v>1023</v>
      </c>
      <c r="F1108" s="43"/>
      <c r="G1108" s="44">
        <v>41514.829861111109</v>
      </c>
      <c r="H1108" s="44">
        <v>41515.847916666666</v>
      </c>
      <c r="I1108" s="1" t="s">
        <v>796</v>
      </c>
      <c r="J1108" s="45">
        <f t="shared" si="34"/>
        <v>1.0180555555562023</v>
      </c>
      <c r="K1108" s="46">
        <f t="shared" si="35"/>
        <v>1.0180555555562023</v>
      </c>
      <c r="N1108"/>
    </row>
    <row r="1109" spans="1:14" ht="25.5" hidden="1" customHeight="1" x14ac:dyDescent="0.25">
      <c r="A1109" s="6" t="s">
        <v>313</v>
      </c>
      <c r="B1109" s="41" t="s">
        <v>803</v>
      </c>
      <c r="C1109" s="1" t="s">
        <v>664</v>
      </c>
      <c r="D1109" s="75"/>
      <c r="E1109" s="43" t="s">
        <v>1024</v>
      </c>
      <c r="F1109" s="43"/>
      <c r="G1109" s="44">
        <v>41515.847916666666</v>
      </c>
      <c r="H1109" s="44">
        <v>41521.767361111109</v>
      </c>
      <c r="I1109" s="1" t="s">
        <v>253</v>
      </c>
      <c r="J1109" s="45">
        <f t="shared" si="34"/>
        <v>5.9194444444437977</v>
      </c>
      <c r="K1109" s="46">
        <f t="shared" si="35"/>
        <v>5.9194444444437977</v>
      </c>
      <c r="N1109"/>
    </row>
    <row r="1110" spans="1:14" ht="25.5" hidden="1" customHeight="1" x14ac:dyDescent="0.25">
      <c r="A1110" s="6" t="s">
        <v>313</v>
      </c>
      <c r="B1110" s="41" t="s">
        <v>803</v>
      </c>
      <c r="C1110" s="1" t="s">
        <v>664</v>
      </c>
      <c r="D1110" s="75"/>
      <c r="E1110" s="43" t="s">
        <v>1036</v>
      </c>
      <c r="F1110" s="43"/>
      <c r="G1110" s="44">
        <v>41521.767361111109</v>
      </c>
      <c r="H1110" s="44">
        <v>41530.640972222223</v>
      </c>
      <c r="I1110" s="1" t="s">
        <v>452</v>
      </c>
      <c r="J1110" s="45">
        <f t="shared" si="34"/>
        <v>8.8736111111138598</v>
      </c>
      <c r="K1110" s="46">
        <f t="shared" si="35"/>
        <v>8.8736111111138598</v>
      </c>
      <c r="N1110"/>
    </row>
    <row r="1111" spans="1:14" ht="25.5" hidden="1" customHeight="1" x14ac:dyDescent="0.25">
      <c r="A1111" s="6" t="s">
        <v>313</v>
      </c>
      <c r="B1111" s="41" t="s">
        <v>803</v>
      </c>
      <c r="C1111" s="1" t="s">
        <v>664</v>
      </c>
      <c r="D1111" s="75"/>
      <c r="E1111" s="43" t="s">
        <v>1023</v>
      </c>
      <c r="F1111" s="43"/>
      <c r="G1111" s="44">
        <v>41530.640972222223</v>
      </c>
      <c r="H1111" s="44">
        <v>41530.782638888886</v>
      </c>
      <c r="I1111" s="1" t="s">
        <v>797</v>
      </c>
      <c r="J1111" s="45">
        <f t="shared" si="34"/>
        <v>0.14166666666278616</v>
      </c>
      <c r="K1111" s="46">
        <f t="shared" si="35"/>
        <v>0.14166666666278616</v>
      </c>
      <c r="N1111"/>
    </row>
    <row r="1112" spans="1:14" ht="25.5" hidden="1" customHeight="1" x14ac:dyDescent="0.25">
      <c r="A1112" s="6" t="s">
        <v>313</v>
      </c>
      <c r="B1112" s="41" t="s">
        <v>803</v>
      </c>
      <c r="C1112" s="1" t="s">
        <v>664</v>
      </c>
      <c r="D1112" s="75"/>
      <c r="E1112" s="43" t="s">
        <v>1036</v>
      </c>
      <c r="F1112" s="43"/>
      <c r="G1112" s="44">
        <v>41530.782638888886</v>
      </c>
      <c r="H1112" s="44">
        <v>41533.625694444447</v>
      </c>
      <c r="I1112" s="1" t="s">
        <v>798</v>
      </c>
      <c r="J1112" s="45">
        <f t="shared" si="34"/>
        <v>2.8430555555605679</v>
      </c>
      <c r="K1112" s="46">
        <f t="shared" si="35"/>
        <v>2.8430555555605679</v>
      </c>
      <c r="N1112"/>
    </row>
    <row r="1113" spans="1:14" ht="25.5" hidden="1" customHeight="1" x14ac:dyDescent="0.25">
      <c r="A1113" s="6" t="s">
        <v>313</v>
      </c>
      <c r="B1113" s="41" t="s">
        <v>803</v>
      </c>
      <c r="C1113" s="1" t="s">
        <v>664</v>
      </c>
      <c r="D1113" s="75"/>
      <c r="E1113" s="43" t="s">
        <v>1023</v>
      </c>
      <c r="F1113" s="43"/>
      <c r="G1113" s="44">
        <v>41533.625694444447</v>
      </c>
      <c r="H1113" s="44">
        <v>41583.695138888892</v>
      </c>
      <c r="I1113" s="1" t="s">
        <v>519</v>
      </c>
      <c r="J1113" s="45">
        <f t="shared" si="34"/>
        <v>50.069444444445253</v>
      </c>
      <c r="K1113" s="46">
        <f t="shared" si="35"/>
        <v>50.069444444445253</v>
      </c>
      <c r="N1113"/>
    </row>
    <row r="1114" spans="1:14" ht="25.5" hidden="1" customHeight="1" x14ac:dyDescent="0.25">
      <c r="A1114" s="6" t="s">
        <v>313</v>
      </c>
      <c r="B1114" s="41" t="s">
        <v>803</v>
      </c>
      <c r="C1114" s="1" t="s">
        <v>664</v>
      </c>
      <c r="D1114" s="75"/>
      <c r="E1114" s="43" t="s">
        <v>1024</v>
      </c>
      <c r="F1114" s="43"/>
      <c r="G1114" s="44">
        <v>41583.695138888892</v>
      </c>
      <c r="H1114" s="44">
        <v>41583.832638888889</v>
      </c>
      <c r="I1114" s="1" t="s">
        <v>12</v>
      </c>
      <c r="J1114" s="45">
        <f t="shared" si="34"/>
        <v>0.13749999999708962</v>
      </c>
      <c r="K1114" s="46">
        <f t="shared" si="35"/>
        <v>0.13749999999708962</v>
      </c>
      <c r="N1114"/>
    </row>
    <row r="1115" spans="1:14" ht="25.5" hidden="1" customHeight="1" x14ac:dyDescent="0.25">
      <c r="A1115" s="6" t="s">
        <v>313</v>
      </c>
      <c r="B1115" s="41" t="s">
        <v>803</v>
      </c>
      <c r="C1115" s="1" t="s">
        <v>664</v>
      </c>
      <c r="D1115" s="75"/>
      <c r="E1115" s="43" t="s">
        <v>1014</v>
      </c>
      <c r="F1115" s="43"/>
      <c r="G1115" s="44">
        <v>41583.832638888889</v>
      </c>
      <c r="H1115" s="44">
        <v>41584.658333333333</v>
      </c>
      <c r="I1115" s="1" t="s">
        <v>259</v>
      </c>
      <c r="J1115" s="45">
        <f t="shared" si="34"/>
        <v>0.82569444444379769</v>
      </c>
      <c r="K1115" s="46">
        <f t="shared" si="35"/>
        <v>0.82569444444379769</v>
      </c>
      <c r="N1115"/>
    </row>
    <row r="1116" spans="1:14" ht="25.5" hidden="1" customHeight="1" x14ac:dyDescent="0.25">
      <c r="A1116" s="6" t="s">
        <v>313</v>
      </c>
      <c r="B1116" s="41" t="s">
        <v>803</v>
      </c>
      <c r="C1116" s="1" t="s">
        <v>664</v>
      </c>
      <c r="D1116" s="75"/>
      <c r="E1116" s="43" t="s">
        <v>1023</v>
      </c>
      <c r="F1116" s="43"/>
      <c r="G1116" s="44">
        <v>41584.658333333333</v>
      </c>
      <c r="H1116" s="44">
        <v>41613.673611111109</v>
      </c>
      <c r="I1116" s="1" t="s">
        <v>799</v>
      </c>
      <c r="J1116" s="45">
        <f t="shared" si="34"/>
        <v>29.015277777776646</v>
      </c>
      <c r="K1116" s="46">
        <f t="shared" si="35"/>
        <v>29.015277777776646</v>
      </c>
      <c r="N1116"/>
    </row>
    <row r="1117" spans="1:14" ht="25.5" hidden="1" customHeight="1" x14ac:dyDescent="0.25">
      <c r="A1117" s="6" t="s">
        <v>313</v>
      </c>
      <c r="B1117" s="41" t="s">
        <v>803</v>
      </c>
      <c r="C1117" s="1" t="s">
        <v>664</v>
      </c>
      <c r="D1117" s="75"/>
      <c r="E1117" s="43" t="s">
        <v>1024</v>
      </c>
      <c r="F1117" s="43"/>
      <c r="G1117" s="44">
        <v>41613.673611111109</v>
      </c>
      <c r="H1117" s="44">
        <v>41619.868750000001</v>
      </c>
      <c r="I1117" s="1" t="s">
        <v>455</v>
      </c>
      <c r="J1117" s="45">
        <f t="shared" si="34"/>
        <v>6.195138888891961</v>
      </c>
      <c r="K1117" s="46">
        <f t="shared" si="35"/>
        <v>6.195138888891961</v>
      </c>
      <c r="N1117"/>
    </row>
    <row r="1118" spans="1:14" ht="25.5" hidden="1" customHeight="1" x14ac:dyDescent="0.25">
      <c r="A1118" s="6" t="s">
        <v>313</v>
      </c>
      <c r="B1118" s="41" t="s">
        <v>803</v>
      </c>
      <c r="C1118" s="1" t="s">
        <v>664</v>
      </c>
      <c r="D1118" s="75"/>
      <c r="E1118" s="43" t="s">
        <v>1014</v>
      </c>
      <c r="F1118" s="43"/>
      <c r="G1118" s="44">
        <v>41619.868750000001</v>
      </c>
      <c r="H1118" s="44">
        <v>41620.838194444441</v>
      </c>
      <c r="I1118" s="1" t="s">
        <v>259</v>
      </c>
      <c r="J1118" s="45">
        <f t="shared" si="34"/>
        <v>0.96944444443943212</v>
      </c>
      <c r="K1118" s="46">
        <f t="shared" si="35"/>
        <v>0.96944444443943212</v>
      </c>
      <c r="N1118"/>
    </row>
    <row r="1119" spans="1:14" ht="25.5" hidden="1" customHeight="1" x14ac:dyDescent="0.25">
      <c r="A1119" s="6" t="s">
        <v>313</v>
      </c>
      <c r="B1119" s="41" t="s">
        <v>803</v>
      </c>
      <c r="C1119" s="1" t="s">
        <v>664</v>
      </c>
      <c r="D1119" s="75"/>
      <c r="E1119" s="43" t="s">
        <v>1016</v>
      </c>
      <c r="F1119" s="43"/>
      <c r="G1119" s="44">
        <v>41620.838194444441</v>
      </c>
      <c r="H1119" s="44">
        <v>41624.673611111109</v>
      </c>
      <c r="I1119" s="1" t="s">
        <v>800</v>
      </c>
      <c r="J1119" s="45">
        <f t="shared" si="34"/>
        <v>3.8354166666686069</v>
      </c>
      <c r="K1119" s="46">
        <f t="shared" si="35"/>
        <v>3.8354166666686069</v>
      </c>
      <c r="N1119"/>
    </row>
    <row r="1120" spans="1:14" ht="25.5" customHeight="1" x14ac:dyDescent="0.25">
      <c r="A1120" s="6" t="s">
        <v>313</v>
      </c>
      <c r="B1120" s="41" t="s">
        <v>803</v>
      </c>
      <c r="C1120" s="1" t="s">
        <v>664</v>
      </c>
      <c r="D1120" s="75"/>
      <c r="E1120" s="43" t="s">
        <v>994</v>
      </c>
      <c r="F1120" s="106" t="s">
        <v>1285</v>
      </c>
      <c r="G1120" s="44">
        <v>41624.673611111109</v>
      </c>
      <c r="H1120" s="44">
        <v>41624.697222222225</v>
      </c>
      <c r="I1120" s="1" t="s">
        <v>801</v>
      </c>
      <c r="J1120" s="45">
        <f t="shared" si="34"/>
        <v>2.3611111115314998E-2</v>
      </c>
      <c r="K1120" s="46">
        <f t="shared" si="35"/>
        <v>2.3611111115314998E-2</v>
      </c>
      <c r="N1120"/>
    </row>
    <row r="1121" spans="1:14" ht="25.5" hidden="1" customHeight="1" x14ac:dyDescent="0.25">
      <c r="A1121" s="6" t="s">
        <v>313</v>
      </c>
      <c r="B1121" s="41" t="s">
        <v>803</v>
      </c>
      <c r="C1121" s="1" t="s">
        <v>664</v>
      </c>
      <c r="D1121" s="75"/>
      <c r="E1121" s="43" t="s">
        <v>1051</v>
      </c>
      <c r="F1121" s="43"/>
      <c r="G1121" s="44">
        <v>41624.697222222225</v>
      </c>
      <c r="H1121" s="44">
        <v>41626.520138888889</v>
      </c>
      <c r="I1121" s="1" t="s">
        <v>802</v>
      </c>
      <c r="J1121" s="45">
        <f t="shared" si="34"/>
        <v>1.8229166666642413</v>
      </c>
      <c r="K1121" s="46">
        <f t="shared" si="35"/>
        <v>1.8229166666642413</v>
      </c>
      <c r="N1121"/>
    </row>
    <row r="1122" spans="1:14" ht="25.5" hidden="1" customHeight="1" x14ac:dyDescent="0.25">
      <c r="A1122" s="6" t="s">
        <v>313</v>
      </c>
      <c r="B1122" s="41" t="s">
        <v>803</v>
      </c>
      <c r="C1122" s="41" t="s">
        <v>664</v>
      </c>
      <c r="D1122" s="76"/>
      <c r="E1122" s="43" t="s">
        <v>1014</v>
      </c>
      <c r="F1122" s="43"/>
      <c r="G1122" s="44">
        <v>41626.520138888889</v>
      </c>
      <c r="H1122" s="44">
        <v>41626.582638888889</v>
      </c>
      <c r="I1122" s="1" t="s">
        <v>772</v>
      </c>
      <c r="J1122" s="45">
        <f t="shared" si="34"/>
        <v>6.25E-2</v>
      </c>
      <c r="K1122" s="46">
        <f t="shared" si="35"/>
        <v>6.25E-2</v>
      </c>
      <c r="N1122"/>
    </row>
    <row r="1123" spans="1:14" ht="25.5" customHeight="1" x14ac:dyDescent="0.25">
      <c r="A1123" s="6" t="s">
        <v>313</v>
      </c>
      <c r="B1123" s="41" t="s">
        <v>814</v>
      </c>
      <c r="C1123" s="1" t="s">
        <v>664</v>
      </c>
      <c r="D1123" s="75"/>
      <c r="E1123" s="43" t="s">
        <v>995</v>
      </c>
      <c r="F1123" s="106" t="s">
        <v>1285</v>
      </c>
      <c r="G1123" s="44">
        <v>41896.823611111111</v>
      </c>
      <c r="H1123" s="44">
        <v>41905.823611111111</v>
      </c>
      <c r="I1123" s="1" t="s">
        <v>7</v>
      </c>
      <c r="J1123" s="45">
        <f t="shared" si="34"/>
        <v>9</v>
      </c>
      <c r="K1123" s="46">
        <f t="shared" si="35"/>
        <v>9</v>
      </c>
      <c r="N1123"/>
    </row>
    <row r="1124" spans="1:14" ht="25.5" customHeight="1" x14ac:dyDescent="0.25">
      <c r="A1124" s="6" t="s">
        <v>313</v>
      </c>
      <c r="B1124" s="41" t="s">
        <v>814</v>
      </c>
      <c r="C1124" s="1" t="s">
        <v>664</v>
      </c>
      <c r="D1124" s="75"/>
      <c r="E1124" s="43" t="s">
        <v>994</v>
      </c>
      <c r="F1124" s="106" t="s">
        <v>1285</v>
      </c>
      <c r="G1124" s="44">
        <v>41905.823611111111</v>
      </c>
      <c r="H1124" s="44">
        <v>41906.598611111112</v>
      </c>
      <c r="I1124" s="1" t="s">
        <v>475</v>
      </c>
      <c r="J1124" s="45">
        <f t="shared" si="34"/>
        <v>0.77500000000145519</v>
      </c>
      <c r="K1124" s="46">
        <f t="shared" si="35"/>
        <v>0.77500000000145519</v>
      </c>
      <c r="N1124"/>
    </row>
    <row r="1125" spans="1:14" ht="25.5" hidden="1" customHeight="1" x14ac:dyDescent="0.25">
      <c r="A1125" s="6" t="s">
        <v>313</v>
      </c>
      <c r="B1125" s="41" t="s">
        <v>814</v>
      </c>
      <c r="C1125" s="1" t="s">
        <v>664</v>
      </c>
      <c r="D1125" s="75"/>
      <c r="E1125" s="43" t="s">
        <v>1016</v>
      </c>
      <c r="F1125" s="43"/>
      <c r="G1125" s="44">
        <v>41906.598611111112</v>
      </c>
      <c r="H1125" s="44">
        <v>41908.644444444442</v>
      </c>
      <c r="I1125" s="1" t="s">
        <v>804</v>
      </c>
      <c r="J1125" s="45">
        <f t="shared" si="34"/>
        <v>2.0458333333299379</v>
      </c>
      <c r="K1125" s="46">
        <f t="shared" si="35"/>
        <v>2.0458333333299379</v>
      </c>
      <c r="N1125"/>
    </row>
    <row r="1126" spans="1:14" ht="25.5" hidden="1" customHeight="1" x14ac:dyDescent="0.25">
      <c r="A1126" s="6" t="s">
        <v>313</v>
      </c>
      <c r="B1126" s="41" t="s">
        <v>814</v>
      </c>
      <c r="C1126" s="1" t="s">
        <v>664</v>
      </c>
      <c r="D1126" s="75"/>
      <c r="E1126" s="43" t="s">
        <v>1020</v>
      </c>
      <c r="F1126" s="43"/>
      <c r="G1126" s="44">
        <v>41908.644444444442</v>
      </c>
      <c r="H1126" s="44">
        <v>41908.752083333333</v>
      </c>
      <c r="I1126" s="1" t="s">
        <v>196</v>
      </c>
      <c r="J1126" s="45">
        <f t="shared" si="34"/>
        <v>0.10763888889050577</v>
      </c>
      <c r="K1126" s="46">
        <f t="shared" si="35"/>
        <v>0.10763888889050577</v>
      </c>
      <c r="N1126"/>
    </row>
    <row r="1127" spans="1:14" ht="25.5" hidden="1" customHeight="1" x14ac:dyDescent="0.25">
      <c r="A1127" s="6" t="s">
        <v>313</v>
      </c>
      <c r="B1127" s="41" t="s">
        <v>814</v>
      </c>
      <c r="C1127" s="1" t="s">
        <v>664</v>
      </c>
      <c r="D1127" s="75"/>
      <c r="E1127" s="43" t="s">
        <v>1021</v>
      </c>
      <c r="F1127" s="43"/>
      <c r="G1127" s="44">
        <v>41908.752083333333</v>
      </c>
      <c r="H1127" s="44">
        <v>41955.536805555559</v>
      </c>
      <c r="I1127" s="1" t="s">
        <v>805</v>
      </c>
      <c r="J1127" s="45">
        <f t="shared" si="34"/>
        <v>46.784722222226264</v>
      </c>
      <c r="K1127" s="46">
        <f t="shared" si="35"/>
        <v>46.784722222226264</v>
      </c>
      <c r="N1127"/>
    </row>
    <row r="1128" spans="1:14" ht="25.5" hidden="1" customHeight="1" x14ac:dyDescent="0.25">
      <c r="A1128" s="6" t="s">
        <v>313</v>
      </c>
      <c r="B1128" s="41" t="s">
        <v>814</v>
      </c>
      <c r="C1128" s="1" t="s">
        <v>664</v>
      </c>
      <c r="D1128" s="75"/>
      <c r="E1128" s="43" t="s">
        <v>1020</v>
      </c>
      <c r="F1128" s="43"/>
      <c r="G1128" s="44">
        <v>41955.536805555559</v>
      </c>
      <c r="H1128" s="44">
        <v>41955.636805555558</v>
      </c>
      <c r="I1128" s="1" t="s">
        <v>34</v>
      </c>
      <c r="J1128" s="45">
        <f t="shared" si="34"/>
        <v>9.9999999998544808E-2</v>
      </c>
      <c r="K1128" s="46">
        <f t="shared" si="35"/>
        <v>9.9999999998544808E-2</v>
      </c>
      <c r="N1128"/>
    </row>
    <row r="1129" spans="1:14" ht="25.5" hidden="1" customHeight="1" x14ac:dyDescent="0.25">
      <c r="A1129" s="6" t="s">
        <v>313</v>
      </c>
      <c r="B1129" s="41" t="s">
        <v>814</v>
      </c>
      <c r="C1129" s="1" t="s">
        <v>664</v>
      </c>
      <c r="D1129" s="75"/>
      <c r="E1129" s="43" t="s">
        <v>1021</v>
      </c>
      <c r="F1129" s="43"/>
      <c r="G1129" s="44">
        <v>41955.636805555558</v>
      </c>
      <c r="H1129" s="44">
        <v>41955.790972222225</v>
      </c>
      <c r="I1129" s="1" t="s">
        <v>806</v>
      </c>
      <c r="J1129" s="45">
        <f t="shared" si="34"/>
        <v>0.15416666666715173</v>
      </c>
      <c r="K1129" s="46">
        <f t="shared" si="35"/>
        <v>0.15416666666715173</v>
      </c>
      <c r="N1129"/>
    </row>
    <row r="1130" spans="1:14" ht="25.5" hidden="1" customHeight="1" x14ac:dyDescent="0.25">
      <c r="A1130" s="6" t="s">
        <v>313</v>
      </c>
      <c r="B1130" s="41" t="s">
        <v>814</v>
      </c>
      <c r="C1130" s="1" t="s">
        <v>664</v>
      </c>
      <c r="D1130" s="75"/>
      <c r="E1130" s="43" t="s">
        <v>1020</v>
      </c>
      <c r="F1130" s="43"/>
      <c r="G1130" s="44">
        <v>41955.790972222225</v>
      </c>
      <c r="H1130" s="44">
        <v>41955.830555555556</v>
      </c>
      <c r="I1130" s="1" t="s">
        <v>34</v>
      </c>
      <c r="J1130" s="45">
        <f t="shared" si="34"/>
        <v>3.9583333331393078E-2</v>
      </c>
      <c r="K1130" s="46">
        <f t="shared" si="35"/>
        <v>3.9583333331393078E-2</v>
      </c>
      <c r="N1130"/>
    </row>
    <row r="1131" spans="1:14" ht="25.5" hidden="1" customHeight="1" x14ac:dyDescent="0.25">
      <c r="A1131" s="6" t="s">
        <v>313</v>
      </c>
      <c r="B1131" s="41" t="s">
        <v>814</v>
      </c>
      <c r="C1131" s="1" t="s">
        <v>664</v>
      </c>
      <c r="D1131" s="75"/>
      <c r="E1131" s="43" t="s">
        <v>1016</v>
      </c>
      <c r="F1131" s="43"/>
      <c r="G1131" s="44">
        <v>41955.830555555556</v>
      </c>
      <c r="H1131" s="44">
        <v>41955.878472222219</v>
      </c>
      <c r="I1131" s="1" t="s">
        <v>807</v>
      </c>
      <c r="J1131" s="45">
        <f t="shared" si="34"/>
        <v>4.7916666662786156E-2</v>
      </c>
      <c r="K1131" s="46">
        <f t="shared" si="35"/>
        <v>4.7916666662786156E-2</v>
      </c>
      <c r="N1131"/>
    </row>
    <row r="1132" spans="1:14" ht="25.5" hidden="1" customHeight="1" x14ac:dyDescent="0.25">
      <c r="A1132" s="6" t="s">
        <v>313</v>
      </c>
      <c r="B1132" s="41" t="s">
        <v>814</v>
      </c>
      <c r="C1132" s="1" t="s">
        <v>664</v>
      </c>
      <c r="D1132" s="75"/>
      <c r="E1132" s="43" t="s">
        <v>1020</v>
      </c>
      <c r="F1132" s="43"/>
      <c r="G1132" s="44">
        <v>41955.878472222219</v>
      </c>
      <c r="H1132" s="44">
        <v>41956.740972222222</v>
      </c>
      <c r="I1132" s="1" t="s">
        <v>546</v>
      </c>
      <c r="J1132" s="45">
        <f t="shared" si="34"/>
        <v>0.86250000000291038</v>
      </c>
      <c r="K1132" s="46">
        <f t="shared" si="35"/>
        <v>0.86250000000291038</v>
      </c>
      <c r="N1132"/>
    </row>
    <row r="1133" spans="1:14" ht="25.5" hidden="1" customHeight="1" x14ac:dyDescent="0.25">
      <c r="A1133" s="6" t="s">
        <v>313</v>
      </c>
      <c r="B1133" s="41" t="s">
        <v>814</v>
      </c>
      <c r="C1133" s="1" t="s">
        <v>664</v>
      </c>
      <c r="D1133" s="75"/>
      <c r="E1133" s="43" t="s">
        <v>1036</v>
      </c>
      <c r="F1133" s="43"/>
      <c r="G1133" s="44">
        <v>41956.740972222222</v>
      </c>
      <c r="H1133" s="44">
        <v>41962.799305555556</v>
      </c>
      <c r="I1133" s="1" t="s">
        <v>808</v>
      </c>
      <c r="J1133" s="45">
        <f t="shared" si="34"/>
        <v>6.0583333333343035</v>
      </c>
      <c r="K1133" s="46">
        <f t="shared" si="35"/>
        <v>6.0583333333343035</v>
      </c>
      <c r="N1133"/>
    </row>
    <row r="1134" spans="1:14" ht="25.5" hidden="1" customHeight="1" x14ac:dyDescent="0.25">
      <c r="A1134" s="6" t="s">
        <v>313</v>
      </c>
      <c r="B1134" s="41" t="s">
        <v>814</v>
      </c>
      <c r="C1134" s="1" t="s">
        <v>664</v>
      </c>
      <c r="D1134" s="75"/>
      <c r="E1134" s="43" t="s">
        <v>1020</v>
      </c>
      <c r="F1134" s="43"/>
      <c r="G1134" s="44">
        <v>41962.799305555556</v>
      </c>
      <c r="H1134" s="44">
        <v>41962.804166666669</v>
      </c>
      <c r="I1134" s="1" t="s">
        <v>92</v>
      </c>
      <c r="J1134" s="45">
        <f t="shared" si="34"/>
        <v>4.8611111124046147E-3</v>
      </c>
      <c r="K1134" s="46">
        <f t="shared" si="35"/>
        <v>4.8611111124046147E-3</v>
      </c>
      <c r="N1134"/>
    </row>
    <row r="1135" spans="1:14" ht="25.5" hidden="1" customHeight="1" x14ac:dyDescent="0.25">
      <c r="A1135" s="6" t="s">
        <v>313</v>
      </c>
      <c r="B1135" s="41" t="s">
        <v>814</v>
      </c>
      <c r="C1135" s="1" t="s">
        <v>664</v>
      </c>
      <c r="D1135" s="75"/>
      <c r="E1135" s="43" t="s">
        <v>1016</v>
      </c>
      <c r="F1135" s="43"/>
      <c r="G1135" s="44">
        <v>41962.804166666669</v>
      </c>
      <c r="H1135" s="44">
        <v>41962.820138888892</v>
      </c>
      <c r="I1135" s="1" t="s">
        <v>809</v>
      </c>
      <c r="J1135" s="45">
        <f t="shared" si="34"/>
        <v>1.5972222223354038E-2</v>
      </c>
      <c r="K1135" s="46">
        <f t="shared" si="35"/>
        <v>1.5972222223354038E-2</v>
      </c>
      <c r="N1135"/>
    </row>
    <row r="1136" spans="1:14" ht="25.5" hidden="1" customHeight="1" x14ac:dyDescent="0.25">
      <c r="A1136" s="6" t="s">
        <v>313</v>
      </c>
      <c r="B1136" s="41" t="s">
        <v>814</v>
      </c>
      <c r="C1136" s="1" t="s">
        <v>664</v>
      </c>
      <c r="D1136" s="75"/>
      <c r="E1136" s="43" t="s">
        <v>1023</v>
      </c>
      <c r="F1136" s="43"/>
      <c r="G1136" s="44">
        <v>41962.820138888892</v>
      </c>
      <c r="H1136" s="44">
        <v>41963.811805555553</v>
      </c>
      <c r="I1136" s="1" t="s">
        <v>451</v>
      </c>
      <c r="J1136" s="45">
        <f t="shared" si="34"/>
        <v>0.99166666666133096</v>
      </c>
      <c r="K1136" s="46">
        <f t="shared" si="35"/>
        <v>0.99166666666133096</v>
      </c>
      <c r="N1136"/>
    </row>
    <row r="1137" spans="1:14" ht="25.5" hidden="1" customHeight="1" x14ac:dyDescent="0.25">
      <c r="A1137" s="6" t="s">
        <v>313</v>
      </c>
      <c r="B1137" s="41" t="s">
        <v>814</v>
      </c>
      <c r="C1137" s="1" t="s">
        <v>664</v>
      </c>
      <c r="D1137" s="75"/>
      <c r="E1137" s="43" t="s">
        <v>1024</v>
      </c>
      <c r="F1137" s="43"/>
      <c r="G1137" s="44">
        <v>41963.811805555553</v>
      </c>
      <c r="H1137" s="44">
        <v>41964.660416666666</v>
      </c>
      <c r="I1137" s="1" t="s">
        <v>253</v>
      </c>
      <c r="J1137" s="45">
        <f t="shared" si="34"/>
        <v>0.84861111111240461</v>
      </c>
      <c r="K1137" s="46">
        <f t="shared" si="35"/>
        <v>0.84861111111240461</v>
      </c>
      <c r="N1137"/>
    </row>
    <row r="1138" spans="1:14" ht="25.5" hidden="1" customHeight="1" x14ac:dyDescent="0.25">
      <c r="A1138" s="6" t="s">
        <v>313</v>
      </c>
      <c r="B1138" s="41" t="s">
        <v>814</v>
      </c>
      <c r="C1138" s="1" t="s">
        <v>664</v>
      </c>
      <c r="D1138" s="75"/>
      <c r="E1138" s="43" t="s">
        <v>1014</v>
      </c>
      <c r="F1138" s="43"/>
      <c r="G1138" s="44">
        <v>41964.660416666666</v>
      </c>
      <c r="H1138" s="44">
        <v>41964.704861111109</v>
      </c>
      <c r="I1138" s="1" t="s">
        <v>75</v>
      </c>
      <c r="J1138" s="45">
        <f t="shared" si="34"/>
        <v>4.4444444443797693E-2</v>
      </c>
      <c r="K1138" s="46">
        <f t="shared" si="35"/>
        <v>4.4444444443797693E-2</v>
      </c>
      <c r="N1138"/>
    </row>
    <row r="1139" spans="1:14" ht="25.5" hidden="1" customHeight="1" x14ac:dyDescent="0.25">
      <c r="A1139" s="6" t="s">
        <v>313</v>
      </c>
      <c r="B1139" s="41" t="s">
        <v>814</v>
      </c>
      <c r="C1139" s="1" t="s">
        <v>664</v>
      </c>
      <c r="D1139" s="75"/>
      <c r="E1139" s="43" t="s">
        <v>1036</v>
      </c>
      <c r="F1139" s="43"/>
      <c r="G1139" s="44">
        <v>41964.704861111109</v>
      </c>
      <c r="H1139" s="44">
        <v>41974.537499999999</v>
      </c>
      <c r="I1139" s="1" t="s">
        <v>250</v>
      </c>
      <c r="J1139" s="45">
        <f t="shared" si="34"/>
        <v>9.8326388888890506</v>
      </c>
      <c r="K1139" s="46">
        <f t="shared" si="35"/>
        <v>9.8326388888890506</v>
      </c>
      <c r="N1139"/>
    </row>
    <row r="1140" spans="1:14" ht="25.5" hidden="1" customHeight="1" x14ac:dyDescent="0.25">
      <c r="A1140" s="6" t="s">
        <v>313</v>
      </c>
      <c r="B1140" s="41" t="s">
        <v>814</v>
      </c>
      <c r="C1140" s="1" t="s">
        <v>664</v>
      </c>
      <c r="D1140" s="75"/>
      <c r="E1140" s="43" t="s">
        <v>1023</v>
      </c>
      <c r="F1140" s="43"/>
      <c r="G1140" s="44">
        <v>41974.537499999999</v>
      </c>
      <c r="H1140" s="44">
        <v>41974.652777777781</v>
      </c>
      <c r="I1140" s="1" t="s">
        <v>772</v>
      </c>
      <c r="J1140" s="45">
        <f t="shared" si="34"/>
        <v>0.11527777778246673</v>
      </c>
      <c r="K1140" s="46">
        <f t="shared" si="35"/>
        <v>0.11527777778246673</v>
      </c>
      <c r="N1140"/>
    </row>
    <row r="1141" spans="1:14" ht="25.5" hidden="1" customHeight="1" x14ac:dyDescent="0.25">
      <c r="A1141" s="6" t="s">
        <v>313</v>
      </c>
      <c r="B1141" s="41" t="s">
        <v>814</v>
      </c>
      <c r="C1141" s="1" t="s">
        <v>664</v>
      </c>
      <c r="D1141" s="75"/>
      <c r="E1141" s="43" t="s">
        <v>1036</v>
      </c>
      <c r="F1141" s="43"/>
      <c r="G1141" s="44">
        <v>41974.652777777781</v>
      </c>
      <c r="H1141" s="44">
        <v>41975.555555555555</v>
      </c>
      <c r="I1141" s="1" t="s">
        <v>810</v>
      </c>
      <c r="J1141" s="45">
        <f t="shared" si="34"/>
        <v>0.90277777777373558</v>
      </c>
      <c r="K1141" s="46">
        <f t="shared" si="35"/>
        <v>0.90277777777373558</v>
      </c>
      <c r="N1141"/>
    </row>
    <row r="1142" spans="1:14" ht="25.5" hidden="1" customHeight="1" x14ac:dyDescent="0.25">
      <c r="A1142" s="6" t="s">
        <v>313</v>
      </c>
      <c r="B1142" s="41" t="s">
        <v>814</v>
      </c>
      <c r="C1142" s="1" t="s">
        <v>664</v>
      </c>
      <c r="D1142" s="75"/>
      <c r="E1142" s="43" t="s">
        <v>1023</v>
      </c>
      <c r="F1142" s="43"/>
      <c r="G1142" s="44">
        <v>41975.555555555555</v>
      </c>
      <c r="H1142" s="44">
        <v>41990.703472222223</v>
      </c>
      <c r="I1142" s="1" t="s">
        <v>519</v>
      </c>
      <c r="J1142" s="45">
        <f t="shared" si="34"/>
        <v>15.147916666668607</v>
      </c>
      <c r="K1142" s="46">
        <f t="shared" si="35"/>
        <v>15.147916666668607</v>
      </c>
      <c r="N1142"/>
    </row>
    <row r="1143" spans="1:14" ht="25.5" hidden="1" customHeight="1" x14ac:dyDescent="0.25">
      <c r="A1143" s="6" t="s">
        <v>313</v>
      </c>
      <c r="B1143" s="41" t="s">
        <v>814</v>
      </c>
      <c r="C1143" s="1" t="s">
        <v>664</v>
      </c>
      <c r="D1143" s="75"/>
      <c r="E1143" s="43" t="s">
        <v>1039</v>
      </c>
      <c r="F1143" s="43"/>
      <c r="G1143" s="44">
        <v>41990.703472222223</v>
      </c>
      <c r="H1143" s="44">
        <v>41990.734027777777</v>
      </c>
      <c r="I1143" s="1" t="s">
        <v>11</v>
      </c>
      <c r="J1143" s="45">
        <f t="shared" si="34"/>
        <v>3.0555555553291924E-2</v>
      </c>
      <c r="K1143" s="46">
        <f t="shared" si="35"/>
        <v>3.0555555553291924E-2</v>
      </c>
      <c r="N1143"/>
    </row>
    <row r="1144" spans="1:14" ht="25.5" customHeight="1" x14ac:dyDescent="0.25">
      <c r="A1144" s="6" t="s">
        <v>313</v>
      </c>
      <c r="B1144" s="41" t="s">
        <v>814</v>
      </c>
      <c r="C1144" s="1" t="s">
        <v>664</v>
      </c>
      <c r="D1144" s="75"/>
      <c r="E1144" s="43" t="s">
        <v>995</v>
      </c>
      <c r="F1144" s="106" t="s">
        <v>1285</v>
      </c>
      <c r="G1144" s="44">
        <v>41990.734027777777</v>
      </c>
      <c r="H1144" s="44">
        <v>41990.785416666666</v>
      </c>
      <c r="I1144" s="1" t="s">
        <v>811</v>
      </c>
      <c r="J1144" s="45">
        <f t="shared" si="34"/>
        <v>5.1388888889050577E-2</v>
      </c>
      <c r="K1144" s="46">
        <f t="shared" si="35"/>
        <v>5.1388888889050577E-2</v>
      </c>
      <c r="N1144"/>
    </row>
    <row r="1145" spans="1:14" ht="25.5" hidden="1" customHeight="1" x14ac:dyDescent="0.25">
      <c r="A1145" s="6" t="s">
        <v>313</v>
      </c>
      <c r="B1145" s="41" t="s">
        <v>814</v>
      </c>
      <c r="C1145" s="1" t="s">
        <v>664</v>
      </c>
      <c r="D1145" s="75"/>
      <c r="E1145" s="43" t="s">
        <v>1023</v>
      </c>
      <c r="F1145" s="43"/>
      <c r="G1145" s="44">
        <v>41990.785416666666</v>
      </c>
      <c r="H1145" s="44">
        <v>41996.690972222219</v>
      </c>
      <c r="I1145" s="1" t="s">
        <v>34</v>
      </c>
      <c r="J1145" s="45">
        <f t="shared" si="34"/>
        <v>5.9055555555532919</v>
      </c>
      <c r="K1145" s="46">
        <f t="shared" si="35"/>
        <v>5.9055555555532919</v>
      </c>
      <c r="N1145"/>
    </row>
    <row r="1146" spans="1:14" ht="25.5" hidden="1" customHeight="1" x14ac:dyDescent="0.25">
      <c r="A1146" s="6" t="s">
        <v>313</v>
      </c>
      <c r="B1146" s="41" t="s">
        <v>814</v>
      </c>
      <c r="C1146" s="1" t="s">
        <v>664</v>
      </c>
      <c r="D1146" s="75"/>
      <c r="E1146" s="43" t="s">
        <v>1024</v>
      </c>
      <c r="F1146" s="43"/>
      <c r="G1146" s="44">
        <v>41996.690972222219</v>
      </c>
      <c r="H1146" s="44">
        <v>41996.704861111109</v>
      </c>
      <c r="I1146" s="1" t="s">
        <v>455</v>
      </c>
      <c r="J1146" s="45">
        <f t="shared" si="34"/>
        <v>1.3888888890505768E-2</v>
      </c>
      <c r="K1146" s="46">
        <f t="shared" si="35"/>
        <v>1.3888888890505768E-2</v>
      </c>
      <c r="N1146"/>
    </row>
    <row r="1147" spans="1:14" ht="25.5" hidden="1" customHeight="1" x14ac:dyDescent="0.25">
      <c r="A1147" s="6" t="s">
        <v>313</v>
      </c>
      <c r="B1147" s="41" t="s">
        <v>814</v>
      </c>
      <c r="C1147" s="1" t="s">
        <v>664</v>
      </c>
      <c r="D1147" s="75"/>
      <c r="E1147" s="43" t="s">
        <v>1014</v>
      </c>
      <c r="F1147" s="43"/>
      <c r="G1147" s="44">
        <v>41996.704861111109</v>
      </c>
      <c r="H1147" s="44">
        <v>41996.745833333334</v>
      </c>
      <c r="I1147" s="1" t="s">
        <v>75</v>
      </c>
      <c r="J1147" s="45">
        <f t="shared" si="34"/>
        <v>4.0972222224809229E-2</v>
      </c>
      <c r="K1147" s="46">
        <f t="shared" si="35"/>
        <v>4.0972222224809229E-2</v>
      </c>
      <c r="N1147"/>
    </row>
    <row r="1148" spans="1:14" ht="25.5" customHeight="1" x14ac:dyDescent="0.25">
      <c r="A1148" s="6" t="s">
        <v>313</v>
      </c>
      <c r="B1148" s="41" t="s">
        <v>814</v>
      </c>
      <c r="C1148" s="1" t="s">
        <v>664</v>
      </c>
      <c r="D1148" s="75"/>
      <c r="E1148" s="43" t="s">
        <v>995</v>
      </c>
      <c r="F1148" s="106" t="s">
        <v>1285</v>
      </c>
      <c r="G1148" s="44">
        <v>41996.745833333334</v>
      </c>
      <c r="H1148" s="44">
        <v>41996.754166666666</v>
      </c>
      <c r="I1148" s="1" t="s">
        <v>812</v>
      </c>
      <c r="J1148" s="45">
        <f t="shared" si="34"/>
        <v>8.333333331393078E-3</v>
      </c>
      <c r="K1148" s="46">
        <f t="shared" si="35"/>
        <v>8.333333331393078E-3</v>
      </c>
      <c r="N1148"/>
    </row>
    <row r="1149" spans="1:14" ht="25.5" hidden="1" customHeight="1" x14ac:dyDescent="0.25">
      <c r="A1149" s="6" t="s">
        <v>313</v>
      </c>
      <c r="B1149" s="41" t="s">
        <v>814</v>
      </c>
      <c r="C1149" s="1" t="s">
        <v>664</v>
      </c>
      <c r="D1149" s="75"/>
      <c r="E1149" s="43" t="s">
        <v>1056</v>
      </c>
      <c r="F1149" s="43"/>
      <c r="G1149" s="44">
        <v>41996.754166666666</v>
      </c>
      <c r="H1149" s="44">
        <v>41996.775000000001</v>
      </c>
      <c r="I1149" s="1" t="s">
        <v>813</v>
      </c>
      <c r="J1149" s="45">
        <f t="shared" si="34"/>
        <v>2.0833333335758653E-2</v>
      </c>
      <c r="K1149" s="46">
        <f t="shared" si="35"/>
        <v>2.0833333335758653E-2</v>
      </c>
      <c r="N1149"/>
    </row>
    <row r="1150" spans="1:14" ht="25.5" hidden="1" customHeight="1" x14ac:dyDescent="0.25">
      <c r="A1150" s="6" t="s">
        <v>313</v>
      </c>
      <c r="B1150" s="41" t="s">
        <v>814</v>
      </c>
      <c r="C1150" s="1" t="s">
        <v>664</v>
      </c>
      <c r="D1150" s="75"/>
      <c r="E1150" s="43" t="s">
        <v>1023</v>
      </c>
      <c r="F1150" s="43"/>
      <c r="G1150" s="44">
        <v>41996.775000000001</v>
      </c>
      <c r="H1150" s="44">
        <v>41999.490277777775</v>
      </c>
      <c r="I1150" s="1" t="s">
        <v>689</v>
      </c>
      <c r="J1150" s="45">
        <f t="shared" si="34"/>
        <v>2.7152777777737356</v>
      </c>
      <c r="K1150" s="46">
        <f t="shared" si="35"/>
        <v>2.7152777777737356</v>
      </c>
      <c r="N1150"/>
    </row>
    <row r="1151" spans="1:14" ht="25.5" customHeight="1" x14ac:dyDescent="0.25">
      <c r="A1151" s="56" t="s">
        <v>6</v>
      </c>
      <c r="B1151" s="41" t="s">
        <v>850</v>
      </c>
      <c r="C1151" s="2" t="s">
        <v>305</v>
      </c>
      <c r="D1151" s="77"/>
      <c r="E1151" s="43" t="s">
        <v>1007</v>
      </c>
      <c r="F1151" s="106" t="s">
        <v>1285</v>
      </c>
      <c r="G1151" s="3">
        <v>42299.77847222222</v>
      </c>
      <c r="H1151" s="3">
        <v>42311.77847222222</v>
      </c>
      <c r="I1151" s="4" t="s">
        <v>7</v>
      </c>
      <c r="J1151" s="45">
        <f t="shared" si="34"/>
        <v>12</v>
      </c>
      <c r="K1151" s="46">
        <f t="shared" si="35"/>
        <v>12</v>
      </c>
      <c r="N1151"/>
    </row>
    <row r="1152" spans="1:14" ht="25.5" customHeight="1" x14ac:dyDescent="0.25">
      <c r="A1152" s="56" t="s">
        <v>6</v>
      </c>
      <c r="B1152" s="41" t="s">
        <v>850</v>
      </c>
      <c r="C1152" s="2" t="s">
        <v>305</v>
      </c>
      <c r="D1152" s="77"/>
      <c r="E1152" s="43" t="s">
        <v>994</v>
      </c>
      <c r="F1152" s="106" t="s">
        <v>1285</v>
      </c>
      <c r="G1152" s="3">
        <v>42311.77847222222</v>
      </c>
      <c r="H1152" s="3">
        <v>42312.719444444447</v>
      </c>
      <c r="I1152" s="4" t="s">
        <v>385</v>
      </c>
      <c r="J1152" s="45">
        <f t="shared" si="34"/>
        <v>0.94097222222626442</v>
      </c>
      <c r="K1152" s="46">
        <f t="shared" si="35"/>
        <v>0.94097222222626442</v>
      </c>
      <c r="N1152"/>
    </row>
    <row r="1153" spans="1:14" ht="25.5" hidden="1" customHeight="1" x14ac:dyDescent="0.25">
      <c r="A1153" s="56" t="s">
        <v>6</v>
      </c>
      <c r="B1153" s="41" t="s">
        <v>850</v>
      </c>
      <c r="C1153" s="2" t="s">
        <v>305</v>
      </c>
      <c r="D1153" s="77"/>
      <c r="E1153" s="43" t="s">
        <v>1016</v>
      </c>
      <c r="F1153" s="43"/>
      <c r="G1153" s="3">
        <v>42312.719444444447</v>
      </c>
      <c r="H1153" s="3">
        <v>42325.643750000003</v>
      </c>
      <c r="I1153" s="4" t="s">
        <v>815</v>
      </c>
      <c r="J1153" s="45">
        <f t="shared" si="34"/>
        <v>12.924305555556202</v>
      </c>
      <c r="K1153" s="46">
        <f t="shared" si="35"/>
        <v>12.924305555556202</v>
      </c>
      <c r="N1153"/>
    </row>
    <row r="1154" spans="1:14" ht="25.5" hidden="1" customHeight="1" x14ac:dyDescent="0.25">
      <c r="A1154" s="56" t="s">
        <v>6</v>
      </c>
      <c r="B1154" s="41" t="s">
        <v>850</v>
      </c>
      <c r="C1154" s="2" t="s">
        <v>305</v>
      </c>
      <c r="D1154" s="77"/>
      <c r="E1154" s="43" t="s">
        <v>1020</v>
      </c>
      <c r="F1154" s="43"/>
      <c r="G1154" s="3">
        <v>42325.643750000003</v>
      </c>
      <c r="H1154" s="3">
        <v>42326.808333333334</v>
      </c>
      <c r="I1154" s="4" t="s">
        <v>816</v>
      </c>
      <c r="J1154" s="45">
        <f t="shared" ref="J1154:J1217" si="36">IF(OR(G1154="-",H1154="-"),0,H1154-G1154)</f>
        <v>1.1645833333313931</v>
      </c>
      <c r="K1154" s="46">
        <f t="shared" ref="K1154:K1217" si="37">J1154</f>
        <v>1.1645833333313931</v>
      </c>
      <c r="N1154"/>
    </row>
    <row r="1155" spans="1:14" ht="25.5" customHeight="1" x14ac:dyDescent="0.25">
      <c r="A1155" s="56" t="s">
        <v>6</v>
      </c>
      <c r="B1155" s="41" t="s">
        <v>850</v>
      </c>
      <c r="C1155" s="2" t="s">
        <v>305</v>
      </c>
      <c r="D1155" s="77"/>
      <c r="E1155" s="43" t="s">
        <v>1007</v>
      </c>
      <c r="F1155" s="106" t="s">
        <v>1285</v>
      </c>
      <c r="G1155" s="3">
        <v>42326.808333333334</v>
      </c>
      <c r="H1155" s="3">
        <v>42327.7</v>
      </c>
      <c r="I1155" s="4" t="s">
        <v>817</v>
      </c>
      <c r="J1155" s="45">
        <f t="shared" si="36"/>
        <v>0.89166666666278616</v>
      </c>
      <c r="K1155" s="46">
        <f t="shared" si="37"/>
        <v>0.89166666666278616</v>
      </c>
      <c r="N1155"/>
    </row>
    <row r="1156" spans="1:14" ht="25.5" hidden="1" customHeight="1" x14ac:dyDescent="0.25">
      <c r="A1156" s="56" t="s">
        <v>6</v>
      </c>
      <c r="B1156" s="41" t="s">
        <v>850</v>
      </c>
      <c r="C1156" s="2" t="s">
        <v>305</v>
      </c>
      <c r="D1156" s="77"/>
      <c r="E1156" s="43" t="s">
        <v>1017</v>
      </c>
      <c r="F1156" s="43"/>
      <c r="G1156" s="3">
        <v>42327.7</v>
      </c>
      <c r="H1156" s="3">
        <v>42327.706250000003</v>
      </c>
      <c r="I1156" s="4" t="s">
        <v>818</v>
      </c>
      <c r="J1156" s="45">
        <f t="shared" si="36"/>
        <v>6.2500000058207661E-3</v>
      </c>
      <c r="K1156" s="46">
        <f t="shared" si="37"/>
        <v>6.2500000058207661E-3</v>
      </c>
      <c r="N1156"/>
    </row>
    <row r="1157" spans="1:14" ht="25.5" customHeight="1" x14ac:dyDescent="0.25">
      <c r="A1157" s="56" t="s">
        <v>6</v>
      </c>
      <c r="B1157" s="41" t="s">
        <v>850</v>
      </c>
      <c r="C1157" s="2" t="s">
        <v>305</v>
      </c>
      <c r="D1157" s="77"/>
      <c r="E1157" s="43" t="s">
        <v>1007</v>
      </c>
      <c r="F1157" s="106" t="s">
        <v>1285</v>
      </c>
      <c r="G1157" s="3">
        <v>42327.706250000003</v>
      </c>
      <c r="H1157" s="3">
        <v>42327.720833333333</v>
      </c>
      <c r="I1157" s="4" t="s">
        <v>819</v>
      </c>
      <c r="J1157" s="45">
        <f t="shared" si="36"/>
        <v>1.4583333329937886E-2</v>
      </c>
      <c r="K1157" s="46">
        <f t="shared" si="37"/>
        <v>1.4583333329937886E-2</v>
      </c>
      <c r="N1157"/>
    </row>
    <row r="1158" spans="1:14" ht="25.5" hidden="1" customHeight="1" x14ac:dyDescent="0.25">
      <c r="A1158" s="56" t="s">
        <v>6</v>
      </c>
      <c r="B1158" s="41" t="s">
        <v>850</v>
      </c>
      <c r="C1158" s="2" t="s">
        <v>305</v>
      </c>
      <c r="D1158" s="77"/>
      <c r="E1158" s="43" t="s">
        <v>1017</v>
      </c>
      <c r="F1158" s="43"/>
      <c r="G1158" s="3">
        <v>42327.720833333333</v>
      </c>
      <c r="H1158" s="3">
        <v>42327.838194444441</v>
      </c>
      <c r="I1158" s="4" t="s">
        <v>820</v>
      </c>
      <c r="J1158" s="45">
        <f t="shared" si="36"/>
        <v>0.11736111110803904</v>
      </c>
      <c r="K1158" s="46">
        <f t="shared" si="37"/>
        <v>0.11736111110803904</v>
      </c>
      <c r="N1158"/>
    </row>
    <row r="1159" spans="1:14" ht="25.5" hidden="1" customHeight="1" x14ac:dyDescent="0.25">
      <c r="A1159" s="56" t="s">
        <v>6</v>
      </c>
      <c r="B1159" s="41" t="s">
        <v>850</v>
      </c>
      <c r="C1159" s="2" t="s">
        <v>305</v>
      </c>
      <c r="D1159" s="77"/>
      <c r="E1159" s="43" t="s">
        <v>1018</v>
      </c>
      <c r="F1159" s="43"/>
      <c r="G1159" s="3">
        <v>42327.838194444441</v>
      </c>
      <c r="H1159" s="3">
        <v>42328.665277777778</v>
      </c>
      <c r="I1159" s="4" t="s">
        <v>21</v>
      </c>
      <c r="J1159" s="45">
        <f t="shared" si="36"/>
        <v>0.82708333333721384</v>
      </c>
      <c r="K1159" s="46">
        <f t="shared" si="37"/>
        <v>0.82708333333721384</v>
      </c>
      <c r="N1159"/>
    </row>
    <row r="1160" spans="1:14" ht="25.5" hidden="1" customHeight="1" x14ac:dyDescent="0.25">
      <c r="A1160" s="56" t="s">
        <v>6</v>
      </c>
      <c r="B1160" s="41" t="s">
        <v>850</v>
      </c>
      <c r="C1160" s="2" t="s">
        <v>305</v>
      </c>
      <c r="D1160" s="77"/>
      <c r="E1160" s="43" t="s">
        <v>1019</v>
      </c>
      <c r="F1160" s="43"/>
      <c r="G1160" s="3">
        <v>42328.665277777778</v>
      </c>
      <c r="H1160" s="3">
        <v>42328.720833333333</v>
      </c>
      <c r="I1160" s="4" t="s">
        <v>23</v>
      </c>
      <c r="J1160" s="45">
        <f t="shared" si="36"/>
        <v>5.5555555554747116E-2</v>
      </c>
      <c r="K1160" s="46">
        <f t="shared" si="37"/>
        <v>5.5555555554747116E-2</v>
      </c>
      <c r="N1160"/>
    </row>
    <row r="1161" spans="1:14" ht="25.5" hidden="1" customHeight="1" x14ac:dyDescent="0.25">
      <c r="A1161" s="56" t="s">
        <v>6</v>
      </c>
      <c r="B1161" s="41" t="s">
        <v>850</v>
      </c>
      <c r="C1161" s="2" t="s">
        <v>305</v>
      </c>
      <c r="D1161" s="77"/>
      <c r="E1161" s="43" t="s">
        <v>1020</v>
      </c>
      <c r="F1161" s="43"/>
      <c r="G1161" s="3">
        <v>42328.720833333333</v>
      </c>
      <c r="H1161" s="3">
        <v>42331.875694444447</v>
      </c>
      <c r="I1161" s="4" t="s">
        <v>490</v>
      </c>
      <c r="J1161" s="45">
        <f t="shared" si="36"/>
        <v>3.1548611111138598</v>
      </c>
      <c r="K1161" s="46">
        <f t="shared" si="37"/>
        <v>3.1548611111138598</v>
      </c>
      <c r="N1161"/>
    </row>
    <row r="1162" spans="1:14" ht="25.5" hidden="1" customHeight="1" x14ac:dyDescent="0.25">
      <c r="A1162" s="56" t="s">
        <v>6</v>
      </c>
      <c r="B1162" s="41" t="s">
        <v>850</v>
      </c>
      <c r="C1162" s="2" t="s">
        <v>305</v>
      </c>
      <c r="D1162" s="77"/>
      <c r="E1162" s="43" t="s">
        <v>1016</v>
      </c>
      <c r="F1162" s="43"/>
      <c r="G1162" s="3">
        <v>42331.875694444447</v>
      </c>
      <c r="H1162" s="3">
        <v>42332.785416666666</v>
      </c>
      <c r="I1162" s="4" t="s">
        <v>207</v>
      </c>
      <c r="J1162" s="45">
        <f t="shared" si="36"/>
        <v>0.90972222221898846</v>
      </c>
      <c r="K1162" s="46">
        <f t="shared" si="37"/>
        <v>0.90972222221898846</v>
      </c>
      <c r="N1162"/>
    </row>
    <row r="1163" spans="1:14" ht="25.5" customHeight="1" x14ac:dyDescent="0.25">
      <c r="A1163" s="56" t="s">
        <v>6</v>
      </c>
      <c r="B1163" s="41" t="s">
        <v>850</v>
      </c>
      <c r="C1163" s="2" t="s">
        <v>305</v>
      </c>
      <c r="D1163" s="77"/>
      <c r="E1163" s="43" t="s">
        <v>990</v>
      </c>
      <c r="F1163" s="106" t="s">
        <v>1285</v>
      </c>
      <c r="G1163" s="3">
        <v>42332.785416666666</v>
      </c>
      <c r="H1163" s="3">
        <v>42333.55972222222</v>
      </c>
      <c r="I1163" s="4" t="s">
        <v>821</v>
      </c>
      <c r="J1163" s="45">
        <f t="shared" si="36"/>
        <v>0.77430555555474712</v>
      </c>
      <c r="K1163" s="46">
        <f t="shared" si="37"/>
        <v>0.77430555555474712</v>
      </c>
      <c r="N1163"/>
    </row>
    <row r="1164" spans="1:14" ht="25.5" customHeight="1" x14ac:dyDescent="0.25">
      <c r="A1164" s="56" t="s">
        <v>6</v>
      </c>
      <c r="B1164" s="41" t="s">
        <v>850</v>
      </c>
      <c r="C1164" s="2" t="s">
        <v>305</v>
      </c>
      <c r="D1164" s="77"/>
      <c r="E1164" s="43" t="s">
        <v>1004</v>
      </c>
      <c r="F1164" s="106" t="s">
        <v>1285</v>
      </c>
      <c r="G1164" s="3">
        <v>42333.55972222222</v>
      </c>
      <c r="H1164" s="3">
        <v>42333.70416666667</v>
      </c>
      <c r="I1164" s="4" t="s">
        <v>822</v>
      </c>
      <c r="J1164" s="45">
        <f t="shared" si="36"/>
        <v>0.14444444444961846</v>
      </c>
      <c r="K1164" s="46">
        <f t="shared" si="37"/>
        <v>0.14444444444961846</v>
      </c>
      <c r="N1164"/>
    </row>
    <row r="1165" spans="1:14" ht="25.5" customHeight="1" x14ac:dyDescent="0.25">
      <c r="A1165" s="56" t="s">
        <v>6</v>
      </c>
      <c r="B1165" s="41" t="s">
        <v>850</v>
      </c>
      <c r="C1165" s="2" t="s">
        <v>305</v>
      </c>
      <c r="D1165" s="77"/>
      <c r="E1165" s="43" t="s">
        <v>990</v>
      </c>
      <c r="F1165" s="106" t="s">
        <v>1285</v>
      </c>
      <c r="G1165" s="3">
        <v>42333.70416666667</v>
      </c>
      <c r="H1165" s="3">
        <v>42333.751388888886</v>
      </c>
      <c r="I1165" s="4" t="s">
        <v>823</v>
      </c>
      <c r="J1165" s="45">
        <f t="shared" si="36"/>
        <v>4.722222221607808E-2</v>
      </c>
      <c r="K1165" s="46">
        <f t="shared" si="37"/>
        <v>4.722222221607808E-2</v>
      </c>
      <c r="N1165"/>
    </row>
    <row r="1166" spans="1:14" ht="25.5" hidden="1" customHeight="1" x14ac:dyDescent="0.25">
      <c r="A1166" s="56" t="s">
        <v>6</v>
      </c>
      <c r="B1166" s="41" t="s">
        <v>850</v>
      </c>
      <c r="C1166" s="2" t="s">
        <v>305</v>
      </c>
      <c r="D1166" s="77"/>
      <c r="E1166" s="43" t="s">
        <v>1016</v>
      </c>
      <c r="F1166" s="43"/>
      <c r="G1166" s="3">
        <v>42333.751388888886</v>
      </c>
      <c r="H1166" s="3">
        <v>42334.840277777781</v>
      </c>
      <c r="I1166" s="4" t="s">
        <v>824</v>
      </c>
      <c r="J1166" s="45">
        <f t="shared" si="36"/>
        <v>1.0888888888948713</v>
      </c>
      <c r="K1166" s="46">
        <f t="shared" si="37"/>
        <v>1.0888888888948713</v>
      </c>
      <c r="N1166"/>
    </row>
    <row r="1167" spans="1:14" ht="25.5" hidden="1" customHeight="1" x14ac:dyDescent="0.25">
      <c r="A1167" s="56" t="s">
        <v>6</v>
      </c>
      <c r="B1167" s="41" t="s">
        <v>850</v>
      </c>
      <c r="C1167" s="2" t="s">
        <v>305</v>
      </c>
      <c r="D1167" s="77"/>
      <c r="E1167" s="43" t="s">
        <v>1020</v>
      </c>
      <c r="F1167" s="43"/>
      <c r="G1167" s="3">
        <v>42334.840277777781</v>
      </c>
      <c r="H1167" s="3">
        <v>42335.649305555555</v>
      </c>
      <c r="I1167" s="4" t="s">
        <v>825</v>
      </c>
      <c r="J1167" s="45">
        <f t="shared" si="36"/>
        <v>0.80902777777373558</v>
      </c>
      <c r="K1167" s="46">
        <f t="shared" si="37"/>
        <v>0.80902777777373558</v>
      </c>
      <c r="N1167"/>
    </row>
    <row r="1168" spans="1:14" ht="25.5" hidden="1" customHeight="1" x14ac:dyDescent="0.25">
      <c r="A1168" s="56" t="s">
        <v>6</v>
      </c>
      <c r="B1168" s="41" t="s">
        <v>850</v>
      </c>
      <c r="C1168" s="2" t="s">
        <v>305</v>
      </c>
      <c r="D1168" s="77"/>
      <c r="E1168" s="43" t="s">
        <v>1021</v>
      </c>
      <c r="F1168" s="43"/>
      <c r="G1168" s="3">
        <v>42335.649305555555</v>
      </c>
      <c r="H1168" s="3">
        <v>42340.788888888892</v>
      </c>
      <c r="I1168" s="4" t="s">
        <v>200</v>
      </c>
      <c r="J1168" s="45">
        <f t="shared" si="36"/>
        <v>5.1395833333372138</v>
      </c>
      <c r="K1168" s="46">
        <f t="shared" si="37"/>
        <v>5.1395833333372138</v>
      </c>
      <c r="N1168"/>
    </row>
    <row r="1169" spans="1:14" ht="25.5" hidden="1" customHeight="1" x14ac:dyDescent="0.25">
      <c r="A1169" s="56" t="s">
        <v>6</v>
      </c>
      <c r="B1169" s="41" t="s">
        <v>850</v>
      </c>
      <c r="C1169" s="2" t="s">
        <v>305</v>
      </c>
      <c r="D1169" s="77"/>
      <c r="E1169" s="43" t="s">
        <v>1017</v>
      </c>
      <c r="F1169" s="43"/>
      <c r="G1169" s="3">
        <v>42340.788888888892</v>
      </c>
      <c r="H1169" s="3">
        <v>42340.808333333334</v>
      </c>
      <c r="I1169" s="4" t="s">
        <v>528</v>
      </c>
      <c r="J1169" s="45">
        <f t="shared" si="36"/>
        <v>1.9444444442342501E-2</v>
      </c>
      <c r="K1169" s="46">
        <f t="shared" si="37"/>
        <v>1.9444444442342501E-2</v>
      </c>
      <c r="N1169"/>
    </row>
    <row r="1170" spans="1:14" ht="25.5" hidden="1" customHeight="1" x14ac:dyDescent="0.25">
      <c r="A1170" s="56" t="s">
        <v>6</v>
      </c>
      <c r="B1170" s="41" t="s">
        <v>850</v>
      </c>
      <c r="C1170" s="2" t="s">
        <v>305</v>
      </c>
      <c r="D1170" s="77"/>
      <c r="E1170" s="43" t="s">
        <v>1021</v>
      </c>
      <c r="F1170" s="43"/>
      <c r="G1170" s="3">
        <v>42340.808333333334</v>
      </c>
      <c r="H1170" s="3">
        <v>42341.611805555556</v>
      </c>
      <c r="I1170" s="4" t="s">
        <v>827</v>
      </c>
      <c r="J1170" s="45">
        <f t="shared" si="36"/>
        <v>0.80347222222189885</v>
      </c>
      <c r="K1170" s="46">
        <f t="shared" si="37"/>
        <v>0.80347222222189885</v>
      </c>
      <c r="N1170"/>
    </row>
    <row r="1171" spans="1:14" ht="25.5" hidden="1" customHeight="1" x14ac:dyDescent="0.25">
      <c r="A1171" s="56" t="s">
        <v>6</v>
      </c>
      <c r="B1171" s="41" t="s">
        <v>850</v>
      </c>
      <c r="C1171" s="2" t="s">
        <v>305</v>
      </c>
      <c r="D1171" s="77"/>
      <c r="E1171" s="43" t="s">
        <v>1020</v>
      </c>
      <c r="F1171" s="43"/>
      <c r="G1171" s="3">
        <v>42341.611805555556</v>
      </c>
      <c r="H1171" s="3">
        <v>42341.668055555558</v>
      </c>
      <c r="I1171" s="4" t="s">
        <v>828</v>
      </c>
      <c r="J1171" s="45">
        <f t="shared" si="36"/>
        <v>5.6250000001455192E-2</v>
      </c>
      <c r="K1171" s="46">
        <f t="shared" si="37"/>
        <v>5.6250000001455192E-2</v>
      </c>
      <c r="N1171"/>
    </row>
    <row r="1172" spans="1:14" ht="25.5" hidden="1" customHeight="1" x14ac:dyDescent="0.25">
      <c r="A1172" s="56" t="s">
        <v>6</v>
      </c>
      <c r="B1172" s="41" t="s">
        <v>850</v>
      </c>
      <c r="C1172" s="2" t="s">
        <v>305</v>
      </c>
      <c r="D1172" s="77"/>
      <c r="E1172" s="43" t="s">
        <v>1016</v>
      </c>
      <c r="F1172" s="43"/>
      <c r="G1172" s="3">
        <v>42341.668055555558</v>
      </c>
      <c r="H1172" s="3">
        <v>42341.750694444447</v>
      </c>
      <c r="I1172" s="4" t="s">
        <v>829</v>
      </c>
      <c r="J1172" s="45">
        <f t="shared" si="36"/>
        <v>8.2638888889050577E-2</v>
      </c>
      <c r="K1172" s="46">
        <f t="shared" si="37"/>
        <v>8.2638888889050577E-2</v>
      </c>
      <c r="N1172"/>
    </row>
    <row r="1173" spans="1:14" ht="25.5" hidden="1" customHeight="1" x14ac:dyDescent="0.25">
      <c r="A1173" s="56" t="s">
        <v>6</v>
      </c>
      <c r="B1173" s="41" t="s">
        <v>850</v>
      </c>
      <c r="C1173" s="2" t="s">
        <v>305</v>
      </c>
      <c r="D1173" s="77"/>
      <c r="E1173" s="43" t="s">
        <v>1020</v>
      </c>
      <c r="F1173" s="43"/>
      <c r="G1173" s="3">
        <v>42341.750694444447</v>
      </c>
      <c r="H1173" s="3">
        <v>42345.738888888889</v>
      </c>
      <c r="I1173" s="4" t="s">
        <v>830</v>
      </c>
      <c r="J1173" s="45">
        <f t="shared" si="36"/>
        <v>3.9881944444423425</v>
      </c>
      <c r="K1173" s="46">
        <f t="shared" si="37"/>
        <v>3.9881944444423425</v>
      </c>
      <c r="N1173"/>
    </row>
    <row r="1174" spans="1:14" ht="25.5" hidden="1" customHeight="1" x14ac:dyDescent="0.25">
      <c r="A1174" s="56" t="s">
        <v>6</v>
      </c>
      <c r="B1174" s="41" t="s">
        <v>850</v>
      </c>
      <c r="C1174" s="2" t="s">
        <v>305</v>
      </c>
      <c r="D1174" s="77"/>
      <c r="E1174" s="43" t="s">
        <v>1036</v>
      </c>
      <c r="F1174" s="43"/>
      <c r="G1174" s="3">
        <v>42345.738888888889</v>
      </c>
      <c r="H1174" s="3">
        <v>42361.654166666667</v>
      </c>
      <c r="I1174" s="4" t="s">
        <v>831</v>
      </c>
      <c r="J1174" s="45">
        <f t="shared" si="36"/>
        <v>15.915277777778101</v>
      </c>
      <c r="K1174" s="46">
        <f t="shared" si="37"/>
        <v>15.915277777778101</v>
      </c>
      <c r="N1174"/>
    </row>
    <row r="1175" spans="1:14" ht="25.5" hidden="1" customHeight="1" x14ac:dyDescent="0.25">
      <c r="A1175" s="56" t="s">
        <v>6</v>
      </c>
      <c r="B1175" s="41" t="s">
        <v>850</v>
      </c>
      <c r="C1175" s="2" t="s">
        <v>305</v>
      </c>
      <c r="D1175" s="77"/>
      <c r="E1175" s="43" t="s">
        <v>1022</v>
      </c>
      <c r="F1175" s="43"/>
      <c r="G1175" s="3">
        <v>42361.654166666667</v>
      </c>
      <c r="H1175" s="3">
        <v>42368.70416666667</v>
      </c>
      <c r="I1175" s="4" t="s">
        <v>832</v>
      </c>
      <c r="J1175" s="45">
        <f t="shared" si="36"/>
        <v>7.0500000000029104</v>
      </c>
      <c r="K1175" s="46">
        <f t="shared" si="37"/>
        <v>7.0500000000029104</v>
      </c>
      <c r="N1175"/>
    </row>
    <row r="1176" spans="1:14" ht="25.5" hidden="1" customHeight="1" x14ac:dyDescent="0.25">
      <c r="A1176" s="56" t="s">
        <v>6</v>
      </c>
      <c r="B1176" s="41" t="s">
        <v>850</v>
      </c>
      <c r="C1176" s="2" t="s">
        <v>305</v>
      </c>
      <c r="D1176" s="77"/>
      <c r="E1176" s="43" t="s">
        <v>1036</v>
      </c>
      <c r="F1176" s="43"/>
      <c r="G1176" s="3">
        <v>42368.70416666667</v>
      </c>
      <c r="H1176" s="3">
        <v>42368.707638888889</v>
      </c>
      <c r="I1176" s="4" t="s">
        <v>833</v>
      </c>
      <c r="J1176" s="45">
        <f t="shared" si="36"/>
        <v>3.4722222189884633E-3</v>
      </c>
      <c r="K1176" s="46">
        <f t="shared" si="37"/>
        <v>3.4722222189884633E-3</v>
      </c>
      <c r="N1176"/>
    </row>
    <row r="1177" spans="1:14" ht="25.5" hidden="1" customHeight="1" x14ac:dyDescent="0.25">
      <c r="A1177" s="56" t="s">
        <v>6</v>
      </c>
      <c r="B1177" s="41" t="s">
        <v>850</v>
      </c>
      <c r="C1177" s="2" t="s">
        <v>305</v>
      </c>
      <c r="D1177" s="77"/>
      <c r="E1177" s="43" t="s">
        <v>1020</v>
      </c>
      <c r="F1177" s="43"/>
      <c r="G1177" s="3">
        <v>42368.707638888889</v>
      </c>
      <c r="H1177" s="3">
        <v>42368.727083333331</v>
      </c>
      <c r="I1177" s="4" t="s">
        <v>405</v>
      </c>
      <c r="J1177" s="45">
        <f t="shared" si="36"/>
        <v>1.9444444442342501E-2</v>
      </c>
      <c r="K1177" s="46">
        <f t="shared" si="37"/>
        <v>1.9444444442342501E-2</v>
      </c>
      <c r="N1177"/>
    </row>
    <row r="1178" spans="1:14" ht="25.5" hidden="1" customHeight="1" x14ac:dyDescent="0.25">
      <c r="A1178" s="56" t="s">
        <v>6</v>
      </c>
      <c r="B1178" s="41" t="s">
        <v>850</v>
      </c>
      <c r="C1178" s="2" t="s">
        <v>305</v>
      </c>
      <c r="D1178" s="77"/>
      <c r="E1178" s="43" t="s">
        <v>1016</v>
      </c>
      <c r="F1178" s="43"/>
      <c r="G1178" s="3">
        <v>42368.727083333331</v>
      </c>
      <c r="H1178" s="3">
        <v>42376.644444444442</v>
      </c>
      <c r="I1178" s="4" t="s">
        <v>834</v>
      </c>
      <c r="J1178" s="45">
        <f t="shared" si="36"/>
        <v>7.9173611111109494</v>
      </c>
      <c r="K1178" s="46">
        <f t="shared" si="37"/>
        <v>7.9173611111109494</v>
      </c>
      <c r="N1178"/>
    </row>
    <row r="1179" spans="1:14" ht="25.5" hidden="1" customHeight="1" x14ac:dyDescent="0.25">
      <c r="A1179" s="56" t="s">
        <v>6</v>
      </c>
      <c r="B1179" s="41" t="s">
        <v>850</v>
      </c>
      <c r="C1179" s="2" t="s">
        <v>305</v>
      </c>
      <c r="D1179" s="77"/>
      <c r="E1179" s="43" t="s">
        <v>1023</v>
      </c>
      <c r="F1179" s="43"/>
      <c r="G1179" s="3">
        <v>42376.644444444442</v>
      </c>
      <c r="H1179" s="3">
        <v>42377.750694444447</v>
      </c>
      <c r="I1179" s="4" t="s">
        <v>835</v>
      </c>
      <c r="J1179" s="45">
        <f t="shared" si="36"/>
        <v>1.1062500000043656</v>
      </c>
      <c r="K1179" s="46">
        <f t="shared" si="37"/>
        <v>1.1062500000043656</v>
      </c>
      <c r="N1179"/>
    </row>
    <row r="1180" spans="1:14" ht="25.5" hidden="1" customHeight="1" x14ac:dyDescent="0.25">
      <c r="A1180" s="56" t="s">
        <v>6</v>
      </c>
      <c r="B1180" s="41" t="s">
        <v>850</v>
      </c>
      <c r="C1180" s="2" t="s">
        <v>305</v>
      </c>
      <c r="D1180" s="77"/>
      <c r="E1180" s="43" t="s">
        <v>1024</v>
      </c>
      <c r="F1180" s="43"/>
      <c r="G1180" s="3">
        <v>42377.750694444447</v>
      </c>
      <c r="H1180" s="3">
        <v>42380.65625</v>
      </c>
      <c r="I1180" s="4" t="s">
        <v>727</v>
      </c>
      <c r="J1180" s="45">
        <f t="shared" si="36"/>
        <v>2.9055555555532919</v>
      </c>
      <c r="K1180" s="46">
        <f t="shared" si="37"/>
        <v>2.9055555555532919</v>
      </c>
      <c r="N1180"/>
    </row>
    <row r="1181" spans="1:14" ht="25.5" hidden="1" customHeight="1" x14ac:dyDescent="0.25">
      <c r="A1181" s="56" t="s">
        <v>6</v>
      </c>
      <c r="B1181" s="41" t="s">
        <v>850</v>
      </c>
      <c r="C1181" s="2" t="s">
        <v>305</v>
      </c>
      <c r="D1181" s="77"/>
      <c r="E1181" s="43" t="s">
        <v>309</v>
      </c>
      <c r="F1181" s="43"/>
      <c r="G1181" s="3">
        <v>42380.65625</v>
      </c>
      <c r="H1181" s="3">
        <v>42381.668055555558</v>
      </c>
      <c r="I1181" s="4" t="s">
        <v>47</v>
      </c>
      <c r="J1181" s="45">
        <f t="shared" si="36"/>
        <v>1.0118055555576575</v>
      </c>
      <c r="K1181" s="46">
        <f t="shared" si="37"/>
        <v>1.0118055555576575</v>
      </c>
      <c r="N1181"/>
    </row>
    <row r="1182" spans="1:14" ht="25.5" hidden="1" customHeight="1" x14ac:dyDescent="0.25">
      <c r="A1182" s="56" t="s">
        <v>6</v>
      </c>
      <c r="B1182" s="41" t="s">
        <v>850</v>
      </c>
      <c r="C1182" s="2" t="s">
        <v>305</v>
      </c>
      <c r="D1182" s="77"/>
      <c r="E1182" s="43" t="s">
        <v>1030</v>
      </c>
      <c r="F1182" s="43"/>
      <c r="G1182" s="3">
        <v>42381.668055555558</v>
      </c>
      <c r="H1182" s="3">
        <v>42381.711805555555</v>
      </c>
      <c r="I1182" s="4" t="s">
        <v>836</v>
      </c>
      <c r="J1182" s="45">
        <f t="shared" si="36"/>
        <v>4.3749999997089617E-2</v>
      </c>
      <c r="K1182" s="46">
        <f t="shared" si="37"/>
        <v>4.3749999997089617E-2</v>
      </c>
      <c r="N1182"/>
    </row>
    <row r="1183" spans="1:14" ht="25.5" hidden="1" customHeight="1" x14ac:dyDescent="0.25">
      <c r="A1183" s="56" t="s">
        <v>6</v>
      </c>
      <c r="B1183" s="41" t="s">
        <v>850</v>
      </c>
      <c r="C1183" s="2" t="s">
        <v>305</v>
      </c>
      <c r="D1183" s="77"/>
      <c r="E1183" s="43" t="s">
        <v>1031</v>
      </c>
      <c r="F1183" s="43"/>
      <c r="G1183" s="3">
        <v>42381.711805555555</v>
      </c>
      <c r="H1183" s="3">
        <v>42381.786111111112</v>
      </c>
      <c r="I1183" s="4" t="s">
        <v>837</v>
      </c>
      <c r="J1183" s="45">
        <f t="shared" si="36"/>
        <v>7.4305555557657499E-2</v>
      </c>
      <c r="K1183" s="46">
        <f t="shared" si="37"/>
        <v>7.4305555557657499E-2</v>
      </c>
      <c r="N1183"/>
    </row>
    <row r="1184" spans="1:14" ht="25.5" hidden="1" customHeight="1" x14ac:dyDescent="0.25">
      <c r="A1184" s="56" t="s">
        <v>6</v>
      </c>
      <c r="B1184" s="41" t="s">
        <v>850</v>
      </c>
      <c r="C1184" s="2" t="s">
        <v>305</v>
      </c>
      <c r="D1184" s="77"/>
      <c r="E1184" s="43" t="s">
        <v>1036</v>
      </c>
      <c r="F1184" s="43"/>
      <c r="G1184" s="3">
        <v>42381.786111111112</v>
      </c>
      <c r="H1184" s="3">
        <v>42383.601388888892</v>
      </c>
      <c r="I1184" s="4" t="s">
        <v>14</v>
      </c>
      <c r="J1184" s="45">
        <f t="shared" si="36"/>
        <v>1.8152777777795563</v>
      </c>
      <c r="K1184" s="46">
        <f t="shared" si="37"/>
        <v>1.8152777777795563</v>
      </c>
      <c r="N1184"/>
    </row>
    <row r="1185" spans="1:14" ht="25.5" hidden="1" customHeight="1" x14ac:dyDescent="0.25">
      <c r="A1185" s="56" t="s">
        <v>6</v>
      </c>
      <c r="B1185" s="41" t="s">
        <v>850</v>
      </c>
      <c r="C1185" s="2" t="s">
        <v>305</v>
      </c>
      <c r="D1185" s="77"/>
      <c r="E1185" s="43" t="s">
        <v>1022</v>
      </c>
      <c r="F1185" s="43"/>
      <c r="G1185" s="3">
        <v>42383.601388888892</v>
      </c>
      <c r="H1185" s="3">
        <v>42383.799305555556</v>
      </c>
      <c r="I1185" s="4" t="s">
        <v>838</v>
      </c>
      <c r="J1185" s="45">
        <f t="shared" si="36"/>
        <v>0.19791666666424135</v>
      </c>
      <c r="K1185" s="46">
        <f t="shared" si="37"/>
        <v>0.19791666666424135</v>
      </c>
      <c r="N1185"/>
    </row>
    <row r="1186" spans="1:14" ht="25.5" hidden="1" customHeight="1" x14ac:dyDescent="0.25">
      <c r="A1186" s="56" t="s">
        <v>6</v>
      </c>
      <c r="B1186" s="41" t="s">
        <v>850</v>
      </c>
      <c r="C1186" s="2" t="s">
        <v>305</v>
      </c>
      <c r="D1186" s="77"/>
      <c r="E1186" s="43" t="s">
        <v>1036</v>
      </c>
      <c r="F1186" s="43"/>
      <c r="G1186" s="3">
        <v>42383.799305555556</v>
      </c>
      <c r="H1186" s="3">
        <v>42384.71875</v>
      </c>
      <c r="I1186" s="4" t="s">
        <v>839</v>
      </c>
      <c r="J1186" s="45">
        <f t="shared" si="36"/>
        <v>0.91944444444379769</v>
      </c>
      <c r="K1186" s="46">
        <f t="shared" si="37"/>
        <v>0.91944444444379769</v>
      </c>
      <c r="N1186"/>
    </row>
    <row r="1187" spans="1:14" ht="25.5" hidden="1" customHeight="1" x14ac:dyDescent="0.25">
      <c r="A1187" s="56" t="s">
        <v>6</v>
      </c>
      <c r="B1187" s="41" t="s">
        <v>850</v>
      </c>
      <c r="C1187" s="2" t="s">
        <v>305</v>
      </c>
      <c r="D1187" s="77"/>
      <c r="E1187" s="43" t="s">
        <v>1020</v>
      </c>
      <c r="F1187" s="43"/>
      <c r="G1187" s="3">
        <v>42384.71875</v>
      </c>
      <c r="H1187" s="3">
        <v>42384.724305555559</v>
      </c>
      <c r="I1187" s="4" t="s">
        <v>17</v>
      </c>
      <c r="J1187" s="45">
        <f t="shared" si="36"/>
        <v>5.5555555591126904E-3</v>
      </c>
      <c r="K1187" s="46">
        <f t="shared" si="37"/>
        <v>5.5555555591126904E-3</v>
      </c>
      <c r="N1187"/>
    </row>
    <row r="1188" spans="1:14" ht="25.5" hidden="1" customHeight="1" x14ac:dyDescent="0.25">
      <c r="A1188" s="56" t="s">
        <v>6</v>
      </c>
      <c r="B1188" s="41" t="s">
        <v>850</v>
      </c>
      <c r="C1188" s="2" t="s">
        <v>305</v>
      </c>
      <c r="D1188" s="77"/>
      <c r="E1188" s="43" t="s">
        <v>1036</v>
      </c>
      <c r="F1188" s="43"/>
      <c r="G1188" s="3">
        <v>42384.724305555559</v>
      </c>
      <c r="H1188" s="3">
        <v>42384.743750000001</v>
      </c>
      <c r="I1188" s="4" t="s">
        <v>288</v>
      </c>
      <c r="J1188" s="45">
        <f t="shared" si="36"/>
        <v>1.9444444442342501E-2</v>
      </c>
      <c r="K1188" s="46">
        <f t="shared" si="37"/>
        <v>1.9444444442342501E-2</v>
      </c>
      <c r="N1188"/>
    </row>
    <row r="1189" spans="1:14" ht="25.5" hidden="1" customHeight="1" x14ac:dyDescent="0.25">
      <c r="A1189" s="56" t="s">
        <v>6</v>
      </c>
      <c r="B1189" s="41" t="s">
        <v>850</v>
      </c>
      <c r="C1189" s="2" t="s">
        <v>305</v>
      </c>
      <c r="D1189" s="77"/>
      <c r="E1189" s="43" t="s">
        <v>1020</v>
      </c>
      <c r="F1189" s="43"/>
      <c r="G1189" s="3">
        <v>42384.743750000001</v>
      </c>
      <c r="H1189" s="3">
        <v>42387.62222222222</v>
      </c>
      <c r="I1189" s="4" t="s">
        <v>92</v>
      </c>
      <c r="J1189" s="45">
        <f t="shared" si="36"/>
        <v>2.8784722222189885</v>
      </c>
      <c r="K1189" s="46">
        <f t="shared" si="37"/>
        <v>2.8784722222189885</v>
      </c>
      <c r="N1189"/>
    </row>
    <row r="1190" spans="1:14" ht="25.5" hidden="1" customHeight="1" x14ac:dyDescent="0.25">
      <c r="A1190" s="56" t="s">
        <v>6</v>
      </c>
      <c r="B1190" s="41" t="s">
        <v>850</v>
      </c>
      <c r="C1190" s="2" t="s">
        <v>305</v>
      </c>
      <c r="D1190" s="77"/>
      <c r="E1190" s="43" t="s">
        <v>1016</v>
      </c>
      <c r="F1190" s="43"/>
      <c r="G1190" s="3">
        <v>42387.62222222222</v>
      </c>
      <c r="H1190" s="3">
        <v>42387.739583333336</v>
      </c>
      <c r="I1190" s="4" t="s">
        <v>337</v>
      </c>
      <c r="J1190" s="45">
        <f t="shared" si="36"/>
        <v>0.117361111115315</v>
      </c>
      <c r="K1190" s="46">
        <f t="shared" si="37"/>
        <v>0.117361111115315</v>
      </c>
      <c r="N1190"/>
    </row>
    <row r="1191" spans="1:14" ht="25.5" hidden="1" customHeight="1" x14ac:dyDescent="0.25">
      <c r="A1191" s="56" t="s">
        <v>6</v>
      </c>
      <c r="B1191" s="41" t="s">
        <v>850</v>
      </c>
      <c r="C1191" s="2" t="s">
        <v>305</v>
      </c>
      <c r="D1191" s="77"/>
      <c r="E1191" s="43" t="s">
        <v>1023</v>
      </c>
      <c r="F1191" s="43"/>
      <c r="G1191" s="3">
        <v>42387.739583333336</v>
      </c>
      <c r="H1191" s="3">
        <v>42388.701388888891</v>
      </c>
      <c r="I1191" s="4" t="s">
        <v>339</v>
      </c>
      <c r="J1191" s="45">
        <f t="shared" si="36"/>
        <v>0.96180555555474712</v>
      </c>
      <c r="K1191" s="46">
        <f t="shared" si="37"/>
        <v>0.96180555555474712</v>
      </c>
      <c r="N1191"/>
    </row>
    <row r="1192" spans="1:14" ht="25.5" hidden="1" customHeight="1" x14ac:dyDescent="0.25">
      <c r="A1192" s="56" t="s">
        <v>6</v>
      </c>
      <c r="B1192" s="41" t="s">
        <v>850</v>
      </c>
      <c r="C1192" s="2" t="s">
        <v>305</v>
      </c>
      <c r="D1192" s="77"/>
      <c r="E1192" s="43" t="s">
        <v>1024</v>
      </c>
      <c r="F1192" s="43"/>
      <c r="G1192" s="3">
        <v>42388.701388888891</v>
      </c>
      <c r="H1192" s="3">
        <v>42389.611111111109</v>
      </c>
      <c r="I1192" s="4" t="s">
        <v>727</v>
      </c>
      <c r="J1192" s="45">
        <f t="shared" si="36"/>
        <v>0.90972222221898846</v>
      </c>
      <c r="K1192" s="46">
        <f t="shared" si="37"/>
        <v>0.90972222221898846</v>
      </c>
      <c r="N1192"/>
    </row>
    <row r="1193" spans="1:14" ht="25.5" hidden="1" customHeight="1" x14ac:dyDescent="0.25">
      <c r="A1193" s="56" t="s">
        <v>6</v>
      </c>
      <c r="B1193" s="41" t="s">
        <v>850</v>
      </c>
      <c r="C1193" s="2" t="s">
        <v>305</v>
      </c>
      <c r="D1193" s="77"/>
      <c r="E1193" s="43" t="s">
        <v>1014</v>
      </c>
      <c r="F1193" s="43"/>
      <c r="G1193" s="3">
        <v>42389.611111111109</v>
      </c>
      <c r="H1193" s="3">
        <v>42389.684027777781</v>
      </c>
      <c r="I1193" s="4" t="s">
        <v>75</v>
      </c>
      <c r="J1193" s="45">
        <f t="shared" si="36"/>
        <v>7.2916666671517305E-2</v>
      </c>
      <c r="K1193" s="46">
        <f t="shared" si="37"/>
        <v>7.2916666671517305E-2</v>
      </c>
      <c r="N1193"/>
    </row>
    <row r="1194" spans="1:14" ht="25.5" hidden="1" customHeight="1" x14ac:dyDescent="0.25">
      <c r="A1194" s="56" t="s">
        <v>6</v>
      </c>
      <c r="B1194" s="41" t="s">
        <v>850</v>
      </c>
      <c r="C1194" s="2" t="s">
        <v>305</v>
      </c>
      <c r="D1194" s="77"/>
      <c r="E1194" s="43" t="s">
        <v>1036</v>
      </c>
      <c r="F1194" s="43"/>
      <c r="G1194" s="3">
        <v>42389.684027777781</v>
      </c>
      <c r="H1194" s="3">
        <v>42390.63958333333</v>
      </c>
      <c r="I1194" s="4" t="s">
        <v>250</v>
      </c>
      <c r="J1194" s="45">
        <f t="shared" si="36"/>
        <v>0.95555555554892635</v>
      </c>
      <c r="K1194" s="46">
        <f t="shared" si="37"/>
        <v>0.95555555554892635</v>
      </c>
      <c r="N1194"/>
    </row>
    <row r="1195" spans="1:14" ht="25.5" hidden="1" customHeight="1" x14ac:dyDescent="0.25">
      <c r="A1195" s="56" t="s">
        <v>6</v>
      </c>
      <c r="B1195" s="41" t="s">
        <v>850</v>
      </c>
      <c r="C1195" s="2" t="s">
        <v>305</v>
      </c>
      <c r="D1195" s="77"/>
      <c r="E1195" s="43" t="s">
        <v>1023</v>
      </c>
      <c r="F1195" s="43"/>
      <c r="G1195" s="3">
        <v>42390.63958333333</v>
      </c>
      <c r="H1195" s="3">
        <v>42390.708333333336</v>
      </c>
      <c r="I1195" s="4" t="s">
        <v>772</v>
      </c>
      <c r="J1195" s="45">
        <f t="shared" si="36"/>
        <v>6.8750000005820766E-2</v>
      </c>
      <c r="K1195" s="46">
        <f t="shared" si="37"/>
        <v>6.8750000005820766E-2</v>
      </c>
      <c r="N1195"/>
    </row>
    <row r="1196" spans="1:14" ht="25.5" hidden="1" customHeight="1" x14ac:dyDescent="0.25">
      <c r="A1196" s="56" t="s">
        <v>6</v>
      </c>
      <c r="B1196" s="41" t="s">
        <v>850</v>
      </c>
      <c r="C1196" s="2" t="s">
        <v>305</v>
      </c>
      <c r="D1196" s="77"/>
      <c r="E1196" s="43" t="s">
        <v>1036</v>
      </c>
      <c r="F1196" s="43"/>
      <c r="G1196" s="3">
        <v>42390.708333333336</v>
      </c>
      <c r="H1196" s="3">
        <v>42391.645138888889</v>
      </c>
      <c r="I1196" s="4" t="s">
        <v>767</v>
      </c>
      <c r="J1196" s="45">
        <f t="shared" si="36"/>
        <v>0.93680555555329192</v>
      </c>
      <c r="K1196" s="46">
        <f t="shared" si="37"/>
        <v>0.93680555555329192</v>
      </c>
      <c r="N1196"/>
    </row>
    <row r="1197" spans="1:14" ht="25.5" hidden="1" customHeight="1" x14ac:dyDescent="0.25">
      <c r="A1197" s="56" t="s">
        <v>6</v>
      </c>
      <c r="B1197" s="41" t="s">
        <v>850</v>
      </c>
      <c r="C1197" s="2" t="s">
        <v>305</v>
      </c>
      <c r="D1197" s="77"/>
      <c r="E1197" s="43" t="s">
        <v>1023</v>
      </c>
      <c r="F1197" s="43"/>
      <c r="G1197" s="3">
        <v>42391.645138888889</v>
      </c>
      <c r="H1197" s="3">
        <v>42405.611805555556</v>
      </c>
      <c r="I1197" s="4" t="s">
        <v>840</v>
      </c>
      <c r="J1197" s="45">
        <f t="shared" si="36"/>
        <v>13.966666666667152</v>
      </c>
      <c r="K1197" s="46">
        <f t="shared" si="37"/>
        <v>13.966666666667152</v>
      </c>
      <c r="N1197"/>
    </row>
    <row r="1198" spans="1:14" ht="25.5" hidden="1" customHeight="1" x14ac:dyDescent="0.25">
      <c r="A1198" s="56" t="s">
        <v>6</v>
      </c>
      <c r="B1198" s="41" t="s">
        <v>850</v>
      </c>
      <c r="C1198" s="2" t="s">
        <v>305</v>
      </c>
      <c r="D1198" s="77"/>
      <c r="E1198" s="43" t="s">
        <v>1024</v>
      </c>
      <c r="F1198" s="43"/>
      <c r="G1198" s="3">
        <v>42405.611805555556</v>
      </c>
      <c r="H1198" s="3">
        <v>42405.665277777778</v>
      </c>
      <c r="I1198" s="4" t="s">
        <v>455</v>
      </c>
      <c r="J1198" s="45">
        <f t="shared" si="36"/>
        <v>5.3472222221898846E-2</v>
      </c>
      <c r="K1198" s="46">
        <f t="shared" si="37"/>
        <v>5.3472222221898846E-2</v>
      </c>
      <c r="N1198"/>
    </row>
    <row r="1199" spans="1:14" ht="25.5" hidden="1" customHeight="1" x14ac:dyDescent="0.25">
      <c r="A1199" s="56" t="s">
        <v>6</v>
      </c>
      <c r="B1199" s="41" t="s">
        <v>850</v>
      </c>
      <c r="C1199" s="2" t="s">
        <v>305</v>
      </c>
      <c r="D1199" s="77"/>
      <c r="E1199" s="43" t="s">
        <v>1014</v>
      </c>
      <c r="F1199" s="43"/>
      <c r="G1199" s="3">
        <v>42405.665277777778</v>
      </c>
      <c r="H1199" s="3">
        <v>42405.804861111108</v>
      </c>
      <c r="I1199" s="4" t="s">
        <v>75</v>
      </c>
      <c r="J1199" s="45">
        <f t="shared" si="36"/>
        <v>0.13958333332993789</v>
      </c>
      <c r="K1199" s="46">
        <f t="shared" si="37"/>
        <v>0.13958333332993789</v>
      </c>
      <c r="N1199"/>
    </row>
    <row r="1200" spans="1:14" ht="25.5" hidden="1" customHeight="1" x14ac:dyDescent="0.25">
      <c r="A1200" s="56" t="s">
        <v>6</v>
      </c>
      <c r="B1200" s="41" t="s">
        <v>850</v>
      </c>
      <c r="C1200" s="2" t="s">
        <v>305</v>
      </c>
      <c r="D1200" s="77"/>
      <c r="E1200" s="43" t="s">
        <v>1016</v>
      </c>
      <c r="F1200" s="43"/>
      <c r="G1200" s="3">
        <v>42405.804861111108</v>
      </c>
      <c r="H1200" s="3">
        <v>42411.799305555556</v>
      </c>
      <c r="I1200" s="4" t="s">
        <v>841</v>
      </c>
      <c r="J1200" s="45">
        <f t="shared" si="36"/>
        <v>5.9944444444481633</v>
      </c>
      <c r="K1200" s="46">
        <f t="shared" si="37"/>
        <v>5.9944444444481633</v>
      </c>
      <c r="N1200"/>
    </row>
    <row r="1201" spans="1:14" ht="25.5" hidden="1" customHeight="1" x14ac:dyDescent="0.25">
      <c r="A1201" s="56" t="s">
        <v>6</v>
      </c>
      <c r="B1201" s="41" t="s">
        <v>850</v>
      </c>
      <c r="C1201" s="2" t="s">
        <v>305</v>
      </c>
      <c r="D1201" s="77"/>
      <c r="E1201" s="43" t="s">
        <v>1036</v>
      </c>
      <c r="F1201" s="43"/>
      <c r="G1201" s="3">
        <v>42411.799305555556</v>
      </c>
      <c r="H1201" s="3">
        <v>42412.59652777778</v>
      </c>
      <c r="I1201" s="4" t="s">
        <v>842</v>
      </c>
      <c r="J1201" s="45">
        <f t="shared" si="36"/>
        <v>0.79722222222335404</v>
      </c>
      <c r="K1201" s="46">
        <f t="shared" si="37"/>
        <v>0.79722222222335404</v>
      </c>
      <c r="N1201"/>
    </row>
    <row r="1202" spans="1:14" ht="25.5" hidden="1" customHeight="1" x14ac:dyDescent="0.25">
      <c r="A1202" s="56" t="s">
        <v>6</v>
      </c>
      <c r="B1202" s="41" t="s">
        <v>850</v>
      </c>
      <c r="C1202" s="2" t="s">
        <v>305</v>
      </c>
      <c r="D1202" s="77"/>
      <c r="E1202" s="43" t="s">
        <v>1022</v>
      </c>
      <c r="F1202" s="43"/>
      <c r="G1202" s="3">
        <v>42412.59652777778</v>
      </c>
      <c r="H1202" s="3">
        <v>42412.727777777778</v>
      </c>
      <c r="I1202" s="4" t="s">
        <v>843</v>
      </c>
      <c r="J1202" s="45">
        <f t="shared" si="36"/>
        <v>0.13124999999854481</v>
      </c>
      <c r="K1202" s="46">
        <f t="shared" si="37"/>
        <v>0.13124999999854481</v>
      </c>
      <c r="N1202"/>
    </row>
    <row r="1203" spans="1:14" ht="25.5" hidden="1" customHeight="1" x14ac:dyDescent="0.25">
      <c r="A1203" s="56" t="s">
        <v>6</v>
      </c>
      <c r="B1203" s="41" t="s">
        <v>850</v>
      </c>
      <c r="C1203" s="2" t="s">
        <v>305</v>
      </c>
      <c r="D1203" s="77"/>
      <c r="E1203" s="43" t="s">
        <v>1036</v>
      </c>
      <c r="F1203" s="43"/>
      <c r="G1203" s="3">
        <v>42412.727777777778</v>
      </c>
      <c r="H1203" s="3">
        <v>42412.734722222223</v>
      </c>
      <c r="I1203" s="4" t="s">
        <v>844</v>
      </c>
      <c r="J1203" s="45">
        <f t="shared" si="36"/>
        <v>6.9444444452528842E-3</v>
      </c>
      <c r="K1203" s="46">
        <f t="shared" si="37"/>
        <v>6.9444444452528842E-3</v>
      </c>
      <c r="N1203"/>
    </row>
    <row r="1204" spans="1:14" ht="25.5" hidden="1" customHeight="1" x14ac:dyDescent="0.25">
      <c r="A1204" s="56" t="s">
        <v>6</v>
      </c>
      <c r="B1204" s="41" t="s">
        <v>850</v>
      </c>
      <c r="C1204" s="2" t="s">
        <v>305</v>
      </c>
      <c r="D1204" s="77"/>
      <c r="E1204" s="43" t="s">
        <v>1020</v>
      </c>
      <c r="F1204" s="43"/>
      <c r="G1204" s="3">
        <v>42412.734722222223</v>
      </c>
      <c r="H1204" s="3">
        <v>42415.604861111111</v>
      </c>
      <c r="I1204" s="4" t="s">
        <v>405</v>
      </c>
      <c r="J1204" s="45">
        <f t="shared" si="36"/>
        <v>2.8701388888875954</v>
      </c>
      <c r="K1204" s="46">
        <f t="shared" si="37"/>
        <v>2.8701388888875954</v>
      </c>
      <c r="N1204"/>
    </row>
    <row r="1205" spans="1:14" ht="25.5" hidden="1" customHeight="1" x14ac:dyDescent="0.25">
      <c r="A1205" s="56" t="s">
        <v>6</v>
      </c>
      <c r="B1205" s="41" t="s">
        <v>850</v>
      </c>
      <c r="C1205" s="2" t="s">
        <v>305</v>
      </c>
      <c r="D1205" s="77"/>
      <c r="E1205" s="43" t="s">
        <v>1016</v>
      </c>
      <c r="F1205" s="43"/>
      <c r="G1205" s="3">
        <v>42415.604861111111</v>
      </c>
      <c r="H1205" s="3">
        <v>42415.634722222225</v>
      </c>
      <c r="I1205" s="4" t="s">
        <v>92</v>
      </c>
      <c r="J1205" s="45">
        <f t="shared" si="36"/>
        <v>2.9861111113859806E-2</v>
      </c>
      <c r="K1205" s="46">
        <f t="shared" si="37"/>
        <v>2.9861111113859806E-2</v>
      </c>
      <c r="N1205"/>
    </row>
    <row r="1206" spans="1:14" ht="25.5" hidden="1" customHeight="1" x14ac:dyDescent="0.25">
      <c r="A1206" s="56" t="s">
        <v>6</v>
      </c>
      <c r="B1206" s="41" t="s">
        <v>850</v>
      </c>
      <c r="C1206" s="2" t="s">
        <v>305</v>
      </c>
      <c r="D1206" s="77"/>
      <c r="E1206" s="43" t="s">
        <v>1023</v>
      </c>
      <c r="F1206" s="43"/>
      <c r="G1206" s="3">
        <v>42415.634722222225</v>
      </c>
      <c r="H1206" s="3">
        <v>42416.588888888888</v>
      </c>
      <c r="I1206" s="4" t="s">
        <v>845</v>
      </c>
      <c r="J1206" s="45">
        <f t="shared" si="36"/>
        <v>0.95416666666278616</v>
      </c>
      <c r="K1206" s="46">
        <f t="shared" si="37"/>
        <v>0.95416666666278616</v>
      </c>
      <c r="N1206"/>
    </row>
    <row r="1207" spans="1:14" ht="25.5" hidden="1" customHeight="1" x14ac:dyDescent="0.25">
      <c r="A1207" s="56" t="s">
        <v>6</v>
      </c>
      <c r="B1207" s="41" t="s">
        <v>850</v>
      </c>
      <c r="C1207" s="2" t="s">
        <v>305</v>
      </c>
      <c r="D1207" s="77"/>
      <c r="E1207" s="43" t="s">
        <v>1024</v>
      </c>
      <c r="F1207" s="43"/>
      <c r="G1207" s="3">
        <v>42416.588888888888</v>
      </c>
      <c r="H1207" s="3">
        <v>42424.647222222222</v>
      </c>
      <c r="I1207" s="4" t="s">
        <v>248</v>
      </c>
      <c r="J1207" s="45">
        <f t="shared" si="36"/>
        <v>8.0583333333343035</v>
      </c>
      <c r="K1207" s="46">
        <f t="shared" si="37"/>
        <v>8.0583333333343035</v>
      </c>
      <c r="N1207"/>
    </row>
    <row r="1208" spans="1:14" ht="25.5" hidden="1" customHeight="1" x14ac:dyDescent="0.25">
      <c r="A1208" s="56" t="s">
        <v>6</v>
      </c>
      <c r="B1208" s="41" t="s">
        <v>850</v>
      </c>
      <c r="C1208" s="2" t="s">
        <v>305</v>
      </c>
      <c r="D1208" s="77"/>
      <c r="E1208" s="43" t="s">
        <v>1017</v>
      </c>
      <c r="F1208" s="43"/>
      <c r="G1208" s="3">
        <v>42424.647222222222</v>
      </c>
      <c r="H1208" s="3">
        <v>42425.728472222225</v>
      </c>
      <c r="I1208" s="4" t="s">
        <v>237</v>
      </c>
      <c r="J1208" s="45">
        <f t="shared" si="36"/>
        <v>1.0812500000029104</v>
      </c>
      <c r="K1208" s="46">
        <f t="shared" si="37"/>
        <v>1.0812500000029104</v>
      </c>
      <c r="N1208"/>
    </row>
    <row r="1209" spans="1:14" ht="25.5" hidden="1" customHeight="1" x14ac:dyDescent="0.25">
      <c r="A1209" s="56" t="s">
        <v>6</v>
      </c>
      <c r="B1209" s="41" t="s">
        <v>850</v>
      </c>
      <c r="C1209" s="2" t="s">
        <v>305</v>
      </c>
      <c r="D1209" s="77"/>
      <c r="E1209" s="43" t="s">
        <v>1018</v>
      </c>
      <c r="F1209" s="43"/>
      <c r="G1209" s="3">
        <v>42425.728472222225</v>
      </c>
      <c r="H1209" s="3">
        <v>42425.776388888888</v>
      </c>
      <c r="I1209" s="4" t="s">
        <v>21</v>
      </c>
      <c r="J1209" s="45">
        <f t="shared" si="36"/>
        <v>4.7916666662786156E-2</v>
      </c>
      <c r="K1209" s="46">
        <f t="shared" si="37"/>
        <v>4.7916666662786156E-2</v>
      </c>
      <c r="N1209"/>
    </row>
    <row r="1210" spans="1:14" ht="25.5" hidden="1" customHeight="1" x14ac:dyDescent="0.25">
      <c r="A1210" s="56" t="s">
        <v>6</v>
      </c>
      <c r="B1210" s="41" t="s">
        <v>850</v>
      </c>
      <c r="C1210" s="2" t="s">
        <v>305</v>
      </c>
      <c r="D1210" s="77"/>
      <c r="E1210" s="43" t="s">
        <v>1019</v>
      </c>
      <c r="F1210" s="43"/>
      <c r="G1210" s="3">
        <v>42425.776388888888</v>
      </c>
      <c r="H1210" s="3">
        <v>42426.556250000001</v>
      </c>
      <c r="I1210" s="4" t="s">
        <v>23</v>
      </c>
      <c r="J1210" s="45">
        <f t="shared" si="36"/>
        <v>0.77986111111385981</v>
      </c>
      <c r="K1210" s="46">
        <f t="shared" si="37"/>
        <v>0.77986111111385981</v>
      </c>
      <c r="N1210"/>
    </row>
    <row r="1211" spans="1:14" ht="25.5" hidden="1" customHeight="1" x14ac:dyDescent="0.25">
      <c r="A1211" s="56" t="s">
        <v>6</v>
      </c>
      <c r="B1211" s="41" t="s">
        <v>850</v>
      </c>
      <c r="C1211" s="2" t="s">
        <v>305</v>
      </c>
      <c r="D1211" s="77"/>
      <c r="E1211" s="43" t="s">
        <v>1024</v>
      </c>
      <c r="F1211" s="43"/>
      <c r="G1211" s="3">
        <v>42426.556250000001</v>
      </c>
      <c r="H1211" s="3">
        <v>42426.709027777775</v>
      </c>
      <c r="I1211" s="4" t="s">
        <v>846</v>
      </c>
      <c r="J1211" s="45">
        <f t="shared" si="36"/>
        <v>0.15277777777373558</v>
      </c>
      <c r="K1211" s="46">
        <f t="shared" si="37"/>
        <v>0.15277777777373558</v>
      </c>
      <c r="N1211"/>
    </row>
    <row r="1212" spans="1:14" ht="25.5" hidden="1" customHeight="1" x14ac:dyDescent="0.25">
      <c r="A1212" s="56" t="s">
        <v>6</v>
      </c>
      <c r="B1212" s="41" t="s">
        <v>850</v>
      </c>
      <c r="C1212" s="2" t="s">
        <v>305</v>
      </c>
      <c r="D1212" s="77"/>
      <c r="E1212" s="43" t="s">
        <v>1014</v>
      </c>
      <c r="F1212" s="43"/>
      <c r="G1212" s="3">
        <v>42426.709027777775</v>
      </c>
      <c r="H1212" s="3">
        <v>42426.744444444441</v>
      </c>
      <c r="I1212" s="4" t="s">
        <v>847</v>
      </c>
      <c r="J1212" s="45">
        <f t="shared" si="36"/>
        <v>3.5416666665696539E-2</v>
      </c>
      <c r="K1212" s="46">
        <f t="shared" si="37"/>
        <v>3.5416666665696539E-2</v>
      </c>
      <c r="N1212"/>
    </row>
    <row r="1213" spans="1:14" ht="25.5" hidden="1" customHeight="1" x14ac:dyDescent="0.25">
      <c r="A1213" s="56" t="s">
        <v>6</v>
      </c>
      <c r="B1213" s="41" t="s">
        <v>850</v>
      </c>
      <c r="C1213" s="2" t="s">
        <v>305</v>
      </c>
      <c r="D1213" s="77"/>
      <c r="E1213" s="43" t="s">
        <v>1036</v>
      </c>
      <c r="F1213" s="43"/>
      <c r="G1213" s="3">
        <v>42426.744444444441</v>
      </c>
      <c r="H1213" s="3">
        <v>42426.78402777778</v>
      </c>
      <c r="I1213" s="4" t="s">
        <v>250</v>
      </c>
      <c r="J1213" s="45">
        <f t="shared" si="36"/>
        <v>3.9583333338669036E-2</v>
      </c>
      <c r="K1213" s="46">
        <f t="shared" si="37"/>
        <v>3.9583333338669036E-2</v>
      </c>
      <c r="N1213"/>
    </row>
    <row r="1214" spans="1:14" ht="25.5" hidden="1" customHeight="1" x14ac:dyDescent="0.25">
      <c r="A1214" s="56" t="s">
        <v>6</v>
      </c>
      <c r="B1214" s="41" t="s">
        <v>850</v>
      </c>
      <c r="C1214" s="2" t="s">
        <v>305</v>
      </c>
      <c r="D1214" s="77"/>
      <c r="E1214" s="43" t="s">
        <v>1023</v>
      </c>
      <c r="F1214" s="43"/>
      <c r="G1214" s="3">
        <v>42426.78402777778</v>
      </c>
      <c r="H1214" s="3">
        <v>42426.811111111114</v>
      </c>
      <c r="I1214" s="4" t="s">
        <v>848</v>
      </c>
      <c r="J1214" s="45">
        <f t="shared" si="36"/>
        <v>2.7083333334303461E-2</v>
      </c>
      <c r="K1214" s="46">
        <f t="shared" si="37"/>
        <v>2.7083333334303461E-2</v>
      </c>
      <c r="N1214"/>
    </row>
    <row r="1215" spans="1:14" ht="25.5" hidden="1" customHeight="1" x14ac:dyDescent="0.25">
      <c r="A1215" s="56" t="s">
        <v>6</v>
      </c>
      <c r="B1215" s="41" t="s">
        <v>850</v>
      </c>
      <c r="C1215" s="2" t="s">
        <v>305</v>
      </c>
      <c r="D1215" s="77"/>
      <c r="E1215" s="43" t="s">
        <v>1036</v>
      </c>
      <c r="F1215" s="43"/>
      <c r="G1215" s="3">
        <v>42426.811111111114</v>
      </c>
      <c r="H1215" s="3">
        <v>42430.8</v>
      </c>
      <c r="I1215" s="4" t="s">
        <v>215</v>
      </c>
      <c r="J1215" s="45">
        <f t="shared" si="36"/>
        <v>3.9888888888890506</v>
      </c>
      <c r="K1215" s="46">
        <f t="shared" si="37"/>
        <v>3.9888888888890506</v>
      </c>
      <c r="N1215"/>
    </row>
    <row r="1216" spans="1:14" ht="25.5" hidden="1" customHeight="1" x14ac:dyDescent="0.25">
      <c r="A1216" s="56" t="s">
        <v>6</v>
      </c>
      <c r="B1216" s="41" t="s">
        <v>850</v>
      </c>
      <c r="C1216" s="2" t="s">
        <v>305</v>
      </c>
      <c r="D1216" s="77"/>
      <c r="E1216" s="43" t="s">
        <v>1023</v>
      </c>
      <c r="F1216" s="43"/>
      <c r="G1216" s="3">
        <v>42430.8</v>
      </c>
      <c r="H1216" s="3">
        <v>42446.715277777781</v>
      </c>
      <c r="I1216" s="4" t="s">
        <v>849</v>
      </c>
      <c r="J1216" s="45">
        <f t="shared" si="36"/>
        <v>15.915277777778101</v>
      </c>
      <c r="K1216" s="46">
        <f t="shared" si="37"/>
        <v>15.915277777778101</v>
      </c>
      <c r="N1216"/>
    </row>
    <row r="1217" spans="1:14" ht="25.5" hidden="1" customHeight="1" x14ac:dyDescent="0.25">
      <c r="A1217" s="56" t="s">
        <v>6</v>
      </c>
      <c r="B1217" s="41" t="s">
        <v>850</v>
      </c>
      <c r="C1217" s="2" t="s">
        <v>305</v>
      </c>
      <c r="D1217" s="77"/>
      <c r="E1217" s="43" t="s">
        <v>1024</v>
      </c>
      <c r="F1217" s="43"/>
      <c r="G1217" s="3">
        <v>42446.715277777781</v>
      </c>
      <c r="H1217" s="3">
        <v>42450.579861111109</v>
      </c>
      <c r="I1217" s="4" t="s">
        <v>455</v>
      </c>
      <c r="J1217" s="45">
        <f t="shared" si="36"/>
        <v>3.8645833333284827</v>
      </c>
      <c r="K1217" s="46">
        <f t="shared" si="37"/>
        <v>3.8645833333284827</v>
      </c>
      <c r="N1217"/>
    </row>
    <row r="1218" spans="1:14" ht="25.5" customHeight="1" x14ac:dyDescent="0.25">
      <c r="A1218" s="56" t="s">
        <v>6</v>
      </c>
      <c r="B1218" s="41" t="s">
        <v>866</v>
      </c>
      <c r="C1218" s="2" t="s">
        <v>305</v>
      </c>
      <c r="D1218" s="77"/>
      <c r="E1218" s="43" t="s">
        <v>994</v>
      </c>
      <c r="F1218" s="106" t="s">
        <v>1285</v>
      </c>
      <c r="G1218" s="3">
        <v>41220.463888888888</v>
      </c>
      <c r="H1218" s="3">
        <v>41225.463888888888</v>
      </c>
      <c r="I1218" s="5" t="s">
        <v>7</v>
      </c>
      <c r="J1218" s="45">
        <f t="shared" ref="J1218:J1281" si="38">IF(OR(G1218="-",H1218="-"),0,H1218-G1218)</f>
        <v>5</v>
      </c>
      <c r="K1218" s="46">
        <f t="shared" ref="K1218:K1281" si="39">J1218</f>
        <v>5</v>
      </c>
      <c r="N1218"/>
    </row>
    <row r="1219" spans="1:14" ht="25.5" hidden="1" customHeight="1" x14ac:dyDescent="0.25">
      <c r="A1219" s="56" t="s">
        <v>6</v>
      </c>
      <c r="B1219" s="41" t="s">
        <v>866</v>
      </c>
      <c r="C1219" s="2" t="s">
        <v>305</v>
      </c>
      <c r="D1219" s="77"/>
      <c r="E1219" s="43" t="s">
        <v>1016</v>
      </c>
      <c r="F1219" s="43"/>
      <c r="G1219" s="3">
        <v>41225.463888888888</v>
      </c>
      <c r="H1219" s="3">
        <v>41225.648611111108</v>
      </c>
      <c r="I1219" s="5" t="s">
        <v>347</v>
      </c>
      <c r="J1219" s="45">
        <f t="shared" si="38"/>
        <v>0.18472222222044365</v>
      </c>
      <c r="K1219" s="46">
        <f t="shared" si="39"/>
        <v>0.18472222222044365</v>
      </c>
      <c r="N1219"/>
    </row>
    <row r="1220" spans="1:14" ht="25.5" hidden="1" customHeight="1" x14ac:dyDescent="0.25">
      <c r="A1220" s="56" t="s">
        <v>6</v>
      </c>
      <c r="B1220" s="41" t="s">
        <v>866</v>
      </c>
      <c r="C1220" s="2" t="s">
        <v>305</v>
      </c>
      <c r="D1220" s="77"/>
      <c r="E1220" s="43" t="s">
        <v>1025</v>
      </c>
      <c r="F1220" s="43"/>
      <c r="G1220" s="3">
        <v>41225.648611111108</v>
      </c>
      <c r="H1220" s="3">
        <v>41225.651388888888</v>
      </c>
      <c r="I1220" s="5" t="s">
        <v>19</v>
      </c>
      <c r="J1220" s="45">
        <f t="shared" si="38"/>
        <v>2.7777777795563452E-3</v>
      </c>
      <c r="K1220" s="46">
        <f t="shared" si="39"/>
        <v>2.7777777795563452E-3</v>
      </c>
      <c r="N1220"/>
    </row>
    <row r="1221" spans="1:14" ht="25.5" hidden="1" customHeight="1" x14ac:dyDescent="0.25">
      <c r="A1221" s="56" t="s">
        <v>6</v>
      </c>
      <c r="B1221" s="41" t="s">
        <v>866</v>
      </c>
      <c r="C1221" s="2" t="s">
        <v>305</v>
      </c>
      <c r="D1221" s="77"/>
      <c r="E1221" s="43" t="s">
        <v>1017</v>
      </c>
      <c r="F1221" s="43"/>
      <c r="G1221" s="3">
        <v>41225.651388888888</v>
      </c>
      <c r="H1221" s="3">
        <v>41227.576388888891</v>
      </c>
      <c r="I1221" s="5" t="s">
        <v>33</v>
      </c>
      <c r="J1221" s="45">
        <f t="shared" si="38"/>
        <v>1.9250000000029104</v>
      </c>
      <c r="K1221" s="46">
        <f t="shared" si="39"/>
        <v>1.9250000000029104</v>
      </c>
      <c r="N1221"/>
    </row>
    <row r="1222" spans="1:14" ht="25.5" hidden="1" customHeight="1" x14ac:dyDescent="0.25">
      <c r="A1222" s="56" t="s">
        <v>6</v>
      </c>
      <c r="B1222" s="41" t="s">
        <v>866</v>
      </c>
      <c r="C1222" s="2" t="s">
        <v>305</v>
      </c>
      <c r="D1222" s="77"/>
      <c r="E1222" s="43" t="s">
        <v>1018</v>
      </c>
      <c r="F1222" s="43"/>
      <c r="G1222" s="3">
        <v>41227.576388888891</v>
      </c>
      <c r="H1222" s="3">
        <v>41227.622916666667</v>
      </c>
      <c r="I1222" s="5" t="s">
        <v>34</v>
      </c>
      <c r="J1222" s="45">
        <f t="shared" si="38"/>
        <v>4.6527777776645962E-2</v>
      </c>
      <c r="K1222" s="46">
        <f t="shared" si="39"/>
        <v>4.6527777776645962E-2</v>
      </c>
      <c r="N1222"/>
    </row>
    <row r="1223" spans="1:14" ht="25.5" hidden="1" customHeight="1" x14ac:dyDescent="0.25">
      <c r="A1223" s="56" t="s">
        <v>6</v>
      </c>
      <c r="B1223" s="41" t="s">
        <v>866</v>
      </c>
      <c r="C1223" s="2" t="s">
        <v>305</v>
      </c>
      <c r="D1223" s="77"/>
      <c r="E1223" s="43" t="s">
        <v>1019</v>
      </c>
      <c r="F1223" s="43"/>
      <c r="G1223" s="3">
        <v>41227.622916666667</v>
      </c>
      <c r="H1223" s="3">
        <v>41227.722916666666</v>
      </c>
      <c r="I1223" s="5" t="s">
        <v>400</v>
      </c>
      <c r="J1223" s="45">
        <f t="shared" si="38"/>
        <v>9.9999999998544808E-2</v>
      </c>
      <c r="K1223" s="46">
        <f t="shared" si="39"/>
        <v>9.9999999998544808E-2</v>
      </c>
      <c r="N1223"/>
    </row>
    <row r="1224" spans="1:14" ht="25.5" hidden="1" customHeight="1" x14ac:dyDescent="0.25">
      <c r="A1224" s="56" t="s">
        <v>6</v>
      </c>
      <c r="B1224" s="41" t="s">
        <v>866</v>
      </c>
      <c r="C1224" s="2" t="s">
        <v>305</v>
      </c>
      <c r="D1224" s="77"/>
      <c r="E1224" s="43" t="s">
        <v>1020</v>
      </c>
      <c r="F1224" s="43"/>
      <c r="G1224" s="3">
        <v>41227.722916666666</v>
      </c>
      <c r="H1224" s="3">
        <v>41227.776388888888</v>
      </c>
      <c r="I1224" s="5" t="s">
        <v>150</v>
      </c>
      <c r="J1224" s="45">
        <f t="shared" si="38"/>
        <v>5.3472222221898846E-2</v>
      </c>
      <c r="K1224" s="46">
        <f t="shared" si="39"/>
        <v>5.3472222221898846E-2</v>
      </c>
      <c r="N1224"/>
    </row>
    <row r="1225" spans="1:14" ht="25.5" hidden="1" customHeight="1" x14ac:dyDescent="0.25">
      <c r="A1225" s="56" t="s">
        <v>6</v>
      </c>
      <c r="B1225" s="41" t="s">
        <v>866</v>
      </c>
      <c r="C1225" s="2" t="s">
        <v>305</v>
      </c>
      <c r="D1225" s="77"/>
      <c r="E1225" s="43" t="s">
        <v>1016</v>
      </c>
      <c r="F1225" s="43"/>
      <c r="G1225" s="3">
        <v>41227.776388888888</v>
      </c>
      <c r="H1225" s="3">
        <v>41227.885416666664</v>
      </c>
      <c r="I1225" s="5" t="s">
        <v>33</v>
      </c>
      <c r="J1225" s="45">
        <f t="shared" si="38"/>
        <v>0.10902777777664596</v>
      </c>
      <c r="K1225" s="46">
        <f t="shared" si="39"/>
        <v>0.10902777777664596</v>
      </c>
      <c r="N1225"/>
    </row>
    <row r="1226" spans="1:14" ht="25.5" hidden="1" customHeight="1" x14ac:dyDescent="0.25">
      <c r="A1226" s="56" t="s">
        <v>6</v>
      </c>
      <c r="B1226" s="41" t="s">
        <v>866</v>
      </c>
      <c r="C1226" s="2" t="s">
        <v>305</v>
      </c>
      <c r="D1226" s="77"/>
      <c r="E1226" s="43" t="s">
        <v>1020</v>
      </c>
      <c r="F1226" s="43"/>
      <c r="G1226" s="3">
        <v>41227.885416666664</v>
      </c>
      <c r="H1226" s="3">
        <v>41228.527083333334</v>
      </c>
      <c r="I1226" s="5" t="s">
        <v>851</v>
      </c>
      <c r="J1226" s="45">
        <f t="shared" si="38"/>
        <v>0.64166666667006211</v>
      </c>
      <c r="K1226" s="46">
        <f t="shared" si="39"/>
        <v>0.64166666667006211</v>
      </c>
      <c r="N1226"/>
    </row>
    <row r="1227" spans="1:14" ht="25.5" hidden="1" customHeight="1" x14ac:dyDescent="0.25">
      <c r="A1227" s="56" t="s">
        <v>6</v>
      </c>
      <c r="B1227" s="41" t="s">
        <v>866</v>
      </c>
      <c r="C1227" s="2" t="s">
        <v>305</v>
      </c>
      <c r="D1227" s="77"/>
      <c r="E1227" s="43" t="s">
        <v>1021</v>
      </c>
      <c r="F1227" s="43"/>
      <c r="G1227" s="3">
        <v>41228.527083333334</v>
      </c>
      <c r="H1227" s="3">
        <v>41229.719444444447</v>
      </c>
      <c r="I1227" s="5" t="s">
        <v>1013</v>
      </c>
      <c r="J1227" s="45">
        <f t="shared" si="38"/>
        <v>1.1923611111124046</v>
      </c>
      <c r="K1227" s="46">
        <f t="shared" si="39"/>
        <v>1.1923611111124046</v>
      </c>
      <c r="N1227"/>
    </row>
    <row r="1228" spans="1:14" ht="25.5" hidden="1" customHeight="1" x14ac:dyDescent="0.25">
      <c r="A1228" s="56" t="s">
        <v>6</v>
      </c>
      <c r="B1228" s="41" t="s">
        <v>866</v>
      </c>
      <c r="C1228" s="2" t="s">
        <v>305</v>
      </c>
      <c r="D1228" s="77"/>
      <c r="E1228" s="43" t="s">
        <v>1020</v>
      </c>
      <c r="F1228" s="43"/>
      <c r="G1228" s="3">
        <v>41229.719444444447</v>
      </c>
      <c r="H1228" s="3">
        <v>41229.731944444444</v>
      </c>
      <c r="I1228" s="5" t="s">
        <v>34</v>
      </c>
      <c r="J1228" s="45">
        <f t="shared" si="38"/>
        <v>1.2499999997089617E-2</v>
      </c>
      <c r="K1228" s="46">
        <f t="shared" si="39"/>
        <v>1.2499999997089617E-2</v>
      </c>
      <c r="N1228"/>
    </row>
    <row r="1229" spans="1:14" ht="25.5" hidden="1" customHeight="1" x14ac:dyDescent="0.25">
      <c r="A1229" s="56" t="s">
        <v>6</v>
      </c>
      <c r="B1229" s="41" t="s">
        <v>866</v>
      </c>
      <c r="C1229" s="2" t="s">
        <v>305</v>
      </c>
      <c r="D1229" s="77"/>
      <c r="E1229" s="43" t="s">
        <v>1016</v>
      </c>
      <c r="F1229" s="43"/>
      <c r="G1229" s="3">
        <v>41229.731944444444</v>
      </c>
      <c r="H1229" s="3">
        <v>41229.869444444441</v>
      </c>
      <c r="I1229" s="5" t="s">
        <v>738</v>
      </c>
      <c r="J1229" s="45">
        <f t="shared" si="38"/>
        <v>0.13749999999708962</v>
      </c>
      <c r="K1229" s="46">
        <f t="shared" si="39"/>
        <v>0.13749999999708962</v>
      </c>
      <c r="N1229"/>
    </row>
    <row r="1230" spans="1:14" ht="25.5" hidden="1" customHeight="1" x14ac:dyDescent="0.25">
      <c r="A1230" s="56" t="s">
        <v>6</v>
      </c>
      <c r="B1230" s="41" t="s">
        <v>866</v>
      </c>
      <c r="C1230" s="2" t="s">
        <v>305</v>
      </c>
      <c r="D1230" s="77"/>
      <c r="E1230" s="43" t="s">
        <v>1014</v>
      </c>
      <c r="F1230" s="43"/>
      <c r="G1230" s="3">
        <v>41229.869444444441</v>
      </c>
      <c r="H1230" s="3">
        <v>41232.595138888886</v>
      </c>
      <c r="I1230" s="5" t="s">
        <v>614</v>
      </c>
      <c r="J1230" s="45">
        <f t="shared" si="38"/>
        <v>2.7256944444452529</v>
      </c>
      <c r="K1230" s="46">
        <f t="shared" si="39"/>
        <v>2.7256944444452529</v>
      </c>
      <c r="N1230"/>
    </row>
    <row r="1231" spans="1:14" ht="25.5" hidden="1" customHeight="1" x14ac:dyDescent="0.25">
      <c r="A1231" s="56" t="s">
        <v>6</v>
      </c>
      <c r="B1231" s="41" t="s">
        <v>866</v>
      </c>
      <c r="C1231" s="2" t="s">
        <v>305</v>
      </c>
      <c r="D1231" s="77"/>
      <c r="E1231" s="43" t="s">
        <v>1036</v>
      </c>
      <c r="F1231" s="43"/>
      <c r="G1231" s="3">
        <v>41232.595138888886</v>
      </c>
      <c r="H1231" s="3">
        <v>41234.684027777781</v>
      </c>
      <c r="I1231" s="5" t="s">
        <v>852</v>
      </c>
      <c r="J1231" s="45">
        <f t="shared" si="38"/>
        <v>2.0888888888948713</v>
      </c>
      <c r="K1231" s="46">
        <f t="shared" si="39"/>
        <v>2.0888888888948713</v>
      </c>
      <c r="N1231"/>
    </row>
    <row r="1232" spans="1:14" ht="25.5" hidden="1" customHeight="1" x14ac:dyDescent="0.25">
      <c r="A1232" s="56" t="s">
        <v>6</v>
      </c>
      <c r="B1232" s="41" t="s">
        <v>866</v>
      </c>
      <c r="C1232" s="2" t="s">
        <v>305</v>
      </c>
      <c r="D1232" s="77"/>
      <c r="E1232" s="43" t="s">
        <v>1016</v>
      </c>
      <c r="F1232" s="43"/>
      <c r="G1232" s="3">
        <v>41234.684027777781</v>
      </c>
      <c r="H1232" s="3">
        <v>41234.742361111108</v>
      </c>
      <c r="I1232" s="5" t="s">
        <v>853</v>
      </c>
      <c r="J1232" s="45">
        <f t="shared" si="38"/>
        <v>5.8333333327027503E-2</v>
      </c>
      <c r="K1232" s="46">
        <f t="shared" si="39"/>
        <v>5.8333333327027503E-2</v>
      </c>
      <c r="N1232"/>
    </row>
    <row r="1233" spans="1:14" ht="25.5" hidden="1" customHeight="1" x14ac:dyDescent="0.25">
      <c r="A1233" s="56" t="s">
        <v>6</v>
      </c>
      <c r="B1233" s="41" t="s">
        <v>866</v>
      </c>
      <c r="C1233" s="2" t="s">
        <v>305</v>
      </c>
      <c r="D1233" s="77"/>
      <c r="E1233" s="43" t="s">
        <v>1036</v>
      </c>
      <c r="F1233" s="43"/>
      <c r="G1233" s="3">
        <v>41234.742361111108</v>
      </c>
      <c r="H1233" s="3">
        <v>41235.777083333334</v>
      </c>
      <c r="I1233" s="5" t="s">
        <v>854</v>
      </c>
      <c r="J1233" s="45">
        <f t="shared" si="38"/>
        <v>1.0347222222262644</v>
      </c>
      <c r="K1233" s="46">
        <f t="shared" si="39"/>
        <v>1.0347222222262644</v>
      </c>
      <c r="N1233"/>
    </row>
    <row r="1234" spans="1:14" ht="25.5" hidden="1" customHeight="1" x14ac:dyDescent="0.25">
      <c r="A1234" s="56" t="s">
        <v>6</v>
      </c>
      <c r="B1234" s="41" t="s">
        <v>866</v>
      </c>
      <c r="C1234" s="2" t="s">
        <v>305</v>
      </c>
      <c r="D1234" s="77"/>
      <c r="E1234" s="43" t="s">
        <v>1022</v>
      </c>
      <c r="F1234" s="43"/>
      <c r="G1234" s="3">
        <v>41235.777083333334</v>
      </c>
      <c r="H1234" s="3">
        <v>41236.628472222219</v>
      </c>
      <c r="I1234" s="5" t="s">
        <v>855</v>
      </c>
      <c r="J1234" s="45">
        <f t="shared" si="38"/>
        <v>0.851388888884685</v>
      </c>
      <c r="K1234" s="46">
        <f t="shared" si="39"/>
        <v>0.851388888884685</v>
      </c>
      <c r="N1234"/>
    </row>
    <row r="1235" spans="1:14" ht="25.5" hidden="1" customHeight="1" x14ac:dyDescent="0.25">
      <c r="A1235" s="56" t="s">
        <v>6</v>
      </c>
      <c r="B1235" s="41" t="s">
        <v>866</v>
      </c>
      <c r="C1235" s="2" t="s">
        <v>305</v>
      </c>
      <c r="D1235" s="77"/>
      <c r="E1235" s="43" t="s">
        <v>1020</v>
      </c>
      <c r="F1235" s="43"/>
      <c r="G1235" s="3">
        <v>41236.628472222219</v>
      </c>
      <c r="H1235" s="3">
        <v>41236.786805555559</v>
      </c>
      <c r="I1235" s="5" t="s">
        <v>856</v>
      </c>
      <c r="J1235" s="45">
        <f t="shared" si="38"/>
        <v>0.15833333334012423</v>
      </c>
      <c r="K1235" s="46">
        <f t="shared" si="39"/>
        <v>0.15833333334012423</v>
      </c>
      <c r="N1235"/>
    </row>
    <row r="1236" spans="1:14" ht="25.5" hidden="1" customHeight="1" x14ac:dyDescent="0.25">
      <c r="A1236" s="56" t="s">
        <v>6</v>
      </c>
      <c r="B1236" s="41" t="s">
        <v>866</v>
      </c>
      <c r="C1236" s="2" t="s">
        <v>305</v>
      </c>
      <c r="D1236" s="77"/>
      <c r="E1236" s="43" t="s">
        <v>1021</v>
      </c>
      <c r="F1236" s="43"/>
      <c r="G1236" s="3">
        <v>41236.786805555559</v>
      </c>
      <c r="H1236" s="3">
        <v>41239.572916666664</v>
      </c>
      <c r="I1236" s="5" t="s">
        <v>857</v>
      </c>
      <c r="J1236" s="45">
        <f t="shared" si="38"/>
        <v>2.7861111111051287</v>
      </c>
      <c r="K1236" s="46">
        <f t="shared" si="39"/>
        <v>2.7861111111051287</v>
      </c>
      <c r="N1236"/>
    </row>
    <row r="1237" spans="1:14" ht="25.5" hidden="1" customHeight="1" x14ac:dyDescent="0.25">
      <c r="A1237" s="56" t="s">
        <v>6</v>
      </c>
      <c r="B1237" s="41" t="s">
        <v>866</v>
      </c>
      <c r="C1237" s="2" t="s">
        <v>305</v>
      </c>
      <c r="D1237" s="77"/>
      <c r="E1237" s="43" t="s">
        <v>1020</v>
      </c>
      <c r="F1237" s="43"/>
      <c r="G1237" s="3">
        <v>41239.572916666664</v>
      </c>
      <c r="H1237" s="3">
        <v>41239.611805555556</v>
      </c>
      <c r="I1237" s="5" t="s">
        <v>34</v>
      </c>
      <c r="J1237" s="45">
        <f t="shared" si="38"/>
        <v>3.888888889196096E-2</v>
      </c>
      <c r="K1237" s="46">
        <f t="shared" si="39"/>
        <v>3.888888889196096E-2</v>
      </c>
      <c r="N1237"/>
    </row>
    <row r="1238" spans="1:14" ht="25.5" hidden="1" customHeight="1" x14ac:dyDescent="0.25">
      <c r="A1238" s="56" t="s">
        <v>6</v>
      </c>
      <c r="B1238" s="41" t="s">
        <v>866</v>
      </c>
      <c r="C1238" s="2" t="s">
        <v>305</v>
      </c>
      <c r="D1238" s="77"/>
      <c r="E1238" s="43" t="s">
        <v>1036</v>
      </c>
      <c r="F1238" s="43"/>
      <c r="G1238" s="3">
        <v>41239.611805555556</v>
      </c>
      <c r="H1238" s="3">
        <v>41239.650694444441</v>
      </c>
      <c r="I1238" s="5" t="s">
        <v>859</v>
      </c>
      <c r="J1238" s="45">
        <f t="shared" si="38"/>
        <v>3.8888888884685002E-2</v>
      </c>
      <c r="K1238" s="46">
        <f t="shared" si="39"/>
        <v>3.8888888884685002E-2</v>
      </c>
      <c r="N1238"/>
    </row>
    <row r="1239" spans="1:14" ht="25.5" hidden="1" customHeight="1" x14ac:dyDescent="0.25">
      <c r="A1239" s="56" t="s">
        <v>6</v>
      </c>
      <c r="B1239" s="41" t="s">
        <v>866</v>
      </c>
      <c r="C1239" s="2" t="s">
        <v>305</v>
      </c>
      <c r="D1239" s="77"/>
      <c r="E1239" s="43" t="s">
        <v>1021</v>
      </c>
      <c r="F1239" s="43"/>
      <c r="G1239" s="3">
        <v>41239.650694444441</v>
      </c>
      <c r="H1239" s="3">
        <v>41239.713888888888</v>
      </c>
      <c r="I1239" s="5" t="s">
        <v>237</v>
      </c>
      <c r="J1239" s="45">
        <f t="shared" si="38"/>
        <v>6.3194444446708076E-2</v>
      </c>
      <c r="K1239" s="46">
        <f t="shared" si="39"/>
        <v>6.3194444446708076E-2</v>
      </c>
      <c r="N1239"/>
    </row>
    <row r="1240" spans="1:14" ht="25.5" hidden="1" customHeight="1" x14ac:dyDescent="0.25">
      <c r="A1240" s="56" t="s">
        <v>6</v>
      </c>
      <c r="B1240" s="41" t="s">
        <v>866</v>
      </c>
      <c r="C1240" s="2" t="s">
        <v>305</v>
      </c>
      <c r="D1240" s="77"/>
      <c r="E1240" s="43" t="s">
        <v>1036</v>
      </c>
      <c r="F1240" s="43"/>
      <c r="G1240" s="3">
        <v>41239.713888888888</v>
      </c>
      <c r="H1240" s="3">
        <v>41239.771527777775</v>
      </c>
      <c r="I1240" s="5" t="s">
        <v>194</v>
      </c>
      <c r="J1240" s="45">
        <f t="shared" si="38"/>
        <v>5.7638888887595385E-2</v>
      </c>
      <c r="K1240" s="46">
        <f t="shared" si="39"/>
        <v>5.7638888887595385E-2</v>
      </c>
      <c r="N1240"/>
    </row>
    <row r="1241" spans="1:14" ht="25.5" hidden="1" customHeight="1" x14ac:dyDescent="0.25">
      <c r="A1241" s="56" t="s">
        <v>6</v>
      </c>
      <c r="B1241" s="41" t="s">
        <v>866</v>
      </c>
      <c r="C1241" s="2" t="s">
        <v>305</v>
      </c>
      <c r="D1241" s="77"/>
      <c r="E1241" s="43" t="s">
        <v>1022</v>
      </c>
      <c r="F1241" s="43"/>
      <c r="G1241" s="3">
        <v>41239.771527777775</v>
      </c>
      <c r="H1241" s="3">
        <v>41240.519444444442</v>
      </c>
      <c r="I1241" s="5" t="s">
        <v>860</v>
      </c>
      <c r="J1241" s="45">
        <f t="shared" si="38"/>
        <v>0.74791666666715173</v>
      </c>
      <c r="K1241" s="46">
        <f t="shared" si="39"/>
        <v>0.74791666666715173</v>
      </c>
      <c r="N1241"/>
    </row>
    <row r="1242" spans="1:14" ht="25.5" hidden="1" customHeight="1" x14ac:dyDescent="0.25">
      <c r="A1242" s="56" t="s">
        <v>6</v>
      </c>
      <c r="B1242" s="41" t="s">
        <v>866</v>
      </c>
      <c r="C1242" s="2" t="s">
        <v>305</v>
      </c>
      <c r="D1242" s="77"/>
      <c r="E1242" s="43" t="s">
        <v>1036</v>
      </c>
      <c r="F1242" s="43"/>
      <c r="G1242" s="3">
        <v>41240.519444444442</v>
      </c>
      <c r="H1242" s="3">
        <v>41240.542361111111</v>
      </c>
      <c r="I1242" s="5" t="s">
        <v>861</v>
      </c>
      <c r="J1242" s="45">
        <f t="shared" si="38"/>
        <v>2.2916666668606922E-2</v>
      </c>
      <c r="K1242" s="46">
        <f t="shared" si="39"/>
        <v>2.2916666668606922E-2</v>
      </c>
      <c r="N1242"/>
    </row>
    <row r="1243" spans="1:14" ht="25.5" hidden="1" customHeight="1" x14ac:dyDescent="0.25">
      <c r="A1243" s="56" t="s">
        <v>6</v>
      </c>
      <c r="B1243" s="41" t="s">
        <v>866</v>
      </c>
      <c r="C1243" s="2" t="s">
        <v>305</v>
      </c>
      <c r="D1243" s="77"/>
      <c r="E1243" s="43" t="s">
        <v>1020</v>
      </c>
      <c r="F1243" s="43"/>
      <c r="G1243" s="3">
        <v>41240.542361111111</v>
      </c>
      <c r="H1243" s="3">
        <v>41240.6875</v>
      </c>
      <c r="I1243" s="5" t="s">
        <v>788</v>
      </c>
      <c r="J1243" s="45">
        <f t="shared" si="38"/>
        <v>0.14513888888905058</v>
      </c>
      <c r="K1243" s="46">
        <f t="shared" si="39"/>
        <v>0.14513888888905058</v>
      </c>
      <c r="N1243"/>
    </row>
    <row r="1244" spans="1:14" ht="25.5" hidden="1" customHeight="1" x14ac:dyDescent="0.25">
      <c r="A1244" s="56" t="s">
        <v>6</v>
      </c>
      <c r="B1244" s="41" t="s">
        <v>866</v>
      </c>
      <c r="C1244" s="2" t="s">
        <v>305</v>
      </c>
      <c r="D1244" s="77"/>
      <c r="E1244" s="43" t="s">
        <v>1023</v>
      </c>
      <c r="F1244" s="43"/>
      <c r="G1244" s="3">
        <v>41240.6875</v>
      </c>
      <c r="H1244" s="3">
        <v>41240.737500000003</v>
      </c>
      <c r="I1244" s="5" t="s">
        <v>405</v>
      </c>
      <c r="J1244" s="45">
        <f t="shared" si="38"/>
        <v>5.0000000002910383E-2</v>
      </c>
      <c r="K1244" s="46">
        <f t="shared" si="39"/>
        <v>5.0000000002910383E-2</v>
      </c>
      <c r="N1244"/>
    </row>
    <row r="1245" spans="1:14" ht="25.5" hidden="1" customHeight="1" x14ac:dyDescent="0.25">
      <c r="A1245" s="56" t="s">
        <v>6</v>
      </c>
      <c r="B1245" s="41" t="s">
        <v>866</v>
      </c>
      <c r="C1245" s="2" t="s">
        <v>305</v>
      </c>
      <c r="D1245" s="77"/>
      <c r="E1245" s="43" t="s">
        <v>1024</v>
      </c>
      <c r="F1245" s="43"/>
      <c r="G1245" s="3">
        <v>41240.737500000003</v>
      </c>
      <c r="H1245" s="3">
        <v>41241.707638888889</v>
      </c>
      <c r="I1245" s="5" t="s">
        <v>253</v>
      </c>
      <c r="J1245" s="45">
        <f t="shared" si="38"/>
        <v>0.97013888888614019</v>
      </c>
      <c r="K1245" s="46">
        <f t="shared" si="39"/>
        <v>0.97013888888614019</v>
      </c>
      <c r="N1245"/>
    </row>
    <row r="1246" spans="1:14" ht="25.5" hidden="1" customHeight="1" x14ac:dyDescent="0.25">
      <c r="A1246" s="56" t="s">
        <v>6</v>
      </c>
      <c r="B1246" s="41" t="s">
        <v>866</v>
      </c>
      <c r="C1246" s="2" t="s">
        <v>305</v>
      </c>
      <c r="D1246" s="77"/>
      <c r="E1246" s="43" t="s">
        <v>1036</v>
      </c>
      <c r="F1246" s="43"/>
      <c r="G1246" s="3">
        <v>41241.707638888889</v>
      </c>
      <c r="H1246" s="3">
        <v>41241.711111111108</v>
      </c>
      <c r="I1246" s="5" t="s">
        <v>863</v>
      </c>
      <c r="J1246" s="45">
        <f t="shared" si="38"/>
        <v>3.4722222189884633E-3</v>
      </c>
      <c r="K1246" s="46">
        <f t="shared" si="39"/>
        <v>3.4722222189884633E-3</v>
      </c>
      <c r="N1246"/>
    </row>
    <row r="1247" spans="1:14" ht="25.5" hidden="1" customHeight="1" x14ac:dyDescent="0.25">
      <c r="A1247" s="56" t="s">
        <v>6</v>
      </c>
      <c r="B1247" s="41" t="s">
        <v>866</v>
      </c>
      <c r="C1247" s="2" t="s">
        <v>305</v>
      </c>
      <c r="D1247" s="77"/>
      <c r="E1247" s="43" t="s">
        <v>1019</v>
      </c>
      <c r="F1247" s="43"/>
      <c r="G1247" s="3">
        <v>41241.711111111108</v>
      </c>
      <c r="H1247" s="3">
        <v>41241.768055555556</v>
      </c>
      <c r="I1247" s="5" t="s">
        <v>864</v>
      </c>
      <c r="J1247" s="45">
        <f t="shared" si="38"/>
        <v>5.6944444448163267E-2</v>
      </c>
      <c r="K1247" s="46">
        <f t="shared" si="39"/>
        <v>5.6944444448163267E-2</v>
      </c>
      <c r="N1247"/>
    </row>
    <row r="1248" spans="1:14" ht="25.5" hidden="1" customHeight="1" x14ac:dyDescent="0.25">
      <c r="A1248" s="56" t="s">
        <v>6</v>
      </c>
      <c r="B1248" s="41" t="s">
        <v>866</v>
      </c>
      <c r="C1248" s="2" t="s">
        <v>305</v>
      </c>
      <c r="D1248" s="77"/>
      <c r="E1248" s="43" t="s">
        <v>1018</v>
      </c>
      <c r="F1248" s="43"/>
      <c r="G1248" s="3">
        <v>41241.768055555556</v>
      </c>
      <c r="H1248" s="3">
        <v>41243.761805555558</v>
      </c>
      <c r="I1248" s="5" t="s">
        <v>121</v>
      </c>
      <c r="J1248" s="45">
        <f t="shared" si="38"/>
        <v>1.9937500000014552</v>
      </c>
      <c r="K1248" s="46">
        <f t="shared" si="39"/>
        <v>1.9937500000014552</v>
      </c>
      <c r="N1248"/>
    </row>
    <row r="1249" spans="1:14" ht="25.5" hidden="1" customHeight="1" x14ac:dyDescent="0.25">
      <c r="A1249" s="56" t="s">
        <v>6</v>
      </c>
      <c r="B1249" s="41" t="s">
        <v>866</v>
      </c>
      <c r="C1249" s="2" t="s">
        <v>305</v>
      </c>
      <c r="D1249" s="77"/>
      <c r="E1249" s="43" t="s">
        <v>1017</v>
      </c>
      <c r="F1249" s="43"/>
      <c r="G1249" s="3">
        <v>41243.761805555558</v>
      </c>
      <c r="H1249" s="3">
        <v>41243.768055555556</v>
      </c>
      <c r="I1249" s="5" t="s">
        <v>33</v>
      </c>
      <c r="J1249" s="45">
        <f t="shared" si="38"/>
        <v>6.2499999985448085E-3</v>
      </c>
      <c r="K1249" s="46">
        <f t="shared" si="39"/>
        <v>6.2499999985448085E-3</v>
      </c>
      <c r="N1249"/>
    </row>
    <row r="1250" spans="1:14" ht="25.5" hidden="1" customHeight="1" x14ac:dyDescent="0.25">
      <c r="A1250" s="56" t="s">
        <v>6</v>
      </c>
      <c r="B1250" s="41" t="s">
        <v>866</v>
      </c>
      <c r="C1250" s="2" t="s">
        <v>305</v>
      </c>
      <c r="D1250" s="77"/>
      <c r="E1250" s="43" t="s">
        <v>1018</v>
      </c>
      <c r="F1250" s="43"/>
      <c r="G1250" s="3">
        <v>41243.768055555556</v>
      </c>
      <c r="H1250" s="3">
        <v>41246.557638888888</v>
      </c>
      <c r="I1250" s="5" t="s">
        <v>34</v>
      </c>
      <c r="J1250" s="45">
        <f t="shared" si="38"/>
        <v>2.7895833333313931</v>
      </c>
      <c r="K1250" s="46">
        <f t="shared" si="39"/>
        <v>2.7895833333313931</v>
      </c>
      <c r="N1250"/>
    </row>
    <row r="1251" spans="1:14" ht="25.5" hidden="1" customHeight="1" x14ac:dyDescent="0.25">
      <c r="A1251" s="56" t="s">
        <v>6</v>
      </c>
      <c r="B1251" s="41" t="s">
        <v>866</v>
      </c>
      <c r="C1251" s="2" t="s">
        <v>305</v>
      </c>
      <c r="D1251" s="77"/>
      <c r="E1251" s="43" t="s">
        <v>1019</v>
      </c>
      <c r="F1251" s="43"/>
      <c r="G1251" s="3">
        <v>41246.557638888888</v>
      </c>
      <c r="H1251" s="3">
        <v>41246.675000000003</v>
      </c>
      <c r="I1251" s="5" t="s">
        <v>23</v>
      </c>
      <c r="J1251" s="45">
        <f t="shared" si="38"/>
        <v>0.117361111115315</v>
      </c>
      <c r="K1251" s="46">
        <f t="shared" si="39"/>
        <v>0.117361111115315</v>
      </c>
      <c r="N1251"/>
    </row>
    <row r="1252" spans="1:14" ht="25.5" hidden="1" customHeight="1" x14ac:dyDescent="0.25">
      <c r="A1252" s="56" t="s">
        <v>6</v>
      </c>
      <c r="B1252" s="41" t="s">
        <v>866</v>
      </c>
      <c r="C1252" s="2" t="s">
        <v>305</v>
      </c>
      <c r="D1252" s="77"/>
      <c r="E1252" s="43" t="s">
        <v>1036</v>
      </c>
      <c r="F1252" s="43"/>
      <c r="G1252" s="3">
        <v>41246.675000000003</v>
      </c>
      <c r="H1252" s="3">
        <v>41247.658333333333</v>
      </c>
      <c r="I1252" s="5" t="s">
        <v>865</v>
      </c>
      <c r="J1252" s="45">
        <f t="shared" si="38"/>
        <v>0.98333333332993789</v>
      </c>
      <c r="K1252" s="46">
        <f t="shared" si="39"/>
        <v>0.98333333332993789</v>
      </c>
      <c r="N1252"/>
    </row>
    <row r="1253" spans="1:14" ht="25.5" hidden="1" customHeight="1" x14ac:dyDescent="0.25">
      <c r="A1253" s="56" t="s">
        <v>6</v>
      </c>
      <c r="B1253" s="41" t="s">
        <v>866</v>
      </c>
      <c r="C1253" s="2" t="s">
        <v>305</v>
      </c>
      <c r="D1253" s="77"/>
      <c r="E1253" s="43" t="s">
        <v>1023</v>
      </c>
      <c r="F1253" s="43"/>
      <c r="G1253" s="3">
        <v>41247.658333333333</v>
      </c>
      <c r="H1253" s="3">
        <v>41247.780555555553</v>
      </c>
      <c r="I1253" s="5" t="s">
        <v>577</v>
      </c>
      <c r="J1253" s="45">
        <f t="shared" si="38"/>
        <v>0.12222222222044365</v>
      </c>
      <c r="K1253" s="46">
        <f t="shared" si="39"/>
        <v>0.12222222222044365</v>
      </c>
      <c r="N1253"/>
    </row>
    <row r="1254" spans="1:14" ht="25.5" hidden="1" customHeight="1" x14ac:dyDescent="0.25">
      <c r="A1254" s="56" t="s">
        <v>6</v>
      </c>
      <c r="B1254" s="41" t="s">
        <v>866</v>
      </c>
      <c r="C1254" s="2" t="s">
        <v>305</v>
      </c>
      <c r="D1254" s="77"/>
      <c r="E1254" s="43" t="s">
        <v>1036</v>
      </c>
      <c r="F1254" s="43"/>
      <c r="G1254" s="3">
        <v>41247.780555555553</v>
      </c>
      <c r="H1254" s="3">
        <v>41248.543749999997</v>
      </c>
      <c r="I1254" s="5" t="s">
        <v>215</v>
      </c>
      <c r="J1254" s="45">
        <f t="shared" si="38"/>
        <v>0.76319444444379769</v>
      </c>
      <c r="K1254" s="46">
        <f t="shared" si="39"/>
        <v>0.76319444444379769</v>
      </c>
      <c r="N1254"/>
    </row>
    <row r="1255" spans="1:14" ht="25.5" hidden="1" customHeight="1" x14ac:dyDescent="0.25">
      <c r="A1255" s="56" t="s">
        <v>6</v>
      </c>
      <c r="B1255" s="41" t="s">
        <v>866</v>
      </c>
      <c r="C1255" s="2" t="s">
        <v>305</v>
      </c>
      <c r="D1255" s="77"/>
      <c r="E1255" s="43" t="s">
        <v>1023</v>
      </c>
      <c r="F1255" s="43"/>
      <c r="G1255" s="3">
        <v>41248.543749999997</v>
      </c>
      <c r="H1255" s="3">
        <v>41263.644444444442</v>
      </c>
      <c r="I1255" s="5" t="s">
        <v>729</v>
      </c>
      <c r="J1255" s="45">
        <f t="shared" si="38"/>
        <v>15.100694444445253</v>
      </c>
      <c r="K1255" s="46">
        <f t="shared" si="39"/>
        <v>15.100694444445253</v>
      </c>
      <c r="N1255"/>
    </row>
    <row r="1256" spans="1:14" ht="25.5" hidden="1" customHeight="1" x14ac:dyDescent="0.25">
      <c r="A1256" s="56" t="s">
        <v>6</v>
      </c>
      <c r="B1256" s="41" t="s">
        <v>866</v>
      </c>
      <c r="C1256" s="2" t="s">
        <v>305</v>
      </c>
      <c r="D1256" s="77"/>
      <c r="E1256" s="43" t="s">
        <v>1024</v>
      </c>
      <c r="F1256" s="43"/>
      <c r="G1256" s="3">
        <v>41263.644444444442</v>
      </c>
      <c r="H1256" s="3">
        <v>41263.732638888891</v>
      </c>
      <c r="I1256" s="5" t="s">
        <v>455</v>
      </c>
      <c r="J1256" s="45">
        <f t="shared" si="38"/>
        <v>8.8194444448163267E-2</v>
      </c>
      <c r="K1256" s="46">
        <f t="shared" si="39"/>
        <v>8.8194444448163267E-2</v>
      </c>
      <c r="N1256"/>
    </row>
    <row r="1257" spans="1:14" ht="25.5" customHeight="1" x14ac:dyDescent="0.25">
      <c r="A1257" s="56" t="s">
        <v>6</v>
      </c>
      <c r="B1257" s="41" t="s">
        <v>888</v>
      </c>
      <c r="C1257" s="2" t="s">
        <v>305</v>
      </c>
      <c r="D1257" s="77"/>
      <c r="E1257" s="43" t="s">
        <v>1008</v>
      </c>
      <c r="F1257" s="106" t="s">
        <v>1285</v>
      </c>
      <c r="G1257" s="3">
        <v>41308.714583333334</v>
      </c>
      <c r="H1257" s="3">
        <v>41309.714583333334</v>
      </c>
      <c r="I1257" s="5" t="s">
        <v>7</v>
      </c>
      <c r="J1257" s="45">
        <f t="shared" si="38"/>
        <v>1</v>
      </c>
      <c r="K1257" s="46">
        <f t="shared" si="39"/>
        <v>1</v>
      </c>
      <c r="N1257"/>
    </row>
    <row r="1258" spans="1:14" ht="25.5" hidden="1" customHeight="1" x14ac:dyDescent="0.25">
      <c r="A1258" s="56" t="s">
        <v>6</v>
      </c>
      <c r="B1258" s="41" t="s">
        <v>888</v>
      </c>
      <c r="C1258" s="2" t="s">
        <v>305</v>
      </c>
      <c r="D1258" s="77"/>
      <c r="E1258" s="43" t="s">
        <v>1057</v>
      </c>
      <c r="F1258" s="43"/>
      <c r="G1258" s="3">
        <v>41309.714583333334</v>
      </c>
      <c r="H1258" s="3">
        <v>41312.664583333331</v>
      </c>
      <c r="I1258" s="5" t="s">
        <v>867</v>
      </c>
      <c r="J1258" s="45">
        <f t="shared" si="38"/>
        <v>2.9499999999970896</v>
      </c>
      <c r="K1258" s="46">
        <f t="shared" si="39"/>
        <v>2.9499999999970896</v>
      </c>
      <c r="N1258"/>
    </row>
    <row r="1259" spans="1:14" ht="25.5" hidden="1" customHeight="1" x14ac:dyDescent="0.25">
      <c r="A1259" s="56" t="s">
        <v>6</v>
      </c>
      <c r="B1259" s="41" t="s">
        <v>888</v>
      </c>
      <c r="C1259" s="2" t="s">
        <v>305</v>
      </c>
      <c r="D1259" s="77"/>
      <c r="E1259" s="43" t="s">
        <v>1058</v>
      </c>
      <c r="F1259" s="43"/>
      <c r="G1259" s="3">
        <v>41312.664583333331</v>
      </c>
      <c r="H1259" s="3">
        <v>41312.729861111111</v>
      </c>
      <c r="I1259" s="5" t="s">
        <v>868</v>
      </c>
      <c r="J1259" s="45">
        <f t="shared" si="38"/>
        <v>6.5277777779556345E-2</v>
      </c>
      <c r="K1259" s="46">
        <f t="shared" si="39"/>
        <v>6.5277777779556345E-2</v>
      </c>
      <c r="N1259"/>
    </row>
    <row r="1260" spans="1:14" ht="25.5" hidden="1" customHeight="1" x14ac:dyDescent="0.25">
      <c r="A1260" s="56" t="s">
        <v>6</v>
      </c>
      <c r="B1260" s="41" t="s">
        <v>888</v>
      </c>
      <c r="C1260" s="2" t="s">
        <v>305</v>
      </c>
      <c r="D1260" s="77"/>
      <c r="E1260" s="43" t="s">
        <v>1016</v>
      </c>
      <c r="F1260" s="43"/>
      <c r="G1260" s="3">
        <v>41312.729861111111</v>
      </c>
      <c r="H1260" s="3">
        <v>41313.614583333336</v>
      </c>
      <c r="I1260" s="5" t="s">
        <v>869</v>
      </c>
      <c r="J1260" s="45">
        <f t="shared" si="38"/>
        <v>0.88472222222480923</v>
      </c>
      <c r="K1260" s="46">
        <f t="shared" si="39"/>
        <v>0.88472222222480923</v>
      </c>
      <c r="N1260"/>
    </row>
    <row r="1261" spans="1:14" ht="25.5" hidden="1" customHeight="1" x14ac:dyDescent="0.25">
      <c r="A1261" s="56" t="s">
        <v>6</v>
      </c>
      <c r="B1261" s="41" t="s">
        <v>888</v>
      </c>
      <c r="C1261" s="2" t="s">
        <v>305</v>
      </c>
      <c r="D1261" s="77"/>
      <c r="E1261" s="43" t="s">
        <v>1020</v>
      </c>
      <c r="F1261" s="43"/>
      <c r="G1261" s="3">
        <v>41313.614583333336</v>
      </c>
      <c r="H1261" s="3">
        <v>41313.65347222222</v>
      </c>
      <c r="I1261" s="5" t="s">
        <v>871</v>
      </c>
      <c r="J1261" s="45">
        <f t="shared" si="38"/>
        <v>3.8888888884685002E-2</v>
      </c>
      <c r="K1261" s="46">
        <f t="shared" si="39"/>
        <v>3.8888888884685002E-2</v>
      </c>
      <c r="N1261"/>
    </row>
    <row r="1262" spans="1:14" ht="25.5" hidden="1" customHeight="1" x14ac:dyDescent="0.25">
      <c r="A1262" s="56" t="s">
        <v>6</v>
      </c>
      <c r="B1262" s="41" t="s">
        <v>888</v>
      </c>
      <c r="C1262" s="2" t="s">
        <v>305</v>
      </c>
      <c r="D1262" s="77"/>
      <c r="E1262" s="43" t="s">
        <v>1021</v>
      </c>
      <c r="F1262" s="43"/>
      <c r="G1262" s="3">
        <v>41313.65347222222</v>
      </c>
      <c r="H1262" s="3">
        <v>41318.68472222222</v>
      </c>
      <c r="I1262" s="5" t="s">
        <v>197</v>
      </c>
      <c r="J1262" s="45">
        <f t="shared" si="38"/>
        <v>5.03125</v>
      </c>
      <c r="K1262" s="46">
        <f t="shared" si="39"/>
        <v>5.03125</v>
      </c>
      <c r="N1262"/>
    </row>
    <row r="1263" spans="1:14" ht="25.5" hidden="1" customHeight="1" x14ac:dyDescent="0.25">
      <c r="A1263" s="56" t="s">
        <v>6</v>
      </c>
      <c r="B1263" s="41" t="s">
        <v>888</v>
      </c>
      <c r="C1263" s="2" t="s">
        <v>305</v>
      </c>
      <c r="D1263" s="77"/>
      <c r="E1263" s="43" t="s">
        <v>1020</v>
      </c>
      <c r="F1263" s="43"/>
      <c r="G1263" s="3">
        <v>41318.68472222222</v>
      </c>
      <c r="H1263" s="3">
        <v>41318.773611111108</v>
      </c>
      <c r="I1263" s="5" t="s">
        <v>34</v>
      </c>
      <c r="J1263" s="45">
        <f t="shared" si="38"/>
        <v>8.8888888887595385E-2</v>
      </c>
      <c r="K1263" s="46">
        <f t="shared" si="39"/>
        <v>8.8888888887595385E-2</v>
      </c>
      <c r="N1263"/>
    </row>
    <row r="1264" spans="1:14" ht="25.5" hidden="1" customHeight="1" x14ac:dyDescent="0.25">
      <c r="A1264" s="56" t="s">
        <v>6</v>
      </c>
      <c r="B1264" s="41" t="s">
        <v>888</v>
      </c>
      <c r="C1264" s="2" t="s">
        <v>305</v>
      </c>
      <c r="D1264" s="77"/>
      <c r="E1264" s="43" t="s">
        <v>1017</v>
      </c>
      <c r="F1264" s="43"/>
      <c r="G1264" s="3">
        <v>41318.773611111108</v>
      </c>
      <c r="H1264" s="3">
        <v>41345.692361111112</v>
      </c>
      <c r="I1264" s="5" t="s">
        <v>324</v>
      </c>
      <c r="J1264" s="45">
        <f t="shared" si="38"/>
        <v>26.918750000004366</v>
      </c>
      <c r="K1264" s="46">
        <f t="shared" si="39"/>
        <v>26.918750000004366</v>
      </c>
      <c r="N1264"/>
    </row>
    <row r="1265" spans="1:14" ht="25.5" hidden="1" customHeight="1" x14ac:dyDescent="0.25">
      <c r="A1265" s="56" t="s">
        <v>6</v>
      </c>
      <c r="B1265" s="41" t="s">
        <v>888</v>
      </c>
      <c r="C1265" s="2" t="s">
        <v>305</v>
      </c>
      <c r="D1265" s="77"/>
      <c r="E1265" s="43" t="s">
        <v>1018</v>
      </c>
      <c r="F1265" s="43"/>
      <c r="G1265" s="3">
        <v>41345.692361111112</v>
      </c>
      <c r="H1265" s="3">
        <v>41345.765277777777</v>
      </c>
      <c r="I1265" s="5" t="s">
        <v>442</v>
      </c>
      <c r="J1265" s="45">
        <f t="shared" si="38"/>
        <v>7.2916666664241347E-2</v>
      </c>
      <c r="K1265" s="46">
        <f t="shared" si="39"/>
        <v>7.2916666664241347E-2</v>
      </c>
      <c r="N1265"/>
    </row>
    <row r="1266" spans="1:14" ht="25.5" hidden="1" customHeight="1" x14ac:dyDescent="0.25">
      <c r="A1266" s="56" t="s">
        <v>6</v>
      </c>
      <c r="B1266" s="41" t="s">
        <v>888</v>
      </c>
      <c r="C1266" s="2" t="s">
        <v>305</v>
      </c>
      <c r="D1266" s="77"/>
      <c r="E1266" s="43" t="s">
        <v>1019</v>
      </c>
      <c r="F1266" s="43"/>
      <c r="G1266" s="3">
        <v>41345.765277777777</v>
      </c>
      <c r="H1266" s="3">
        <v>41345.811805555553</v>
      </c>
      <c r="I1266" s="5" t="s">
        <v>374</v>
      </c>
      <c r="J1266" s="45">
        <f t="shared" si="38"/>
        <v>4.6527777776645962E-2</v>
      </c>
      <c r="K1266" s="46">
        <f t="shared" si="39"/>
        <v>4.6527777776645962E-2</v>
      </c>
      <c r="N1266"/>
    </row>
    <row r="1267" spans="1:14" ht="25.5" hidden="1" customHeight="1" x14ac:dyDescent="0.25">
      <c r="A1267" s="56" t="s">
        <v>6</v>
      </c>
      <c r="B1267" s="41" t="s">
        <v>888</v>
      </c>
      <c r="C1267" s="2" t="s">
        <v>305</v>
      </c>
      <c r="D1267" s="77"/>
      <c r="E1267" s="43" t="s">
        <v>1020</v>
      </c>
      <c r="F1267" s="43"/>
      <c r="G1267" s="3">
        <v>41345.811805555553</v>
      </c>
      <c r="H1267" s="3">
        <v>41346.651388888888</v>
      </c>
      <c r="I1267" s="5" t="s">
        <v>872</v>
      </c>
      <c r="J1267" s="45">
        <f t="shared" si="38"/>
        <v>0.83958333333430346</v>
      </c>
      <c r="K1267" s="46">
        <f t="shared" si="39"/>
        <v>0.83958333333430346</v>
      </c>
      <c r="N1267"/>
    </row>
    <row r="1268" spans="1:14" ht="25.5" hidden="1" customHeight="1" x14ac:dyDescent="0.25">
      <c r="A1268" s="56" t="s">
        <v>6</v>
      </c>
      <c r="B1268" s="41" t="s">
        <v>888</v>
      </c>
      <c r="C1268" s="2" t="s">
        <v>305</v>
      </c>
      <c r="D1268" s="77"/>
      <c r="E1268" s="43" t="s">
        <v>1021</v>
      </c>
      <c r="F1268" s="43"/>
      <c r="G1268" s="3">
        <v>41346.651388888888</v>
      </c>
      <c r="H1268" s="3">
        <v>41346.867361111108</v>
      </c>
      <c r="I1268" s="5" t="s">
        <v>328</v>
      </c>
      <c r="J1268" s="45">
        <f t="shared" si="38"/>
        <v>0.21597222222044365</v>
      </c>
      <c r="K1268" s="46">
        <f t="shared" si="39"/>
        <v>0.21597222222044365</v>
      </c>
      <c r="N1268"/>
    </row>
    <row r="1269" spans="1:14" ht="25.5" hidden="1" customHeight="1" x14ac:dyDescent="0.25">
      <c r="A1269" s="56" t="s">
        <v>6</v>
      </c>
      <c r="B1269" s="41" t="s">
        <v>888</v>
      </c>
      <c r="C1269" s="2" t="s">
        <v>305</v>
      </c>
      <c r="D1269" s="77"/>
      <c r="E1269" s="43" t="s">
        <v>1020</v>
      </c>
      <c r="F1269" s="43"/>
      <c r="G1269" s="3">
        <v>41346.867361111108</v>
      </c>
      <c r="H1269" s="3">
        <v>41347.821527777778</v>
      </c>
      <c r="I1269" s="5" t="s">
        <v>34</v>
      </c>
      <c r="J1269" s="45">
        <f t="shared" si="38"/>
        <v>0.95416666667006211</v>
      </c>
      <c r="K1269" s="46">
        <f t="shared" si="39"/>
        <v>0.95416666667006211</v>
      </c>
      <c r="N1269"/>
    </row>
    <row r="1270" spans="1:14" ht="25.5" hidden="1" customHeight="1" x14ac:dyDescent="0.25">
      <c r="A1270" s="56" t="s">
        <v>6</v>
      </c>
      <c r="B1270" s="41" t="s">
        <v>888</v>
      </c>
      <c r="C1270" s="2" t="s">
        <v>305</v>
      </c>
      <c r="D1270" s="77"/>
      <c r="E1270" s="43" t="s">
        <v>1016</v>
      </c>
      <c r="F1270" s="43"/>
      <c r="G1270" s="3">
        <v>41347.821527777778</v>
      </c>
      <c r="H1270" s="3">
        <v>41348.71875</v>
      </c>
      <c r="I1270" s="5" t="s">
        <v>873</v>
      </c>
      <c r="J1270" s="45">
        <f t="shared" si="38"/>
        <v>0.89722222222189885</v>
      </c>
      <c r="K1270" s="46">
        <f t="shared" si="39"/>
        <v>0.89722222222189885</v>
      </c>
      <c r="N1270"/>
    </row>
    <row r="1271" spans="1:14" ht="25.5" hidden="1" customHeight="1" x14ac:dyDescent="0.25">
      <c r="A1271" s="56" t="s">
        <v>6</v>
      </c>
      <c r="B1271" s="41" t="s">
        <v>888</v>
      </c>
      <c r="C1271" s="2" t="s">
        <v>305</v>
      </c>
      <c r="D1271" s="77"/>
      <c r="E1271" s="43" t="s">
        <v>1014</v>
      </c>
      <c r="F1271" s="43"/>
      <c r="G1271" s="3">
        <v>41348.71875</v>
      </c>
      <c r="H1271" s="3">
        <v>41348.820138888892</v>
      </c>
      <c r="I1271" s="5" t="s">
        <v>874</v>
      </c>
      <c r="J1271" s="45">
        <f t="shared" si="38"/>
        <v>0.10138888889196096</v>
      </c>
      <c r="K1271" s="46">
        <f t="shared" si="39"/>
        <v>0.10138888889196096</v>
      </c>
      <c r="N1271"/>
    </row>
    <row r="1272" spans="1:14" ht="25.5" hidden="1" customHeight="1" x14ac:dyDescent="0.25">
      <c r="A1272" s="56" t="s">
        <v>6</v>
      </c>
      <c r="B1272" s="41" t="s">
        <v>888</v>
      </c>
      <c r="C1272" s="2" t="s">
        <v>305</v>
      </c>
      <c r="D1272" s="77"/>
      <c r="E1272" s="43" t="s">
        <v>1036</v>
      </c>
      <c r="F1272" s="43"/>
      <c r="G1272" s="3">
        <v>41348.820138888892</v>
      </c>
      <c r="H1272" s="3">
        <v>41353.788888888892</v>
      </c>
      <c r="I1272" s="5" t="s">
        <v>335</v>
      </c>
      <c r="J1272" s="45">
        <f t="shared" si="38"/>
        <v>4.96875</v>
      </c>
      <c r="K1272" s="46">
        <f t="shared" si="39"/>
        <v>4.96875</v>
      </c>
      <c r="N1272"/>
    </row>
    <row r="1273" spans="1:14" ht="25.5" customHeight="1" x14ac:dyDescent="0.25">
      <c r="A1273" s="56" t="s">
        <v>6</v>
      </c>
      <c r="B1273" s="41" t="s">
        <v>888</v>
      </c>
      <c r="C1273" s="2" t="s">
        <v>305</v>
      </c>
      <c r="D1273" s="77"/>
      <c r="E1273" s="43" t="s">
        <v>1008</v>
      </c>
      <c r="F1273" s="106" t="s">
        <v>1285</v>
      </c>
      <c r="G1273" s="3">
        <v>41353.788888888892</v>
      </c>
      <c r="H1273" s="3">
        <v>41353.809027777781</v>
      </c>
      <c r="I1273" s="5" t="s">
        <v>237</v>
      </c>
      <c r="J1273" s="45">
        <f t="shared" si="38"/>
        <v>2.0138888889050577E-2</v>
      </c>
      <c r="K1273" s="46">
        <f t="shared" si="39"/>
        <v>2.0138888889050577E-2</v>
      </c>
      <c r="N1273"/>
    </row>
    <row r="1274" spans="1:14" ht="25.5" hidden="1" customHeight="1" x14ac:dyDescent="0.25">
      <c r="A1274" s="56" t="s">
        <v>6</v>
      </c>
      <c r="B1274" s="41" t="s">
        <v>888</v>
      </c>
      <c r="C1274" s="2" t="s">
        <v>305</v>
      </c>
      <c r="D1274" s="77"/>
      <c r="E1274" s="43" t="s">
        <v>1036</v>
      </c>
      <c r="F1274" s="43"/>
      <c r="G1274" s="3">
        <v>41353.809027777781</v>
      </c>
      <c r="H1274" s="3">
        <v>41359.776388888888</v>
      </c>
      <c r="I1274" s="5" t="s">
        <v>21</v>
      </c>
      <c r="J1274" s="45">
        <f t="shared" si="38"/>
        <v>5.9673611111065838</v>
      </c>
      <c r="K1274" s="46">
        <f t="shared" si="39"/>
        <v>5.9673611111065838</v>
      </c>
      <c r="N1274"/>
    </row>
    <row r="1275" spans="1:14" ht="25.5" hidden="1" customHeight="1" x14ac:dyDescent="0.25">
      <c r="A1275" s="56" t="s">
        <v>6</v>
      </c>
      <c r="B1275" s="41" t="s">
        <v>888</v>
      </c>
      <c r="C1275" s="2" t="s">
        <v>305</v>
      </c>
      <c r="D1275" s="77"/>
      <c r="E1275" s="43" t="s">
        <v>1022</v>
      </c>
      <c r="F1275" s="43"/>
      <c r="G1275" s="3">
        <v>41359.776388888888</v>
      </c>
      <c r="H1275" s="3">
        <v>41366.628472222219</v>
      </c>
      <c r="I1275" s="5" t="s">
        <v>875</v>
      </c>
      <c r="J1275" s="45">
        <f t="shared" si="38"/>
        <v>6.8520833333313931</v>
      </c>
      <c r="K1275" s="46">
        <f t="shared" si="39"/>
        <v>6.8520833333313931</v>
      </c>
      <c r="N1275"/>
    </row>
    <row r="1276" spans="1:14" ht="25.5" hidden="1" customHeight="1" x14ac:dyDescent="0.25">
      <c r="A1276" s="56" t="s">
        <v>6</v>
      </c>
      <c r="B1276" s="41" t="s">
        <v>888</v>
      </c>
      <c r="C1276" s="2" t="s">
        <v>305</v>
      </c>
      <c r="D1276" s="77"/>
      <c r="E1276" s="43" t="s">
        <v>1036</v>
      </c>
      <c r="F1276" s="43"/>
      <c r="G1276" s="3">
        <v>41366.628472222219</v>
      </c>
      <c r="H1276" s="3">
        <v>41367.647916666669</v>
      </c>
      <c r="I1276" s="5" t="s">
        <v>403</v>
      </c>
      <c r="J1276" s="45">
        <f t="shared" si="38"/>
        <v>1.0194444444496185</v>
      </c>
      <c r="K1276" s="46">
        <f t="shared" si="39"/>
        <v>1.0194444444496185</v>
      </c>
      <c r="N1276"/>
    </row>
    <row r="1277" spans="1:14" ht="25.5" hidden="1" customHeight="1" x14ac:dyDescent="0.25">
      <c r="A1277" s="56" t="s">
        <v>6</v>
      </c>
      <c r="B1277" s="41" t="s">
        <v>888</v>
      </c>
      <c r="C1277" s="2" t="s">
        <v>305</v>
      </c>
      <c r="D1277" s="77"/>
      <c r="E1277" s="43" t="s">
        <v>1020</v>
      </c>
      <c r="F1277" s="43"/>
      <c r="G1277" s="3">
        <v>41367.647916666669</v>
      </c>
      <c r="H1277" s="3">
        <v>41367.686111111114</v>
      </c>
      <c r="I1277" s="5" t="s">
        <v>876</v>
      </c>
      <c r="J1277" s="45">
        <f t="shared" si="38"/>
        <v>3.8194444445252884E-2</v>
      </c>
      <c r="K1277" s="46">
        <f t="shared" si="39"/>
        <v>3.8194444445252884E-2</v>
      </c>
      <c r="N1277"/>
    </row>
    <row r="1278" spans="1:14" ht="25.5" hidden="1" customHeight="1" x14ac:dyDescent="0.25">
      <c r="A1278" s="56" t="s">
        <v>6</v>
      </c>
      <c r="B1278" s="41" t="s">
        <v>888</v>
      </c>
      <c r="C1278" s="2" t="s">
        <v>305</v>
      </c>
      <c r="D1278" s="77"/>
      <c r="E1278" s="43" t="s">
        <v>1023</v>
      </c>
      <c r="F1278" s="43"/>
      <c r="G1278" s="3">
        <v>41367.686111111114</v>
      </c>
      <c r="H1278" s="3">
        <v>41369.830555555556</v>
      </c>
      <c r="I1278" s="5" t="s">
        <v>405</v>
      </c>
      <c r="J1278" s="45">
        <f t="shared" si="38"/>
        <v>2.1444444444423425</v>
      </c>
      <c r="K1278" s="46">
        <f t="shared" si="39"/>
        <v>2.1444444444423425</v>
      </c>
      <c r="N1278"/>
    </row>
    <row r="1279" spans="1:14" ht="25.5" hidden="1" customHeight="1" x14ac:dyDescent="0.25">
      <c r="A1279" s="56" t="s">
        <v>6</v>
      </c>
      <c r="B1279" s="41" t="s">
        <v>888</v>
      </c>
      <c r="C1279" s="2" t="s">
        <v>305</v>
      </c>
      <c r="D1279" s="77"/>
      <c r="E1279" s="43" t="s">
        <v>1024</v>
      </c>
      <c r="F1279" s="43"/>
      <c r="G1279" s="3">
        <v>41369.830555555556</v>
      </c>
      <c r="H1279" s="3">
        <v>41372.683333333334</v>
      </c>
      <c r="I1279" s="5" t="s">
        <v>253</v>
      </c>
      <c r="J1279" s="45">
        <f t="shared" si="38"/>
        <v>2.8527777777781012</v>
      </c>
      <c r="K1279" s="46">
        <f t="shared" si="39"/>
        <v>2.8527777777781012</v>
      </c>
      <c r="N1279"/>
    </row>
    <row r="1280" spans="1:14" ht="25.5" hidden="1" customHeight="1" x14ac:dyDescent="0.25">
      <c r="A1280" s="56" t="s">
        <v>6</v>
      </c>
      <c r="B1280" s="41" t="s">
        <v>888</v>
      </c>
      <c r="C1280" s="2" t="s">
        <v>305</v>
      </c>
      <c r="D1280" s="77"/>
      <c r="E1280" s="43" t="s">
        <v>1036</v>
      </c>
      <c r="F1280" s="43"/>
      <c r="G1280" s="3">
        <v>41372.683333333334</v>
      </c>
      <c r="H1280" s="3">
        <v>41373.795138888891</v>
      </c>
      <c r="I1280" s="5" t="s">
        <v>877</v>
      </c>
      <c r="J1280" s="45">
        <f t="shared" si="38"/>
        <v>1.1118055555562023</v>
      </c>
      <c r="K1280" s="46">
        <f t="shared" si="39"/>
        <v>1.1118055555562023</v>
      </c>
      <c r="N1280"/>
    </row>
    <row r="1281" spans="1:14" ht="25.5" hidden="1" customHeight="1" x14ac:dyDescent="0.25">
      <c r="A1281" s="56" t="s">
        <v>6</v>
      </c>
      <c r="B1281" s="41" t="s">
        <v>888</v>
      </c>
      <c r="C1281" s="2" t="s">
        <v>305</v>
      </c>
      <c r="D1281" s="77"/>
      <c r="E1281" s="43" t="s">
        <v>1024</v>
      </c>
      <c r="F1281" s="43"/>
      <c r="G1281" s="3">
        <v>41373.795138888891</v>
      </c>
      <c r="H1281" s="3">
        <v>41374.830555555556</v>
      </c>
      <c r="I1281" s="5" t="s">
        <v>879</v>
      </c>
      <c r="J1281" s="45">
        <f t="shared" si="38"/>
        <v>1.0354166666656965</v>
      </c>
      <c r="K1281" s="46">
        <f t="shared" si="39"/>
        <v>1.0354166666656965</v>
      </c>
      <c r="N1281"/>
    </row>
    <row r="1282" spans="1:14" ht="25.5" hidden="1" customHeight="1" x14ac:dyDescent="0.25">
      <c r="A1282" s="56" t="s">
        <v>6</v>
      </c>
      <c r="B1282" s="41" t="s">
        <v>888</v>
      </c>
      <c r="C1282" s="2" t="s">
        <v>305</v>
      </c>
      <c r="D1282" s="77"/>
      <c r="E1282" s="43" t="s">
        <v>1036</v>
      </c>
      <c r="F1282" s="43"/>
      <c r="G1282" s="3">
        <v>41374.830555555556</v>
      </c>
      <c r="H1282" s="3">
        <v>41375.69027777778</v>
      </c>
      <c r="I1282" s="5" t="s">
        <v>880</v>
      </c>
      <c r="J1282" s="45">
        <f t="shared" ref="J1282:J1345" si="40">IF(OR(G1282="-",H1282="-"),0,H1282-G1282)</f>
        <v>0.85972222222335404</v>
      </c>
      <c r="K1282" s="46">
        <f t="shared" ref="K1282:K1345" si="41">J1282</f>
        <v>0.85972222222335404</v>
      </c>
      <c r="N1282"/>
    </row>
    <row r="1283" spans="1:14" ht="25.5" customHeight="1" x14ac:dyDescent="0.25">
      <c r="A1283" s="56" t="s">
        <v>6</v>
      </c>
      <c r="B1283" s="41" t="s">
        <v>888</v>
      </c>
      <c r="C1283" s="2" t="s">
        <v>305</v>
      </c>
      <c r="D1283" s="77"/>
      <c r="E1283" s="43" t="s">
        <v>1008</v>
      </c>
      <c r="F1283" s="106" t="s">
        <v>1285</v>
      </c>
      <c r="G1283" s="3">
        <v>41375.69027777778</v>
      </c>
      <c r="H1283" s="3">
        <v>41379.646527777775</v>
      </c>
      <c r="I1283" s="5" t="s">
        <v>881</v>
      </c>
      <c r="J1283" s="45">
        <f t="shared" si="40"/>
        <v>3.9562499999956344</v>
      </c>
      <c r="K1283" s="46">
        <f t="shared" si="41"/>
        <v>3.9562499999956344</v>
      </c>
      <c r="N1283"/>
    </row>
    <row r="1284" spans="1:14" ht="25.5" hidden="1" customHeight="1" x14ac:dyDescent="0.25">
      <c r="A1284" s="56" t="s">
        <v>6</v>
      </c>
      <c r="B1284" s="41" t="s">
        <v>888</v>
      </c>
      <c r="C1284" s="2" t="s">
        <v>305</v>
      </c>
      <c r="D1284" s="77"/>
      <c r="E1284" s="43" t="s">
        <v>1036</v>
      </c>
      <c r="F1284" s="43"/>
      <c r="G1284" s="3">
        <v>41379.646527777775</v>
      </c>
      <c r="H1284" s="3">
        <v>41386.556250000001</v>
      </c>
      <c r="I1284" s="5" t="s">
        <v>882</v>
      </c>
      <c r="J1284" s="45">
        <f t="shared" si="40"/>
        <v>6.9097222222262644</v>
      </c>
      <c r="K1284" s="46">
        <f t="shared" si="41"/>
        <v>6.9097222222262644</v>
      </c>
      <c r="N1284"/>
    </row>
    <row r="1285" spans="1:14" ht="25.5" hidden="1" customHeight="1" x14ac:dyDescent="0.25">
      <c r="A1285" s="56" t="s">
        <v>6</v>
      </c>
      <c r="B1285" s="41" t="s">
        <v>888</v>
      </c>
      <c r="C1285" s="2" t="s">
        <v>305</v>
      </c>
      <c r="D1285" s="77"/>
      <c r="E1285" s="43" t="s">
        <v>1023</v>
      </c>
      <c r="F1285" s="43"/>
      <c r="G1285" s="3">
        <v>41386.556250000001</v>
      </c>
      <c r="H1285" s="3">
        <v>41386.665972222225</v>
      </c>
      <c r="I1285" s="5" t="s">
        <v>749</v>
      </c>
      <c r="J1285" s="45">
        <f t="shared" si="40"/>
        <v>0.10972222222335404</v>
      </c>
      <c r="K1285" s="46">
        <f t="shared" si="41"/>
        <v>0.10972222222335404</v>
      </c>
      <c r="N1285"/>
    </row>
    <row r="1286" spans="1:14" ht="25.5" hidden="1" customHeight="1" x14ac:dyDescent="0.25">
      <c r="A1286" s="56" t="s">
        <v>6</v>
      </c>
      <c r="B1286" s="41" t="s">
        <v>888</v>
      </c>
      <c r="C1286" s="2" t="s">
        <v>305</v>
      </c>
      <c r="D1286" s="77"/>
      <c r="E1286" s="43" t="s">
        <v>1036</v>
      </c>
      <c r="F1286" s="43"/>
      <c r="G1286" s="3">
        <v>41386.665972222225</v>
      </c>
      <c r="H1286" s="3">
        <v>41387.647916666669</v>
      </c>
      <c r="I1286" s="5" t="s">
        <v>215</v>
      </c>
      <c r="J1286" s="45">
        <f t="shared" si="40"/>
        <v>0.98194444444379769</v>
      </c>
      <c r="K1286" s="46">
        <f t="shared" si="41"/>
        <v>0.98194444444379769</v>
      </c>
      <c r="N1286"/>
    </row>
    <row r="1287" spans="1:14" ht="25.5" hidden="1" customHeight="1" x14ac:dyDescent="0.25">
      <c r="A1287" s="56" t="s">
        <v>6</v>
      </c>
      <c r="B1287" s="41" t="s">
        <v>888</v>
      </c>
      <c r="C1287" s="2" t="s">
        <v>305</v>
      </c>
      <c r="D1287" s="77"/>
      <c r="E1287" s="43" t="s">
        <v>1023</v>
      </c>
      <c r="F1287" s="43"/>
      <c r="G1287" s="3">
        <v>41387.647916666669</v>
      </c>
      <c r="H1287" s="3">
        <v>41401.673611111109</v>
      </c>
      <c r="I1287" s="5" t="s">
        <v>883</v>
      </c>
      <c r="J1287" s="45">
        <f t="shared" si="40"/>
        <v>14.025694444440887</v>
      </c>
      <c r="K1287" s="46">
        <f t="shared" si="41"/>
        <v>14.025694444440887</v>
      </c>
      <c r="N1287"/>
    </row>
    <row r="1288" spans="1:14" ht="25.5" hidden="1" customHeight="1" x14ac:dyDescent="0.25">
      <c r="A1288" s="56" t="s">
        <v>6</v>
      </c>
      <c r="B1288" s="41" t="s">
        <v>888</v>
      </c>
      <c r="C1288" s="2" t="s">
        <v>305</v>
      </c>
      <c r="D1288" s="77"/>
      <c r="E1288" s="43" t="s">
        <v>1024</v>
      </c>
      <c r="F1288" s="43"/>
      <c r="G1288" s="3">
        <v>41401.673611111109</v>
      </c>
      <c r="H1288" s="3">
        <v>41401.843055555553</v>
      </c>
      <c r="I1288" s="5" t="s">
        <v>884</v>
      </c>
      <c r="J1288" s="45">
        <f t="shared" si="40"/>
        <v>0.16944444444379769</v>
      </c>
      <c r="K1288" s="46">
        <f t="shared" si="41"/>
        <v>0.16944444444379769</v>
      </c>
      <c r="N1288"/>
    </row>
    <row r="1289" spans="1:14" ht="25.5" hidden="1" customHeight="1" x14ac:dyDescent="0.25">
      <c r="A1289" s="56" t="s">
        <v>6</v>
      </c>
      <c r="B1289" s="41" t="s">
        <v>888</v>
      </c>
      <c r="C1289" s="2" t="s">
        <v>305</v>
      </c>
      <c r="D1289" s="77"/>
      <c r="E1289" s="43" t="s">
        <v>1014</v>
      </c>
      <c r="F1289" s="43"/>
      <c r="G1289" s="3">
        <v>41401.843055555553</v>
      </c>
      <c r="H1289" s="3">
        <v>41402.677083333336</v>
      </c>
      <c r="I1289" s="5" t="s">
        <v>259</v>
      </c>
      <c r="J1289" s="45">
        <f t="shared" si="40"/>
        <v>0.83402777778246673</v>
      </c>
      <c r="K1289" s="46">
        <f t="shared" si="41"/>
        <v>0.83402777778246673</v>
      </c>
      <c r="N1289"/>
    </row>
    <row r="1290" spans="1:14" ht="25.5" hidden="1" customHeight="1" x14ac:dyDescent="0.25">
      <c r="A1290" s="56" t="s">
        <v>6</v>
      </c>
      <c r="B1290" s="41" t="s">
        <v>888</v>
      </c>
      <c r="C1290" s="2" t="s">
        <v>305</v>
      </c>
      <c r="D1290" s="77"/>
      <c r="E1290" s="43" t="s">
        <v>1016</v>
      </c>
      <c r="F1290" s="43"/>
      <c r="G1290" s="3">
        <v>41402.677083333336</v>
      </c>
      <c r="H1290" s="3">
        <v>41403.77847222222</v>
      </c>
      <c r="I1290" s="5" t="s">
        <v>885</v>
      </c>
      <c r="J1290" s="45">
        <f t="shared" si="40"/>
        <v>1.101388888884685</v>
      </c>
      <c r="K1290" s="46">
        <f t="shared" si="41"/>
        <v>1.101388888884685</v>
      </c>
      <c r="N1290"/>
    </row>
    <row r="1291" spans="1:14" ht="25.5" hidden="1" customHeight="1" x14ac:dyDescent="0.25">
      <c r="A1291" s="56" t="s">
        <v>6</v>
      </c>
      <c r="B1291" s="41" t="s">
        <v>888</v>
      </c>
      <c r="C1291" s="2" t="s">
        <v>305</v>
      </c>
      <c r="D1291" s="77"/>
      <c r="E1291" s="43" t="s">
        <v>1020</v>
      </c>
      <c r="F1291" s="43"/>
      <c r="G1291" s="3">
        <v>41403.77847222222</v>
      </c>
      <c r="H1291" s="3">
        <v>41404.6</v>
      </c>
      <c r="I1291" s="5" t="s">
        <v>886</v>
      </c>
      <c r="J1291" s="45">
        <f t="shared" si="40"/>
        <v>0.82152777777810115</v>
      </c>
      <c r="K1291" s="46">
        <f t="shared" si="41"/>
        <v>0.82152777777810115</v>
      </c>
      <c r="N1291"/>
    </row>
    <row r="1292" spans="1:14" ht="25.5" hidden="1" customHeight="1" x14ac:dyDescent="0.25">
      <c r="A1292" s="56" t="s">
        <v>6</v>
      </c>
      <c r="B1292" s="41" t="s">
        <v>888</v>
      </c>
      <c r="C1292" s="2" t="s">
        <v>305</v>
      </c>
      <c r="D1292" s="77"/>
      <c r="E1292" s="43" t="s">
        <v>1036</v>
      </c>
      <c r="F1292" s="43"/>
      <c r="G1292" s="3">
        <v>41404.6</v>
      </c>
      <c r="H1292" s="3">
        <v>41409.751388888886</v>
      </c>
      <c r="I1292" s="5" t="s">
        <v>886</v>
      </c>
      <c r="J1292" s="45">
        <f t="shared" si="40"/>
        <v>5.1513888888875954</v>
      </c>
      <c r="K1292" s="46">
        <f t="shared" si="41"/>
        <v>5.1513888888875954</v>
      </c>
      <c r="N1292"/>
    </row>
    <row r="1293" spans="1:14" ht="25.5" hidden="1" customHeight="1" x14ac:dyDescent="0.25">
      <c r="A1293" s="56" t="s">
        <v>6</v>
      </c>
      <c r="B1293" s="41" t="s">
        <v>888</v>
      </c>
      <c r="C1293" s="2" t="s">
        <v>305</v>
      </c>
      <c r="D1293" s="77"/>
      <c r="E1293" s="43" t="s">
        <v>1023</v>
      </c>
      <c r="F1293" s="43"/>
      <c r="G1293" s="3">
        <v>41409.751388888886</v>
      </c>
      <c r="H1293" s="3">
        <v>41409.765277777777</v>
      </c>
      <c r="I1293" s="5" t="s">
        <v>887</v>
      </c>
      <c r="J1293" s="45">
        <f t="shared" si="40"/>
        <v>1.3888888890505768E-2</v>
      </c>
      <c r="K1293" s="46">
        <f t="shared" si="41"/>
        <v>1.3888888890505768E-2</v>
      </c>
      <c r="N1293"/>
    </row>
    <row r="1294" spans="1:14" ht="25.5" hidden="1" customHeight="1" x14ac:dyDescent="0.25">
      <c r="A1294" s="56" t="s">
        <v>6</v>
      </c>
      <c r="B1294" s="41" t="s">
        <v>888</v>
      </c>
      <c r="C1294" s="2" t="s">
        <v>305</v>
      </c>
      <c r="D1294" s="77"/>
      <c r="E1294" s="43" t="s">
        <v>1036</v>
      </c>
      <c r="F1294" s="43"/>
      <c r="G1294" s="3">
        <v>41409.765277777777</v>
      </c>
      <c r="H1294" s="3">
        <v>41415.606944444444</v>
      </c>
      <c r="I1294" s="5" t="s">
        <v>728</v>
      </c>
      <c r="J1294" s="45">
        <f t="shared" si="40"/>
        <v>5.8416666666671517</v>
      </c>
      <c r="K1294" s="46">
        <f t="shared" si="41"/>
        <v>5.8416666666671517</v>
      </c>
      <c r="N1294"/>
    </row>
    <row r="1295" spans="1:14" ht="25.5" hidden="1" customHeight="1" x14ac:dyDescent="0.25">
      <c r="A1295" s="56" t="s">
        <v>6</v>
      </c>
      <c r="B1295" s="41" t="s">
        <v>888</v>
      </c>
      <c r="C1295" s="2" t="s">
        <v>305</v>
      </c>
      <c r="D1295" s="77"/>
      <c r="E1295" s="43" t="s">
        <v>1023</v>
      </c>
      <c r="F1295" s="43"/>
      <c r="G1295" s="3">
        <v>41415.606944444444</v>
      </c>
      <c r="H1295" s="3">
        <v>41430.759722222225</v>
      </c>
      <c r="I1295" s="5" t="s">
        <v>216</v>
      </c>
      <c r="J1295" s="45">
        <f t="shared" si="40"/>
        <v>15.152777777781012</v>
      </c>
      <c r="K1295" s="46">
        <f t="shared" si="41"/>
        <v>15.152777777781012</v>
      </c>
      <c r="N1295"/>
    </row>
    <row r="1296" spans="1:14" ht="25.5" hidden="1" customHeight="1" x14ac:dyDescent="0.25">
      <c r="A1296" s="56" t="s">
        <v>6</v>
      </c>
      <c r="B1296" s="41" t="s">
        <v>888</v>
      </c>
      <c r="C1296" s="2" t="s">
        <v>305</v>
      </c>
      <c r="D1296" s="77"/>
      <c r="E1296" s="43" t="s">
        <v>1024</v>
      </c>
      <c r="F1296" s="43"/>
      <c r="G1296" s="3">
        <v>41430.759722222225</v>
      </c>
      <c r="H1296" s="3">
        <v>41431.618750000001</v>
      </c>
      <c r="I1296" s="5" t="s">
        <v>455</v>
      </c>
      <c r="J1296" s="45">
        <f t="shared" si="40"/>
        <v>0.85902777777664596</v>
      </c>
      <c r="K1296" s="46">
        <f t="shared" si="41"/>
        <v>0.85902777777664596</v>
      </c>
      <c r="N1296"/>
    </row>
    <row r="1297" spans="1:14" ht="25.5" customHeight="1" x14ac:dyDescent="0.25">
      <c r="A1297" s="56" t="s">
        <v>6</v>
      </c>
      <c r="B1297" s="41" t="s">
        <v>952</v>
      </c>
      <c r="C1297" s="2" t="s">
        <v>305</v>
      </c>
      <c r="D1297" s="77"/>
      <c r="E1297" s="43" t="s">
        <v>1008</v>
      </c>
      <c r="F1297" s="106" t="s">
        <v>1285</v>
      </c>
      <c r="G1297" s="3">
        <v>42208.74722222222</v>
      </c>
      <c r="H1297" s="3">
        <v>42209.74722222222</v>
      </c>
      <c r="I1297" s="53" t="s">
        <v>7</v>
      </c>
      <c r="J1297" s="45">
        <f t="shared" si="40"/>
        <v>1</v>
      </c>
      <c r="K1297" s="46">
        <f t="shared" si="41"/>
        <v>1</v>
      </c>
      <c r="N1297"/>
    </row>
    <row r="1298" spans="1:14" ht="25.5" hidden="1" customHeight="1" x14ac:dyDescent="0.25">
      <c r="A1298" s="56" t="s">
        <v>6</v>
      </c>
      <c r="B1298" s="41" t="s">
        <v>952</v>
      </c>
      <c r="C1298" s="2" t="s">
        <v>305</v>
      </c>
      <c r="D1298" s="77"/>
      <c r="E1298" s="43" t="s">
        <v>1057</v>
      </c>
      <c r="F1298" s="43"/>
      <c r="G1298" s="3">
        <v>42209.74722222222</v>
      </c>
      <c r="H1298" s="3">
        <v>42221.647222222222</v>
      </c>
      <c r="I1298" s="53" t="s">
        <v>889</v>
      </c>
      <c r="J1298" s="45">
        <f t="shared" si="40"/>
        <v>11.900000000001455</v>
      </c>
      <c r="K1298" s="46">
        <f t="shared" si="41"/>
        <v>11.900000000001455</v>
      </c>
      <c r="N1298"/>
    </row>
    <row r="1299" spans="1:14" ht="25.5" hidden="1" customHeight="1" x14ac:dyDescent="0.25">
      <c r="A1299" s="56" t="s">
        <v>6</v>
      </c>
      <c r="B1299" s="41" t="s">
        <v>952</v>
      </c>
      <c r="C1299" s="2" t="s">
        <v>305</v>
      </c>
      <c r="D1299" s="77"/>
      <c r="E1299" s="43" t="s">
        <v>1020</v>
      </c>
      <c r="F1299" s="43"/>
      <c r="G1299" s="3">
        <v>42221.647222222222</v>
      </c>
      <c r="H1299" s="3">
        <v>42222.618055555555</v>
      </c>
      <c r="I1299" s="53" t="s">
        <v>137</v>
      </c>
      <c r="J1299" s="45">
        <f t="shared" si="40"/>
        <v>0.97083333333284827</v>
      </c>
      <c r="K1299" s="46">
        <f t="shared" si="41"/>
        <v>0.97083333333284827</v>
      </c>
      <c r="N1299"/>
    </row>
    <row r="1300" spans="1:14" ht="25.5" customHeight="1" x14ac:dyDescent="0.25">
      <c r="A1300" s="56" t="s">
        <v>6</v>
      </c>
      <c r="B1300" s="41" t="s">
        <v>952</v>
      </c>
      <c r="C1300" s="2" t="s">
        <v>305</v>
      </c>
      <c r="D1300" s="77"/>
      <c r="E1300" s="43" t="s">
        <v>1008</v>
      </c>
      <c r="F1300" s="106" t="s">
        <v>1285</v>
      </c>
      <c r="G1300" s="3">
        <v>42222.618055555555</v>
      </c>
      <c r="H1300" s="3">
        <v>42223.543055555558</v>
      </c>
      <c r="I1300" s="53" t="s">
        <v>237</v>
      </c>
      <c r="J1300" s="45">
        <f t="shared" si="40"/>
        <v>0.92500000000291038</v>
      </c>
      <c r="K1300" s="46">
        <f t="shared" si="41"/>
        <v>0.92500000000291038</v>
      </c>
      <c r="N1300"/>
    </row>
    <row r="1301" spans="1:14" ht="25.5" hidden="1" customHeight="1" x14ac:dyDescent="0.25">
      <c r="A1301" s="56" t="s">
        <v>6</v>
      </c>
      <c r="B1301" s="41" t="s">
        <v>952</v>
      </c>
      <c r="C1301" s="2" t="s">
        <v>305</v>
      </c>
      <c r="D1301" s="77"/>
      <c r="E1301" s="43" t="s">
        <v>1057</v>
      </c>
      <c r="F1301" s="43"/>
      <c r="G1301" s="3">
        <v>42223.543055555558</v>
      </c>
      <c r="H1301" s="3">
        <v>42226.32708333333</v>
      </c>
      <c r="I1301" s="53" t="s">
        <v>890</v>
      </c>
      <c r="J1301" s="45">
        <f t="shared" si="40"/>
        <v>2.7840277777722804</v>
      </c>
      <c r="K1301" s="46">
        <f t="shared" si="41"/>
        <v>2.7840277777722804</v>
      </c>
      <c r="N1301"/>
    </row>
    <row r="1302" spans="1:14" ht="25.5" hidden="1" customHeight="1" x14ac:dyDescent="0.25">
      <c r="A1302" s="56" t="s">
        <v>6</v>
      </c>
      <c r="B1302" s="41" t="s">
        <v>952</v>
      </c>
      <c r="C1302" s="2" t="s">
        <v>305</v>
      </c>
      <c r="D1302" s="77"/>
      <c r="E1302" s="43" t="s">
        <v>1020</v>
      </c>
      <c r="F1302" s="43"/>
      <c r="G1302" s="3">
        <v>42226.32708333333</v>
      </c>
      <c r="H1302" s="3">
        <v>42228.55972222222</v>
      </c>
      <c r="I1302" s="53" t="s">
        <v>137</v>
      </c>
      <c r="J1302" s="45">
        <f t="shared" si="40"/>
        <v>2.2326388888905058</v>
      </c>
      <c r="K1302" s="46">
        <f t="shared" si="41"/>
        <v>2.2326388888905058</v>
      </c>
      <c r="N1302"/>
    </row>
    <row r="1303" spans="1:14" ht="25.5" hidden="1" customHeight="1" x14ac:dyDescent="0.25">
      <c r="A1303" s="56" t="s">
        <v>6</v>
      </c>
      <c r="B1303" s="41" t="s">
        <v>952</v>
      </c>
      <c r="C1303" s="2" t="s">
        <v>305</v>
      </c>
      <c r="D1303" s="77"/>
      <c r="E1303" s="43" t="s">
        <v>1057</v>
      </c>
      <c r="F1303" s="43"/>
      <c r="G1303" s="3">
        <v>42228.55972222222</v>
      </c>
      <c r="H1303" s="3">
        <v>42228.564583333333</v>
      </c>
      <c r="I1303" s="53" t="s">
        <v>288</v>
      </c>
      <c r="J1303" s="45">
        <f t="shared" si="40"/>
        <v>4.8611111124046147E-3</v>
      </c>
      <c r="K1303" s="46">
        <f t="shared" si="41"/>
        <v>4.8611111124046147E-3</v>
      </c>
      <c r="N1303"/>
    </row>
    <row r="1304" spans="1:14" ht="25.5" hidden="1" customHeight="1" x14ac:dyDescent="0.25">
      <c r="A1304" s="56" t="s">
        <v>6</v>
      </c>
      <c r="B1304" s="41" t="s">
        <v>952</v>
      </c>
      <c r="C1304" s="2" t="s">
        <v>305</v>
      </c>
      <c r="D1304" s="77"/>
      <c r="E1304" s="43" t="s">
        <v>1058</v>
      </c>
      <c r="F1304" s="43"/>
      <c r="G1304" s="3">
        <v>42228.564583333333</v>
      </c>
      <c r="H1304" s="3">
        <v>42228.797222222223</v>
      </c>
      <c r="I1304" s="53" t="s">
        <v>121</v>
      </c>
      <c r="J1304" s="45">
        <f t="shared" si="40"/>
        <v>0.23263888889050577</v>
      </c>
      <c r="K1304" s="46">
        <f t="shared" si="41"/>
        <v>0.23263888889050577</v>
      </c>
      <c r="N1304"/>
    </row>
    <row r="1305" spans="1:14" ht="25.5" hidden="1" customHeight="1" x14ac:dyDescent="0.25">
      <c r="A1305" s="56" t="s">
        <v>6</v>
      </c>
      <c r="B1305" s="41" t="s">
        <v>952</v>
      </c>
      <c r="C1305" s="2" t="s">
        <v>305</v>
      </c>
      <c r="D1305" s="77"/>
      <c r="E1305" s="43" t="s">
        <v>1016</v>
      </c>
      <c r="F1305" s="43"/>
      <c r="G1305" s="3">
        <v>42228.797222222223</v>
      </c>
      <c r="H1305" s="3">
        <v>42229.816666666666</v>
      </c>
      <c r="I1305" s="53" t="s">
        <v>121</v>
      </c>
      <c r="J1305" s="45">
        <f t="shared" si="40"/>
        <v>1.0194444444423425</v>
      </c>
      <c r="K1305" s="46">
        <f t="shared" si="41"/>
        <v>1.0194444444423425</v>
      </c>
      <c r="N1305"/>
    </row>
    <row r="1306" spans="1:14" ht="25.5" hidden="1" customHeight="1" x14ac:dyDescent="0.25">
      <c r="A1306" s="56" t="s">
        <v>6</v>
      </c>
      <c r="B1306" s="41" t="s">
        <v>952</v>
      </c>
      <c r="C1306" s="2" t="s">
        <v>305</v>
      </c>
      <c r="D1306" s="77"/>
      <c r="E1306" s="43" t="s">
        <v>1020</v>
      </c>
      <c r="F1306" s="43"/>
      <c r="G1306" s="3">
        <v>42229.816666666666</v>
      </c>
      <c r="H1306" s="3">
        <v>42230.697916666664</v>
      </c>
      <c r="I1306" s="53" t="s">
        <v>891</v>
      </c>
      <c r="J1306" s="45">
        <f t="shared" si="40"/>
        <v>0.88124999999854481</v>
      </c>
      <c r="K1306" s="46">
        <f t="shared" si="41"/>
        <v>0.88124999999854481</v>
      </c>
      <c r="N1306"/>
    </row>
    <row r="1307" spans="1:14" ht="25.5" customHeight="1" x14ac:dyDescent="0.25">
      <c r="A1307" s="56" t="s">
        <v>6</v>
      </c>
      <c r="B1307" s="41" t="s">
        <v>952</v>
      </c>
      <c r="C1307" s="2" t="s">
        <v>305</v>
      </c>
      <c r="D1307" s="77"/>
      <c r="E1307" s="43" t="s">
        <v>1008</v>
      </c>
      <c r="F1307" s="106" t="s">
        <v>1285</v>
      </c>
      <c r="G1307" s="3">
        <v>42230.697916666664</v>
      </c>
      <c r="H1307" s="3">
        <v>42230.725694444445</v>
      </c>
      <c r="I1307" s="53" t="s">
        <v>892</v>
      </c>
      <c r="J1307" s="45">
        <f t="shared" si="40"/>
        <v>2.7777777781011537E-2</v>
      </c>
      <c r="K1307" s="46">
        <f t="shared" si="41"/>
        <v>2.7777777781011537E-2</v>
      </c>
      <c r="N1307"/>
    </row>
    <row r="1308" spans="1:14" ht="25.5" hidden="1" customHeight="1" x14ac:dyDescent="0.25">
      <c r="A1308" s="56" t="s">
        <v>6</v>
      </c>
      <c r="B1308" s="41" t="s">
        <v>952</v>
      </c>
      <c r="C1308" s="2" t="s">
        <v>305</v>
      </c>
      <c r="D1308" s="77"/>
      <c r="E1308" s="43" t="s">
        <v>1020</v>
      </c>
      <c r="F1308" s="43"/>
      <c r="G1308" s="3">
        <v>42230.725694444445</v>
      </c>
      <c r="H1308" s="3">
        <v>42240.671527777777</v>
      </c>
      <c r="I1308" s="53" t="s">
        <v>893</v>
      </c>
      <c r="J1308" s="45">
        <f t="shared" si="40"/>
        <v>9.9458333333313931</v>
      </c>
      <c r="K1308" s="46">
        <f t="shared" si="41"/>
        <v>9.9458333333313931</v>
      </c>
      <c r="N1308"/>
    </row>
    <row r="1309" spans="1:14" ht="25.5" customHeight="1" x14ac:dyDescent="0.25">
      <c r="A1309" s="56" t="s">
        <v>6</v>
      </c>
      <c r="B1309" s="41" t="s">
        <v>952</v>
      </c>
      <c r="C1309" s="2" t="s">
        <v>305</v>
      </c>
      <c r="D1309" s="77"/>
      <c r="E1309" s="43" t="s">
        <v>1008</v>
      </c>
      <c r="F1309" s="106" t="s">
        <v>1285</v>
      </c>
      <c r="G1309" s="3">
        <v>42240.671527777777</v>
      </c>
      <c r="H1309" s="3">
        <v>42249.785416666666</v>
      </c>
      <c r="I1309" s="53" t="s">
        <v>894</v>
      </c>
      <c r="J1309" s="45">
        <f t="shared" si="40"/>
        <v>9.1138888888890506</v>
      </c>
      <c r="K1309" s="46">
        <f t="shared" si="41"/>
        <v>9.1138888888890506</v>
      </c>
      <c r="N1309"/>
    </row>
    <row r="1310" spans="1:14" ht="25.5" hidden="1" customHeight="1" x14ac:dyDescent="0.25">
      <c r="A1310" s="56" t="s">
        <v>6</v>
      </c>
      <c r="B1310" s="41" t="s">
        <v>952</v>
      </c>
      <c r="C1310" s="2" t="s">
        <v>305</v>
      </c>
      <c r="D1310" s="77"/>
      <c r="E1310" s="43" t="s">
        <v>1020</v>
      </c>
      <c r="F1310" s="43"/>
      <c r="G1310" s="3">
        <v>42249.785416666666</v>
      </c>
      <c r="H1310" s="3">
        <v>42251.767361111109</v>
      </c>
      <c r="I1310" s="53" t="s">
        <v>424</v>
      </c>
      <c r="J1310" s="45">
        <f t="shared" si="40"/>
        <v>1.9819444444437977</v>
      </c>
      <c r="K1310" s="46">
        <f t="shared" si="41"/>
        <v>1.9819444444437977</v>
      </c>
      <c r="N1310"/>
    </row>
    <row r="1311" spans="1:14" ht="25.5" hidden="1" customHeight="1" x14ac:dyDescent="0.25">
      <c r="A1311" s="56" t="s">
        <v>6</v>
      </c>
      <c r="B1311" s="41" t="s">
        <v>952</v>
      </c>
      <c r="C1311" s="2" t="s">
        <v>305</v>
      </c>
      <c r="D1311" s="77"/>
      <c r="E1311" s="43" t="s">
        <v>1021</v>
      </c>
      <c r="F1311" s="43"/>
      <c r="G1311" s="3">
        <v>42251.767361111109</v>
      </c>
      <c r="H1311" s="3">
        <v>42263.664583333331</v>
      </c>
      <c r="I1311" s="53" t="s">
        <v>197</v>
      </c>
      <c r="J1311" s="45">
        <f t="shared" si="40"/>
        <v>11.897222222221899</v>
      </c>
      <c r="K1311" s="46">
        <f t="shared" si="41"/>
        <v>11.897222222221899</v>
      </c>
      <c r="N1311"/>
    </row>
    <row r="1312" spans="1:14" ht="25.5" hidden="1" customHeight="1" x14ac:dyDescent="0.25">
      <c r="A1312" s="56" t="s">
        <v>6</v>
      </c>
      <c r="B1312" s="41" t="s">
        <v>952</v>
      </c>
      <c r="C1312" s="2" t="s">
        <v>305</v>
      </c>
      <c r="D1312" s="77"/>
      <c r="E1312" s="43" t="s">
        <v>1020</v>
      </c>
      <c r="F1312" s="43"/>
      <c r="G1312" s="3">
        <v>42263.664583333331</v>
      </c>
      <c r="H1312" s="3">
        <v>42264.720138888886</v>
      </c>
      <c r="I1312" s="53" t="s">
        <v>895</v>
      </c>
      <c r="J1312" s="45">
        <f t="shared" si="40"/>
        <v>1.0555555555547471</v>
      </c>
      <c r="K1312" s="46">
        <f t="shared" si="41"/>
        <v>1.0555555555547471</v>
      </c>
      <c r="N1312"/>
    </row>
    <row r="1313" spans="1:14" ht="25.5" hidden="1" customHeight="1" x14ac:dyDescent="0.25">
      <c r="A1313" s="56" t="s">
        <v>6</v>
      </c>
      <c r="B1313" s="41" t="s">
        <v>952</v>
      </c>
      <c r="C1313" s="2" t="s">
        <v>305</v>
      </c>
      <c r="D1313" s="77"/>
      <c r="E1313" s="43" t="s">
        <v>1042</v>
      </c>
      <c r="F1313" s="43"/>
      <c r="G1313" s="3">
        <v>42264.720138888886</v>
      </c>
      <c r="H1313" s="3">
        <v>42270.805555555555</v>
      </c>
      <c r="I1313" s="53" t="s">
        <v>896</v>
      </c>
      <c r="J1313" s="45">
        <f t="shared" si="40"/>
        <v>6.0854166666686069</v>
      </c>
      <c r="K1313" s="46">
        <f t="shared" si="41"/>
        <v>6.0854166666686069</v>
      </c>
      <c r="N1313"/>
    </row>
    <row r="1314" spans="1:14" ht="25.5" hidden="1" customHeight="1" x14ac:dyDescent="0.25">
      <c r="A1314" s="56" t="s">
        <v>6</v>
      </c>
      <c r="B1314" s="41" t="s">
        <v>952</v>
      </c>
      <c r="C1314" s="2" t="s">
        <v>305</v>
      </c>
      <c r="D1314" s="77"/>
      <c r="E1314" s="43" t="s">
        <v>1020</v>
      </c>
      <c r="F1314" s="43"/>
      <c r="G1314" s="3">
        <v>42270.805555555555</v>
      </c>
      <c r="H1314" s="3">
        <v>42271.554861111108</v>
      </c>
      <c r="I1314" s="53" t="s">
        <v>897</v>
      </c>
      <c r="J1314" s="45">
        <f t="shared" si="40"/>
        <v>0.74930555555329192</v>
      </c>
      <c r="K1314" s="46">
        <f t="shared" si="41"/>
        <v>0.74930555555329192</v>
      </c>
      <c r="N1314"/>
    </row>
    <row r="1315" spans="1:14" ht="25.5" hidden="1" customHeight="1" x14ac:dyDescent="0.25">
      <c r="A1315" s="56" t="s">
        <v>6</v>
      </c>
      <c r="B1315" s="41" t="s">
        <v>952</v>
      </c>
      <c r="C1315" s="2" t="s">
        <v>305</v>
      </c>
      <c r="D1315" s="77"/>
      <c r="E1315" s="43" t="s">
        <v>1021</v>
      </c>
      <c r="F1315" s="43"/>
      <c r="G1315" s="3">
        <v>42271.554861111108</v>
      </c>
      <c r="H1315" s="3">
        <v>42271.711111111108</v>
      </c>
      <c r="I1315" s="53" t="s">
        <v>197</v>
      </c>
      <c r="J1315" s="45">
        <f t="shared" si="40"/>
        <v>0.15625</v>
      </c>
      <c r="K1315" s="46">
        <f t="shared" si="41"/>
        <v>0.15625</v>
      </c>
      <c r="N1315"/>
    </row>
    <row r="1316" spans="1:14" ht="25.5" hidden="1" customHeight="1" x14ac:dyDescent="0.25">
      <c r="A1316" s="56" t="s">
        <v>6</v>
      </c>
      <c r="B1316" s="41" t="s">
        <v>952</v>
      </c>
      <c r="C1316" s="2" t="s">
        <v>305</v>
      </c>
      <c r="D1316" s="77"/>
      <c r="E1316" s="43" t="s">
        <v>1042</v>
      </c>
      <c r="F1316" s="43"/>
      <c r="G1316" s="3">
        <v>42271.711111111108</v>
      </c>
      <c r="H1316" s="3">
        <v>42275.600694444445</v>
      </c>
      <c r="I1316" s="53" t="s">
        <v>79</v>
      </c>
      <c r="J1316" s="45">
        <f t="shared" si="40"/>
        <v>3.8895833333372138</v>
      </c>
      <c r="K1316" s="46">
        <f t="shared" si="41"/>
        <v>3.8895833333372138</v>
      </c>
      <c r="N1316"/>
    </row>
    <row r="1317" spans="1:14" ht="25.5" hidden="1" customHeight="1" x14ac:dyDescent="0.25">
      <c r="A1317" s="56" t="s">
        <v>6</v>
      </c>
      <c r="B1317" s="41" t="s">
        <v>952</v>
      </c>
      <c r="C1317" s="2" t="s">
        <v>305</v>
      </c>
      <c r="D1317" s="77"/>
      <c r="E1317" s="43" t="s">
        <v>1020</v>
      </c>
      <c r="F1317" s="43"/>
      <c r="G1317" s="3">
        <v>42275.600694444445</v>
      </c>
      <c r="H1317" s="3">
        <v>42275.690972222219</v>
      </c>
      <c r="I1317" s="53" t="s">
        <v>898</v>
      </c>
      <c r="J1317" s="45">
        <f t="shared" si="40"/>
        <v>9.0277777773735579E-2</v>
      </c>
      <c r="K1317" s="46">
        <f t="shared" si="41"/>
        <v>9.0277777773735579E-2</v>
      </c>
      <c r="N1317"/>
    </row>
    <row r="1318" spans="1:14" ht="25.5" hidden="1" customHeight="1" x14ac:dyDescent="0.25">
      <c r="A1318" s="56" t="s">
        <v>6</v>
      </c>
      <c r="B1318" s="41" t="s">
        <v>952</v>
      </c>
      <c r="C1318" s="2" t="s">
        <v>305</v>
      </c>
      <c r="D1318" s="77"/>
      <c r="E1318" s="43" t="s">
        <v>1021</v>
      </c>
      <c r="F1318" s="43"/>
      <c r="G1318" s="3">
        <v>42275.690972222219</v>
      </c>
      <c r="H1318" s="3">
        <v>42293.601388888892</v>
      </c>
      <c r="I1318" s="53" t="s">
        <v>197</v>
      </c>
      <c r="J1318" s="45">
        <f t="shared" si="40"/>
        <v>17.910416666672972</v>
      </c>
      <c r="K1318" s="46">
        <f t="shared" si="41"/>
        <v>17.910416666672972</v>
      </c>
      <c r="N1318"/>
    </row>
    <row r="1319" spans="1:14" ht="25.5" customHeight="1" x14ac:dyDescent="0.25">
      <c r="A1319" s="56" t="s">
        <v>6</v>
      </c>
      <c r="B1319" s="41" t="s">
        <v>952</v>
      </c>
      <c r="C1319" s="2" t="s">
        <v>305</v>
      </c>
      <c r="D1319" s="77"/>
      <c r="E1319" s="43" t="s">
        <v>1008</v>
      </c>
      <c r="F1319" s="106" t="s">
        <v>1285</v>
      </c>
      <c r="G1319" s="3">
        <v>42293.601388888892</v>
      </c>
      <c r="H1319" s="3">
        <v>42298.67291666667</v>
      </c>
      <c r="I1319" s="53" t="s">
        <v>79</v>
      </c>
      <c r="J1319" s="45">
        <f t="shared" si="40"/>
        <v>5.0715277777781012</v>
      </c>
      <c r="K1319" s="46">
        <f t="shared" si="41"/>
        <v>5.0715277777781012</v>
      </c>
      <c r="N1319"/>
    </row>
    <row r="1320" spans="1:14" ht="25.5" hidden="1" customHeight="1" x14ac:dyDescent="0.25">
      <c r="A1320" s="56" t="s">
        <v>6</v>
      </c>
      <c r="B1320" s="41" t="s">
        <v>952</v>
      </c>
      <c r="C1320" s="2" t="s">
        <v>305</v>
      </c>
      <c r="D1320" s="77"/>
      <c r="E1320" s="43" t="s">
        <v>1021</v>
      </c>
      <c r="F1320" s="43"/>
      <c r="G1320" s="3">
        <v>42298.67291666667</v>
      </c>
      <c r="H1320" s="3">
        <v>42313.667361111111</v>
      </c>
      <c r="I1320" s="53" t="s">
        <v>899</v>
      </c>
      <c r="J1320" s="45">
        <f t="shared" si="40"/>
        <v>14.994444444440887</v>
      </c>
      <c r="K1320" s="46">
        <f t="shared" si="41"/>
        <v>14.994444444440887</v>
      </c>
      <c r="N1320"/>
    </row>
    <row r="1321" spans="1:14" ht="25.5" hidden="1" customHeight="1" x14ac:dyDescent="0.25">
      <c r="A1321" s="56" t="s">
        <v>6</v>
      </c>
      <c r="B1321" s="41" t="s">
        <v>952</v>
      </c>
      <c r="C1321" s="2" t="s">
        <v>305</v>
      </c>
      <c r="D1321" s="77"/>
      <c r="E1321" s="43" t="s">
        <v>1020</v>
      </c>
      <c r="F1321" s="43"/>
      <c r="G1321" s="3">
        <v>42313.667361111111</v>
      </c>
      <c r="H1321" s="3">
        <v>42313.712500000001</v>
      </c>
      <c r="I1321" s="53" t="s">
        <v>900</v>
      </c>
      <c r="J1321" s="45">
        <f t="shared" si="40"/>
        <v>4.5138888890505768E-2</v>
      </c>
      <c r="K1321" s="46">
        <f t="shared" si="41"/>
        <v>4.5138888890505768E-2</v>
      </c>
      <c r="N1321"/>
    </row>
    <row r="1322" spans="1:14" ht="25.5" hidden="1" customHeight="1" x14ac:dyDescent="0.25">
      <c r="A1322" s="56" t="s">
        <v>6</v>
      </c>
      <c r="B1322" s="41" t="s">
        <v>952</v>
      </c>
      <c r="C1322" s="2" t="s">
        <v>305</v>
      </c>
      <c r="D1322" s="77"/>
      <c r="E1322" s="43" t="s">
        <v>1017</v>
      </c>
      <c r="F1322" s="43"/>
      <c r="G1322" s="3">
        <v>42313.712500000001</v>
      </c>
      <c r="H1322" s="3">
        <v>42313.756249999999</v>
      </c>
      <c r="I1322" s="53" t="s">
        <v>324</v>
      </c>
      <c r="J1322" s="45">
        <f t="shared" si="40"/>
        <v>4.3749999997089617E-2</v>
      </c>
      <c r="K1322" s="46">
        <f t="shared" si="41"/>
        <v>4.3749999997089617E-2</v>
      </c>
      <c r="N1322"/>
    </row>
    <row r="1323" spans="1:14" ht="25.5" customHeight="1" x14ac:dyDescent="0.25">
      <c r="A1323" s="56" t="s">
        <v>6</v>
      </c>
      <c r="B1323" s="41" t="s">
        <v>952</v>
      </c>
      <c r="C1323" s="2" t="s">
        <v>305</v>
      </c>
      <c r="D1323" s="77"/>
      <c r="E1323" s="43" t="s">
        <v>1008</v>
      </c>
      <c r="F1323" s="106" t="s">
        <v>1285</v>
      </c>
      <c r="G1323" s="3">
        <v>42313.756249999999</v>
      </c>
      <c r="H1323" s="3">
        <v>42317.709027777775</v>
      </c>
      <c r="I1323" s="53" t="s">
        <v>14</v>
      </c>
      <c r="J1323" s="45">
        <f t="shared" si="40"/>
        <v>3.952777777776646</v>
      </c>
      <c r="K1323" s="46">
        <f t="shared" si="41"/>
        <v>3.952777777776646</v>
      </c>
      <c r="N1323"/>
    </row>
    <row r="1324" spans="1:14" ht="25.5" hidden="1" customHeight="1" x14ac:dyDescent="0.25">
      <c r="A1324" s="56" t="s">
        <v>6</v>
      </c>
      <c r="B1324" s="41" t="s">
        <v>952</v>
      </c>
      <c r="C1324" s="2" t="s">
        <v>305</v>
      </c>
      <c r="D1324" s="77"/>
      <c r="E1324" s="43" t="s">
        <v>1017</v>
      </c>
      <c r="F1324" s="43"/>
      <c r="G1324" s="3">
        <v>42317.709027777775</v>
      </c>
      <c r="H1324" s="3">
        <v>42317.802777777775</v>
      </c>
      <c r="I1324" s="53" t="s">
        <v>901</v>
      </c>
      <c r="J1324" s="45">
        <f t="shared" si="40"/>
        <v>9.375E-2</v>
      </c>
      <c r="K1324" s="46">
        <f t="shared" si="41"/>
        <v>9.375E-2</v>
      </c>
      <c r="N1324"/>
    </row>
    <row r="1325" spans="1:14" ht="25.5" hidden="1" customHeight="1" x14ac:dyDescent="0.25">
      <c r="A1325" s="56" t="s">
        <v>6</v>
      </c>
      <c r="B1325" s="41" t="s">
        <v>952</v>
      </c>
      <c r="C1325" s="2" t="s">
        <v>305</v>
      </c>
      <c r="D1325" s="77"/>
      <c r="E1325" s="43" t="s">
        <v>1018</v>
      </c>
      <c r="F1325" s="43"/>
      <c r="G1325" s="3">
        <v>42317.802777777775</v>
      </c>
      <c r="H1325" s="3">
        <v>42318.557638888888</v>
      </c>
      <c r="I1325" s="53" t="s">
        <v>21</v>
      </c>
      <c r="J1325" s="45">
        <f t="shared" si="40"/>
        <v>0.75486111111240461</v>
      </c>
      <c r="K1325" s="46">
        <f t="shared" si="41"/>
        <v>0.75486111111240461</v>
      </c>
      <c r="N1325"/>
    </row>
    <row r="1326" spans="1:14" ht="25.5" hidden="1" customHeight="1" x14ac:dyDescent="0.25">
      <c r="A1326" s="56" t="s">
        <v>6</v>
      </c>
      <c r="B1326" s="41" t="s">
        <v>952</v>
      </c>
      <c r="C1326" s="2" t="s">
        <v>305</v>
      </c>
      <c r="D1326" s="77"/>
      <c r="E1326" s="43" t="s">
        <v>1019</v>
      </c>
      <c r="F1326" s="43"/>
      <c r="G1326" s="3">
        <v>42318.557638888888</v>
      </c>
      <c r="H1326" s="3">
        <v>42318.629166666666</v>
      </c>
      <c r="I1326" s="53" t="s">
        <v>23</v>
      </c>
      <c r="J1326" s="45">
        <f t="shared" si="40"/>
        <v>7.1527777778101154E-2</v>
      </c>
      <c r="K1326" s="46">
        <f t="shared" si="41"/>
        <v>7.1527777778101154E-2</v>
      </c>
      <c r="N1326"/>
    </row>
    <row r="1327" spans="1:14" ht="25.5" hidden="1" customHeight="1" x14ac:dyDescent="0.25">
      <c r="A1327" s="56" t="s">
        <v>6</v>
      </c>
      <c r="B1327" s="41" t="s">
        <v>952</v>
      </c>
      <c r="C1327" s="2" t="s">
        <v>305</v>
      </c>
      <c r="D1327" s="77"/>
      <c r="E1327" s="43" t="s">
        <v>1020</v>
      </c>
      <c r="F1327" s="43"/>
      <c r="G1327" s="3">
        <v>42318.629166666666</v>
      </c>
      <c r="H1327" s="3">
        <v>42318.772916666669</v>
      </c>
      <c r="I1327" s="53" t="s">
        <v>490</v>
      </c>
      <c r="J1327" s="45">
        <f t="shared" si="40"/>
        <v>0.14375000000291038</v>
      </c>
      <c r="K1327" s="46">
        <f t="shared" si="41"/>
        <v>0.14375000000291038</v>
      </c>
      <c r="N1327"/>
    </row>
    <row r="1328" spans="1:14" ht="25.5" hidden="1" customHeight="1" x14ac:dyDescent="0.25">
      <c r="A1328" s="56" t="s">
        <v>6</v>
      </c>
      <c r="B1328" s="41" t="s">
        <v>952</v>
      </c>
      <c r="C1328" s="2" t="s">
        <v>305</v>
      </c>
      <c r="D1328" s="77"/>
      <c r="E1328" s="43" t="s">
        <v>1021</v>
      </c>
      <c r="F1328" s="43"/>
      <c r="G1328" s="3">
        <v>42318.772916666669</v>
      </c>
      <c r="H1328" s="3">
        <v>42319.676388888889</v>
      </c>
      <c r="I1328" s="53" t="s">
        <v>200</v>
      </c>
      <c r="J1328" s="45">
        <f t="shared" si="40"/>
        <v>0.90347222222044365</v>
      </c>
      <c r="K1328" s="46">
        <f t="shared" si="41"/>
        <v>0.90347222222044365</v>
      </c>
      <c r="N1328"/>
    </row>
    <row r="1329" spans="1:14" ht="25.5" hidden="1" customHeight="1" x14ac:dyDescent="0.25">
      <c r="A1329" s="56" t="s">
        <v>6</v>
      </c>
      <c r="B1329" s="41" t="s">
        <v>952</v>
      </c>
      <c r="C1329" s="2" t="s">
        <v>305</v>
      </c>
      <c r="D1329" s="77"/>
      <c r="E1329" s="43" t="s">
        <v>1020</v>
      </c>
      <c r="F1329" s="43"/>
      <c r="G1329" s="3">
        <v>42319.676388888889</v>
      </c>
      <c r="H1329" s="3">
        <v>42319.8</v>
      </c>
      <c r="I1329" s="53" t="s">
        <v>903</v>
      </c>
      <c r="J1329" s="45">
        <f t="shared" si="40"/>
        <v>0.12361111111385981</v>
      </c>
      <c r="K1329" s="46">
        <f t="shared" si="41"/>
        <v>0.12361111111385981</v>
      </c>
      <c r="N1329"/>
    </row>
    <row r="1330" spans="1:14" ht="25.5" hidden="1" customHeight="1" x14ac:dyDescent="0.25">
      <c r="A1330" s="56" t="s">
        <v>6</v>
      </c>
      <c r="B1330" s="41" t="s">
        <v>952</v>
      </c>
      <c r="C1330" s="2" t="s">
        <v>305</v>
      </c>
      <c r="D1330" s="77"/>
      <c r="E1330" s="43" t="s">
        <v>1016</v>
      </c>
      <c r="F1330" s="43"/>
      <c r="G1330" s="3">
        <v>42319.8</v>
      </c>
      <c r="H1330" s="3">
        <v>42320.763888888891</v>
      </c>
      <c r="I1330" s="53" t="s">
        <v>904</v>
      </c>
      <c r="J1330" s="45">
        <f t="shared" si="40"/>
        <v>0.96388888888759539</v>
      </c>
      <c r="K1330" s="46">
        <f t="shared" si="41"/>
        <v>0.96388888888759539</v>
      </c>
      <c r="N1330"/>
    </row>
    <row r="1331" spans="1:14" ht="25.5" hidden="1" customHeight="1" x14ac:dyDescent="0.25">
      <c r="A1331" s="56" t="s">
        <v>6</v>
      </c>
      <c r="B1331" s="41" t="s">
        <v>952</v>
      </c>
      <c r="C1331" s="2" t="s">
        <v>305</v>
      </c>
      <c r="D1331" s="77"/>
      <c r="E1331" s="43" t="s">
        <v>1020</v>
      </c>
      <c r="F1331" s="43"/>
      <c r="G1331" s="3">
        <v>42320.763888888891</v>
      </c>
      <c r="H1331" s="3">
        <v>42321.626388888886</v>
      </c>
      <c r="I1331" s="53" t="s">
        <v>905</v>
      </c>
      <c r="J1331" s="45">
        <f t="shared" si="40"/>
        <v>0.86249999999563443</v>
      </c>
      <c r="K1331" s="46">
        <f t="shared" si="41"/>
        <v>0.86249999999563443</v>
      </c>
      <c r="N1331"/>
    </row>
    <row r="1332" spans="1:14" ht="25.5" hidden="1" customHeight="1" x14ac:dyDescent="0.25">
      <c r="A1332" s="56" t="s">
        <v>6</v>
      </c>
      <c r="B1332" s="41" t="s">
        <v>952</v>
      </c>
      <c r="C1332" s="2" t="s">
        <v>305</v>
      </c>
      <c r="D1332" s="77"/>
      <c r="E1332" s="43" t="s">
        <v>1036</v>
      </c>
      <c r="F1332" s="43"/>
      <c r="G1332" s="3">
        <v>42321.626388888886</v>
      </c>
      <c r="H1332" s="3">
        <v>42355.732638888891</v>
      </c>
      <c r="I1332" s="53" t="s">
        <v>335</v>
      </c>
      <c r="J1332" s="45">
        <f t="shared" si="40"/>
        <v>34.106250000004366</v>
      </c>
      <c r="K1332" s="46">
        <f t="shared" si="41"/>
        <v>34.106250000004366</v>
      </c>
      <c r="N1332"/>
    </row>
    <row r="1333" spans="1:14" ht="25.5" hidden="1" customHeight="1" x14ac:dyDescent="0.25">
      <c r="A1333" s="56" t="s">
        <v>6</v>
      </c>
      <c r="B1333" s="41" t="s">
        <v>952</v>
      </c>
      <c r="C1333" s="2" t="s">
        <v>305</v>
      </c>
      <c r="D1333" s="77"/>
      <c r="E1333" s="43" t="s">
        <v>1017</v>
      </c>
      <c r="F1333" s="43"/>
      <c r="G1333" s="3">
        <v>42355.732638888891</v>
      </c>
      <c r="H1333" s="3">
        <v>42355.745833333334</v>
      </c>
      <c r="I1333" s="53" t="s">
        <v>906</v>
      </c>
      <c r="J1333" s="45">
        <f t="shared" si="40"/>
        <v>1.3194444443797693E-2</v>
      </c>
      <c r="K1333" s="46">
        <f t="shared" si="41"/>
        <v>1.3194444443797693E-2</v>
      </c>
      <c r="N1333"/>
    </row>
    <row r="1334" spans="1:14" ht="25.5" hidden="1" customHeight="1" x14ac:dyDescent="0.25">
      <c r="A1334" s="56" t="s">
        <v>6</v>
      </c>
      <c r="B1334" s="41" t="s">
        <v>952</v>
      </c>
      <c r="C1334" s="2" t="s">
        <v>305</v>
      </c>
      <c r="D1334" s="77"/>
      <c r="E1334" s="43" t="s">
        <v>1020</v>
      </c>
      <c r="F1334" s="43"/>
      <c r="G1334" s="3">
        <v>42355.745833333334</v>
      </c>
      <c r="H1334" s="3">
        <v>42355.748611111114</v>
      </c>
      <c r="I1334" s="53" t="s">
        <v>907</v>
      </c>
      <c r="J1334" s="45">
        <f t="shared" si="40"/>
        <v>2.7777777795563452E-3</v>
      </c>
      <c r="K1334" s="46">
        <f t="shared" si="41"/>
        <v>2.7777777795563452E-3</v>
      </c>
      <c r="N1334"/>
    </row>
    <row r="1335" spans="1:14" ht="25.5" hidden="1" customHeight="1" x14ac:dyDescent="0.25">
      <c r="A1335" s="56" t="s">
        <v>6</v>
      </c>
      <c r="B1335" s="41" t="s">
        <v>952</v>
      </c>
      <c r="C1335" s="2" t="s">
        <v>305</v>
      </c>
      <c r="D1335" s="77"/>
      <c r="E1335" s="43" t="s">
        <v>1017</v>
      </c>
      <c r="F1335" s="43"/>
      <c r="G1335" s="3">
        <v>42355.748611111114</v>
      </c>
      <c r="H1335" s="3">
        <v>42355.758333333331</v>
      </c>
      <c r="I1335" s="53" t="s">
        <v>908</v>
      </c>
      <c r="J1335" s="45">
        <f t="shared" si="40"/>
        <v>9.7222222175332718E-3</v>
      </c>
      <c r="K1335" s="46">
        <f t="shared" si="41"/>
        <v>9.7222222175332718E-3</v>
      </c>
      <c r="N1335"/>
    </row>
    <row r="1336" spans="1:14" ht="25.5" hidden="1" customHeight="1" x14ac:dyDescent="0.25">
      <c r="A1336" s="56" t="s">
        <v>6</v>
      </c>
      <c r="B1336" s="41" t="s">
        <v>952</v>
      </c>
      <c r="C1336" s="2" t="s">
        <v>305</v>
      </c>
      <c r="D1336" s="77"/>
      <c r="E1336" s="43" t="s">
        <v>1059</v>
      </c>
      <c r="F1336" s="43"/>
      <c r="G1336" s="3">
        <v>42355.758333333331</v>
      </c>
      <c r="H1336" s="3">
        <v>42356.727083333331</v>
      </c>
      <c r="I1336" s="53" t="s">
        <v>909</v>
      </c>
      <c r="J1336" s="45">
        <f t="shared" si="40"/>
        <v>0.96875</v>
      </c>
      <c r="K1336" s="46">
        <f t="shared" si="41"/>
        <v>0.96875</v>
      </c>
      <c r="N1336"/>
    </row>
    <row r="1337" spans="1:14" ht="25.5" hidden="1" customHeight="1" x14ac:dyDescent="0.25">
      <c r="A1337" s="56" t="s">
        <v>6</v>
      </c>
      <c r="B1337" s="41" t="s">
        <v>952</v>
      </c>
      <c r="C1337" s="2" t="s">
        <v>305</v>
      </c>
      <c r="D1337" s="77"/>
      <c r="E1337" s="43" t="s">
        <v>1017</v>
      </c>
      <c r="F1337" s="43"/>
      <c r="G1337" s="3">
        <v>42356.727083333331</v>
      </c>
      <c r="H1337" s="3">
        <v>42359.879166666666</v>
      </c>
      <c r="I1337" s="53" t="s">
        <v>910</v>
      </c>
      <c r="J1337" s="45">
        <f t="shared" si="40"/>
        <v>3.1520833333343035</v>
      </c>
      <c r="K1337" s="46">
        <f t="shared" si="41"/>
        <v>3.1520833333343035</v>
      </c>
      <c r="N1337"/>
    </row>
    <row r="1338" spans="1:14" ht="25.5" hidden="1" customHeight="1" x14ac:dyDescent="0.25">
      <c r="A1338" s="56" t="s">
        <v>6</v>
      </c>
      <c r="B1338" s="41" t="s">
        <v>952</v>
      </c>
      <c r="C1338" s="2" t="s">
        <v>305</v>
      </c>
      <c r="D1338" s="77"/>
      <c r="E1338" s="43" t="s">
        <v>1018</v>
      </c>
      <c r="F1338" s="43"/>
      <c r="G1338" s="3">
        <v>42359.879166666666</v>
      </c>
      <c r="H1338" s="3">
        <v>42360.518750000003</v>
      </c>
      <c r="I1338" s="53" t="s">
        <v>21</v>
      </c>
      <c r="J1338" s="45">
        <f t="shared" si="40"/>
        <v>0.63958333333721384</v>
      </c>
      <c r="K1338" s="46">
        <f t="shared" si="41"/>
        <v>0.63958333333721384</v>
      </c>
      <c r="N1338"/>
    </row>
    <row r="1339" spans="1:14" ht="25.5" hidden="1" customHeight="1" x14ac:dyDescent="0.25">
      <c r="A1339" s="56" t="s">
        <v>6</v>
      </c>
      <c r="B1339" s="41" t="s">
        <v>952</v>
      </c>
      <c r="C1339" s="2" t="s">
        <v>305</v>
      </c>
      <c r="D1339" s="77"/>
      <c r="E1339" s="43" t="s">
        <v>1019</v>
      </c>
      <c r="F1339" s="43"/>
      <c r="G1339" s="3">
        <v>42360.518750000003</v>
      </c>
      <c r="H1339" s="3">
        <v>42360.588194444441</v>
      </c>
      <c r="I1339" s="53" t="s">
        <v>23</v>
      </c>
      <c r="J1339" s="45">
        <f t="shared" si="40"/>
        <v>6.9444444437976927E-2</v>
      </c>
      <c r="K1339" s="46">
        <f t="shared" si="41"/>
        <v>6.9444444437976927E-2</v>
      </c>
      <c r="N1339"/>
    </row>
    <row r="1340" spans="1:14" ht="25.5" hidden="1" customHeight="1" x14ac:dyDescent="0.25">
      <c r="A1340" s="56" t="s">
        <v>6</v>
      </c>
      <c r="B1340" s="41" t="s">
        <v>952</v>
      </c>
      <c r="C1340" s="2" t="s">
        <v>305</v>
      </c>
      <c r="D1340" s="77"/>
      <c r="E1340" s="43" t="s">
        <v>1014</v>
      </c>
      <c r="F1340" s="43"/>
      <c r="G1340" s="3">
        <v>42360.588194444441</v>
      </c>
      <c r="H1340" s="3">
        <v>42360.638888888891</v>
      </c>
      <c r="I1340" s="53" t="s">
        <v>25</v>
      </c>
      <c r="J1340" s="45">
        <f t="shared" si="40"/>
        <v>5.0694444449618459E-2</v>
      </c>
      <c r="K1340" s="46">
        <f t="shared" si="41"/>
        <v>5.0694444449618459E-2</v>
      </c>
      <c r="N1340"/>
    </row>
    <row r="1341" spans="1:14" ht="25.5" hidden="1" customHeight="1" x14ac:dyDescent="0.25">
      <c r="A1341" s="56" t="s">
        <v>6</v>
      </c>
      <c r="B1341" s="41" t="s">
        <v>952</v>
      </c>
      <c r="C1341" s="2" t="s">
        <v>305</v>
      </c>
      <c r="D1341" s="77"/>
      <c r="E1341" s="43" t="s">
        <v>1020</v>
      </c>
      <c r="F1341" s="43"/>
      <c r="G1341" s="3">
        <v>42360.638888888891</v>
      </c>
      <c r="H1341" s="3">
        <v>42360.734722222223</v>
      </c>
      <c r="I1341" s="53" t="s">
        <v>237</v>
      </c>
      <c r="J1341" s="45">
        <f t="shared" si="40"/>
        <v>9.5833333332848269E-2</v>
      </c>
      <c r="K1341" s="46">
        <f t="shared" si="41"/>
        <v>9.5833333332848269E-2</v>
      </c>
      <c r="N1341"/>
    </row>
    <row r="1342" spans="1:14" ht="25.5" hidden="1" customHeight="1" x14ac:dyDescent="0.25">
      <c r="A1342" s="56" t="s">
        <v>6</v>
      </c>
      <c r="B1342" s="41" t="s">
        <v>952</v>
      </c>
      <c r="C1342" s="2" t="s">
        <v>305</v>
      </c>
      <c r="D1342" s="77"/>
      <c r="E1342" s="43" t="s">
        <v>1036</v>
      </c>
      <c r="F1342" s="43"/>
      <c r="G1342" s="3">
        <v>42360.734722222223</v>
      </c>
      <c r="H1342" s="3">
        <v>42361.588888888888</v>
      </c>
      <c r="I1342" s="53" t="s">
        <v>911</v>
      </c>
      <c r="J1342" s="45">
        <f t="shared" si="40"/>
        <v>0.85416666666424135</v>
      </c>
      <c r="K1342" s="46">
        <f t="shared" si="41"/>
        <v>0.85416666666424135</v>
      </c>
      <c r="N1342"/>
    </row>
    <row r="1343" spans="1:14" ht="25.5" hidden="1" customHeight="1" x14ac:dyDescent="0.25">
      <c r="A1343" s="56" t="s">
        <v>6</v>
      </c>
      <c r="B1343" s="41" t="s">
        <v>952</v>
      </c>
      <c r="C1343" s="2" t="s">
        <v>305</v>
      </c>
      <c r="D1343" s="77"/>
      <c r="E1343" s="43" t="s">
        <v>1022</v>
      </c>
      <c r="F1343" s="43"/>
      <c r="G1343" s="3">
        <v>42361.588888888888</v>
      </c>
      <c r="H1343" s="3">
        <v>42377.692361111112</v>
      </c>
      <c r="I1343" s="53" t="s">
        <v>832</v>
      </c>
      <c r="J1343" s="45">
        <f t="shared" si="40"/>
        <v>16.103472222224809</v>
      </c>
      <c r="K1343" s="46">
        <f t="shared" si="41"/>
        <v>16.103472222224809</v>
      </c>
      <c r="N1343"/>
    </row>
    <row r="1344" spans="1:14" ht="25.5" hidden="1" customHeight="1" x14ac:dyDescent="0.25">
      <c r="A1344" s="56" t="s">
        <v>6</v>
      </c>
      <c r="B1344" s="41" t="s">
        <v>952</v>
      </c>
      <c r="C1344" s="2" t="s">
        <v>305</v>
      </c>
      <c r="D1344" s="77"/>
      <c r="E1344" s="43" t="s">
        <v>1036</v>
      </c>
      <c r="F1344" s="43"/>
      <c r="G1344" s="3">
        <v>42377.692361111112</v>
      </c>
      <c r="H1344" s="3">
        <v>42377.702777777777</v>
      </c>
      <c r="I1344" s="53" t="s">
        <v>912</v>
      </c>
      <c r="J1344" s="45">
        <f t="shared" si="40"/>
        <v>1.0416666664241347E-2</v>
      </c>
      <c r="K1344" s="46">
        <f t="shared" si="41"/>
        <v>1.0416666664241347E-2</v>
      </c>
      <c r="N1344"/>
    </row>
    <row r="1345" spans="1:14" ht="25.5" hidden="1" customHeight="1" x14ac:dyDescent="0.25">
      <c r="A1345" s="56" t="s">
        <v>6</v>
      </c>
      <c r="B1345" s="41" t="s">
        <v>952</v>
      </c>
      <c r="C1345" s="2" t="s">
        <v>305</v>
      </c>
      <c r="D1345" s="77"/>
      <c r="E1345" s="43" t="s">
        <v>1022</v>
      </c>
      <c r="F1345" s="43"/>
      <c r="G1345" s="3">
        <v>42377.702777777777</v>
      </c>
      <c r="H1345" s="3">
        <v>42377.703472222223</v>
      </c>
      <c r="I1345" s="53" t="s">
        <v>913</v>
      </c>
      <c r="J1345" s="45">
        <f t="shared" si="40"/>
        <v>6.944444467080757E-4</v>
      </c>
      <c r="K1345" s="46">
        <f t="shared" si="41"/>
        <v>6.944444467080757E-4</v>
      </c>
      <c r="N1345"/>
    </row>
    <row r="1346" spans="1:14" ht="25.5" hidden="1" customHeight="1" x14ac:dyDescent="0.25">
      <c r="A1346" s="56" t="s">
        <v>6</v>
      </c>
      <c r="B1346" s="41" t="s">
        <v>952</v>
      </c>
      <c r="C1346" s="2" t="s">
        <v>305</v>
      </c>
      <c r="D1346" s="77"/>
      <c r="E1346" s="43" t="s">
        <v>1036</v>
      </c>
      <c r="F1346" s="43"/>
      <c r="G1346" s="3">
        <v>42377.703472222223</v>
      </c>
      <c r="H1346" s="3">
        <v>42380.578472222223</v>
      </c>
      <c r="I1346" s="53" t="s">
        <v>913</v>
      </c>
      <c r="J1346" s="45">
        <f t="shared" ref="J1346:J1409" si="42">IF(OR(G1346="-",H1346="-"),0,H1346-G1346)</f>
        <v>2.875</v>
      </c>
      <c r="K1346" s="46">
        <f t="shared" ref="K1346:K1409" si="43">J1346</f>
        <v>2.875</v>
      </c>
      <c r="N1346"/>
    </row>
    <row r="1347" spans="1:14" ht="25.5" hidden="1" customHeight="1" x14ac:dyDescent="0.25">
      <c r="A1347" s="56" t="s">
        <v>6</v>
      </c>
      <c r="B1347" s="41" t="s">
        <v>952</v>
      </c>
      <c r="C1347" s="2" t="s">
        <v>305</v>
      </c>
      <c r="D1347" s="77"/>
      <c r="E1347" s="43" t="s">
        <v>1020</v>
      </c>
      <c r="F1347" s="43"/>
      <c r="G1347" s="3">
        <v>42380.578472222223</v>
      </c>
      <c r="H1347" s="3">
        <v>42380.645138888889</v>
      </c>
      <c r="I1347" s="53" t="s">
        <v>914</v>
      </c>
      <c r="J1347" s="45">
        <f t="shared" si="42"/>
        <v>6.6666666665696539E-2</v>
      </c>
      <c r="K1347" s="46">
        <f t="shared" si="43"/>
        <v>6.6666666665696539E-2</v>
      </c>
      <c r="N1347"/>
    </row>
    <row r="1348" spans="1:14" ht="25.5" hidden="1" customHeight="1" x14ac:dyDescent="0.25">
      <c r="A1348" s="56" t="s">
        <v>6</v>
      </c>
      <c r="B1348" s="41" t="s">
        <v>952</v>
      </c>
      <c r="C1348" s="2" t="s">
        <v>305</v>
      </c>
      <c r="D1348" s="77"/>
      <c r="E1348" s="43" t="s">
        <v>1016</v>
      </c>
      <c r="F1348" s="43"/>
      <c r="G1348" s="3">
        <v>42380.645138888889</v>
      </c>
      <c r="H1348" s="3">
        <v>42381.727083333331</v>
      </c>
      <c r="I1348" s="53" t="s">
        <v>915</v>
      </c>
      <c r="J1348" s="45">
        <f t="shared" si="42"/>
        <v>1.0819444444423425</v>
      </c>
      <c r="K1348" s="46">
        <f t="shared" si="43"/>
        <v>1.0819444444423425</v>
      </c>
      <c r="N1348"/>
    </row>
    <row r="1349" spans="1:14" ht="25.5" hidden="1" customHeight="1" x14ac:dyDescent="0.25">
      <c r="A1349" s="56" t="s">
        <v>6</v>
      </c>
      <c r="B1349" s="41" t="s">
        <v>952</v>
      </c>
      <c r="C1349" s="2" t="s">
        <v>305</v>
      </c>
      <c r="D1349" s="77"/>
      <c r="E1349" s="43" t="s">
        <v>1020</v>
      </c>
      <c r="F1349" s="43"/>
      <c r="G1349" s="3">
        <v>42381.727083333331</v>
      </c>
      <c r="H1349" s="3">
        <v>42387.706944444442</v>
      </c>
      <c r="I1349" s="53" t="s">
        <v>33</v>
      </c>
      <c r="J1349" s="45">
        <f t="shared" si="42"/>
        <v>5.9798611111109494</v>
      </c>
      <c r="K1349" s="46">
        <f t="shared" si="43"/>
        <v>5.9798611111109494</v>
      </c>
      <c r="N1349"/>
    </row>
    <row r="1350" spans="1:14" ht="25.5" hidden="1" customHeight="1" x14ac:dyDescent="0.25">
      <c r="A1350" s="56" t="s">
        <v>6</v>
      </c>
      <c r="B1350" s="41" t="s">
        <v>952</v>
      </c>
      <c r="C1350" s="2" t="s">
        <v>305</v>
      </c>
      <c r="D1350" s="77"/>
      <c r="E1350" s="43" t="s">
        <v>1059</v>
      </c>
      <c r="F1350" s="43"/>
      <c r="G1350" s="3">
        <v>42387.706944444442</v>
      </c>
      <c r="H1350" s="3">
        <v>42402.756249999999</v>
      </c>
      <c r="I1350" s="53" t="s">
        <v>119</v>
      </c>
      <c r="J1350" s="45">
        <f t="shared" si="42"/>
        <v>15.049305555556202</v>
      </c>
      <c r="K1350" s="46">
        <f t="shared" si="43"/>
        <v>15.049305555556202</v>
      </c>
      <c r="N1350"/>
    </row>
    <row r="1351" spans="1:14" ht="25.5" hidden="1" customHeight="1" x14ac:dyDescent="0.25">
      <c r="A1351" s="56" t="s">
        <v>6</v>
      </c>
      <c r="B1351" s="41" t="s">
        <v>952</v>
      </c>
      <c r="C1351" s="2" t="s">
        <v>305</v>
      </c>
      <c r="D1351" s="77"/>
      <c r="E1351" s="43" t="s">
        <v>1020</v>
      </c>
      <c r="F1351" s="43"/>
      <c r="G1351" s="3">
        <v>42402.756249999999</v>
      </c>
      <c r="H1351" s="3">
        <v>42403.611111111109</v>
      </c>
      <c r="I1351" s="53" t="s">
        <v>916</v>
      </c>
      <c r="J1351" s="45">
        <f t="shared" si="42"/>
        <v>0.85486111111094942</v>
      </c>
      <c r="K1351" s="46">
        <f t="shared" si="43"/>
        <v>0.85486111111094942</v>
      </c>
      <c r="N1351"/>
    </row>
    <row r="1352" spans="1:14" ht="25.5" hidden="1" customHeight="1" x14ac:dyDescent="0.25">
      <c r="A1352" s="56" t="s">
        <v>6</v>
      </c>
      <c r="B1352" s="41" t="s">
        <v>952</v>
      </c>
      <c r="C1352" s="2" t="s">
        <v>305</v>
      </c>
      <c r="D1352" s="77"/>
      <c r="E1352" s="43" t="s">
        <v>1016</v>
      </c>
      <c r="F1352" s="43"/>
      <c r="G1352" s="3">
        <v>42403.611111111109</v>
      </c>
      <c r="H1352" s="3">
        <v>42411.560416666667</v>
      </c>
      <c r="I1352" s="53" t="s">
        <v>17</v>
      </c>
      <c r="J1352" s="45">
        <f t="shared" si="42"/>
        <v>7.9493055555576575</v>
      </c>
      <c r="K1352" s="46">
        <f t="shared" si="43"/>
        <v>7.9493055555576575</v>
      </c>
      <c r="N1352"/>
    </row>
    <row r="1353" spans="1:14" ht="25.5" hidden="1" customHeight="1" x14ac:dyDescent="0.25">
      <c r="A1353" s="56" t="s">
        <v>6</v>
      </c>
      <c r="B1353" s="41" t="s">
        <v>952</v>
      </c>
      <c r="C1353" s="2" t="s">
        <v>305</v>
      </c>
      <c r="D1353" s="77"/>
      <c r="E1353" s="43" t="s">
        <v>1023</v>
      </c>
      <c r="F1353" s="43"/>
      <c r="G1353" s="3">
        <v>42411.560416666667</v>
      </c>
      <c r="H1353" s="3">
        <v>42411.819444444445</v>
      </c>
      <c r="I1353" s="53" t="s">
        <v>917</v>
      </c>
      <c r="J1353" s="45">
        <f t="shared" si="42"/>
        <v>0.25902777777810115</v>
      </c>
      <c r="K1353" s="46">
        <f t="shared" si="43"/>
        <v>0.25902777777810115</v>
      </c>
      <c r="N1353"/>
    </row>
    <row r="1354" spans="1:14" ht="25.5" hidden="1" customHeight="1" x14ac:dyDescent="0.25">
      <c r="A1354" s="56" t="s">
        <v>6</v>
      </c>
      <c r="B1354" s="41" t="s">
        <v>952</v>
      </c>
      <c r="C1354" s="2" t="s">
        <v>305</v>
      </c>
      <c r="D1354" s="77"/>
      <c r="E1354" s="43" t="s">
        <v>1024</v>
      </c>
      <c r="F1354" s="43"/>
      <c r="G1354" s="3">
        <v>42411.819444444445</v>
      </c>
      <c r="H1354" s="3">
        <v>42412.661805555559</v>
      </c>
      <c r="I1354" s="53" t="s">
        <v>248</v>
      </c>
      <c r="J1354" s="45">
        <f t="shared" si="42"/>
        <v>0.84236111111385981</v>
      </c>
      <c r="K1354" s="46">
        <f t="shared" si="43"/>
        <v>0.84236111111385981</v>
      </c>
      <c r="N1354"/>
    </row>
    <row r="1355" spans="1:14" ht="25.5" hidden="1" customHeight="1" x14ac:dyDescent="0.25">
      <c r="A1355" s="56" t="s">
        <v>6</v>
      </c>
      <c r="B1355" s="41" t="s">
        <v>952</v>
      </c>
      <c r="C1355" s="2" t="s">
        <v>305</v>
      </c>
      <c r="D1355" s="77"/>
      <c r="E1355" s="43" t="s">
        <v>1014</v>
      </c>
      <c r="F1355" s="43"/>
      <c r="G1355" s="3">
        <v>42412.661805555559</v>
      </c>
      <c r="H1355" s="3">
        <v>42412.679166666669</v>
      </c>
      <c r="I1355" s="53" t="s">
        <v>847</v>
      </c>
      <c r="J1355" s="45">
        <f t="shared" si="42"/>
        <v>1.7361111109494232E-2</v>
      </c>
      <c r="K1355" s="46">
        <f t="shared" si="43"/>
        <v>1.7361111109494232E-2</v>
      </c>
      <c r="N1355"/>
    </row>
    <row r="1356" spans="1:14" ht="25.5" hidden="1" customHeight="1" x14ac:dyDescent="0.25">
      <c r="A1356" s="56" t="s">
        <v>6</v>
      </c>
      <c r="B1356" s="41" t="s">
        <v>952</v>
      </c>
      <c r="C1356" s="2" t="s">
        <v>305</v>
      </c>
      <c r="D1356" s="77"/>
      <c r="E1356" s="43" t="s">
        <v>1036</v>
      </c>
      <c r="F1356" s="43"/>
      <c r="G1356" s="3">
        <v>42412.679166666669</v>
      </c>
      <c r="H1356" s="3">
        <v>42417.720833333333</v>
      </c>
      <c r="I1356" s="53" t="s">
        <v>250</v>
      </c>
      <c r="J1356" s="45">
        <f t="shared" si="42"/>
        <v>5.0416666666642413</v>
      </c>
      <c r="K1356" s="46">
        <f t="shared" si="43"/>
        <v>5.0416666666642413</v>
      </c>
      <c r="N1356"/>
    </row>
    <row r="1357" spans="1:14" ht="25.5" hidden="1" customHeight="1" x14ac:dyDescent="0.25">
      <c r="A1357" s="56" t="s">
        <v>6</v>
      </c>
      <c r="B1357" s="41" t="s">
        <v>952</v>
      </c>
      <c r="C1357" s="2" t="s">
        <v>305</v>
      </c>
      <c r="D1357" s="77"/>
      <c r="E1357" s="43" t="s">
        <v>1020</v>
      </c>
      <c r="F1357" s="43"/>
      <c r="G1357" s="3">
        <v>42417.720833333333</v>
      </c>
      <c r="H1357" s="3">
        <v>42417.847916666666</v>
      </c>
      <c r="I1357" s="53" t="s">
        <v>92</v>
      </c>
      <c r="J1357" s="45">
        <f t="shared" si="42"/>
        <v>0.12708333333284827</v>
      </c>
      <c r="K1357" s="46">
        <f t="shared" si="43"/>
        <v>0.12708333333284827</v>
      </c>
      <c r="N1357"/>
    </row>
    <row r="1358" spans="1:14" ht="25.5" hidden="1" customHeight="1" x14ac:dyDescent="0.25">
      <c r="A1358" s="56" t="s">
        <v>6</v>
      </c>
      <c r="B1358" s="41" t="s">
        <v>952</v>
      </c>
      <c r="C1358" s="2" t="s">
        <v>305</v>
      </c>
      <c r="D1358" s="77"/>
      <c r="E1358" s="43" t="s">
        <v>1059</v>
      </c>
      <c r="F1358" s="43"/>
      <c r="G1358" s="3">
        <v>42417.847916666666</v>
      </c>
      <c r="H1358" s="3">
        <v>42431.736805555556</v>
      </c>
      <c r="I1358" s="53" t="s">
        <v>918</v>
      </c>
      <c r="J1358" s="45">
        <f t="shared" si="42"/>
        <v>13.888888888890506</v>
      </c>
      <c r="K1358" s="46">
        <f t="shared" si="43"/>
        <v>13.888888888890506</v>
      </c>
      <c r="N1358"/>
    </row>
    <row r="1359" spans="1:14" ht="25.5" hidden="1" customHeight="1" x14ac:dyDescent="0.25">
      <c r="A1359" s="56" t="s">
        <v>6</v>
      </c>
      <c r="B1359" s="41" t="s">
        <v>952</v>
      </c>
      <c r="C1359" s="2" t="s">
        <v>305</v>
      </c>
      <c r="D1359" s="77"/>
      <c r="E1359" s="43" t="s">
        <v>1020</v>
      </c>
      <c r="F1359" s="43"/>
      <c r="G1359" s="3">
        <v>42431.736805555556</v>
      </c>
      <c r="H1359" s="3">
        <v>42433.759027777778</v>
      </c>
      <c r="I1359" s="53" t="s">
        <v>919</v>
      </c>
      <c r="J1359" s="45">
        <f t="shared" si="42"/>
        <v>2.0222222222218988</v>
      </c>
      <c r="K1359" s="46">
        <f t="shared" si="43"/>
        <v>2.0222222222218988</v>
      </c>
      <c r="N1359"/>
    </row>
    <row r="1360" spans="1:14" ht="25.5" hidden="1" customHeight="1" x14ac:dyDescent="0.25">
      <c r="A1360" s="56" t="s">
        <v>6</v>
      </c>
      <c r="B1360" s="41" t="s">
        <v>952</v>
      </c>
      <c r="C1360" s="2" t="s">
        <v>305</v>
      </c>
      <c r="D1360" s="77"/>
      <c r="E1360" s="43" t="s">
        <v>1059</v>
      </c>
      <c r="F1360" s="43"/>
      <c r="G1360" s="3">
        <v>42433.759027777778</v>
      </c>
      <c r="H1360" s="3">
        <v>42440.668055555558</v>
      </c>
      <c r="I1360" s="53" t="s">
        <v>920</v>
      </c>
      <c r="J1360" s="45">
        <f t="shared" si="42"/>
        <v>6.9090277777795563</v>
      </c>
      <c r="K1360" s="46">
        <f t="shared" si="43"/>
        <v>6.9090277777795563</v>
      </c>
      <c r="N1360"/>
    </row>
    <row r="1361" spans="1:14" ht="25.5" hidden="1" customHeight="1" x14ac:dyDescent="0.25">
      <c r="A1361" s="56" t="s">
        <v>6</v>
      </c>
      <c r="B1361" s="41" t="s">
        <v>952</v>
      </c>
      <c r="C1361" s="2" t="s">
        <v>305</v>
      </c>
      <c r="D1361" s="77"/>
      <c r="E1361" s="43" t="s">
        <v>1016</v>
      </c>
      <c r="F1361" s="43"/>
      <c r="G1361" s="3">
        <v>42440.668055555558</v>
      </c>
      <c r="H1361" s="3">
        <v>42443.89166666667</v>
      </c>
      <c r="I1361" s="53" t="s">
        <v>921</v>
      </c>
      <c r="J1361" s="45">
        <f t="shared" si="42"/>
        <v>3.2236111111124046</v>
      </c>
      <c r="K1361" s="46">
        <f t="shared" si="43"/>
        <v>3.2236111111124046</v>
      </c>
      <c r="N1361"/>
    </row>
    <row r="1362" spans="1:14" ht="25.5" hidden="1" customHeight="1" x14ac:dyDescent="0.25">
      <c r="A1362" s="56" t="s">
        <v>6</v>
      </c>
      <c r="B1362" s="41" t="s">
        <v>952</v>
      </c>
      <c r="C1362" s="2" t="s">
        <v>305</v>
      </c>
      <c r="D1362" s="77"/>
      <c r="E1362" s="43" t="s">
        <v>1059</v>
      </c>
      <c r="F1362" s="43"/>
      <c r="G1362" s="3">
        <v>42443.89166666667</v>
      </c>
      <c r="H1362" s="3">
        <v>42445.578472222223</v>
      </c>
      <c r="I1362" s="53" t="s">
        <v>922</v>
      </c>
      <c r="J1362" s="45">
        <f t="shared" si="42"/>
        <v>1.6868055555532919</v>
      </c>
      <c r="K1362" s="46">
        <f t="shared" si="43"/>
        <v>1.6868055555532919</v>
      </c>
      <c r="N1362"/>
    </row>
    <row r="1363" spans="1:14" ht="25.5" hidden="1" customHeight="1" x14ac:dyDescent="0.25">
      <c r="A1363" s="56" t="s">
        <v>6</v>
      </c>
      <c r="B1363" s="41" t="s">
        <v>952</v>
      </c>
      <c r="C1363" s="2" t="s">
        <v>305</v>
      </c>
      <c r="D1363" s="77"/>
      <c r="E1363" s="43" t="s">
        <v>1016</v>
      </c>
      <c r="F1363" s="43"/>
      <c r="G1363" s="3">
        <v>42445.578472222223</v>
      </c>
      <c r="H1363" s="3">
        <v>42452.677083333336</v>
      </c>
      <c r="I1363" s="53" t="s">
        <v>923</v>
      </c>
      <c r="J1363" s="45">
        <f t="shared" si="42"/>
        <v>7.0986111111124046</v>
      </c>
      <c r="K1363" s="46">
        <f t="shared" si="43"/>
        <v>7.0986111111124046</v>
      </c>
      <c r="N1363"/>
    </row>
    <row r="1364" spans="1:14" ht="25.5" hidden="1" customHeight="1" x14ac:dyDescent="0.25">
      <c r="A1364" s="56" t="s">
        <v>6</v>
      </c>
      <c r="B1364" s="41" t="s">
        <v>952</v>
      </c>
      <c r="C1364" s="2" t="s">
        <v>305</v>
      </c>
      <c r="D1364" s="77"/>
      <c r="E1364" s="43" t="s">
        <v>1059</v>
      </c>
      <c r="F1364" s="43"/>
      <c r="G1364" s="3">
        <v>42452.677083333336</v>
      </c>
      <c r="H1364" s="3">
        <v>42472.568749999999</v>
      </c>
      <c r="I1364" s="53" t="s">
        <v>924</v>
      </c>
      <c r="J1364" s="45">
        <f t="shared" si="42"/>
        <v>19.891666666662786</v>
      </c>
      <c r="K1364" s="46">
        <f t="shared" si="43"/>
        <v>19.891666666662786</v>
      </c>
      <c r="N1364"/>
    </row>
    <row r="1365" spans="1:14" ht="25.5" hidden="1" customHeight="1" x14ac:dyDescent="0.25">
      <c r="A1365" s="56" t="s">
        <v>6</v>
      </c>
      <c r="B1365" s="41" t="s">
        <v>952</v>
      </c>
      <c r="C1365" s="2" t="s">
        <v>305</v>
      </c>
      <c r="D1365" s="77"/>
      <c r="E1365" s="43" t="s">
        <v>1016</v>
      </c>
      <c r="F1365" s="43"/>
      <c r="G1365" s="3">
        <v>42472.568749999999</v>
      </c>
      <c r="H1365" s="3">
        <v>42472.67083333333</v>
      </c>
      <c r="I1365" s="53" t="s">
        <v>925</v>
      </c>
      <c r="J1365" s="45">
        <f t="shared" si="42"/>
        <v>0.10208333333139308</v>
      </c>
      <c r="K1365" s="46">
        <f t="shared" si="43"/>
        <v>0.10208333333139308</v>
      </c>
      <c r="N1365"/>
    </row>
    <row r="1366" spans="1:14" ht="25.5" hidden="1" customHeight="1" x14ac:dyDescent="0.25">
      <c r="A1366" s="56" t="s">
        <v>6</v>
      </c>
      <c r="B1366" s="41" t="s">
        <v>952</v>
      </c>
      <c r="C1366" s="2" t="s">
        <v>305</v>
      </c>
      <c r="D1366" s="77"/>
      <c r="E1366" s="43" t="s">
        <v>1020</v>
      </c>
      <c r="F1366" s="43"/>
      <c r="G1366" s="3">
        <v>42472.67083333333</v>
      </c>
      <c r="H1366" s="3">
        <v>42474.711805555555</v>
      </c>
      <c r="I1366" s="53" t="s">
        <v>926</v>
      </c>
      <c r="J1366" s="45">
        <f t="shared" si="42"/>
        <v>2.0409722222248092</v>
      </c>
      <c r="K1366" s="46">
        <f t="shared" si="43"/>
        <v>2.0409722222248092</v>
      </c>
      <c r="N1366"/>
    </row>
    <row r="1367" spans="1:14" ht="25.5" hidden="1" customHeight="1" x14ac:dyDescent="0.25">
      <c r="A1367" s="56" t="s">
        <v>6</v>
      </c>
      <c r="B1367" s="41" t="s">
        <v>952</v>
      </c>
      <c r="C1367" s="2" t="s">
        <v>305</v>
      </c>
      <c r="D1367" s="77"/>
      <c r="E1367" s="43" t="s">
        <v>1029</v>
      </c>
      <c r="F1367" s="43"/>
      <c r="G1367" s="3">
        <v>42474.711805555555</v>
      </c>
      <c r="H1367" s="3">
        <v>42479.704861111109</v>
      </c>
      <c r="I1367" s="53" t="s">
        <v>927</v>
      </c>
      <c r="J1367" s="45">
        <f t="shared" si="42"/>
        <v>4.9930555555547471</v>
      </c>
      <c r="K1367" s="46">
        <f t="shared" si="43"/>
        <v>4.9930555555547471</v>
      </c>
      <c r="N1367"/>
    </row>
    <row r="1368" spans="1:14" ht="25.5" hidden="1" customHeight="1" x14ac:dyDescent="0.25">
      <c r="A1368" s="56" t="s">
        <v>6</v>
      </c>
      <c r="B1368" s="41" t="s">
        <v>952</v>
      </c>
      <c r="C1368" s="2" t="s">
        <v>305</v>
      </c>
      <c r="D1368" s="77"/>
      <c r="E1368" s="43" t="s">
        <v>1021</v>
      </c>
      <c r="F1368" s="43"/>
      <c r="G1368" s="3">
        <v>42479.704861111109</v>
      </c>
      <c r="H1368" s="3">
        <v>42482.692361111112</v>
      </c>
      <c r="I1368" s="53" t="s">
        <v>197</v>
      </c>
      <c r="J1368" s="45">
        <f t="shared" si="42"/>
        <v>2.9875000000029104</v>
      </c>
      <c r="K1368" s="46">
        <f t="shared" si="43"/>
        <v>2.9875000000029104</v>
      </c>
      <c r="N1368"/>
    </row>
    <row r="1369" spans="1:14" ht="25.5" hidden="1" customHeight="1" x14ac:dyDescent="0.25">
      <c r="A1369" s="56" t="s">
        <v>6</v>
      </c>
      <c r="B1369" s="41" t="s">
        <v>952</v>
      </c>
      <c r="C1369" s="2" t="s">
        <v>305</v>
      </c>
      <c r="D1369" s="77"/>
      <c r="E1369" s="43" t="s">
        <v>1029</v>
      </c>
      <c r="F1369" s="43"/>
      <c r="G1369" s="3">
        <v>42482.692361111112</v>
      </c>
      <c r="H1369" s="3">
        <v>42489.5625</v>
      </c>
      <c r="I1369" s="53" t="s">
        <v>928</v>
      </c>
      <c r="J1369" s="45">
        <f t="shared" si="42"/>
        <v>6.8701388888875954</v>
      </c>
      <c r="K1369" s="46">
        <f t="shared" si="43"/>
        <v>6.8701388888875954</v>
      </c>
      <c r="N1369"/>
    </row>
    <row r="1370" spans="1:14" ht="25.5" hidden="1" customHeight="1" x14ac:dyDescent="0.25">
      <c r="A1370" s="56" t="s">
        <v>6</v>
      </c>
      <c r="B1370" s="41" t="s">
        <v>952</v>
      </c>
      <c r="C1370" s="2" t="s">
        <v>305</v>
      </c>
      <c r="D1370" s="77"/>
      <c r="E1370" s="43" t="s">
        <v>1021</v>
      </c>
      <c r="F1370" s="43"/>
      <c r="G1370" s="3">
        <v>42489.5625</v>
      </c>
      <c r="H1370" s="3">
        <v>42493.732638888891</v>
      </c>
      <c r="I1370" s="53" t="s">
        <v>929</v>
      </c>
      <c r="J1370" s="45">
        <f t="shared" si="42"/>
        <v>4.1701388888905058</v>
      </c>
      <c r="K1370" s="46">
        <f t="shared" si="43"/>
        <v>4.1701388888905058</v>
      </c>
      <c r="N1370"/>
    </row>
    <row r="1371" spans="1:14" ht="25.5" hidden="1" customHeight="1" x14ac:dyDescent="0.25">
      <c r="A1371" s="56" t="s">
        <v>6</v>
      </c>
      <c r="B1371" s="41" t="s">
        <v>952</v>
      </c>
      <c r="C1371" s="2" t="s">
        <v>305</v>
      </c>
      <c r="D1371" s="77"/>
      <c r="E1371" s="43" t="s">
        <v>1059</v>
      </c>
      <c r="F1371" s="43"/>
      <c r="G1371" s="3">
        <v>42493.732638888891</v>
      </c>
      <c r="H1371" s="3">
        <v>42493.765972222223</v>
      </c>
      <c r="I1371" s="53" t="s">
        <v>12</v>
      </c>
      <c r="J1371" s="45">
        <f t="shared" si="42"/>
        <v>3.3333333332848269E-2</v>
      </c>
      <c r="K1371" s="46">
        <f t="shared" si="43"/>
        <v>3.3333333332848269E-2</v>
      </c>
      <c r="N1371"/>
    </row>
    <row r="1372" spans="1:14" ht="25.5" hidden="1" customHeight="1" x14ac:dyDescent="0.25">
      <c r="A1372" s="56" t="s">
        <v>6</v>
      </c>
      <c r="B1372" s="41" t="s">
        <v>952</v>
      </c>
      <c r="C1372" s="2" t="s">
        <v>305</v>
      </c>
      <c r="D1372" s="77"/>
      <c r="E1372" s="43" t="s">
        <v>1021</v>
      </c>
      <c r="F1372" s="43"/>
      <c r="G1372" s="3">
        <v>42493.765972222223</v>
      </c>
      <c r="H1372" s="3">
        <v>42494.662499999999</v>
      </c>
      <c r="I1372" s="53" t="s">
        <v>930</v>
      </c>
      <c r="J1372" s="45">
        <f t="shared" si="42"/>
        <v>0.89652777777519077</v>
      </c>
      <c r="K1372" s="46">
        <f t="shared" si="43"/>
        <v>0.89652777777519077</v>
      </c>
      <c r="N1372"/>
    </row>
    <row r="1373" spans="1:14" ht="25.5" hidden="1" customHeight="1" x14ac:dyDescent="0.25">
      <c r="A1373" s="56" t="s">
        <v>6</v>
      </c>
      <c r="B1373" s="41" t="s">
        <v>952</v>
      </c>
      <c r="C1373" s="2" t="s">
        <v>305</v>
      </c>
      <c r="D1373" s="77"/>
      <c r="E1373" s="43" t="s">
        <v>1029</v>
      </c>
      <c r="F1373" s="43"/>
      <c r="G1373" s="3">
        <v>42494.662499999999</v>
      </c>
      <c r="H1373" s="3">
        <v>42494.728472222225</v>
      </c>
      <c r="I1373" s="53" t="s">
        <v>931</v>
      </c>
      <c r="J1373" s="45">
        <f t="shared" si="42"/>
        <v>6.5972222226264421E-2</v>
      </c>
      <c r="K1373" s="46">
        <f t="shared" si="43"/>
        <v>6.5972222226264421E-2</v>
      </c>
      <c r="N1373"/>
    </row>
    <row r="1374" spans="1:14" ht="25.5" hidden="1" customHeight="1" x14ac:dyDescent="0.25">
      <c r="A1374" s="56" t="s">
        <v>6</v>
      </c>
      <c r="B1374" s="41" t="s">
        <v>952</v>
      </c>
      <c r="C1374" s="2" t="s">
        <v>305</v>
      </c>
      <c r="D1374" s="77"/>
      <c r="E1374" s="43" t="s">
        <v>1021</v>
      </c>
      <c r="F1374" s="43"/>
      <c r="G1374" s="3">
        <v>42494.728472222225</v>
      </c>
      <c r="H1374" s="3">
        <v>42521.677083333336</v>
      </c>
      <c r="I1374" s="53" t="s">
        <v>932</v>
      </c>
      <c r="J1374" s="45">
        <f t="shared" si="42"/>
        <v>26.948611111110949</v>
      </c>
      <c r="K1374" s="46">
        <f t="shared" si="43"/>
        <v>26.948611111110949</v>
      </c>
      <c r="N1374"/>
    </row>
    <row r="1375" spans="1:14" ht="25.5" hidden="1" customHeight="1" x14ac:dyDescent="0.25">
      <c r="A1375" s="56" t="s">
        <v>6</v>
      </c>
      <c r="B1375" s="41" t="s">
        <v>952</v>
      </c>
      <c r="C1375" s="2" t="s">
        <v>305</v>
      </c>
      <c r="D1375" s="77"/>
      <c r="E1375" s="43" t="s">
        <v>1020</v>
      </c>
      <c r="F1375" s="43"/>
      <c r="G1375" s="3">
        <v>42521.677083333336</v>
      </c>
      <c r="H1375" s="3">
        <v>42522.69027777778</v>
      </c>
      <c r="I1375" s="53" t="s">
        <v>933</v>
      </c>
      <c r="J1375" s="45">
        <f t="shared" si="42"/>
        <v>1.0131944444437977</v>
      </c>
      <c r="K1375" s="46">
        <f t="shared" si="43"/>
        <v>1.0131944444437977</v>
      </c>
      <c r="N1375"/>
    </row>
    <row r="1376" spans="1:14" ht="25.5" hidden="1" customHeight="1" x14ac:dyDescent="0.25">
      <c r="A1376" s="56" t="s">
        <v>6</v>
      </c>
      <c r="B1376" s="41" t="s">
        <v>952</v>
      </c>
      <c r="C1376" s="2" t="s">
        <v>305</v>
      </c>
      <c r="D1376" s="77"/>
      <c r="E1376" s="43" t="s">
        <v>1017</v>
      </c>
      <c r="F1376" s="43"/>
      <c r="G1376" s="3">
        <v>42522.69027777778</v>
      </c>
      <c r="H1376" s="3">
        <v>42527.520833333336</v>
      </c>
      <c r="I1376" s="53" t="s">
        <v>19</v>
      </c>
      <c r="J1376" s="45">
        <f t="shared" si="42"/>
        <v>4.8305555555562023</v>
      </c>
      <c r="K1376" s="46">
        <f t="shared" si="43"/>
        <v>4.8305555555562023</v>
      </c>
      <c r="N1376"/>
    </row>
    <row r="1377" spans="1:14" ht="25.5" hidden="1" customHeight="1" x14ac:dyDescent="0.25">
      <c r="A1377" s="56" t="s">
        <v>6</v>
      </c>
      <c r="B1377" s="41" t="s">
        <v>952</v>
      </c>
      <c r="C1377" s="2" t="s">
        <v>305</v>
      </c>
      <c r="D1377" s="77"/>
      <c r="E1377" s="43" t="s">
        <v>1018</v>
      </c>
      <c r="F1377" s="43"/>
      <c r="G1377" s="3">
        <v>42527.520833333336</v>
      </c>
      <c r="H1377" s="3">
        <v>42527.717361111114</v>
      </c>
      <c r="I1377" s="53" t="s">
        <v>446</v>
      </c>
      <c r="J1377" s="45">
        <f t="shared" si="42"/>
        <v>0.19652777777810115</v>
      </c>
      <c r="K1377" s="46">
        <f t="shared" si="43"/>
        <v>0.19652777777810115</v>
      </c>
      <c r="N1377"/>
    </row>
    <row r="1378" spans="1:14" ht="25.5" hidden="1" customHeight="1" x14ac:dyDescent="0.25">
      <c r="A1378" s="56" t="s">
        <v>6</v>
      </c>
      <c r="B1378" s="41" t="s">
        <v>952</v>
      </c>
      <c r="C1378" s="2" t="s">
        <v>305</v>
      </c>
      <c r="D1378" s="77"/>
      <c r="E1378" s="43" t="s">
        <v>1019</v>
      </c>
      <c r="F1378" s="43"/>
      <c r="G1378" s="3">
        <v>42527.717361111114</v>
      </c>
      <c r="H1378" s="3">
        <v>42527.847222222219</v>
      </c>
      <c r="I1378" s="53" t="s">
        <v>23</v>
      </c>
      <c r="J1378" s="45">
        <f t="shared" si="42"/>
        <v>0.12986111110512866</v>
      </c>
      <c r="K1378" s="46">
        <f t="shared" si="43"/>
        <v>0.12986111110512866</v>
      </c>
      <c r="N1378"/>
    </row>
    <row r="1379" spans="1:14" ht="25.5" hidden="1" customHeight="1" x14ac:dyDescent="0.25">
      <c r="A1379" s="56" t="s">
        <v>6</v>
      </c>
      <c r="B1379" s="41" t="s">
        <v>952</v>
      </c>
      <c r="C1379" s="2" t="s">
        <v>305</v>
      </c>
      <c r="D1379" s="77"/>
      <c r="E1379" s="43" t="s">
        <v>1020</v>
      </c>
      <c r="F1379" s="43"/>
      <c r="G1379" s="3">
        <v>42527.847222222219</v>
      </c>
      <c r="H1379" s="3">
        <v>42544.809027777781</v>
      </c>
      <c r="I1379" s="53" t="s">
        <v>490</v>
      </c>
      <c r="J1379" s="45">
        <f t="shared" si="42"/>
        <v>16.961805555562023</v>
      </c>
      <c r="K1379" s="46">
        <f t="shared" si="43"/>
        <v>16.961805555562023</v>
      </c>
      <c r="N1379"/>
    </row>
    <row r="1380" spans="1:14" ht="25.5" hidden="1" customHeight="1" x14ac:dyDescent="0.25">
      <c r="A1380" s="56" t="s">
        <v>6</v>
      </c>
      <c r="B1380" s="41" t="s">
        <v>952</v>
      </c>
      <c r="C1380" s="2" t="s">
        <v>305</v>
      </c>
      <c r="D1380" s="77"/>
      <c r="E1380" s="43" t="s">
        <v>1016</v>
      </c>
      <c r="F1380" s="43"/>
      <c r="G1380" s="3">
        <v>42544.809027777781</v>
      </c>
      <c r="H1380" s="3">
        <v>42545.731944444444</v>
      </c>
      <c r="I1380" s="53" t="s">
        <v>934</v>
      </c>
      <c r="J1380" s="45">
        <f t="shared" si="42"/>
        <v>0.92291666666278616</v>
      </c>
      <c r="K1380" s="46">
        <f t="shared" si="43"/>
        <v>0.92291666666278616</v>
      </c>
      <c r="N1380"/>
    </row>
    <row r="1381" spans="1:14" ht="25.5" customHeight="1" x14ac:dyDescent="0.25">
      <c r="A1381" s="56" t="s">
        <v>6</v>
      </c>
      <c r="B1381" s="41" t="s">
        <v>952</v>
      </c>
      <c r="C1381" s="2" t="s">
        <v>305</v>
      </c>
      <c r="D1381" s="77"/>
      <c r="E1381" s="43" t="s">
        <v>1011</v>
      </c>
      <c r="F1381" s="106" t="s">
        <v>1285</v>
      </c>
      <c r="G1381" s="3">
        <v>42545.731944444444</v>
      </c>
      <c r="H1381" s="3">
        <v>42548.669444444444</v>
      </c>
      <c r="I1381" s="53" t="s">
        <v>935</v>
      </c>
      <c r="J1381" s="45">
        <f t="shared" si="42"/>
        <v>2.9375</v>
      </c>
      <c r="K1381" s="46">
        <f t="shared" si="43"/>
        <v>2.9375</v>
      </c>
      <c r="N1381"/>
    </row>
    <row r="1382" spans="1:14" ht="25.5" hidden="1" customHeight="1" x14ac:dyDescent="0.25">
      <c r="A1382" s="56" t="s">
        <v>6</v>
      </c>
      <c r="B1382" s="41" t="s">
        <v>952</v>
      </c>
      <c r="C1382" s="2" t="s">
        <v>305</v>
      </c>
      <c r="D1382" s="77"/>
      <c r="E1382" s="43" t="s">
        <v>1059</v>
      </c>
      <c r="F1382" s="43"/>
      <c r="G1382" s="3">
        <v>42548.669444444444</v>
      </c>
      <c r="H1382" s="3">
        <v>42549.683333333334</v>
      </c>
      <c r="I1382" s="53" t="s">
        <v>119</v>
      </c>
      <c r="J1382" s="45">
        <f t="shared" si="42"/>
        <v>1.0138888888905058</v>
      </c>
      <c r="K1382" s="46">
        <f t="shared" si="43"/>
        <v>1.0138888888905058</v>
      </c>
      <c r="N1382"/>
    </row>
    <row r="1383" spans="1:14" ht="25.5" customHeight="1" x14ac:dyDescent="0.25">
      <c r="A1383" s="56" t="s">
        <v>6</v>
      </c>
      <c r="B1383" s="41" t="s">
        <v>952</v>
      </c>
      <c r="C1383" s="2" t="s">
        <v>305</v>
      </c>
      <c r="D1383" s="77"/>
      <c r="E1383" s="43" t="s">
        <v>1011</v>
      </c>
      <c r="F1383" s="106" t="s">
        <v>1285</v>
      </c>
      <c r="G1383" s="3">
        <v>42549.683333333334</v>
      </c>
      <c r="H1383" s="3">
        <v>42601.622916666667</v>
      </c>
      <c r="I1383" s="53" t="s">
        <v>722</v>
      </c>
      <c r="J1383" s="45">
        <f t="shared" si="42"/>
        <v>51.939583333332848</v>
      </c>
      <c r="K1383" s="46">
        <f t="shared" si="43"/>
        <v>51.939583333332848</v>
      </c>
      <c r="N1383"/>
    </row>
    <row r="1384" spans="1:14" ht="25.5" hidden="1" customHeight="1" x14ac:dyDescent="0.25">
      <c r="A1384" s="56" t="s">
        <v>6</v>
      </c>
      <c r="B1384" s="41" t="s">
        <v>952</v>
      </c>
      <c r="C1384" s="2" t="s">
        <v>305</v>
      </c>
      <c r="D1384" s="77"/>
      <c r="E1384" s="43" t="s">
        <v>1017</v>
      </c>
      <c r="F1384" s="43"/>
      <c r="G1384" s="3">
        <v>42601.622916666667</v>
      </c>
      <c r="H1384" s="3">
        <v>42601.650694444441</v>
      </c>
      <c r="I1384" s="53" t="s">
        <v>936</v>
      </c>
      <c r="J1384" s="45">
        <f t="shared" si="42"/>
        <v>2.7777777773735579E-2</v>
      </c>
      <c r="K1384" s="46">
        <f t="shared" si="43"/>
        <v>2.7777777773735579E-2</v>
      </c>
      <c r="N1384"/>
    </row>
    <row r="1385" spans="1:14" ht="25.5" hidden="1" customHeight="1" x14ac:dyDescent="0.25">
      <c r="A1385" s="56" t="s">
        <v>6</v>
      </c>
      <c r="B1385" s="41" t="s">
        <v>952</v>
      </c>
      <c r="C1385" s="2" t="s">
        <v>305</v>
      </c>
      <c r="D1385" s="77"/>
      <c r="E1385" s="43" t="s">
        <v>1018</v>
      </c>
      <c r="F1385" s="43"/>
      <c r="G1385" s="3">
        <v>42601.650694444441</v>
      </c>
      <c r="H1385" s="3">
        <v>42601.772222222222</v>
      </c>
      <c r="I1385" s="53" t="s">
        <v>400</v>
      </c>
      <c r="J1385" s="45">
        <f t="shared" si="42"/>
        <v>0.12152777778101154</v>
      </c>
      <c r="K1385" s="46">
        <f t="shared" si="43"/>
        <v>0.12152777778101154</v>
      </c>
      <c r="N1385"/>
    </row>
    <row r="1386" spans="1:14" ht="25.5" customHeight="1" x14ac:dyDescent="0.25">
      <c r="A1386" s="56" t="s">
        <v>6</v>
      </c>
      <c r="B1386" s="41" t="s">
        <v>952</v>
      </c>
      <c r="C1386" s="2" t="s">
        <v>305</v>
      </c>
      <c r="D1386" s="77"/>
      <c r="E1386" s="43" t="s">
        <v>1002</v>
      </c>
      <c r="F1386" s="106" t="s">
        <v>1285</v>
      </c>
      <c r="G1386" s="3">
        <v>42601.772222222222</v>
      </c>
      <c r="H1386" s="3">
        <v>42622.741666666669</v>
      </c>
      <c r="I1386" s="53" t="s">
        <v>937</v>
      </c>
      <c r="J1386" s="45">
        <f t="shared" si="42"/>
        <v>20.969444444446708</v>
      </c>
      <c r="K1386" s="46">
        <f t="shared" si="43"/>
        <v>20.969444444446708</v>
      </c>
      <c r="N1386"/>
    </row>
    <row r="1387" spans="1:14" ht="25.5" customHeight="1" x14ac:dyDescent="0.25">
      <c r="A1387" s="56" t="s">
        <v>6</v>
      </c>
      <c r="B1387" s="41" t="s">
        <v>952</v>
      </c>
      <c r="C1387" s="2" t="s">
        <v>305</v>
      </c>
      <c r="D1387" s="77"/>
      <c r="E1387" s="43" t="s">
        <v>991</v>
      </c>
      <c r="F1387" s="106" t="s">
        <v>1285</v>
      </c>
      <c r="G1387" s="3">
        <v>42622.741666666669</v>
      </c>
      <c r="H1387" s="3">
        <v>42625.663194444445</v>
      </c>
      <c r="I1387" s="53" t="s">
        <v>12</v>
      </c>
      <c r="J1387" s="45">
        <f t="shared" si="42"/>
        <v>2.921527777776646</v>
      </c>
      <c r="K1387" s="46">
        <f t="shared" si="43"/>
        <v>2.921527777776646</v>
      </c>
      <c r="N1387"/>
    </row>
    <row r="1388" spans="1:14" ht="25.5" customHeight="1" x14ac:dyDescent="0.25">
      <c r="A1388" s="56" t="s">
        <v>6</v>
      </c>
      <c r="B1388" s="41" t="s">
        <v>952</v>
      </c>
      <c r="C1388" s="2" t="s">
        <v>305</v>
      </c>
      <c r="D1388" s="77"/>
      <c r="E1388" s="43" t="s">
        <v>1002</v>
      </c>
      <c r="F1388" s="106" t="s">
        <v>1285</v>
      </c>
      <c r="G1388" s="3">
        <v>42625.663194444445</v>
      </c>
      <c r="H1388" s="3">
        <v>42632.644444444442</v>
      </c>
      <c r="I1388" s="53" t="s">
        <v>938</v>
      </c>
      <c r="J1388" s="45">
        <f t="shared" si="42"/>
        <v>6.9812499999970896</v>
      </c>
      <c r="K1388" s="46">
        <f t="shared" si="43"/>
        <v>6.9812499999970896</v>
      </c>
      <c r="N1388"/>
    </row>
    <row r="1389" spans="1:14" ht="25.5" customHeight="1" x14ac:dyDescent="0.25">
      <c r="A1389" s="56" t="s">
        <v>6</v>
      </c>
      <c r="B1389" s="41" t="s">
        <v>952</v>
      </c>
      <c r="C1389" s="2" t="s">
        <v>305</v>
      </c>
      <c r="D1389" s="77"/>
      <c r="E1389" s="43" t="s">
        <v>991</v>
      </c>
      <c r="F1389" s="106" t="s">
        <v>1285</v>
      </c>
      <c r="G1389" s="3">
        <v>42632.644444444442</v>
      </c>
      <c r="H1389" s="3">
        <v>42632.686805555553</v>
      </c>
      <c r="I1389" s="53" t="s">
        <v>939</v>
      </c>
      <c r="J1389" s="45">
        <f t="shared" si="42"/>
        <v>4.2361111110949423E-2</v>
      </c>
      <c r="K1389" s="46">
        <f t="shared" si="43"/>
        <v>4.2361111110949423E-2</v>
      </c>
      <c r="N1389"/>
    </row>
    <row r="1390" spans="1:14" ht="25.5" hidden="1" customHeight="1" x14ac:dyDescent="0.25">
      <c r="A1390" s="56" t="s">
        <v>6</v>
      </c>
      <c r="B1390" s="41" t="s">
        <v>952</v>
      </c>
      <c r="C1390" s="2" t="s">
        <v>305</v>
      </c>
      <c r="D1390" s="77"/>
      <c r="E1390" s="43" t="s">
        <v>1020</v>
      </c>
      <c r="F1390" s="43"/>
      <c r="G1390" s="3">
        <v>42632.686805555553</v>
      </c>
      <c r="H1390" s="3">
        <v>42635.751388888886</v>
      </c>
      <c r="I1390" s="53" t="s">
        <v>940</v>
      </c>
      <c r="J1390" s="45">
        <f t="shared" si="42"/>
        <v>3.0645833333328483</v>
      </c>
      <c r="K1390" s="46">
        <f t="shared" si="43"/>
        <v>3.0645833333328483</v>
      </c>
      <c r="N1390"/>
    </row>
    <row r="1391" spans="1:14" ht="25.5" customHeight="1" x14ac:dyDescent="0.25">
      <c r="A1391" s="56" t="s">
        <v>6</v>
      </c>
      <c r="B1391" s="41" t="s">
        <v>952</v>
      </c>
      <c r="C1391" s="2" t="s">
        <v>305</v>
      </c>
      <c r="D1391" s="77"/>
      <c r="E1391" s="43" t="s">
        <v>1002</v>
      </c>
      <c r="F1391" s="106" t="s">
        <v>1285</v>
      </c>
      <c r="G1391" s="3">
        <v>42635.751388888886</v>
      </c>
      <c r="H1391" s="3">
        <v>42638.630555555559</v>
      </c>
      <c r="I1391" s="53" t="s">
        <v>941</v>
      </c>
      <c r="J1391" s="45">
        <f t="shared" si="42"/>
        <v>2.8791666666729725</v>
      </c>
      <c r="K1391" s="46">
        <f t="shared" si="43"/>
        <v>2.8791666666729725</v>
      </c>
      <c r="N1391"/>
    </row>
    <row r="1392" spans="1:14" ht="25.5" customHeight="1" x14ac:dyDescent="0.25">
      <c r="A1392" s="56" t="s">
        <v>6</v>
      </c>
      <c r="B1392" s="41" t="s">
        <v>952</v>
      </c>
      <c r="C1392" s="2" t="s">
        <v>305</v>
      </c>
      <c r="D1392" s="77"/>
      <c r="E1392" s="43" t="s">
        <v>991</v>
      </c>
      <c r="F1392" s="106" t="s">
        <v>1285</v>
      </c>
      <c r="G1392" s="3">
        <v>42638.630555555559</v>
      </c>
      <c r="H1392" s="3">
        <v>42639.508333333331</v>
      </c>
      <c r="I1392" s="53" t="s">
        <v>92</v>
      </c>
      <c r="J1392" s="45">
        <f t="shared" si="42"/>
        <v>0.87777777777228039</v>
      </c>
      <c r="K1392" s="46">
        <f t="shared" si="43"/>
        <v>0.87777777777228039</v>
      </c>
      <c r="N1392"/>
    </row>
    <row r="1393" spans="1:14" ht="25.5" customHeight="1" x14ac:dyDescent="0.25">
      <c r="A1393" s="56" t="s">
        <v>6</v>
      </c>
      <c r="B1393" s="41" t="s">
        <v>952</v>
      </c>
      <c r="C1393" s="2" t="s">
        <v>305</v>
      </c>
      <c r="D1393" s="77"/>
      <c r="E1393" s="43" t="s">
        <v>1002</v>
      </c>
      <c r="F1393" s="106" t="s">
        <v>1285</v>
      </c>
      <c r="G1393" s="3">
        <v>42639.508333333331</v>
      </c>
      <c r="H1393" s="3">
        <v>42639.520833333336</v>
      </c>
      <c r="I1393" s="53" t="s">
        <v>942</v>
      </c>
      <c r="J1393" s="45">
        <f t="shared" si="42"/>
        <v>1.2500000004365575E-2</v>
      </c>
      <c r="K1393" s="46">
        <f t="shared" si="43"/>
        <v>1.2500000004365575E-2</v>
      </c>
      <c r="N1393"/>
    </row>
    <row r="1394" spans="1:14" ht="25.5" customHeight="1" x14ac:dyDescent="0.25">
      <c r="A1394" s="56" t="s">
        <v>6</v>
      </c>
      <c r="B1394" s="41" t="s">
        <v>952</v>
      </c>
      <c r="C1394" s="2" t="s">
        <v>305</v>
      </c>
      <c r="D1394" s="77"/>
      <c r="E1394" s="43" t="s">
        <v>991</v>
      </c>
      <c r="F1394" s="106" t="s">
        <v>1285</v>
      </c>
      <c r="G1394" s="3">
        <v>42639.520833333336</v>
      </c>
      <c r="H1394" s="3">
        <v>42639.568749999999</v>
      </c>
      <c r="I1394" s="53" t="s">
        <v>943</v>
      </c>
      <c r="J1394" s="45">
        <f t="shared" si="42"/>
        <v>4.7916666662786156E-2</v>
      </c>
      <c r="K1394" s="46">
        <f t="shared" si="43"/>
        <v>4.7916666662786156E-2</v>
      </c>
      <c r="N1394"/>
    </row>
    <row r="1395" spans="1:14" ht="25.5" customHeight="1" x14ac:dyDescent="0.25">
      <c r="A1395" s="56" t="s">
        <v>6</v>
      </c>
      <c r="B1395" s="41" t="s">
        <v>952</v>
      </c>
      <c r="C1395" s="2" t="s">
        <v>305</v>
      </c>
      <c r="D1395" s="77"/>
      <c r="E1395" s="43" t="s">
        <v>1002</v>
      </c>
      <c r="F1395" s="106" t="s">
        <v>1285</v>
      </c>
      <c r="G1395" s="3">
        <v>42639.568749999999</v>
      </c>
      <c r="H1395" s="3">
        <v>42639.613194444442</v>
      </c>
      <c r="I1395" s="53" t="s">
        <v>191</v>
      </c>
      <c r="J1395" s="45">
        <f t="shared" si="42"/>
        <v>4.4444444443797693E-2</v>
      </c>
      <c r="K1395" s="46">
        <f t="shared" si="43"/>
        <v>4.4444444443797693E-2</v>
      </c>
      <c r="N1395"/>
    </row>
    <row r="1396" spans="1:14" ht="25.5" customHeight="1" x14ac:dyDescent="0.25">
      <c r="A1396" s="56" t="s">
        <v>6</v>
      </c>
      <c r="B1396" s="41" t="s">
        <v>952</v>
      </c>
      <c r="C1396" s="2" t="s">
        <v>305</v>
      </c>
      <c r="D1396" s="77"/>
      <c r="E1396" s="43" t="s">
        <v>991</v>
      </c>
      <c r="F1396" s="106" t="s">
        <v>1285</v>
      </c>
      <c r="G1396" s="3">
        <v>42639.613194444442</v>
      </c>
      <c r="H1396" s="3">
        <v>42639.75277777778</v>
      </c>
      <c r="I1396" s="53" t="s">
        <v>12</v>
      </c>
      <c r="J1396" s="45">
        <f t="shared" si="42"/>
        <v>0.13958333333721384</v>
      </c>
      <c r="K1396" s="46">
        <f t="shared" si="43"/>
        <v>0.13958333333721384</v>
      </c>
      <c r="N1396"/>
    </row>
    <row r="1397" spans="1:14" ht="25.5" hidden="1" customHeight="1" x14ac:dyDescent="0.25">
      <c r="A1397" s="56" t="s">
        <v>6</v>
      </c>
      <c r="B1397" s="41" t="s">
        <v>952</v>
      </c>
      <c r="C1397" s="2" t="s">
        <v>305</v>
      </c>
      <c r="D1397" s="77"/>
      <c r="E1397" s="43" t="s">
        <v>1020</v>
      </c>
      <c r="F1397" s="43"/>
      <c r="G1397" s="3">
        <v>42639.75277777778</v>
      </c>
      <c r="H1397" s="3">
        <v>42641.777777777781</v>
      </c>
      <c r="I1397" s="53" t="s">
        <v>944</v>
      </c>
      <c r="J1397" s="45">
        <f t="shared" si="42"/>
        <v>2.0250000000014552</v>
      </c>
      <c r="K1397" s="46">
        <f t="shared" si="43"/>
        <v>2.0250000000014552</v>
      </c>
      <c r="N1397"/>
    </row>
    <row r="1398" spans="1:14" ht="25.5" hidden="1" customHeight="1" x14ac:dyDescent="0.25">
      <c r="A1398" s="56" t="s">
        <v>6</v>
      </c>
      <c r="B1398" s="41" t="s">
        <v>952</v>
      </c>
      <c r="C1398" s="2" t="s">
        <v>305</v>
      </c>
      <c r="D1398" s="77"/>
      <c r="E1398" s="43" t="s">
        <v>1029</v>
      </c>
      <c r="F1398" s="43"/>
      <c r="G1398" s="3">
        <v>42641.777777777781</v>
      </c>
      <c r="H1398" s="3">
        <v>42642.643750000003</v>
      </c>
      <c r="I1398" s="53" t="s">
        <v>945</v>
      </c>
      <c r="J1398" s="45">
        <f t="shared" si="42"/>
        <v>0.86597222222189885</v>
      </c>
      <c r="K1398" s="46">
        <f t="shared" si="43"/>
        <v>0.86597222222189885</v>
      </c>
      <c r="N1398"/>
    </row>
    <row r="1399" spans="1:14" ht="25.5" customHeight="1" x14ac:dyDescent="0.25">
      <c r="A1399" s="56" t="s">
        <v>6</v>
      </c>
      <c r="B1399" s="41" t="s">
        <v>952</v>
      </c>
      <c r="C1399" s="2" t="s">
        <v>305</v>
      </c>
      <c r="D1399" s="77"/>
      <c r="E1399" s="43" t="s">
        <v>1002</v>
      </c>
      <c r="F1399" s="106" t="s">
        <v>1285</v>
      </c>
      <c r="G1399" s="3">
        <v>42642.643750000003</v>
      </c>
      <c r="H1399" s="3">
        <v>42648.654861111114</v>
      </c>
      <c r="I1399" s="53" t="s">
        <v>946</v>
      </c>
      <c r="J1399" s="45">
        <f t="shared" si="42"/>
        <v>6.0111111111109494</v>
      </c>
      <c r="K1399" s="46">
        <f t="shared" si="43"/>
        <v>6.0111111111109494</v>
      </c>
      <c r="N1399"/>
    </row>
    <row r="1400" spans="1:14" ht="25.5" customHeight="1" x14ac:dyDescent="0.25">
      <c r="A1400" s="56" t="s">
        <v>6</v>
      </c>
      <c r="B1400" s="41" t="s">
        <v>952</v>
      </c>
      <c r="C1400" s="2" t="s">
        <v>305</v>
      </c>
      <c r="D1400" s="77"/>
      <c r="E1400" s="43" t="s">
        <v>991</v>
      </c>
      <c r="F1400" s="106" t="s">
        <v>1285</v>
      </c>
      <c r="G1400" s="3">
        <v>42648.654861111114</v>
      </c>
      <c r="H1400" s="3">
        <v>42649.517361111109</v>
      </c>
      <c r="I1400" s="53" t="s">
        <v>12</v>
      </c>
      <c r="J1400" s="45">
        <f t="shared" si="42"/>
        <v>0.86249999999563443</v>
      </c>
      <c r="K1400" s="46">
        <f t="shared" si="43"/>
        <v>0.86249999999563443</v>
      </c>
      <c r="N1400"/>
    </row>
    <row r="1401" spans="1:14" ht="25.5" hidden="1" customHeight="1" x14ac:dyDescent="0.25">
      <c r="A1401" s="56" t="s">
        <v>6</v>
      </c>
      <c r="B1401" s="41" t="s">
        <v>952</v>
      </c>
      <c r="C1401" s="2" t="s">
        <v>305</v>
      </c>
      <c r="D1401" s="77"/>
      <c r="E1401" s="43" t="s">
        <v>1029</v>
      </c>
      <c r="F1401" s="43"/>
      <c r="G1401" s="3">
        <v>42649.517361111109</v>
      </c>
      <c r="H1401" s="3">
        <v>42661.788888888892</v>
      </c>
      <c r="I1401" s="53" t="s">
        <v>947</v>
      </c>
      <c r="J1401" s="45">
        <f t="shared" si="42"/>
        <v>12.271527777782467</v>
      </c>
      <c r="K1401" s="46">
        <f t="shared" si="43"/>
        <v>12.271527777782467</v>
      </c>
      <c r="N1401"/>
    </row>
    <row r="1402" spans="1:14" ht="25.5" hidden="1" customHeight="1" x14ac:dyDescent="0.25">
      <c r="A1402" s="56" t="s">
        <v>6</v>
      </c>
      <c r="B1402" s="41" t="s">
        <v>952</v>
      </c>
      <c r="C1402" s="2" t="s">
        <v>305</v>
      </c>
      <c r="D1402" s="77"/>
      <c r="E1402" s="43" t="s">
        <v>1020</v>
      </c>
      <c r="F1402" s="43"/>
      <c r="G1402" s="3">
        <v>42661.788888888892</v>
      </c>
      <c r="H1402" s="3">
        <v>42683.629861111112</v>
      </c>
      <c r="I1402" s="53" t="s">
        <v>948</v>
      </c>
      <c r="J1402" s="45">
        <f t="shared" si="42"/>
        <v>21.840972222220444</v>
      </c>
      <c r="K1402" s="46">
        <f t="shared" si="43"/>
        <v>21.840972222220444</v>
      </c>
      <c r="N1402"/>
    </row>
    <row r="1403" spans="1:14" ht="25.5" customHeight="1" x14ac:dyDescent="0.25">
      <c r="A1403" s="56" t="s">
        <v>6</v>
      </c>
      <c r="B1403" s="41" t="s">
        <v>952</v>
      </c>
      <c r="C1403" s="2" t="s">
        <v>305</v>
      </c>
      <c r="D1403" s="77"/>
      <c r="E1403" s="43" t="s">
        <v>1002</v>
      </c>
      <c r="F1403" s="106" t="s">
        <v>1285</v>
      </c>
      <c r="G1403" s="3">
        <v>42683.629861111112</v>
      </c>
      <c r="H1403" s="3">
        <v>42683.707638888889</v>
      </c>
      <c r="I1403" s="53" t="s">
        <v>949</v>
      </c>
      <c r="J1403" s="45">
        <f t="shared" si="42"/>
        <v>7.7777777776645962E-2</v>
      </c>
      <c r="K1403" s="46">
        <f t="shared" si="43"/>
        <v>7.7777777776645962E-2</v>
      </c>
      <c r="N1403"/>
    </row>
    <row r="1404" spans="1:14" ht="25.5" customHeight="1" x14ac:dyDescent="0.25">
      <c r="A1404" s="56" t="s">
        <v>6</v>
      </c>
      <c r="B1404" s="41" t="s">
        <v>952</v>
      </c>
      <c r="C1404" s="2" t="s">
        <v>305</v>
      </c>
      <c r="D1404" s="77"/>
      <c r="E1404" s="43" t="s">
        <v>991</v>
      </c>
      <c r="F1404" s="106" t="s">
        <v>1285</v>
      </c>
      <c r="G1404" s="3">
        <v>42683.707638888889</v>
      </c>
      <c r="H1404" s="3">
        <v>42683.718055555553</v>
      </c>
      <c r="I1404" s="53" t="s">
        <v>12</v>
      </c>
      <c r="J1404" s="45">
        <f t="shared" si="42"/>
        <v>1.0416666664241347E-2</v>
      </c>
      <c r="K1404" s="46">
        <f t="shared" si="43"/>
        <v>1.0416666664241347E-2</v>
      </c>
      <c r="N1404"/>
    </row>
    <row r="1405" spans="1:14" ht="25.5" hidden="1" customHeight="1" x14ac:dyDescent="0.25">
      <c r="A1405" s="56" t="s">
        <v>6</v>
      </c>
      <c r="B1405" s="41" t="s">
        <v>952</v>
      </c>
      <c r="C1405" s="2" t="s">
        <v>305</v>
      </c>
      <c r="D1405" s="77"/>
      <c r="E1405" s="43" t="s">
        <v>953</v>
      </c>
      <c r="F1405" s="43"/>
      <c r="G1405" s="3">
        <v>42683.718055555553</v>
      </c>
      <c r="H1405" s="3">
        <v>42683.851388888892</v>
      </c>
      <c r="I1405" s="53" t="s">
        <v>950</v>
      </c>
      <c r="J1405" s="45">
        <f t="shared" si="42"/>
        <v>0.13333333333866904</v>
      </c>
      <c r="K1405" s="46">
        <f t="shared" si="43"/>
        <v>0.13333333333866904</v>
      </c>
      <c r="N1405"/>
    </row>
    <row r="1406" spans="1:14" ht="25.5" hidden="1" customHeight="1" x14ac:dyDescent="0.25">
      <c r="A1406" s="57" t="s">
        <v>6</v>
      </c>
      <c r="B1406" s="58" t="s">
        <v>952</v>
      </c>
      <c r="C1406" s="7" t="s">
        <v>305</v>
      </c>
      <c r="D1406" s="77"/>
      <c r="E1406" s="43" t="s">
        <v>1020</v>
      </c>
      <c r="F1406" s="43"/>
      <c r="G1406" s="59">
        <v>42683.851388888892</v>
      </c>
      <c r="H1406" s="7" t="s">
        <v>7</v>
      </c>
      <c r="I1406" s="60" t="s">
        <v>951</v>
      </c>
      <c r="J1406" s="19">
        <f t="shared" si="42"/>
        <v>0</v>
      </c>
      <c r="K1406" s="46">
        <f t="shared" si="43"/>
        <v>0</v>
      </c>
      <c r="N1406"/>
    </row>
    <row r="1407" spans="1:14" ht="25.5" customHeight="1" x14ac:dyDescent="0.25">
      <c r="A1407" s="21" t="s">
        <v>313</v>
      </c>
      <c r="B1407" s="61" t="s">
        <v>989</v>
      </c>
      <c r="C1407" s="17" t="s">
        <v>305</v>
      </c>
      <c r="D1407" s="78"/>
      <c r="E1407" s="43" t="s">
        <v>306</v>
      </c>
      <c r="F1407" s="106" t="s">
        <v>1285</v>
      </c>
      <c r="G1407" s="62">
        <v>42376.779166666667</v>
      </c>
      <c r="H1407" s="62">
        <v>42439.779166666667</v>
      </c>
      <c r="I1407" s="63" t="s">
        <v>7</v>
      </c>
      <c r="J1407" s="19">
        <f t="shared" si="42"/>
        <v>63</v>
      </c>
      <c r="K1407" s="46">
        <f t="shared" si="43"/>
        <v>63</v>
      </c>
      <c r="N1407"/>
    </row>
    <row r="1408" spans="1:14" ht="25.5" customHeight="1" x14ac:dyDescent="0.25">
      <c r="A1408" s="21" t="s">
        <v>313</v>
      </c>
      <c r="B1408" s="61" t="s">
        <v>989</v>
      </c>
      <c r="C1408" s="17" t="s">
        <v>305</v>
      </c>
      <c r="D1408" s="78"/>
      <c r="E1408" s="43" t="s">
        <v>990</v>
      </c>
      <c r="F1408" s="106" t="s">
        <v>1285</v>
      </c>
      <c r="G1408" s="62">
        <v>42439.779166666667</v>
      </c>
      <c r="H1408" s="62">
        <v>42446.602083333331</v>
      </c>
      <c r="I1408" s="63" t="s">
        <v>962</v>
      </c>
      <c r="J1408" s="19">
        <f t="shared" si="42"/>
        <v>6.8229166666642413</v>
      </c>
      <c r="K1408" s="46">
        <f t="shared" si="43"/>
        <v>6.8229166666642413</v>
      </c>
      <c r="N1408"/>
    </row>
    <row r="1409" spans="1:14" ht="25.5" customHeight="1" x14ac:dyDescent="0.25">
      <c r="A1409" s="21" t="s">
        <v>313</v>
      </c>
      <c r="B1409" s="61" t="s">
        <v>989</v>
      </c>
      <c r="C1409" s="17" t="s">
        <v>305</v>
      </c>
      <c r="D1409" s="78"/>
      <c r="E1409" s="43" t="s">
        <v>306</v>
      </c>
      <c r="F1409" s="106" t="s">
        <v>1285</v>
      </c>
      <c r="G1409" s="62">
        <v>42446.602083333331</v>
      </c>
      <c r="H1409" s="62">
        <v>42450.728472222225</v>
      </c>
      <c r="I1409" s="63" t="s">
        <v>964</v>
      </c>
      <c r="J1409" s="19">
        <f t="shared" si="42"/>
        <v>4.1263888888934162</v>
      </c>
      <c r="K1409" s="46">
        <f t="shared" si="43"/>
        <v>4.1263888888934162</v>
      </c>
      <c r="N1409"/>
    </row>
    <row r="1410" spans="1:14" ht="25.5" customHeight="1" x14ac:dyDescent="0.25">
      <c r="A1410" s="21" t="s">
        <v>313</v>
      </c>
      <c r="B1410" s="61" t="s">
        <v>989</v>
      </c>
      <c r="C1410" s="17" t="s">
        <v>305</v>
      </c>
      <c r="D1410" s="78"/>
      <c r="E1410" s="43" t="s">
        <v>990</v>
      </c>
      <c r="F1410" s="106" t="s">
        <v>1285</v>
      </c>
      <c r="G1410" s="62">
        <v>42450.728472222225</v>
      </c>
      <c r="H1410" s="62">
        <v>42457.51458333333</v>
      </c>
      <c r="I1410" s="63" t="s">
        <v>965</v>
      </c>
      <c r="J1410" s="19">
        <f t="shared" ref="J1410:J1455" si="44">IF(OR(G1410="-",H1410="-"),0,H1410-G1410)</f>
        <v>6.7861111111051287</v>
      </c>
      <c r="K1410" s="46">
        <f t="shared" ref="K1410:K1455" si="45">J1410</f>
        <v>6.7861111111051287</v>
      </c>
      <c r="N1410"/>
    </row>
    <row r="1411" spans="1:14" ht="25.5" customHeight="1" x14ac:dyDescent="0.25">
      <c r="A1411" s="21" t="s">
        <v>313</v>
      </c>
      <c r="B1411" s="61" t="s">
        <v>989</v>
      </c>
      <c r="C1411" s="17" t="s">
        <v>305</v>
      </c>
      <c r="D1411" s="78"/>
      <c r="E1411" s="43" t="s">
        <v>306</v>
      </c>
      <c r="F1411" s="106" t="s">
        <v>1285</v>
      </c>
      <c r="G1411" s="62">
        <v>42457.51458333333</v>
      </c>
      <c r="H1411" s="62">
        <v>42460.782638888886</v>
      </c>
      <c r="I1411" s="63" t="s">
        <v>967</v>
      </c>
      <c r="J1411" s="19">
        <f t="shared" si="44"/>
        <v>3.2680555555562023</v>
      </c>
      <c r="K1411" s="46">
        <f t="shared" si="45"/>
        <v>3.2680555555562023</v>
      </c>
      <c r="N1411"/>
    </row>
    <row r="1412" spans="1:14" ht="25.5" customHeight="1" x14ac:dyDescent="0.25">
      <c r="A1412" s="21" t="s">
        <v>313</v>
      </c>
      <c r="B1412" s="61" t="s">
        <v>989</v>
      </c>
      <c r="C1412" s="17" t="s">
        <v>305</v>
      </c>
      <c r="D1412" s="78"/>
      <c r="E1412" s="43" t="s">
        <v>990</v>
      </c>
      <c r="F1412" s="106" t="s">
        <v>1285</v>
      </c>
      <c r="G1412" s="62">
        <v>42460.782638888886</v>
      </c>
      <c r="H1412" s="62">
        <v>42461.533333333333</v>
      </c>
      <c r="I1412" s="63" t="s">
        <v>475</v>
      </c>
      <c r="J1412" s="19">
        <f t="shared" si="44"/>
        <v>0.75069444444670808</v>
      </c>
      <c r="K1412" s="46">
        <f t="shared" si="45"/>
        <v>0.75069444444670808</v>
      </c>
      <c r="N1412"/>
    </row>
    <row r="1413" spans="1:14" ht="25.5" hidden="1" customHeight="1" x14ac:dyDescent="0.25">
      <c r="A1413" s="21" t="s">
        <v>313</v>
      </c>
      <c r="B1413" s="61" t="s">
        <v>989</v>
      </c>
      <c r="C1413" s="17" t="s">
        <v>305</v>
      </c>
      <c r="D1413" s="78"/>
      <c r="E1413" s="43" t="s">
        <v>1016</v>
      </c>
      <c r="F1413" s="43"/>
      <c r="G1413" s="62">
        <v>42461.533333333333</v>
      </c>
      <c r="H1413" s="62">
        <v>42461.650694444441</v>
      </c>
      <c r="I1413" s="63" t="s">
        <v>968</v>
      </c>
      <c r="J1413" s="19">
        <f t="shared" si="44"/>
        <v>0.11736111110803904</v>
      </c>
      <c r="K1413" s="46">
        <f t="shared" si="45"/>
        <v>0.11736111110803904</v>
      </c>
      <c r="N1413"/>
    </row>
    <row r="1414" spans="1:14" ht="25.5" hidden="1" customHeight="1" x14ac:dyDescent="0.25">
      <c r="A1414" s="21" t="s">
        <v>313</v>
      </c>
      <c r="B1414" s="61" t="s">
        <v>989</v>
      </c>
      <c r="C1414" s="17" t="s">
        <v>305</v>
      </c>
      <c r="D1414" s="78"/>
      <c r="E1414" s="43" t="s">
        <v>1020</v>
      </c>
      <c r="F1414" s="43"/>
      <c r="G1414" s="62">
        <v>42461.650694444441</v>
      </c>
      <c r="H1414" s="62">
        <v>42461.75</v>
      </c>
      <c r="I1414" s="63" t="s">
        <v>969</v>
      </c>
      <c r="J1414" s="19">
        <f t="shared" si="44"/>
        <v>9.930555555911269E-2</v>
      </c>
      <c r="K1414" s="46">
        <f t="shared" si="45"/>
        <v>9.930555555911269E-2</v>
      </c>
      <c r="N1414"/>
    </row>
    <row r="1415" spans="1:14" ht="25.5" hidden="1" customHeight="1" x14ac:dyDescent="0.25">
      <c r="A1415" s="21" t="s">
        <v>313</v>
      </c>
      <c r="B1415" s="61" t="s">
        <v>989</v>
      </c>
      <c r="C1415" s="17" t="s">
        <v>305</v>
      </c>
      <c r="D1415" s="78"/>
      <c r="E1415" s="43" t="s">
        <v>1021</v>
      </c>
      <c r="F1415" s="43"/>
      <c r="G1415" s="62">
        <v>42461.75</v>
      </c>
      <c r="H1415" s="62">
        <v>42534.772222222222</v>
      </c>
      <c r="I1415" s="63" t="s">
        <v>197</v>
      </c>
      <c r="J1415" s="19">
        <f t="shared" si="44"/>
        <v>73.022222222221899</v>
      </c>
      <c r="K1415" s="46">
        <f t="shared" si="45"/>
        <v>73.022222222221899</v>
      </c>
      <c r="N1415"/>
    </row>
    <row r="1416" spans="1:14" ht="25.5" hidden="1" customHeight="1" x14ac:dyDescent="0.25">
      <c r="A1416" s="21" t="s">
        <v>313</v>
      </c>
      <c r="B1416" s="61" t="s">
        <v>989</v>
      </c>
      <c r="C1416" s="17" t="s">
        <v>305</v>
      </c>
      <c r="D1416" s="78"/>
      <c r="E1416" s="43" t="s">
        <v>1020</v>
      </c>
      <c r="F1416" s="43"/>
      <c r="G1416" s="62">
        <v>42534.772222222222</v>
      </c>
      <c r="H1416" s="62">
        <v>42535.770138888889</v>
      </c>
      <c r="I1416" s="63" t="s">
        <v>137</v>
      </c>
      <c r="J1416" s="19">
        <f t="shared" si="44"/>
        <v>0.99791666666715173</v>
      </c>
      <c r="K1416" s="46">
        <f t="shared" si="45"/>
        <v>0.99791666666715173</v>
      </c>
      <c r="N1416"/>
    </row>
    <row r="1417" spans="1:14" ht="25.5" hidden="1" customHeight="1" x14ac:dyDescent="0.25">
      <c r="A1417" s="21" t="s">
        <v>313</v>
      </c>
      <c r="B1417" s="61" t="s">
        <v>989</v>
      </c>
      <c r="C1417" s="17" t="s">
        <v>305</v>
      </c>
      <c r="D1417" s="78"/>
      <c r="E1417" s="43" t="s">
        <v>1017</v>
      </c>
      <c r="F1417" s="43"/>
      <c r="G1417" s="62">
        <v>42535.770138888889</v>
      </c>
      <c r="H1417" s="62">
        <v>42556.624305555553</v>
      </c>
      <c r="I1417" s="63" t="s">
        <v>324</v>
      </c>
      <c r="J1417" s="19">
        <f t="shared" si="44"/>
        <v>20.854166666664241</v>
      </c>
      <c r="K1417" s="46">
        <f t="shared" si="45"/>
        <v>20.854166666664241</v>
      </c>
      <c r="N1417"/>
    </row>
    <row r="1418" spans="1:14" ht="25.5" hidden="1" customHeight="1" x14ac:dyDescent="0.25">
      <c r="A1418" s="21" t="s">
        <v>313</v>
      </c>
      <c r="B1418" s="61" t="s">
        <v>989</v>
      </c>
      <c r="C1418" s="17" t="s">
        <v>305</v>
      </c>
      <c r="D1418" s="78"/>
      <c r="E1418" s="43" t="s">
        <v>1016</v>
      </c>
      <c r="F1418" s="43"/>
      <c r="G1418" s="62">
        <v>42556.624305555553</v>
      </c>
      <c r="H1418" s="62">
        <v>42556.710416666669</v>
      </c>
      <c r="I1418" s="63" t="s">
        <v>970</v>
      </c>
      <c r="J1418" s="19">
        <f t="shared" si="44"/>
        <v>8.6111111115314998E-2</v>
      </c>
      <c r="K1418" s="46">
        <f t="shared" si="45"/>
        <v>8.6111111115314998E-2</v>
      </c>
      <c r="N1418"/>
    </row>
    <row r="1419" spans="1:14" ht="25.5" hidden="1" customHeight="1" x14ac:dyDescent="0.25">
      <c r="A1419" s="21" t="s">
        <v>313</v>
      </c>
      <c r="B1419" s="61" t="s">
        <v>989</v>
      </c>
      <c r="C1419" s="17" t="s">
        <v>305</v>
      </c>
      <c r="D1419" s="78"/>
      <c r="E1419" s="43" t="s">
        <v>1020</v>
      </c>
      <c r="F1419" s="43"/>
      <c r="G1419" s="62">
        <v>42556.710416666669</v>
      </c>
      <c r="H1419" s="62">
        <v>42556.782638888886</v>
      </c>
      <c r="I1419" s="63" t="s">
        <v>971</v>
      </c>
      <c r="J1419" s="19">
        <f t="shared" si="44"/>
        <v>7.2222222217533272E-2</v>
      </c>
      <c r="K1419" s="46">
        <f t="shared" si="45"/>
        <v>7.2222222217533272E-2</v>
      </c>
      <c r="N1419"/>
    </row>
    <row r="1420" spans="1:14" ht="25.5" hidden="1" customHeight="1" x14ac:dyDescent="0.25">
      <c r="A1420" s="21" t="s">
        <v>313</v>
      </c>
      <c r="B1420" s="61" t="s">
        <v>989</v>
      </c>
      <c r="C1420" s="17" t="s">
        <v>305</v>
      </c>
      <c r="D1420" s="78"/>
      <c r="E1420" s="43" t="s">
        <v>1021</v>
      </c>
      <c r="F1420" s="43"/>
      <c r="G1420" s="62">
        <v>42556.782638888886</v>
      </c>
      <c r="H1420" s="62">
        <v>42565.574999999997</v>
      </c>
      <c r="I1420" s="63" t="s">
        <v>200</v>
      </c>
      <c r="J1420" s="19">
        <f t="shared" si="44"/>
        <v>8.7923611111109494</v>
      </c>
      <c r="K1420" s="46">
        <f t="shared" si="45"/>
        <v>8.7923611111109494</v>
      </c>
      <c r="N1420"/>
    </row>
    <row r="1421" spans="1:14" ht="25.5" hidden="1" customHeight="1" x14ac:dyDescent="0.25">
      <c r="A1421" s="21" t="s">
        <v>313</v>
      </c>
      <c r="B1421" s="61" t="s">
        <v>989</v>
      </c>
      <c r="C1421" s="17" t="s">
        <v>305</v>
      </c>
      <c r="D1421" s="78"/>
      <c r="E1421" s="43" t="s">
        <v>1020</v>
      </c>
      <c r="F1421" s="43"/>
      <c r="G1421" s="62">
        <v>42565.574999999997</v>
      </c>
      <c r="H1421" s="62">
        <v>42565.59652777778</v>
      </c>
      <c r="I1421" s="63" t="s">
        <v>972</v>
      </c>
      <c r="J1421" s="19">
        <f t="shared" si="44"/>
        <v>2.1527777782466728E-2</v>
      </c>
      <c r="K1421" s="46">
        <f t="shared" si="45"/>
        <v>2.1527777782466728E-2</v>
      </c>
      <c r="N1421"/>
    </row>
    <row r="1422" spans="1:14" ht="25.5" hidden="1" customHeight="1" x14ac:dyDescent="0.25">
      <c r="A1422" s="21" t="s">
        <v>313</v>
      </c>
      <c r="B1422" s="61" t="s">
        <v>989</v>
      </c>
      <c r="C1422" s="17" t="s">
        <v>305</v>
      </c>
      <c r="D1422" s="78"/>
      <c r="E1422" s="43" t="s">
        <v>1016</v>
      </c>
      <c r="F1422" s="43"/>
      <c r="G1422" s="62">
        <v>42565.59652777778</v>
      </c>
      <c r="H1422" s="62">
        <v>42565.704861111109</v>
      </c>
      <c r="I1422" s="63" t="s">
        <v>973</v>
      </c>
      <c r="J1422" s="19">
        <f t="shared" si="44"/>
        <v>0.10833333332993789</v>
      </c>
      <c r="K1422" s="46">
        <f t="shared" si="45"/>
        <v>0.10833333332993789</v>
      </c>
      <c r="N1422"/>
    </row>
    <row r="1423" spans="1:14" ht="25.5" hidden="1" customHeight="1" x14ac:dyDescent="0.25">
      <c r="A1423" s="21" t="s">
        <v>313</v>
      </c>
      <c r="B1423" s="61" t="s">
        <v>989</v>
      </c>
      <c r="C1423" s="17" t="s">
        <v>305</v>
      </c>
      <c r="D1423" s="78"/>
      <c r="E1423" s="43" t="s">
        <v>1020</v>
      </c>
      <c r="F1423" s="43"/>
      <c r="G1423" s="62">
        <v>42565.704861111109</v>
      </c>
      <c r="H1423" s="62">
        <v>42565.734027777777</v>
      </c>
      <c r="I1423" s="63" t="s">
        <v>974</v>
      </c>
      <c r="J1423" s="19">
        <f t="shared" si="44"/>
        <v>2.9166666667151731E-2</v>
      </c>
      <c r="K1423" s="46">
        <f t="shared" si="45"/>
        <v>2.9166666667151731E-2</v>
      </c>
      <c r="N1423"/>
    </row>
    <row r="1424" spans="1:14" ht="25.5" hidden="1" customHeight="1" x14ac:dyDescent="0.25">
      <c r="A1424" s="21" t="s">
        <v>313</v>
      </c>
      <c r="B1424" s="61" t="s">
        <v>989</v>
      </c>
      <c r="C1424" s="17" t="s">
        <v>305</v>
      </c>
      <c r="D1424" s="78"/>
      <c r="E1424" s="43" t="s">
        <v>1036</v>
      </c>
      <c r="F1424" s="43"/>
      <c r="G1424" s="62">
        <v>42565.734027777777</v>
      </c>
      <c r="H1424" s="62">
        <v>42569.632638888892</v>
      </c>
      <c r="I1424" s="63" t="s">
        <v>975</v>
      </c>
      <c r="J1424" s="19">
        <f t="shared" si="44"/>
        <v>3.898611111115315</v>
      </c>
      <c r="K1424" s="46">
        <f t="shared" si="45"/>
        <v>3.898611111115315</v>
      </c>
      <c r="N1424"/>
    </row>
    <row r="1425" spans="1:14" ht="25.5" hidden="1" customHeight="1" x14ac:dyDescent="0.25">
      <c r="A1425" s="21" t="s">
        <v>313</v>
      </c>
      <c r="B1425" s="61" t="s">
        <v>989</v>
      </c>
      <c r="C1425" s="17" t="s">
        <v>305</v>
      </c>
      <c r="D1425" s="78"/>
      <c r="E1425" s="43" t="s">
        <v>1021</v>
      </c>
      <c r="F1425" s="43"/>
      <c r="G1425" s="62">
        <v>42569.632638888892</v>
      </c>
      <c r="H1425" s="62">
        <v>42570.581250000003</v>
      </c>
      <c r="I1425" s="63" t="s">
        <v>33</v>
      </c>
      <c r="J1425" s="19">
        <f t="shared" si="44"/>
        <v>0.94861111111094942</v>
      </c>
      <c r="K1425" s="46">
        <f t="shared" si="45"/>
        <v>0.94861111111094942</v>
      </c>
      <c r="N1425"/>
    </row>
    <row r="1426" spans="1:14" ht="25.5" customHeight="1" x14ac:dyDescent="0.25">
      <c r="A1426" s="21" t="s">
        <v>313</v>
      </c>
      <c r="B1426" s="61" t="s">
        <v>989</v>
      </c>
      <c r="C1426" s="17" t="s">
        <v>305</v>
      </c>
      <c r="D1426" s="78"/>
      <c r="E1426" s="43" t="s">
        <v>306</v>
      </c>
      <c r="F1426" s="106" t="s">
        <v>1285</v>
      </c>
      <c r="G1426" s="62">
        <v>42570.581250000003</v>
      </c>
      <c r="H1426" s="62">
        <v>42570.595138888886</v>
      </c>
      <c r="I1426" s="63" t="s">
        <v>976</v>
      </c>
      <c r="J1426" s="19">
        <f t="shared" si="44"/>
        <v>1.3888888883229811E-2</v>
      </c>
      <c r="K1426" s="46">
        <f t="shared" si="45"/>
        <v>1.3888888883229811E-2</v>
      </c>
      <c r="N1426"/>
    </row>
    <row r="1427" spans="1:14" ht="25.5" hidden="1" customHeight="1" x14ac:dyDescent="0.25">
      <c r="A1427" s="21" t="s">
        <v>313</v>
      </c>
      <c r="B1427" s="61" t="s">
        <v>989</v>
      </c>
      <c r="C1427" s="17" t="s">
        <v>305</v>
      </c>
      <c r="D1427" s="78"/>
      <c r="E1427" s="43" t="s">
        <v>1021</v>
      </c>
      <c r="F1427" s="43"/>
      <c r="G1427" s="62">
        <v>42570.595138888886</v>
      </c>
      <c r="H1427" s="62">
        <v>42591.595833333333</v>
      </c>
      <c r="I1427" s="63" t="s">
        <v>977</v>
      </c>
      <c r="J1427" s="19">
        <f t="shared" si="44"/>
        <v>21.000694444446708</v>
      </c>
      <c r="K1427" s="46">
        <f t="shared" si="45"/>
        <v>21.000694444446708</v>
      </c>
      <c r="N1427"/>
    </row>
    <row r="1428" spans="1:14" ht="25.5" hidden="1" customHeight="1" x14ac:dyDescent="0.25">
      <c r="A1428" s="21" t="s">
        <v>313</v>
      </c>
      <c r="B1428" s="61" t="s">
        <v>989</v>
      </c>
      <c r="C1428" s="17" t="s">
        <v>305</v>
      </c>
      <c r="D1428" s="78"/>
      <c r="E1428" s="43" t="s">
        <v>1020</v>
      </c>
      <c r="F1428" s="43"/>
      <c r="G1428" s="62">
        <v>42591.595833333333</v>
      </c>
      <c r="H1428" s="62">
        <v>42594.782638888886</v>
      </c>
      <c r="I1428" s="63" t="s">
        <v>978</v>
      </c>
      <c r="J1428" s="19">
        <f t="shared" si="44"/>
        <v>3.1868055555532919</v>
      </c>
      <c r="K1428" s="46">
        <f t="shared" si="45"/>
        <v>3.1868055555532919</v>
      </c>
      <c r="N1428"/>
    </row>
    <row r="1429" spans="1:14" ht="25.5" hidden="1" customHeight="1" x14ac:dyDescent="0.25">
      <c r="A1429" s="21" t="s">
        <v>313</v>
      </c>
      <c r="B1429" s="61" t="s">
        <v>989</v>
      </c>
      <c r="C1429" s="17" t="s">
        <v>305</v>
      </c>
      <c r="D1429" s="78"/>
      <c r="E1429" s="43" t="s">
        <v>1036</v>
      </c>
      <c r="F1429" s="43"/>
      <c r="G1429" s="62">
        <v>42594.782638888886</v>
      </c>
      <c r="H1429" s="62">
        <v>42598.665972222225</v>
      </c>
      <c r="I1429" s="63" t="s">
        <v>335</v>
      </c>
      <c r="J1429" s="19">
        <f t="shared" si="44"/>
        <v>3.883333333338669</v>
      </c>
      <c r="K1429" s="46">
        <f t="shared" si="45"/>
        <v>3.883333333338669</v>
      </c>
      <c r="N1429"/>
    </row>
    <row r="1430" spans="1:14" ht="25.5" hidden="1" customHeight="1" x14ac:dyDescent="0.25">
      <c r="A1430" s="21" t="s">
        <v>313</v>
      </c>
      <c r="B1430" s="61" t="s">
        <v>989</v>
      </c>
      <c r="C1430" s="17" t="s">
        <v>305</v>
      </c>
      <c r="D1430" s="78"/>
      <c r="E1430" s="43" t="s">
        <v>1022</v>
      </c>
      <c r="F1430" s="43"/>
      <c r="G1430" s="62">
        <v>42598.665972222225</v>
      </c>
      <c r="H1430" s="62">
        <v>42604.748611111114</v>
      </c>
      <c r="I1430" s="63" t="s">
        <v>979</v>
      </c>
      <c r="J1430" s="19">
        <f t="shared" si="44"/>
        <v>6.0826388888890506</v>
      </c>
      <c r="K1430" s="46">
        <f t="shared" si="45"/>
        <v>6.0826388888890506</v>
      </c>
      <c r="N1430"/>
    </row>
    <row r="1431" spans="1:14" ht="25.5" hidden="1" customHeight="1" x14ac:dyDescent="0.25">
      <c r="A1431" s="21" t="s">
        <v>313</v>
      </c>
      <c r="B1431" s="61" t="s">
        <v>989</v>
      </c>
      <c r="C1431" s="17" t="s">
        <v>305</v>
      </c>
      <c r="D1431" s="78"/>
      <c r="E1431" s="43" t="s">
        <v>1036</v>
      </c>
      <c r="F1431" s="43"/>
      <c r="G1431" s="62">
        <v>42604.748611111114</v>
      </c>
      <c r="H1431" s="62">
        <v>42605.749305555553</v>
      </c>
      <c r="I1431" s="63" t="s">
        <v>980</v>
      </c>
      <c r="J1431" s="19">
        <f t="shared" si="44"/>
        <v>1.0006944444394321</v>
      </c>
      <c r="K1431" s="46">
        <f t="shared" si="45"/>
        <v>1.0006944444394321</v>
      </c>
      <c r="N1431"/>
    </row>
    <row r="1432" spans="1:14" ht="25.5" hidden="1" customHeight="1" x14ac:dyDescent="0.25">
      <c r="A1432" s="21" t="s">
        <v>313</v>
      </c>
      <c r="B1432" s="61" t="s">
        <v>989</v>
      </c>
      <c r="C1432" s="17" t="s">
        <v>305</v>
      </c>
      <c r="D1432" s="78"/>
      <c r="E1432" s="43" t="s">
        <v>1020</v>
      </c>
      <c r="F1432" s="43"/>
      <c r="G1432" s="62">
        <v>42605.632638888892</v>
      </c>
      <c r="H1432" s="62">
        <v>42605.818055555559</v>
      </c>
      <c r="I1432" s="63" t="s">
        <v>405</v>
      </c>
      <c r="J1432" s="19">
        <f t="shared" si="44"/>
        <v>0.18541666666715173</v>
      </c>
      <c r="K1432" s="46">
        <f t="shared" si="45"/>
        <v>0.18541666666715173</v>
      </c>
      <c r="N1432"/>
    </row>
    <row r="1433" spans="1:14" ht="25.5" hidden="1" customHeight="1" x14ac:dyDescent="0.25">
      <c r="A1433" s="21" t="s">
        <v>313</v>
      </c>
      <c r="B1433" s="61" t="s">
        <v>989</v>
      </c>
      <c r="C1433" s="17" t="s">
        <v>305</v>
      </c>
      <c r="D1433" s="78"/>
      <c r="E1433" s="43" t="s">
        <v>953</v>
      </c>
      <c r="F1433" s="43"/>
      <c r="G1433" s="62">
        <v>42605.818055555559</v>
      </c>
      <c r="H1433" s="62">
        <v>42607.760416666664</v>
      </c>
      <c r="I1433" s="63" t="s">
        <v>337</v>
      </c>
      <c r="J1433" s="19">
        <f t="shared" si="44"/>
        <v>1.9423611111051287</v>
      </c>
      <c r="K1433" s="46">
        <f t="shared" si="45"/>
        <v>1.9423611111051287</v>
      </c>
      <c r="N1433"/>
    </row>
    <row r="1434" spans="1:14" ht="25.5" hidden="1" customHeight="1" x14ac:dyDescent="0.25">
      <c r="A1434" s="21" t="s">
        <v>313</v>
      </c>
      <c r="B1434" s="61" t="s">
        <v>989</v>
      </c>
      <c r="C1434" s="17" t="s">
        <v>305</v>
      </c>
      <c r="D1434" s="78"/>
      <c r="E1434" s="43" t="s">
        <v>1020</v>
      </c>
      <c r="F1434" s="43"/>
      <c r="G1434" s="62">
        <v>42607.760416666664</v>
      </c>
      <c r="H1434" s="62">
        <v>42608.754166666666</v>
      </c>
      <c r="I1434" s="63" t="s">
        <v>266</v>
      </c>
      <c r="J1434" s="19">
        <f t="shared" si="44"/>
        <v>0.99375000000145519</v>
      </c>
      <c r="K1434" s="46">
        <f t="shared" si="45"/>
        <v>0.99375000000145519</v>
      </c>
      <c r="N1434"/>
    </row>
    <row r="1435" spans="1:14" ht="25.5" hidden="1" customHeight="1" x14ac:dyDescent="0.25">
      <c r="A1435" s="21" t="s">
        <v>313</v>
      </c>
      <c r="B1435" s="61" t="s">
        <v>989</v>
      </c>
      <c r="C1435" s="17" t="s">
        <v>305</v>
      </c>
      <c r="D1435" s="78"/>
      <c r="E1435" s="43" t="s">
        <v>1036</v>
      </c>
      <c r="F1435" s="43"/>
      <c r="G1435" s="62">
        <v>42608.754166666666</v>
      </c>
      <c r="H1435" s="62">
        <v>42608.803472222222</v>
      </c>
      <c r="I1435" s="63" t="s">
        <v>981</v>
      </c>
      <c r="J1435" s="19">
        <f t="shared" si="44"/>
        <v>4.9305555556202307E-2</v>
      </c>
      <c r="K1435" s="46">
        <f t="shared" si="45"/>
        <v>4.9305555556202307E-2</v>
      </c>
      <c r="N1435"/>
    </row>
    <row r="1436" spans="1:14" ht="25.5" hidden="1" customHeight="1" x14ac:dyDescent="0.25">
      <c r="A1436" s="21" t="s">
        <v>313</v>
      </c>
      <c r="B1436" s="61" t="s">
        <v>989</v>
      </c>
      <c r="C1436" s="17" t="s">
        <v>305</v>
      </c>
      <c r="D1436" s="78"/>
      <c r="E1436" s="43" t="s">
        <v>1020</v>
      </c>
      <c r="F1436" s="43"/>
      <c r="G1436" s="62">
        <v>42608.803472222222</v>
      </c>
      <c r="H1436" s="62">
        <v>42612.73333333333</v>
      </c>
      <c r="I1436" s="63" t="s">
        <v>982</v>
      </c>
      <c r="J1436" s="19">
        <f t="shared" si="44"/>
        <v>3.929861111108039</v>
      </c>
      <c r="K1436" s="46">
        <f t="shared" si="45"/>
        <v>3.929861111108039</v>
      </c>
      <c r="N1436"/>
    </row>
    <row r="1437" spans="1:14" ht="25.5" hidden="1" customHeight="1" x14ac:dyDescent="0.25">
      <c r="A1437" s="21" t="s">
        <v>313</v>
      </c>
      <c r="B1437" s="61" t="s">
        <v>989</v>
      </c>
      <c r="C1437" s="17" t="s">
        <v>305</v>
      </c>
      <c r="D1437" s="78"/>
      <c r="E1437" s="43" t="s">
        <v>953</v>
      </c>
      <c r="F1437" s="43"/>
      <c r="G1437" s="62">
        <v>42612.73333333333</v>
      </c>
      <c r="H1437" s="62">
        <v>42613.706250000003</v>
      </c>
      <c r="I1437" s="63" t="s">
        <v>983</v>
      </c>
      <c r="J1437" s="19">
        <f t="shared" si="44"/>
        <v>0.9729166666729725</v>
      </c>
      <c r="K1437" s="46">
        <f t="shared" si="45"/>
        <v>0.9729166666729725</v>
      </c>
      <c r="N1437"/>
    </row>
    <row r="1438" spans="1:14" ht="25.5" hidden="1" customHeight="1" x14ac:dyDescent="0.25">
      <c r="A1438" s="21" t="s">
        <v>313</v>
      </c>
      <c r="B1438" s="61" t="s">
        <v>989</v>
      </c>
      <c r="C1438" s="17" t="s">
        <v>305</v>
      </c>
      <c r="D1438" s="78"/>
      <c r="E1438" s="43" t="s">
        <v>1023</v>
      </c>
      <c r="F1438" s="43"/>
      <c r="G1438" s="62">
        <v>42613.706250000003</v>
      </c>
      <c r="H1438" s="62">
        <v>42613.743055555555</v>
      </c>
      <c r="I1438" s="63" t="s">
        <v>835</v>
      </c>
      <c r="J1438" s="19">
        <f t="shared" si="44"/>
        <v>3.6805555551836733E-2</v>
      </c>
      <c r="K1438" s="46">
        <f t="shared" si="45"/>
        <v>3.6805555551836733E-2</v>
      </c>
      <c r="N1438"/>
    </row>
    <row r="1439" spans="1:14" ht="25.5" hidden="1" customHeight="1" x14ac:dyDescent="0.25">
      <c r="A1439" s="21" t="s">
        <v>313</v>
      </c>
      <c r="B1439" s="61" t="s">
        <v>989</v>
      </c>
      <c r="C1439" s="17" t="s">
        <v>305</v>
      </c>
      <c r="D1439" s="78"/>
      <c r="E1439" s="43" t="s">
        <v>1024</v>
      </c>
      <c r="F1439" s="43"/>
      <c r="G1439" s="62">
        <v>42613.743055555555</v>
      </c>
      <c r="H1439" s="62">
        <v>42618.740277777775</v>
      </c>
      <c r="I1439" s="63" t="s">
        <v>248</v>
      </c>
      <c r="J1439" s="19">
        <f t="shared" si="44"/>
        <v>4.9972222222204437</v>
      </c>
      <c r="K1439" s="46">
        <f t="shared" si="45"/>
        <v>4.9972222222204437</v>
      </c>
      <c r="N1439"/>
    </row>
    <row r="1440" spans="1:14" ht="25.5" hidden="1" customHeight="1" x14ac:dyDescent="0.25">
      <c r="A1440" s="21" t="s">
        <v>313</v>
      </c>
      <c r="B1440" s="61" t="s">
        <v>989</v>
      </c>
      <c r="C1440" s="17" t="s">
        <v>305</v>
      </c>
      <c r="D1440" s="78"/>
      <c r="E1440" s="43" t="s">
        <v>1017</v>
      </c>
      <c r="F1440" s="43"/>
      <c r="G1440" s="62">
        <v>42618.740277777775</v>
      </c>
      <c r="H1440" s="62">
        <v>42619.627083333333</v>
      </c>
      <c r="I1440" s="63" t="s">
        <v>137</v>
      </c>
      <c r="J1440" s="19">
        <f t="shared" si="44"/>
        <v>0.8868055555576575</v>
      </c>
      <c r="K1440" s="46">
        <f t="shared" si="45"/>
        <v>0.8868055555576575</v>
      </c>
      <c r="N1440"/>
    </row>
    <row r="1441" spans="1:14" ht="25.5" hidden="1" customHeight="1" x14ac:dyDescent="0.25">
      <c r="A1441" s="21" t="s">
        <v>313</v>
      </c>
      <c r="B1441" s="61" t="s">
        <v>989</v>
      </c>
      <c r="C1441" s="17" t="s">
        <v>305</v>
      </c>
      <c r="D1441" s="78"/>
      <c r="E1441" s="43" t="s">
        <v>1018</v>
      </c>
      <c r="F1441" s="43"/>
      <c r="G1441" s="62">
        <v>42619.627083333333</v>
      </c>
      <c r="H1441" s="62">
        <v>42619.63958333333</v>
      </c>
      <c r="I1441" s="63" t="s">
        <v>90</v>
      </c>
      <c r="J1441" s="19">
        <f t="shared" si="44"/>
        <v>1.2499999997089617E-2</v>
      </c>
      <c r="K1441" s="46">
        <f t="shared" si="45"/>
        <v>1.2499999997089617E-2</v>
      </c>
      <c r="N1441"/>
    </row>
    <row r="1442" spans="1:14" ht="25.5" hidden="1" customHeight="1" x14ac:dyDescent="0.25">
      <c r="A1442" s="21" t="s">
        <v>313</v>
      </c>
      <c r="B1442" s="61" t="s">
        <v>989</v>
      </c>
      <c r="C1442" s="17" t="s">
        <v>305</v>
      </c>
      <c r="D1442" s="78"/>
      <c r="E1442" s="43" t="s">
        <v>1019</v>
      </c>
      <c r="F1442" s="43"/>
      <c r="G1442" s="62">
        <v>42619.63958333333</v>
      </c>
      <c r="H1442" s="62">
        <v>42619.73541666667</v>
      </c>
      <c r="I1442" s="63" t="s">
        <v>23</v>
      </c>
      <c r="J1442" s="19">
        <f t="shared" si="44"/>
        <v>9.5833333340124227E-2</v>
      </c>
      <c r="K1442" s="46">
        <f t="shared" si="45"/>
        <v>9.5833333340124227E-2</v>
      </c>
      <c r="N1442"/>
    </row>
    <row r="1443" spans="1:14" ht="25.5" hidden="1" customHeight="1" x14ac:dyDescent="0.25">
      <c r="A1443" s="21" t="s">
        <v>313</v>
      </c>
      <c r="B1443" s="61" t="s">
        <v>989</v>
      </c>
      <c r="C1443" s="17" t="s">
        <v>305</v>
      </c>
      <c r="D1443" s="78"/>
      <c r="E1443" s="43" t="s">
        <v>1020</v>
      </c>
      <c r="F1443" s="43"/>
      <c r="G1443" s="62">
        <v>42619.73541666667</v>
      </c>
      <c r="H1443" s="62">
        <v>42620.634722222225</v>
      </c>
      <c r="I1443" s="63" t="s">
        <v>490</v>
      </c>
      <c r="J1443" s="19">
        <f t="shared" si="44"/>
        <v>0.89930555555474712</v>
      </c>
      <c r="K1443" s="46">
        <f t="shared" si="45"/>
        <v>0.89930555555474712</v>
      </c>
      <c r="N1443"/>
    </row>
    <row r="1444" spans="1:14" ht="25.5" hidden="1" customHeight="1" x14ac:dyDescent="0.25">
      <c r="A1444" s="21" t="s">
        <v>313</v>
      </c>
      <c r="B1444" s="61" t="s">
        <v>989</v>
      </c>
      <c r="C1444" s="17" t="s">
        <v>305</v>
      </c>
      <c r="D1444" s="78"/>
      <c r="E1444" s="43" t="s">
        <v>1024</v>
      </c>
      <c r="F1444" s="43"/>
      <c r="G1444" s="62">
        <v>42620.634722222225</v>
      </c>
      <c r="H1444" s="62">
        <v>42622.784722222219</v>
      </c>
      <c r="I1444" s="63" t="s">
        <v>985</v>
      </c>
      <c r="J1444" s="19">
        <f t="shared" si="44"/>
        <v>2.1499999999941792</v>
      </c>
      <c r="K1444" s="46">
        <f t="shared" si="45"/>
        <v>2.1499999999941792</v>
      </c>
      <c r="N1444"/>
    </row>
    <row r="1445" spans="1:14" ht="25.5" hidden="1" customHeight="1" x14ac:dyDescent="0.25">
      <c r="A1445" s="21" t="s">
        <v>313</v>
      </c>
      <c r="B1445" s="61" t="s">
        <v>989</v>
      </c>
      <c r="C1445" s="17" t="s">
        <v>305</v>
      </c>
      <c r="D1445" s="78"/>
      <c r="E1445" s="43" t="s">
        <v>1014</v>
      </c>
      <c r="F1445" s="43"/>
      <c r="G1445" s="62">
        <v>42622.784722222219</v>
      </c>
      <c r="H1445" s="62">
        <v>42625.768055555556</v>
      </c>
      <c r="I1445" s="63" t="s">
        <v>137</v>
      </c>
      <c r="J1445" s="19">
        <f t="shared" si="44"/>
        <v>2.9833333333372138</v>
      </c>
      <c r="K1445" s="46">
        <f t="shared" si="45"/>
        <v>2.9833333333372138</v>
      </c>
      <c r="N1445"/>
    </row>
    <row r="1446" spans="1:14" ht="25.5" hidden="1" customHeight="1" x14ac:dyDescent="0.25">
      <c r="A1446" s="21" t="s">
        <v>313</v>
      </c>
      <c r="B1446" s="61" t="s">
        <v>989</v>
      </c>
      <c r="C1446" s="17" t="s">
        <v>305</v>
      </c>
      <c r="D1446" s="78"/>
      <c r="E1446" s="43" t="s">
        <v>1020</v>
      </c>
      <c r="F1446" s="43"/>
      <c r="G1446" s="62">
        <v>42625.768055555556</v>
      </c>
      <c r="H1446" s="62">
        <v>42627.684027777781</v>
      </c>
      <c r="I1446" s="63" t="s">
        <v>260</v>
      </c>
      <c r="J1446" s="19">
        <f t="shared" si="44"/>
        <v>1.9159722222248092</v>
      </c>
      <c r="K1446" s="46">
        <f t="shared" si="45"/>
        <v>1.9159722222248092</v>
      </c>
      <c r="N1446"/>
    </row>
    <row r="1447" spans="1:14" ht="25.5" hidden="1" customHeight="1" x14ac:dyDescent="0.25">
      <c r="A1447" s="21" t="s">
        <v>313</v>
      </c>
      <c r="B1447" s="61" t="s">
        <v>989</v>
      </c>
      <c r="C1447" s="17" t="s">
        <v>305</v>
      </c>
      <c r="D1447" s="78"/>
      <c r="E1447" s="43" t="s">
        <v>1056</v>
      </c>
      <c r="F1447" s="43"/>
      <c r="G1447" s="62">
        <v>42627.684027777781</v>
      </c>
      <c r="H1447" s="62">
        <v>42628.795138888891</v>
      </c>
      <c r="I1447" s="63" t="s">
        <v>237</v>
      </c>
      <c r="J1447" s="19">
        <f t="shared" si="44"/>
        <v>1.1111111111094942</v>
      </c>
      <c r="K1447" s="46">
        <f t="shared" si="45"/>
        <v>1.1111111111094942</v>
      </c>
      <c r="N1447"/>
    </row>
    <row r="1448" spans="1:14" ht="25.5" hidden="1" customHeight="1" x14ac:dyDescent="0.25">
      <c r="A1448" s="21" t="s">
        <v>313</v>
      </c>
      <c r="B1448" s="61" t="s">
        <v>989</v>
      </c>
      <c r="C1448" s="17" t="s">
        <v>305</v>
      </c>
      <c r="D1448" s="78"/>
      <c r="E1448" s="43" t="s">
        <v>1020</v>
      </c>
      <c r="F1448" s="43"/>
      <c r="G1448" s="62">
        <v>42628.795138888891</v>
      </c>
      <c r="H1448" s="62">
        <v>42629.785416666666</v>
      </c>
      <c r="I1448" s="63" t="s">
        <v>254</v>
      </c>
      <c r="J1448" s="19">
        <f t="shared" si="44"/>
        <v>0.99027777777519077</v>
      </c>
      <c r="K1448" s="46">
        <f t="shared" si="45"/>
        <v>0.99027777777519077</v>
      </c>
      <c r="N1448"/>
    </row>
    <row r="1449" spans="1:14" ht="25.5" hidden="1" customHeight="1" x14ac:dyDescent="0.25">
      <c r="A1449" s="21" t="s">
        <v>313</v>
      </c>
      <c r="B1449" s="61" t="s">
        <v>989</v>
      </c>
      <c r="C1449" s="17" t="s">
        <v>305</v>
      </c>
      <c r="D1449" s="78"/>
      <c r="E1449" s="43" t="s">
        <v>1036</v>
      </c>
      <c r="F1449" s="43"/>
      <c r="G1449" s="62">
        <v>42629.785416666666</v>
      </c>
      <c r="H1449" s="62">
        <v>42632.654166666667</v>
      </c>
      <c r="I1449" s="63" t="s">
        <v>986</v>
      </c>
      <c r="J1449" s="19">
        <f t="shared" si="44"/>
        <v>2.8687500000014552</v>
      </c>
      <c r="K1449" s="46">
        <f t="shared" si="45"/>
        <v>2.8687500000014552</v>
      </c>
      <c r="N1449"/>
    </row>
    <row r="1450" spans="1:14" ht="25.5" hidden="1" customHeight="1" x14ac:dyDescent="0.25">
      <c r="A1450" s="21" t="s">
        <v>313</v>
      </c>
      <c r="B1450" s="61" t="s">
        <v>989</v>
      </c>
      <c r="C1450" s="17" t="s">
        <v>305</v>
      </c>
      <c r="D1450" s="78"/>
      <c r="E1450" s="43" t="s">
        <v>1023</v>
      </c>
      <c r="F1450" s="43"/>
      <c r="G1450" s="62">
        <v>42632.654166666667</v>
      </c>
      <c r="H1450" s="62">
        <v>42632.67083333333</v>
      </c>
      <c r="I1450" s="63" t="s">
        <v>772</v>
      </c>
      <c r="J1450" s="19">
        <f t="shared" si="44"/>
        <v>1.6666666662786156E-2</v>
      </c>
      <c r="K1450" s="46">
        <f t="shared" si="45"/>
        <v>1.6666666662786156E-2</v>
      </c>
      <c r="N1450"/>
    </row>
    <row r="1451" spans="1:14" ht="25.5" hidden="1" customHeight="1" x14ac:dyDescent="0.25">
      <c r="A1451" s="21" t="s">
        <v>313</v>
      </c>
      <c r="B1451" s="61" t="s">
        <v>989</v>
      </c>
      <c r="C1451" s="17" t="s">
        <v>305</v>
      </c>
      <c r="D1451" s="78"/>
      <c r="E1451" s="43" t="s">
        <v>1036</v>
      </c>
      <c r="F1451" s="43"/>
      <c r="G1451" s="62">
        <v>42632.67083333333</v>
      </c>
      <c r="H1451" s="62">
        <v>42633.546527777777</v>
      </c>
      <c r="I1451" s="63" t="s">
        <v>767</v>
      </c>
      <c r="J1451" s="19">
        <f t="shared" si="44"/>
        <v>0.87569444444670808</v>
      </c>
      <c r="K1451" s="46">
        <f t="shared" si="45"/>
        <v>0.87569444444670808</v>
      </c>
      <c r="N1451"/>
    </row>
    <row r="1452" spans="1:14" ht="25.5" hidden="1" customHeight="1" x14ac:dyDescent="0.25">
      <c r="A1452" s="21" t="s">
        <v>313</v>
      </c>
      <c r="B1452" s="61" t="s">
        <v>989</v>
      </c>
      <c r="C1452" s="17" t="s">
        <v>305</v>
      </c>
      <c r="D1452" s="78"/>
      <c r="E1452" s="43" t="s">
        <v>1023</v>
      </c>
      <c r="F1452" s="43"/>
      <c r="G1452" s="62">
        <v>42633.546527777777</v>
      </c>
      <c r="H1452" s="62">
        <v>42648.738194444442</v>
      </c>
      <c r="I1452" s="63" t="s">
        <v>519</v>
      </c>
      <c r="J1452" s="19">
        <f t="shared" si="44"/>
        <v>15.191666666665697</v>
      </c>
      <c r="K1452" s="46">
        <f t="shared" si="45"/>
        <v>15.191666666665697</v>
      </c>
      <c r="N1452"/>
    </row>
    <row r="1453" spans="1:14" ht="25.5" customHeight="1" x14ac:dyDescent="0.25">
      <c r="A1453" s="21" t="s">
        <v>313</v>
      </c>
      <c r="B1453" s="61" t="s">
        <v>989</v>
      </c>
      <c r="C1453" s="17" t="s">
        <v>305</v>
      </c>
      <c r="D1453" s="78"/>
      <c r="E1453" s="43" t="s">
        <v>998</v>
      </c>
      <c r="F1453" s="106" t="s">
        <v>1285</v>
      </c>
      <c r="G1453" s="62">
        <v>42648.738194444442</v>
      </c>
      <c r="H1453" s="62">
        <v>42649.611805555556</v>
      </c>
      <c r="I1453" s="63" t="s">
        <v>987</v>
      </c>
      <c r="J1453" s="19">
        <f t="shared" si="44"/>
        <v>0.87361111111385981</v>
      </c>
      <c r="K1453" s="46">
        <f t="shared" si="45"/>
        <v>0.87361111111385981</v>
      </c>
      <c r="N1453"/>
    </row>
    <row r="1454" spans="1:14" ht="25.5" hidden="1" customHeight="1" x14ac:dyDescent="0.25">
      <c r="A1454" s="21" t="s">
        <v>313</v>
      </c>
      <c r="B1454" s="61" t="s">
        <v>989</v>
      </c>
      <c r="C1454" s="17" t="s">
        <v>305</v>
      </c>
      <c r="D1454" s="78"/>
      <c r="E1454" s="43" t="s">
        <v>1023</v>
      </c>
      <c r="F1454" s="43"/>
      <c r="G1454" s="62">
        <v>42649.611805555556</v>
      </c>
      <c r="H1454" s="62">
        <v>42654.76458333333</v>
      </c>
      <c r="I1454" s="63" t="s">
        <v>988</v>
      </c>
      <c r="J1454" s="19">
        <f t="shared" si="44"/>
        <v>5.1527777777737356</v>
      </c>
      <c r="K1454" s="46">
        <f t="shared" si="45"/>
        <v>5.1527777777737356</v>
      </c>
      <c r="N1454"/>
    </row>
    <row r="1455" spans="1:14" ht="25.5" hidden="1" customHeight="1" x14ac:dyDescent="0.25">
      <c r="A1455" s="22" t="s">
        <v>313</v>
      </c>
      <c r="B1455" s="61" t="s">
        <v>989</v>
      </c>
      <c r="C1455" s="17" t="s">
        <v>305</v>
      </c>
      <c r="D1455" s="78"/>
      <c r="E1455" s="43" t="s">
        <v>1024</v>
      </c>
      <c r="F1455" s="43"/>
      <c r="G1455" s="18">
        <v>42654.76458333333</v>
      </c>
      <c r="H1455" s="18">
        <v>42657.810416666667</v>
      </c>
      <c r="I1455" s="20" t="s">
        <v>411</v>
      </c>
      <c r="J1455" s="19">
        <f t="shared" si="44"/>
        <v>3.0458333333372138</v>
      </c>
      <c r="K1455" s="46">
        <f t="shared" si="45"/>
        <v>3.0458333333372138</v>
      </c>
      <c r="N1455"/>
    </row>
    <row r="1456" spans="1:14" ht="25.5" customHeight="1" x14ac:dyDescent="0.25">
      <c r="A1456" s="68" t="s">
        <v>313</v>
      </c>
      <c r="B1456" s="69" t="s">
        <v>1093</v>
      </c>
      <c r="C1456" s="70" t="s">
        <v>305</v>
      </c>
      <c r="D1456" s="72" t="s">
        <v>314</v>
      </c>
      <c r="E1456" t="s">
        <v>307</v>
      </c>
      <c r="F1456" s="107" t="s">
        <v>1285</v>
      </c>
      <c r="G1456" s="73">
        <v>42668.651388888888</v>
      </c>
      <c r="H1456" s="73">
        <v>42669.651388888888</v>
      </c>
      <c r="I1456" s="72" t="s">
        <v>7</v>
      </c>
      <c r="J1456" s="66">
        <f>IF(OR(G1456="-",H1456="-"),0,H1456-G1456)</f>
        <v>1</v>
      </c>
      <c r="K1456" s="67">
        <f t="shared" ref="K1456:K1491" si="46">J1456</f>
        <v>1</v>
      </c>
    </row>
    <row r="1457" spans="1:11" ht="25.5" customHeight="1" x14ac:dyDescent="0.25">
      <c r="A1457" s="68" t="s">
        <v>313</v>
      </c>
      <c r="B1457" s="69" t="s">
        <v>1093</v>
      </c>
      <c r="C1457" s="70" t="s">
        <v>305</v>
      </c>
      <c r="D1457" s="72" t="s">
        <v>1068</v>
      </c>
      <c r="E1457" t="s">
        <v>990</v>
      </c>
      <c r="F1457" s="107" t="s">
        <v>1285</v>
      </c>
      <c r="G1457" s="73">
        <v>42669.651388888888</v>
      </c>
      <c r="H1457" s="73">
        <v>42675.561111111114</v>
      </c>
      <c r="I1457" s="72" t="s">
        <v>7</v>
      </c>
      <c r="J1457" s="66">
        <f t="shared" ref="J1457:J1491" si="47">IF(OR(G1457="-",H1457="-"),0,H1457-G1457)</f>
        <v>5.9097222222262644</v>
      </c>
      <c r="K1457" s="67">
        <f t="shared" si="46"/>
        <v>5.9097222222262644</v>
      </c>
    </row>
    <row r="1458" spans="1:11" ht="25.5" customHeight="1" x14ac:dyDescent="0.25">
      <c r="A1458" s="68" t="s">
        <v>313</v>
      </c>
      <c r="B1458" s="69" t="s">
        <v>1093</v>
      </c>
      <c r="C1458" s="70" t="s">
        <v>305</v>
      </c>
      <c r="D1458" s="72" t="s">
        <v>1256</v>
      </c>
      <c r="E1458" t="s">
        <v>991</v>
      </c>
      <c r="F1458" s="107" t="s">
        <v>1285</v>
      </c>
      <c r="G1458" s="73">
        <v>42669.651388888888</v>
      </c>
      <c r="H1458" s="73">
        <v>42682.507638888892</v>
      </c>
      <c r="I1458" s="72" t="s">
        <v>7</v>
      </c>
      <c r="J1458" s="66">
        <f t="shared" si="47"/>
        <v>12.856250000004366</v>
      </c>
      <c r="K1458" s="67">
        <f t="shared" si="46"/>
        <v>12.856250000004366</v>
      </c>
    </row>
    <row r="1459" spans="1:11" ht="25.5" customHeight="1" x14ac:dyDescent="0.25">
      <c r="A1459" s="68" t="s">
        <v>313</v>
      </c>
      <c r="B1459" s="69" t="s">
        <v>1093</v>
      </c>
      <c r="C1459" s="70" t="s">
        <v>305</v>
      </c>
      <c r="D1459" s="72" t="s">
        <v>1069</v>
      </c>
      <c r="E1459" t="s">
        <v>307</v>
      </c>
      <c r="F1459" s="107" t="s">
        <v>1285</v>
      </c>
      <c r="G1459" s="73">
        <v>42682.507638888892</v>
      </c>
      <c r="H1459" s="73">
        <v>42734.605555555558</v>
      </c>
      <c r="I1459" s="72" t="s">
        <v>53</v>
      </c>
      <c r="J1459" s="66">
        <f t="shared" si="47"/>
        <v>52.097916666665697</v>
      </c>
      <c r="K1459" s="67">
        <f t="shared" si="46"/>
        <v>52.097916666665697</v>
      </c>
    </row>
    <row r="1460" spans="1:11" ht="25.5" customHeight="1" x14ac:dyDescent="0.25">
      <c r="A1460" s="68" t="s">
        <v>313</v>
      </c>
      <c r="B1460" s="69" t="s">
        <v>1093</v>
      </c>
      <c r="C1460" s="70" t="s">
        <v>305</v>
      </c>
      <c r="D1460" s="72" t="s">
        <v>1070</v>
      </c>
      <c r="E1460" t="s">
        <v>990</v>
      </c>
      <c r="F1460" s="107" t="s">
        <v>1285</v>
      </c>
      <c r="G1460" s="73">
        <v>42734.605555555558</v>
      </c>
      <c r="H1460" s="73">
        <v>42745.775694444441</v>
      </c>
      <c r="I1460" s="72" t="s">
        <v>147</v>
      </c>
      <c r="J1460" s="66">
        <f t="shared" si="47"/>
        <v>11.17013888888323</v>
      </c>
      <c r="K1460" s="67">
        <f t="shared" si="46"/>
        <v>11.17013888888323</v>
      </c>
    </row>
    <row r="1461" spans="1:11" ht="25.5" customHeight="1" x14ac:dyDescent="0.25">
      <c r="A1461" s="68" t="s">
        <v>313</v>
      </c>
      <c r="B1461" s="69" t="s">
        <v>1093</v>
      </c>
      <c r="C1461" s="70" t="s">
        <v>305</v>
      </c>
      <c r="D1461" s="72" t="s">
        <v>1257</v>
      </c>
      <c r="E1461" t="s">
        <v>991</v>
      </c>
      <c r="F1461" s="107" t="s">
        <v>1285</v>
      </c>
      <c r="G1461" s="73">
        <v>42745.775694444441</v>
      </c>
      <c r="H1461" s="73">
        <v>42746.557638888888</v>
      </c>
      <c r="I1461" s="72" t="s">
        <v>230</v>
      </c>
      <c r="J1461" s="66">
        <f t="shared" si="47"/>
        <v>0.78194444444670808</v>
      </c>
      <c r="K1461" s="67">
        <f t="shared" si="46"/>
        <v>0.78194444444670808</v>
      </c>
    </row>
    <row r="1462" spans="1:11" ht="25.5" customHeight="1" x14ac:dyDescent="0.25">
      <c r="A1462" s="68" t="s">
        <v>313</v>
      </c>
      <c r="B1462" s="69" t="s">
        <v>1093</v>
      </c>
      <c r="C1462" s="70" t="s">
        <v>305</v>
      </c>
      <c r="D1462" s="72" t="s">
        <v>1071</v>
      </c>
      <c r="E1462" t="s">
        <v>307</v>
      </c>
      <c r="F1462" s="107" t="s">
        <v>1285</v>
      </c>
      <c r="G1462" s="73">
        <v>42746.557638888888</v>
      </c>
      <c r="H1462" s="73">
        <v>42746.779166666667</v>
      </c>
      <c r="I1462" s="72" t="s">
        <v>79</v>
      </c>
      <c r="J1462" s="66">
        <f t="shared" si="47"/>
        <v>0.22152777777955635</v>
      </c>
      <c r="K1462" s="67">
        <f t="shared" si="46"/>
        <v>0.22152777777955635</v>
      </c>
    </row>
    <row r="1463" spans="1:11" ht="25.5" customHeight="1" x14ac:dyDescent="0.25">
      <c r="A1463" s="68" t="s">
        <v>313</v>
      </c>
      <c r="B1463" s="69" t="s">
        <v>1093</v>
      </c>
      <c r="C1463" s="70" t="s">
        <v>305</v>
      </c>
      <c r="D1463" s="72" t="s">
        <v>1258</v>
      </c>
      <c r="E1463" t="s">
        <v>991</v>
      </c>
      <c r="F1463" s="107" t="s">
        <v>1285</v>
      </c>
      <c r="G1463" s="73">
        <v>42746.779166666667</v>
      </c>
      <c r="H1463" s="73">
        <v>42748.737500000003</v>
      </c>
      <c r="I1463" s="72" t="s">
        <v>16</v>
      </c>
      <c r="J1463" s="66">
        <f t="shared" si="47"/>
        <v>1.9583333333357587</v>
      </c>
      <c r="K1463" s="67">
        <f t="shared" si="46"/>
        <v>1.9583333333357587</v>
      </c>
    </row>
    <row r="1464" spans="1:11" ht="25.5" hidden="1" customHeight="1" x14ac:dyDescent="0.25">
      <c r="A1464" s="68" t="s">
        <v>313</v>
      </c>
      <c r="B1464" s="69" t="s">
        <v>1093</v>
      </c>
      <c r="C1464" s="70" t="s">
        <v>305</v>
      </c>
      <c r="D1464" s="72" t="s">
        <v>465</v>
      </c>
      <c r="E1464" t="s">
        <v>1020</v>
      </c>
      <c r="F1464"/>
      <c r="G1464" s="73">
        <v>42748.737500000003</v>
      </c>
      <c r="H1464" s="73">
        <v>42748.761805555558</v>
      </c>
      <c r="I1464" s="72" t="s">
        <v>1079</v>
      </c>
      <c r="J1464" s="66">
        <f t="shared" si="47"/>
        <v>2.4305555554747116E-2</v>
      </c>
      <c r="K1464" s="67">
        <f t="shared" si="46"/>
        <v>2.4305555554747116E-2</v>
      </c>
    </row>
    <row r="1465" spans="1:11" ht="25.5" hidden="1" customHeight="1" x14ac:dyDescent="0.25">
      <c r="A1465" s="68" t="s">
        <v>313</v>
      </c>
      <c r="B1465" s="69" t="s">
        <v>1093</v>
      </c>
      <c r="C1465" s="70" t="s">
        <v>305</v>
      </c>
      <c r="D1465" s="72" t="s">
        <v>321</v>
      </c>
      <c r="E1465" t="s">
        <v>1266</v>
      </c>
      <c r="F1465"/>
      <c r="G1465" s="73">
        <v>42748.761805555558</v>
      </c>
      <c r="H1465" s="73">
        <v>42759.759722222225</v>
      </c>
      <c r="I1465" s="72" t="s">
        <v>197</v>
      </c>
      <c r="J1465" s="66">
        <f t="shared" si="47"/>
        <v>10.997916666667152</v>
      </c>
      <c r="K1465" s="67">
        <f t="shared" si="46"/>
        <v>10.997916666667152</v>
      </c>
    </row>
    <row r="1466" spans="1:11" ht="25.5" hidden="1" customHeight="1" x14ac:dyDescent="0.25">
      <c r="A1466" s="68" t="s">
        <v>313</v>
      </c>
      <c r="B1466" s="69" t="s">
        <v>1093</v>
      </c>
      <c r="C1466" s="70" t="s">
        <v>305</v>
      </c>
      <c r="D1466" s="72" t="s">
        <v>322</v>
      </c>
      <c r="E1466" t="s">
        <v>1020</v>
      </c>
      <c r="F1466"/>
      <c r="G1466" s="73">
        <v>42759.759722222225</v>
      </c>
      <c r="H1466" s="73">
        <v>42759.804861111108</v>
      </c>
      <c r="I1466" s="72" t="s">
        <v>507</v>
      </c>
      <c r="J1466" s="66">
        <f t="shared" si="47"/>
        <v>4.5138888883229811E-2</v>
      </c>
      <c r="K1466" s="67">
        <f t="shared" si="46"/>
        <v>4.5138888883229811E-2</v>
      </c>
    </row>
    <row r="1467" spans="1:11" ht="25.5" customHeight="1" x14ac:dyDescent="0.25">
      <c r="A1467" s="68" t="s">
        <v>313</v>
      </c>
      <c r="B1467" s="69" t="s">
        <v>1093</v>
      </c>
      <c r="C1467" s="70" t="s">
        <v>305</v>
      </c>
      <c r="D1467" s="72" t="s">
        <v>1072</v>
      </c>
      <c r="E1467" t="s">
        <v>307</v>
      </c>
      <c r="F1467" s="107" t="s">
        <v>1285</v>
      </c>
      <c r="G1467" s="73">
        <v>42759.804861111108</v>
      </c>
      <c r="H1467" s="73">
        <v>42760.73333333333</v>
      </c>
      <c r="I1467" s="72" t="s">
        <v>1080</v>
      </c>
      <c r="J1467" s="66">
        <f t="shared" si="47"/>
        <v>0.92847222222189885</v>
      </c>
      <c r="K1467" s="67">
        <f t="shared" si="46"/>
        <v>0.92847222222189885</v>
      </c>
    </row>
    <row r="1468" spans="1:11" ht="25.5" hidden="1" customHeight="1" x14ac:dyDescent="0.25">
      <c r="A1468" s="68" t="s">
        <v>313</v>
      </c>
      <c r="B1468" s="69" t="s">
        <v>1093</v>
      </c>
      <c r="C1468" s="70" t="s">
        <v>305</v>
      </c>
      <c r="D1468" s="72" t="s">
        <v>24</v>
      </c>
      <c r="E1468" t="s">
        <v>1020</v>
      </c>
      <c r="F1468"/>
      <c r="G1468" s="73">
        <v>42760.73333333333</v>
      </c>
      <c r="H1468" s="73">
        <v>42760.772222222222</v>
      </c>
      <c r="I1468" s="72" t="s">
        <v>16</v>
      </c>
      <c r="J1468" s="66">
        <f t="shared" si="47"/>
        <v>3.888888889196096E-2</v>
      </c>
      <c r="K1468" s="67">
        <f t="shared" si="46"/>
        <v>3.888888889196096E-2</v>
      </c>
    </row>
    <row r="1469" spans="1:11" ht="25.5" hidden="1" customHeight="1" x14ac:dyDescent="0.25">
      <c r="A1469" s="68" t="s">
        <v>313</v>
      </c>
      <c r="B1469" s="69" t="s">
        <v>1093</v>
      </c>
      <c r="C1469" s="70" t="s">
        <v>305</v>
      </c>
      <c r="D1469" s="72" t="s">
        <v>1073</v>
      </c>
      <c r="E1469" t="s">
        <v>1017</v>
      </c>
      <c r="F1469"/>
      <c r="G1469" s="73">
        <v>42760.772222222222</v>
      </c>
      <c r="H1469" s="73">
        <v>42761.572222222225</v>
      </c>
      <c r="I1469" s="72" t="s">
        <v>19</v>
      </c>
      <c r="J1469" s="66">
        <f t="shared" si="47"/>
        <v>0.80000000000291038</v>
      </c>
      <c r="K1469" s="67">
        <f t="shared" si="46"/>
        <v>0.80000000000291038</v>
      </c>
    </row>
    <row r="1470" spans="1:11" ht="25.5" hidden="1" customHeight="1" x14ac:dyDescent="0.25">
      <c r="A1470" s="68" t="s">
        <v>313</v>
      </c>
      <c r="B1470" s="69" t="s">
        <v>1093</v>
      </c>
      <c r="C1470" s="70" t="s">
        <v>305</v>
      </c>
      <c r="D1470" s="72" t="s">
        <v>1074</v>
      </c>
      <c r="E1470" t="s">
        <v>1018</v>
      </c>
      <c r="F1470"/>
      <c r="G1470" s="73">
        <v>42761.572222222225</v>
      </c>
      <c r="H1470" s="73">
        <v>42761.586111111108</v>
      </c>
      <c r="I1470" s="72" t="s">
        <v>442</v>
      </c>
      <c r="J1470" s="66">
        <f t="shared" si="47"/>
        <v>1.3888888883229811E-2</v>
      </c>
      <c r="K1470" s="67">
        <f t="shared" si="46"/>
        <v>1.3888888883229811E-2</v>
      </c>
    </row>
    <row r="1471" spans="1:11" ht="25.5" hidden="1" customHeight="1" x14ac:dyDescent="0.25">
      <c r="A1471" s="68" t="s">
        <v>313</v>
      </c>
      <c r="B1471" s="69" t="s">
        <v>1093</v>
      </c>
      <c r="C1471" s="70" t="s">
        <v>305</v>
      </c>
      <c r="D1471" s="72" t="s">
        <v>1075</v>
      </c>
      <c r="E1471" t="s">
        <v>1019</v>
      </c>
      <c r="F1471"/>
      <c r="G1471" s="73">
        <v>42761.586111111108</v>
      </c>
      <c r="H1471" s="73">
        <v>42761.711805555555</v>
      </c>
      <c r="I1471" s="72" t="s">
        <v>23</v>
      </c>
      <c r="J1471" s="66">
        <f t="shared" si="47"/>
        <v>0.12569444444670808</v>
      </c>
      <c r="K1471" s="67">
        <f t="shared" si="46"/>
        <v>0.12569444444670808</v>
      </c>
    </row>
    <row r="1472" spans="1:11" ht="25.5" hidden="1" customHeight="1" x14ac:dyDescent="0.25">
      <c r="A1472" s="68" t="s">
        <v>313</v>
      </c>
      <c r="B1472" s="69" t="s">
        <v>1093</v>
      </c>
      <c r="C1472" s="70" t="s">
        <v>305</v>
      </c>
      <c r="D1472" s="72" t="s">
        <v>329</v>
      </c>
      <c r="E1472" t="s">
        <v>1020</v>
      </c>
      <c r="F1472"/>
      <c r="G1472" s="73">
        <v>42761.711805555555</v>
      </c>
      <c r="H1472" s="73">
        <v>42761.75</v>
      </c>
      <c r="I1472" s="72" t="s">
        <v>1081</v>
      </c>
      <c r="J1472" s="66">
        <f t="shared" si="47"/>
        <v>3.8194444445252884E-2</v>
      </c>
      <c r="K1472" s="67">
        <f t="shared" si="46"/>
        <v>3.8194444445252884E-2</v>
      </c>
    </row>
    <row r="1473" spans="1:11" ht="25.5" hidden="1" customHeight="1" x14ac:dyDescent="0.25">
      <c r="A1473" s="68" t="s">
        <v>313</v>
      </c>
      <c r="B1473" s="69" t="s">
        <v>1093</v>
      </c>
      <c r="C1473" s="70" t="s">
        <v>305</v>
      </c>
      <c r="D1473" s="72" t="s">
        <v>594</v>
      </c>
      <c r="E1473" t="s">
        <v>1021</v>
      </c>
      <c r="F1473"/>
      <c r="G1473" s="73">
        <v>42761.75</v>
      </c>
      <c r="H1473" s="73">
        <v>42768.60833333333</v>
      </c>
      <c r="I1473" s="72" t="s">
        <v>200</v>
      </c>
      <c r="J1473" s="66">
        <f t="shared" si="47"/>
        <v>6.8583333333299379</v>
      </c>
      <c r="K1473" s="67">
        <f t="shared" si="46"/>
        <v>6.8583333333299379</v>
      </c>
    </row>
    <row r="1474" spans="1:11" ht="25.5" hidden="1" customHeight="1" x14ac:dyDescent="0.25">
      <c r="A1474" s="68" t="s">
        <v>313</v>
      </c>
      <c r="B1474" s="69" t="s">
        <v>1093</v>
      </c>
      <c r="C1474" s="70" t="s">
        <v>305</v>
      </c>
      <c r="D1474" s="72" t="s">
        <v>332</v>
      </c>
      <c r="E1474" t="s">
        <v>1020</v>
      </c>
      <c r="F1474"/>
      <c r="G1474" s="73">
        <v>42768.60833333333</v>
      </c>
      <c r="H1474" s="73">
        <v>42768.757638888892</v>
      </c>
      <c r="I1474" s="72" t="s">
        <v>1082</v>
      </c>
      <c r="J1474" s="66">
        <f t="shared" si="47"/>
        <v>0.14930555556202307</v>
      </c>
      <c r="K1474" s="67">
        <f t="shared" si="46"/>
        <v>0.14930555556202307</v>
      </c>
    </row>
    <row r="1475" spans="1:11" ht="25.5" hidden="1" customHeight="1" x14ac:dyDescent="0.25">
      <c r="A1475" s="68" t="s">
        <v>313</v>
      </c>
      <c r="B1475" s="69" t="s">
        <v>1093</v>
      </c>
      <c r="C1475" s="70" t="s">
        <v>305</v>
      </c>
      <c r="D1475" s="72" t="s">
        <v>826</v>
      </c>
      <c r="E1475" t="s">
        <v>1021</v>
      </c>
      <c r="F1475"/>
      <c r="G1475" s="73">
        <v>42768.757638888892</v>
      </c>
      <c r="H1475" s="73">
        <v>42773.696527777778</v>
      </c>
      <c r="I1475" s="72" t="s">
        <v>1083</v>
      </c>
      <c r="J1475" s="66">
        <f t="shared" si="47"/>
        <v>4.9388888888861402</v>
      </c>
      <c r="K1475" s="67">
        <f t="shared" si="46"/>
        <v>4.9388888888861402</v>
      </c>
    </row>
    <row r="1476" spans="1:11" ht="25.5" hidden="1" customHeight="1" x14ac:dyDescent="0.25">
      <c r="A1476" s="68" t="s">
        <v>313</v>
      </c>
      <c r="B1476" s="69" t="s">
        <v>1093</v>
      </c>
      <c r="C1476" s="70" t="s">
        <v>305</v>
      </c>
      <c r="D1476" s="72" t="s">
        <v>35</v>
      </c>
      <c r="E1476" t="s">
        <v>1020</v>
      </c>
      <c r="F1476"/>
      <c r="G1476" s="73">
        <v>42773.696527777778</v>
      </c>
      <c r="H1476" s="73">
        <v>42775.804166666669</v>
      </c>
      <c r="I1476" s="72" t="s">
        <v>1084</v>
      </c>
      <c r="J1476" s="66">
        <f t="shared" si="47"/>
        <v>2.1076388888905058</v>
      </c>
      <c r="K1476" s="67">
        <f t="shared" si="46"/>
        <v>2.1076388888905058</v>
      </c>
    </row>
    <row r="1477" spans="1:11" ht="25.5" hidden="1" customHeight="1" x14ac:dyDescent="0.25">
      <c r="A1477" s="68" t="s">
        <v>313</v>
      </c>
      <c r="B1477" s="69" t="s">
        <v>1093</v>
      </c>
      <c r="C1477" s="70" t="s">
        <v>305</v>
      </c>
      <c r="D1477" s="72" t="s">
        <v>336</v>
      </c>
      <c r="E1477" t="s">
        <v>953</v>
      </c>
      <c r="F1477"/>
      <c r="G1477" s="73">
        <v>42775.804166666669</v>
      </c>
      <c r="H1477" s="73">
        <v>42776.65625</v>
      </c>
      <c r="I1477" s="72" t="s">
        <v>1085</v>
      </c>
      <c r="J1477" s="66">
        <f t="shared" si="47"/>
        <v>0.85208333333139308</v>
      </c>
      <c r="K1477" s="67">
        <f t="shared" si="46"/>
        <v>0.85208333333139308</v>
      </c>
    </row>
    <row r="1478" spans="1:11" ht="25.5" hidden="1" customHeight="1" x14ac:dyDescent="0.25">
      <c r="A1478" s="68" t="s">
        <v>313</v>
      </c>
      <c r="B1478" s="69" t="s">
        <v>1093</v>
      </c>
      <c r="C1478" s="70" t="s">
        <v>305</v>
      </c>
      <c r="D1478" s="72" t="s">
        <v>37</v>
      </c>
      <c r="E1478" t="s">
        <v>1020</v>
      </c>
      <c r="F1478"/>
      <c r="G1478" s="73">
        <v>42776.65625</v>
      </c>
      <c r="H1478" s="73">
        <v>42776.674305555556</v>
      </c>
      <c r="I1478" s="72" t="s">
        <v>1086</v>
      </c>
      <c r="J1478" s="66">
        <f t="shared" si="47"/>
        <v>1.8055555556202307E-2</v>
      </c>
      <c r="K1478" s="67">
        <f t="shared" si="46"/>
        <v>1.8055555556202307E-2</v>
      </c>
    </row>
    <row r="1479" spans="1:11" ht="25.5" hidden="1" customHeight="1" x14ac:dyDescent="0.25">
      <c r="A1479" s="68" t="s">
        <v>313</v>
      </c>
      <c r="B1479" s="69" t="s">
        <v>1093</v>
      </c>
      <c r="C1479" s="70" t="s">
        <v>305</v>
      </c>
      <c r="D1479" s="72" t="s">
        <v>601</v>
      </c>
      <c r="E1479" t="s">
        <v>1036</v>
      </c>
      <c r="F1479"/>
      <c r="G1479" s="73">
        <v>42776.674305555556</v>
      </c>
      <c r="H1479" s="73">
        <v>42786.609722222223</v>
      </c>
      <c r="I1479" s="72" t="s">
        <v>1087</v>
      </c>
      <c r="J1479" s="66">
        <f t="shared" si="47"/>
        <v>9.9354166666671517</v>
      </c>
      <c r="K1479" s="67">
        <f t="shared" si="46"/>
        <v>9.9354166666671517</v>
      </c>
    </row>
    <row r="1480" spans="1:11" ht="25.5" hidden="1" customHeight="1" x14ac:dyDescent="0.25">
      <c r="A1480" s="68" t="s">
        <v>313</v>
      </c>
      <c r="B1480" s="69" t="s">
        <v>1093</v>
      </c>
      <c r="C1480" s="70" t="s">
        <v>305</v>
      </c>
      <c r="D1480" s="72" t="s">
        <v>131</v>
      </c>
      <c r="E1480" t="s">
        <v>1022</v>
      </c>
      <c r="F1480"/>
      <c r="G1480" s="73">
        <v>42786.609722222223</v>
      </c>
      <c r="H1480" s="73">
        <v>42790.706944444442</v>
      </c>
      <c r="I1480" s="72" t="s">
        <v>1088</v>
      </c>
      <c r="J1480" s="66">
        <f t="shared" si="47"/>
        <v>4.0972222222189885</v>
      </c>
      <c r="K1480" s="67">
        <f t="shared" si="46"/>
        <v>4.0972222222189885</v>
      </c>
    </row>
    <row r="1481" spans="1:11" ht="25.5" hidden="1" customHeight="1" x14ac:dyDescent="0.25">
      <c r="A1481" s="68" t="s">
        <v>313</v>
      </c>
      <c r="B1481" s="69" t="s">
        <v>1093</v>
      </c>
      <c r="C1481" s="70" t="s">
        <v>305</v>
      </c>
      <c r="D1481" s="72" t="s">
        <v>342</v>
      </c>
      <c r="E1481" t="s">
        <v>1267</v>
      </c>
      <c r="F1481"/>
      <c r="G1481" s="73">
        <v>42790.706944444442</v>
      </c>
      <c r="H1481" s="73">
        <v>42796.745833333334</v>
      </c>
      <c r="I1481" s="72" t="s">
        <v>1089</v>
      </c>
      <c r="J1481" s="66">
        <f t="shared" si="47"/>
        <v>6.038888888891961</v>
      </c>
      <c r="K1481" s="67">
        <f t="shared" si="46"/>
        <v>6.038888888891961</v>
      </c>
    </row>
    <row r="1482" spans="1:11" ht="25.5" hidden="1" customHeight="1" x14ac:dyDescent="0.25">
      <c r="A1482" s="68" t="s">
        <v>313</v>
      </c>
      <c r="B1482" s="69" t="s">
        <v>1093</v>
      </c>
      <c r="C1482" s="70" t="s">
        <v>305</v>
      </c>
      <c r="D1482" s="72" t="s">
        <v>80</v>
      </c>
      <c r="E1482" t="s">
        <v>1020</v>
      </c>
      <c r="F1482"/>
      <c r="G1482" s="73">
        <v>42796.745833333334</v>
      </c>
      <c r="H1482" s="73">
        <v>42797.789583333331</v>
      </c>
      <c r="I1482" s="72" t="s">
        <v>92</v>
      </c>
      <c r="J1482" s="66">
        <f t="shared" si="47"/>
        <v>1.0437499999970896</v>
      </c>
      <c r="K1482" s="67">
        <f t="shared" si="46"/>
        <v>1.0437499999970896</v>
      </c>
    </row>
    <row r="1483" spans="1:11" ht="25.5" hidden="1" customHeight="1" x14ac:dyDescent="0.25">
      <c r="A1483" s="68" t="s">
        <v>313</v>
      </c>
      <c r="B1483" s="69" t="s">
        <v>1093</v>
      </c>
      <c r="C1483" s="70" t="s">
        <v>305</v>
      </c>
      <c r="D1483" s="72" t="s">
        <v>1076</v>
      </c>
      <c r="E1483" t="s">
        <v>953</v>
      </c>
      <c r="F1483"/>
      <c r="G1483" s="73">
        <v>42797.789583333331</v>
      </c>
      <c r="H1483" s="73">
        <v>42800.85</v>
      </c>
      <c r="I1483" s="72" t="s">
        <v>1090</v>
      </c>
      <c r="J1483" s="66">
        <f t="shared" si="47"/>
        <v>3.0604166666671517</v>
      </c>
      <c r="K1483" s="67">
        <f t="shared" si="46"/>
        <v>3.0604166666671517</v>
      </c>
    </row>
    <row r="1484" spans="1:11" ht="25.5" hidden="1" customHeight="1" x14ac:dyDescent="0.25">
      <c r="A1484" s="68" t="s">
        <v>313</v>
      </c>
      <c r="B1484" s="69" t="s">
        <v>1093</v>
      </c>
      <c r="C1484" s="70" t="s">
        <v>305</v>
      </c>
      <c r="D1484" s="72" t="s">
        <v>43</v>
      </c>
      <c r="E1484" t="s">
        <v>1023</v>
      </c>
      <c r="F1484"/>
      <c r="G1484" s="73">
        <v>42800.85</v>
      </c>
      <c r="H1484" s="73">
        <v>42801.614583333336</v>
      </c>
      <c r="I1484" s="72" t="s">
        <v>17</v>
      </c>
      <c r="J1484" s="66">
        <f t="shared" si="47"/>
        <v>0.76458333333721384</v>
      </c>
      <c r="K1484" s="67">
        <f t="shared" si="46"/>
        <v>0.76458333333721384</v>
      </c>
    </row>
    <row r="1485" spans="1:11" ht="25.5" hidden="1" customHeight="1" x14ac:dyDescent="0.25">
      <c r="A1485" s="68" t="s">
        <v>313</v>
      </c>
      <c r="B1485" s="69" t="s">
        <v>1093</v>
      </c>
      <c r="C1485" s="70" t="s">
        <v>305</v>
      </c>
      <c r="D1485" s="72" t="s">
        <v>45</v>
      </c>
      <c r="E1485" t="s">
        <v>1024</v>
      </c>
      <c r="F1485"/>
      <c r="G1485" s="73">
        <v>42801.614583333336</v>
      </c>
      <c r="H1485" s="73">
        <v>42801.677777777775</v>
      </c>
      <c r="I1485" s="72" t="s">
        <v>248</v>
      </c>
      <c r="J1485" s="66">
        <f t="shared" si="47"/>
        <v>6.3194444439432118E-2</v>
      </c>
      <c r="K1485" s="67">
        <f t="shared" si="46"/>
        <v>6.3194444439432118E-2</v>
      </c>
    </row>
    <row r="1486" spans="1:11" ht="25.5" hidden="1" customHeight="1" x14ac:dyDescent="0.25">
      <c r="A1486" s="68" t="s">
        <v>313</v>
      </c>
      <c r="B1486" s="69" t="s">
        <v>1093</v>
      </c>
      <c r="C1486" s="70" t="s">
        <v>305</v>
      </c>
      <c r="D1486" s="72" t="s">
        <v>164</v>
      </c>
      <c r="E1486" t="s">
        <v>1014</v>
      </c>
      <c r="F1486"/>
      <c r="G1486" s="73">
        <v>42801.677777777775</v>
      </c>
      <c r="H1486" s="73">
        <v>42801.786111111112</v>
      </c>
      <c r="I1486" s="72" t="s">
        <v>75</v>
      </c>
      <c r="J1486" s="66">
        <f t="shared" si="47"/>
        <v>0.10833333333721384</v>
      </c>
      <c r="K1486" s="67">
        <f t="shared" si="46"/>
        <v>0.10833333333721384</v>
      </c>
    </row>
    <row r="1487" spans="1:11" ht="25.5" hidden="1" customHeight="1" x14ac:dyDescent="0.25">
      <c r="A1487" s="68" t="s">
        <v>313</v>
      </c>
      <c r="B1487" s="69" t="s">
        <v>1093</v>
      </c>
      <c r="C1487" s="70" t="s">
        <v>305</v>
      </c>
      <c r="D1487" s="72" t="s">
        <v>791</v>
      </c>
      <c r="E1487" t="s">
        <v>1036</v>
      </c>
      <c r="F1487"/>
      <c r="G1487" s="73">
        <v>42801.786111111112</v>
      </c>
      <c r="H1487" s="73">
        <v>42802.661805555559</v>
      </c>
      <c r="I1487" s="72" t="s">
        <v>1091</v>
      </c>
      <c r="J1487" s="66">
        <f t="shared" si="47"/>
        <v>0.87569444444670808</v>
      </c>
      <c r="K1487" s="67">
        <f t="shared" si="46"/>
        <v>0.87569444444670808</v>
      </c>
    </row>
    <row r="1488" spans="1:11" ht="25.5" hidden="1" customHeight="1" x14ac:dyDescent="0.25">
      <c r="A1488" s="68" t="s">
        <v>313</v>
      </c>
      <c r="B1488" s="69" t="s">
        <v>1093</v>
      </c>
      <c r="C1488" s="70" t="s">
        <v>305</v>
      </c>
      <c r="D1488" s="72" t="s">
        <v>211</v>
      </c>
      <c r="E1488" t="s">
        <v>1023</v>
      </c>
      <c r="F1488"/>
      <c r="G1488" s="73">
        <v>42802.661805555559</v>
      </c>
      <c r="H1488" s="73">
        <v>42802.80972222222</v>
      </c>
      <c r="I1488" s="72" t="s">
        <v>772</v>
      </c>
      <c r="J1488" s="66">
        <f t="shared" si="47"/>
        <v>0.14791666666133096</v>
      </c>
      <c r="K1488" s="67">
        <f t="shared" si="46"/>
        <v>0.14791666666133096</v>
      </c>
    </row>
    <row r="1489" spans="1:11" ht="25.5" hidden="1" customHeight="1" x14ac:dyDescent="0.25">
      <c r="A1489" s="68" t="s">
        <v>313</v>
      </c>
      <c r="B1489" s="69" t="s">
        <v>1093</v>
      </c>
      <c r="C1489" s="70" t="s">
        <v>305</v>
      </c>
      <c r="D1489" s="72" t="s">
        <v>793</v>
      </c>
      <c r="E1489" t="s">
        <v>1036</v>
      </c>
      <c r="F1489"/>
      <c r="G1489" s="73">
        <v>42802.80972222222</v>
      </c>
      <c r="H1489" s="73">
        <v>42803.566666666666</v>
      </c>
      <c r="I1489" s="72" t="s">
        <v>215</v>
      </c>
      <c r="J1489" s="66">
        <f t="shared" si="47"/>
        <v>0.75694444444525288</v>
      </c>
      <c r="K1489" s="67">
        <f t="shared" si="46"/>
        <v>0.75694444444525288</v>
      </c>
    </row>
    <row r="1490" spans="1:11" ht="25.5" hidden="1" customHeight="1" x14ac:dyDescent="0.25">
      <c r="A1490" s="68" t="s">
        <v>313</v>
      </c>
      <c r="B1490" s="69" t="s">
        <v>1093</v>
      </c>
      <c r="C1490" s="70" t="s">
        <v>305</v>
      </c>
      <c r="D1490" s="72" t="s">
        <v>1077</v>
      </c>
      <c r="E1490" t="s">
        <v>1023</v>
      </c>
      <c r="F1490"/>
      <c r="G1490" s="73">
        <v>42803.566666666666</v>
      </c>
      <c r="H1490" s="73">
        <v>42817.538194444445</v>
      </c>
      <c r="I1490" s="72" t="s">
        <v>519</v>
      </c>
      <c r="J1490" s="66">
        <f t="shared" si="47"/>
        <v>13.971527777779556</v>
      </c>
      <c r="K1490" s="67">
        <f t="shared" si="46"/>
        <v>13.971527777779556</v>
      </c>
    </row>
    <row r="1491" spans="1:11" ht="25.5" hidden="1" customHeight="1" x14ac:dyDescent="0.25">
      <c r="A1491" s="68" t="s">
        <v>313</v>
      </c>
      <c r="B1491" s="69" t="s">
        <v>1093</v>
      </c>
      <c r="C1491" s="70" t="s">
        <v>305</v>
      </c>
      <c r="D1491" s="72" t="s">
        <v>1078</v>
      </c>
      <c r="E1491" t="s">
        <v>1024</v>
      </c>
      <c r="F1491"/>
      <c r="G1491" s="73">
        <v>42817.538194444445</v>
      </c>
      <c r="H1491" s="73">
        <v>42817.71875</v>
      </c>
      <c r="I1491" s="72" t="s">
        <v>411</v>
      </c>
      <c r="J1491" s="66">
        <f t="shared" si="47"/>
        <v>0.18055555555474712</v>
      </c>
      <c r="K1491" s="67">
        <f t="shared" si="46"/>
        <v>0.18055555555474712</v>
      </c>
    </row>
    <row r="1492" spans="1:11" ht="25.5" customHeight="1" x14ac:dyDescent="0.25">
      <c r="A1492" s="68" t="s">
        <v>313</v>
      </c>
      <c r="B1492" s="69" t="s">
        <v>1092</v>
      </c>
      <c r="C1492" s="70" t="s">
        <v>305</v>
      </c>
      <c r="D1492" s="72" t="s">
        <v>1094</v>
      </c>
      <c r="E1492" t="s">
        <v>1000</v>
      </c>
      <c r="F1492" s="107" t="s">
        <v>1285</v>
      </c>
      <c r="G1492" s="79">
        <v>42605.76666666667</v>
      </c>
      <c r="H1492" s="73">
        <v>42606.76666666667</v>
      </c>
      <c r="I1492" s="72" t="s">
        <v>7</v>
      </c>
      <c r="J1492" s="66">
        <f>IF(OR(G1492="-",H1492="-"),0,H1492-G1492)</f>
        <v>1</v>
      </c>
      <c r="K1492" s="71">
        <f>J1492</f>
        <v>1</v>
      </c>
    </row>
    <row r="1493" spans="1:11" ht="25.5" customHeight="1" x14ac:dyDescent="0.25">
      <c r="A1493" s="68" t="s">
        <v>313</v>
      </c>
      <c r="B1493" s="69" t="s">
        <v>1092</v>
      </c>
      <c r="C1493" s="70" t="s">
        <v>305</v>
      </c>
      <c r="D1493" s="72" t="s">
        <v>1068</v>
      </c>
      <c r="E1493" t="s">
        <v>990</v>
      </c>
      <c r="F1493" s="107" t="s">
        <v>1285</v>
      </c>
      <c r="G1493" s="73">
        <v>42606.76666666667</v>
      </c>
      <c r="H1493" s="73">
        <v>42606.774305555555</v>
      </c>
      <c r="I1493" s="72" t="s">
        <v>347</v>
      </c>
      <c r="J1493" s="66">
        <f t="shared" ref="J1493:J1519" si="48">IF(OR(G1493="-",H1493="-"),0,H1493-G1493)</f>
        <v>7.6388888846850023E-3</v>
      </c>
      <c r="K1493" s="67">
        <f t="shared" ref="K1493:K1519" si="49">J1493</f>
        <v>7.6388888846850023E-3</v>
      </c>
    </row>
    <row r="1494" spans="1:11" ht="25.5" customHeight="1" x14ac:dyDescent="0.25">
      <c r="A1494" s="68" t="s">
        <v>313</v>
      </c>
      <c r="B1494" s="69" t="s">
        <v>1092</v>
      </c>
      <c r="C1494" s="70" t="s">
        <v>305</v>
      </c>
      <c r="D1494" s="72" t="s">
        <v>1256</v>
      </c>
      <c r="E1494" t="s">
        <v>991</v>
      </c>
      <c r="F1494" s="107" t="s">
        <v>1285</v>
      </c>
      <c r="G1494" s="73">
        <v>42606.774305555555</v>
      </c>
      <c r="H1494" s="73">
        <v>42606.777083333334</v>
      </c>
      <c r="I1494" s="72" t="s">
        <v>484</v>
      </c>
      <c r="J1494" s="66">
        <f t="shared" si="48"/>
        <v>2.7777777795563452E-3</v>
      </c>
      <c r="K1494" s="67">
        <f t="shared" si="49"/>
        <v>2.7777777795563452E-3</v>
      </c>
    </row>
    <row r="1495" spans="1:11" ht="25.5" hidden="1" customHeight="1" x14ac:dyDescent="0.25">
      <c r="A1495" s="68" t="s">
        <v>313</v>
      </c>
      <c r="B1495" s="69" t="s">
        <v>1092</v>
      </c>
      <c r="C1495" s="70" t="s">
        <v>305</v>
      </c>
      <c r="D1495" s="72" t="s">
        <v>1095</v>
      </c>
      <c r="E1495" t="s">
        <v>953</v>
      </c>
      <c r="F1495"/>
      <c r="G1495" s="73">
        <v>42606.777083333334</v>
      </c>
      <c r="H1495" s="73">
        <v>42606.837500000001</v>
      </c>
      <c r="I1495" s="72" t="s">
        <v>1100</v>
      </c>
      <c r="J1495" s="66">
        <f t="shared" si="48"/>
        <v>6.0416666667151731E-2</v>
      </c>
      <c r="K1495" s="67">
        <f t="shared" si="49"/>
        <v>6.0416666667151731E-2</v>
      </c>
    </row>
    <row r="1496" spans="1:11" ht="25.5" hidden="1" customHeight="1" x14ac:dyDescent="0.25">
      <c r="A1496" s="68" t="s">
        <v>313</v>
      </c>
      <c r="B1496" s="69" t="s">
        <v>1092</v>
      </c>
      <c r="C1496" s="70" t="s">
        <v>305</v>
      </c>
      <c r="D1496" s="72" t="s">
        <v>870</v>
      </c>
      <c r="E1496" t="s">
        <v>1265</v>
      </c>
      <c r="F1496"/>
      <c r="G1496" s="73">
        <v>42606.837500000001</v>
      </c>
      <c r="H1496" s="73">
        <v>42607.587500000001</v>
      </c>
      <c r="I1496" s="72" t="s">
        <v>1101</v>
      </c>
      <c r="J1496" s="66">
        <f t="shared" si="48"/>
        <v>0.75</v>
      </c>
      <c r="K1496" s="67">
        <f t="shared" si="49"/>
        <v>0.75</v>
      </c>
    </row>
    <row r="1497" spans="1:11" ht="25.5" customHeight="1" x14ac:dyDescent="0.25">
      <c r="A1497" s="68" t="s">
        <v>313</v>
      </c>
      <c r="B1497" s="69" t="s">
        <v>1092</v>
      </c>
      <c r="C1497" s="70" t="s">
        <v>305</v>
      </c>
      <c r="D1497" s="72" t="s">
        <v>1096</v>
      </c>
      <c r="E1497" t="s">
        <v>990</v>
      </c>
      <c r="F1497" s="107" t="s">
        <v>1285</v>
      </c>
      <c r="G1497" s="73">
        <v>42607.587500000001</v>
      </c>
      <c r="H1497" s="73">
        <v>42607.60833333333</v>
      </c>
      <c r="I1497" s="72" t="s">
        <v>1102</v>
      </c>
      <c r="J1497" s="66">
        <f t="shared" si="48"/>
        <v>2.0833333328482695E-2</v>
      </c>
      <c r="K1497" s="67">
        <f t="shared" si="49"/>
        <v>2.0833333328482695E-2</v>
      </c>
    </row>
    <row r="1498" spans="1:11" ht="25.5" customHeight="1" x14ac:dyDescent="0.25">
      <c r="A1498" s="68" t="s">
        <v>313</v>
      </c>
      <c r="B1498" s="69" t="s">
        <v>1092</v>
      </c>
      <c r="C1498" s="70" t="s">
        <v>305</v>
      </c>
      <c r="D1498" s="72" t="s">
        <v>1259</v>
      </c>
      <c r="E1498" t="s">
        <v>991</v>
      </c>
      <c r="F1498" s="107" t="s">
        <v>1285</v>
      </c>
      <c r="G1498" s="73">
        <v>42607.60833333333</v>
      </c>
      <c r="H1498" s="73">
        <v>42607.637499999997</v>
      </c>
      <c r="I1498" s="72" t="s">
        <v>237</v>
      </c>
      <c r="J1498" s="66">
        <f t="shared" si="48"/>
        <v>2.9166666667151731E-2</v>
      </c>
      <c r="K1498" s="67">
        <f t="shared" si="49"/>
        <v>2.9166666667151731E-2</v>
      </c>
    </row>
    <row r="1499" spans="1:11" ht="25.5" customHeight="1" x14ac:dyDescent="0.25">
      <c r="A1499" s="68" t="s">
        <v>313</v>
      </c>
      <c r="B1499" s="69" t="s">
        <v>1092</v>
      </c>
      <c r="C1499" s="70" t="s">
        <v>305</v>
      </c>
      <c r="D1499" s="72" t="s">
        <v>1097</v>
      </c>
      <c r="E1499" t="s">
        <v>1000</v>
      </c>
      <c r="F1499" s="107" t="s">
        <v>1285</v>
      </c>
      <c r="G1499" s="73">
        <v>42607.637499999997</v>
      </c>
      <c r="H1499" s="73">
        <v>42607.783333333333</v>
      </c>
      <c r="I1499" s="72" t="s">
        <v>1103</v>
      </c>
      <c r="J1499" s="66">
        <f t="shared" si="48"/>
        <v>0.14583333333575865</v>
      </c>
      <c r="K1499" s="67">
        <f t="shared" si="49"/>
        <v>0.14583333333575865</v>
      </c>
    </row>
    <row r="1500" spans="1:11" ht="25.5" customHeight="1" x14ac:dyDescent="0.25">
      <c r="A1500" s="68" t="s">
        <v>313</v>
      </c>
      <c r="B1500" s="69" t="s">
        <v>1092</v>
      </c>
      <c r="C1500" s="70" t="s">
        <v>305</v>
      </c>
      <c r="D1500" s="72" t="s">
        <v>1098</v>
      </c>
      <c r="E1500" t="s">
        <v>990</v>
      </c>
      <c r="F1500" s="107" t="s">
        <v>1285</v>
      </c>
      <c r="G1500" s="73">
        <v>42607.783333333333</v>
      </c>
      <c r="H1500" s="73">
        <v>42607.79583333333</v>
      </c>
      <c r="I1500" s="72" t="s">
        <v>1104</v>
      </c>
      <c r="J1500" s="66">
        <f t="shared" si="48"/>
        <v>1.2499999997089617E-2</v>
      </c>
      <c r="K1500" s="67">
        <f t="shared" si="49"/>
        <v>1.2499999997089617E-2</v>
      </c>
    </row>
    <row r="1501" spans="1:11" ht="25.5" hidden="1" customHeight="1" x14ac:dyDescent="0.25">
      <c r="A1501" s="68" t="s">
        <v>313</v>
      </c>
      <c r="B1501" s="69" t="s">
        <v>1092</v>
      </c>
      <c r="C1501" s="70" t="s">
        <v>305</v>
      </c>
      <c r="D1501" s="72" t="s">
        <v>18</v>
      </c>
      <c r="E1501" t="s">
        <v>1017</v>
      </c>
      <c r="F1501"/>
      <c r="G1501" s="73">
        <v>42607.79583333333</v>
      </c>
      <c r="H1501" s="73">
        <v>42608.54791666667</v>
      </c>
      <c r="I1501" s="72" t="s">
        <v>19</v>
      </c>
      <c r="J1501" s="66">
        <f t="shared" si="48"/>
        <v>0.75208333334012423</v>
      </c>
      <c r="K1501" s="67">
        <f t="shared" si="49"/>
        <v>0.75208333334012423</v>
      </c>
    </row>
    <row r="1502" spans="1:11" ht="25.5" customHeight="1" x14ac:dyDescent="0.25">
      <c r="A1502" s="68" t="s">
        <v>313</v>
      </c>
      <c r="B1502" s="69" t="s">
        <v>1092</v>
      </c>
      <c r="C1502" s="70" t="s">
        <v>305</v>
      </c>
      <c r="D1502" s="72" t="s">
        <v>1099</v>
      </c>
      <c r="E1502" t="s">
        <v>990</v>
      </c>
      <c r="F1502" s="107" t="s">
        <v>1285</v>
      </c>
      <c r="G1502" s="73">
        <v>42608.54791666667</v>
      </c>
      <c r="H1502" s="73">
        <v>42608.563888888886</v>
      </c>
      <c r="I1502" s="72" t="s">
        <v>237</v>
      </c>
      <c r="J1502" s="66">
        <f t="shared" si="48"/>
        <v>1.597222221607808E-2</v>
      </c>
      <c r="K1502" s="67">
        <f t="shared" si="49"/>
        <v>1.597222221607808E-2</v>
      </c>
    </row>
    <row r="1503" spans="1:11" ht="25.5" hidden="1" customHeight="1" x14ac:dyDescent="0.25">
      <c r="A1503" s="68" t="s">
        <v>313</v>
      </c>
      <c r="B1503" s="69" t="s">
        <v>1092</v>
      </c>
      <c r="C1503" s="70" t="s">
        <v>305</v>
      </c>
      <c r="D1503" s="72" t="s">
        <v>323</v>
      </c>
      <c r="E1503" t="s">
        <v>1017</v>
      </c>
      <c r="F1503"/>
      <c r="G1503" s="73">
        <v>42608.563888888886</v>
      </c>
      <c r="H1503" s="73">
        <v>42608.620833333334</v>
      </c>
      <c r="I1503" s="72" t="s">
        <v>1105</v>
      </c>
      <c r="J1503" s="66">
        <f t="shared" si="48"/>
        <v>5.6944444448163267E-2</v>
      </c>
      <c r="K1503" s="67">
        <f t="shared" si="49"/>
        <v>5.6944444448163267E-2</v>
      </c>
    </row>
    <row r="1504" spans="1:11" ht="25.5" hidden="1" customHeight="1" x14ac:dyDescent="0.25">
      <c r="A1504" s="68" t="s">
        <v>313</v>
      </c>
      <c r="B1504" s="69" t="s">
        <v>1092</v>
      </c>
      <c r="C1504" s="70" t="s">
        <v>305</v>
      </c>
      <c r="D1504" s="72" t="s">
        <v>325</v>
      </c>
      <c r="E1504" t="s">
        <v>1018</v>
      </c>
      <c r="F1504"/>
      <c r="G1504" s="73">
        <v>42608.620833333334</v>
      </c>
      <c r="H1504" s="73">
        <v>42608.623611111114</v>
      </c>
      <c r="I1504" s="72" t="s">
        <v>442</v>
      </c>
      <c r="J1504" s="66">
        <f t="shared" si="48"/>
        <v>2.7777777795563452E-3</v>
      </c>
      <c r="K1504" s="67">
        <f t="shared" si="49"/>
        <v>2.7777777795563452E-3</v>
      </c>
    </row>
    <row r="1505" spans="1:11" ht="25.5" hidden="1" customHeight="1" x14ac:dyDescent="0.25">
      <c r="A1505" s="68" t="s">
        <v>313</v>
      </c>
      <c r="B1505" s="69" t="s">
        <v>1092</v>
      </c>
      <c r="C1505" s="70" t="s">
        <v>305</v>
      </c>
      <c r="D1505" s="72" t="s">
        <v>326</v>
      </c>
      <c r="E1505" t="s">
        <v>1019</v>
      </c>
      <c r="F1505"/>
      <c r="G1505" s="73">
        <v>42608.623611111114</v>
      </c>
      <c r="H1505" s="73">
        <v>42608.625694444447</v>
      </c>
      <c r="I1505" s="72" t="s">
        <v>23</v>
      </c>
      <c r="J1505" s="66">
        <f t="shared" si="48"/>
        <v>2.0833333328482695E-3</v>
      </c>
      <c r="K1505" s="67">
        <f t="shared" si="49"/>
        <v>2.0833333328482695E-3</v>
      </c>
    </row>
    <row r="1506" spans="1:11" ht="25.5" hidden="1" customHeight="1" x14ac:dyDescent="0.25">
      <c r="A1506" s="68" t="s">
        <v>313</v>
      </c>
      <c r="B1506" s="69" t="s">
        <v>1092</v>
      </c>
      <c r="C1506" s="70" t="s">
        <v>305</v>
      </c>
      <c r="D1506" s="72" t="s">
        <v>28</v>
      </c>
      <c r="E1506" t="s">
        <v>1020</v>
      </c>
      <c r="F1506"/>
      <c r="G1506" s="73">
        <v>42608.625694444447</v>
      </c>
      <c r="H1506" s="73">
        <v>42608.629166666666</v>
      </c>
      <c r="I1506" s="72" t="s">
        <v>25</v>
      </c>
      <c r="J1506" s="66">
        <f t="shared" si="48"/>
        <v>3.4722222189884633E-3</v>
      </c>
      <c r="K1506" s="67">
        <f t="shared" si="49"/>
        <v>3.4722222189884633E-3</v>
      </c>
    </row>
    <row r="1507" spans="1:11" ht="25.5" hidden="1" customHeight="1" x14ac:dyDescent="0.25">
      <c r="A1507" s="68" t="s">
        <v>313</v>
      </c>
      <c r="B1507" s="69" t="s">
        <v>1092</v>
      </c>
      <c r="C1507" s="70" t="s">
        <v>305</v>
      </c>
      <c r="D1507" s="72" t="s">
        <v>327</v>
      </c>
      <c r="E1507" t="s">
        <v>1021</v>
      </c>
      <c r="F1507"/>
      <c r="G1507" s="73">
        <v>42608.629166666666</v>
      </c>
      <c r="H1507" s="73">
        <v>42608.636805555558</v>
      </c>
      <c r="I1507" s="72" t="s">
        <v>328</v>
      </c>
      <c r="J1507" s="66">
        <f t="shared" si="48"/>
        <v>7.6388888919609599E-3</v>
      </c>
      <c r="K1507" s="67">
        <f t="shared" si="49"/>
        <v>7.6388888919609599E-3</v>
      </c>
    </row>
    <row r="1508" spans="1:11" ht="25.5" hidden="1" customHeight="1" x14ac:dyDescent="0.25">
      <c r="A1508" s="68" t="s">
        <v>313</v>
      </c>
      <c r="B1508" s="69" t="s">
        <v>1092</v>
      </c>
      <c r="C1508" s="70" t="s">
        <v>305</v>
      </c>
      <c r="D1508" s="72" t="s">
        <v>329</v>
      </c>
      <c r="E1508" t="s">
        <v>1020</v>
      </c>
      <c r="F1508"/>
      <c r="G1508" s="73">
        <v>42608.636805555558</v>
      </c>
      <c r="H1508" s="73">
        <v>42608.640972222223</v>
      </c>
      <c r="I1508" s="72" t="s">
        <v>1106</v>
      </c>
      <c r="J1508" s="66">
        <f t="shared" si="48"/>
        <v>4.166666665696539E-3</v>
      </c>
      <c r="K1508" s="67">
        <f t="shared" si="49"/>
        <v>4.166666665696539E-3</v>
      </c>
    </row>
    <row r="1509" spans="1:11" ht="25.5" hidden="1" customHeight="1" x14ac:dyDescent="0.25">
      <c r="A1509" s="68" t="s">
        <v>313</v>
      </c>
      <c r="B1509" s="69" t="s">
        <v>1092</v>
      </c>
      <c r="C1509" s="70" t="s">
        <v>305</v>
      </c>
      <c r="D1509" s="72" t="s">
        <v>330</v>
      </c>
      <c r="E1509" t="s">
        <v>953</v>
      </c>
      <c r="F1509"/>
      <c r="G1509" s="73">
        <v>42608.640972222223</v>
      </c>
      <c r="H1509" s="73">
        <v>42608.681944444441</v>
      </c>
      <c r="I1509" s="72" t="s">
        <v>1107</v>
      </c>
      <c r="J1509" s="66">
        <f t="shared" si="48"/>
        <v>4.0972222217533272E-2</v>
      </c>
      <c r="K1509" s="67">
        <f t="shared" si="49"/>
        <v>4.0972222217533272E-2</v>
      </c>
    </row>
    <row r="1510" spans="1:11" ht="25.5" hidden="1" customHeight="1" x14ac:dyDescent="0.25">
      <c r="A1510" s="68" t="s">
        <v>313</v>
      </c>
      <c r="B1510" s="69" t="s">
        <v>1092</v>
      </c>
      <c r="C1510" s="70" t="s">
        <v>305</v>
      </c>
      <c r="D1510" s="72" t="s">
        <v>332</v>
      </c>
      <c r="E1510" t="s">
        <v>1020</v>
      </c>
      <c r="F1510"/>
      <c r="G1510" s="73">
        <v>42608.681944444441</v>
      </c>
      <c r="H1510" s="73">
        <v>42608.698611111111</v>
      </c>
      <c r="I1510" s="72" t="s">
        <v>1108</v>
      </c>
      <c r="J1510" s="66">
        <f t="shared" si="48"/>
        <v>1.6666666670062114E-2</v>
      </c>
      <c r="K1510" s="67">
        <f t="shared" si="49"/>
        <v>1.6666666670062114E-2</v>
      </c>
    </row>
    <row r="1511" spans="1:11" ht="25.5" hidden="1" customHeight="1" x14ac:dyDescent="0.25">
      <c r="A1511" s="68" t="s">
        <v>313</v>
      </c>
      <c r="B1511" s="69" t="s">
        <v>1092</v>
      </c>
      <c r="C1511" s="70" t="s">
        <v>305</v>
      </c>
      <c r="D1511" s="72" t="s">
        <v>334</v>
      </c>
      <c r="E1511" t="s">
        <v>1036</v>
      </c>
      <c r="F1511"/>
      <c r="G1511" s="73">
        <v>42608.698611111111</v>
      </c>
      <c r="H1511" s="73">
        <v>42608.720833333333</v>
      </c>
      <c r="I1511" s="72" t="s">
        <v>1109</v>
      </c>
      <c r="J1511" s="66">
        <f t="shared" si="48"/>
        <v>2.2222222221898846E-2</v>
      </c>
      <c r="K1511" s="67">
        <f t="shared" si="49"/>
        <v>2.2222222221898846E-2</v>
      </c>
    </row>
    <row r="1512" spans="1:11" ht="25.5" hidden="1" customHeight="1" x14ac:dyDescent="0.25">
      <c r="A1512" s="68" t="s">
        <v>313</v>
      </c>
      <c r="B1512" s="69" t="s">
        <v>1092</v>
      </c>
      <c r="C1512" s="70" t="s">
        <v>305</v>
      </c>
      <c r="D1512" s="72" t="s">
        <v>35</v>
      </c>
      <c r="E1512" t="s">
        <v>1020</v>
      </c>
      <c r="F1512"/>
      <c r="G1512" s="73">
        <v>42608.720833333333</v>
      </c>
      <c r="H1512" s="73">
        <v>42608.723611111112</v>
      </c>
      <c r="I1512" s="72" t="s">
        <v>17</v>
      </c>
      <c r="J1512" s="66">
        <f t="shared" si="48"/>
        <v>2.7777777795563452E-3</v>
      </c>
      <c r="K1512" s="67">
        <f t="shared" si="49"/>
        <v>2.7777777795563452E-3</v>
      </c>
    </row>
    <row r="1513" spans="1:11" ht="25.5" hidden="1" customHeight="1" x14ac:dyDescent="0.25">
      <c r="A1513" s="68" t="s">
        <v>313</v>
      </c>
      <c r="B1513" s="69" t="s">
        <v>1092</v>
      </c>
      <c r="C1513" s="70" t="s">
        <v>305</v>
      </c>
      <c r="D1513" s="72" t="s">
        <v>336</v>
      </c>
      <c r="E1513" t="s">
        <v>953</v>
      </c>
      <c r="F1513"/>
      <c r="G1513" s="73">
        <v>42608.723611111112</v>
      </c>
      <c r="H1513" s="73">
        <v>42608.752083333333</v>
      </c>
      <c r="I1513" s="72" t="s">
        <v>337</v>
      </c>
      <c r="J1513" s="66">
        <f t="shared" si="48"/>
        <v>2.8472222220443655E-2</v>
      </c>
      <c r="K1513" s="67">
        <f t="shared" si="49"/>
        <v>2.8472222220443655E-2</v>
      </c>
    </row>
    <row r="1514" spans="1:11" ht="25.5" hidden="1" customHeight="1" x14ac:dyDescent="0.25">
      <c r="A1514" s="68" t="s">
        <v>313</v>
      </c>
      <c r="B1514" s="69" t="s">
        <v>1092</v>
      </c>
      <c r="C1514" s="70" t="s">
        <v>305</v>
      </c>
      <c r="D1514" s="72" t="s">
        <v>338</v>
      </c>
      <c r="E1514" t="s">
        <v>1023</v>
      </c>
      <c r="F1514"/>
      <c r="G1514" s="73">
        <v>42608.752083333333</v>
      </c>
      <c r="H1514" s="73">
        <v>42608.76458333333</v>
      </c>
      <c r="I1514" s="72" t="s">
        <v>1110</v>
      </c>
      <c r="J1514" s="66">
        <f t="shared" si="48"/>
        <v>1.2499999997089617E-2</v>
      </c>
      <c r="K1514" s="67">
        <f t="shared" si="49"/>
        <v>1.2499999997089617E-2</v>
      </c>
    </row>
    <row r="1515" spans="1:11" ht="25.5" hidden="1" customHeight="1" x14ac:dyDescent="0.25">
      <c r="A1515" s="68" t="s">
        <v>313</v>
      </c>
      <c r="B1515" s="69" t="s">
        <v>1092</v>
      </c>
      <c r="C1515" s="70" t="s">
        <v>305</v>
      </c>
      <c r="D1515" s="72" t="s">
        <v>340</v>
      </c>
      <c r="E1515" t="s">
        <v>1024</v>
      </c>
      <c r="F1515"/>
      <c r="G1515" s="73">
        <v>42608.76458333333</v>
      </c>
      <c r="H1515" s="73">
        <v>42608.776388888888</v>
      </c>
      <c r="I1515" s="72" t="s">
        <v>248</v>
      </c>
      <c r="J1515" s="66">
        <f t="shared" si="48"/>
        <v>1.1805555557657499E-2</v>
      </c>
      <c r="K1515" s="67">
        <f t="shared" si="49"/>
        <v>1.1805555557657499E-2</v>
      </c>
    </row>
    <row r="1516" spans="1:11" ht="25.5" hidden="1" customHeight="1" x14ac:dyDescent="0.25">
      <c r="A1516" s="68" t="s">
        <v>313</v>
      </c>
      <c r="B1516" s="69" t="s">
        <v>1092</v>
      </c>
      <c r="C1516" s="70" t="s">
        <v>305</v>
      </c>
      <c r="D1516" s="72" t="s">
        <v>341</v>
      </c>
      <c r="E1516" t="s">
        <v>1014</v>
      </c>
      <c r="F1516"/>
      <c r="G1516" s="73">
        <v>42608.776388888888</v>
      </c>
      <c r="H1516" s="73">
        <v>42608.781944444447</v>
      </c>
      <c r="I1516" s="72" t="s">
        <v>75</v>
      </c>
      <c r="J1516" s="66">
        <f t="shared" si="48"/>
        <v>5.5555555591126904E-3</v>
      </c>
      <c r="K1516" s="67">
        <f t="shared" si="49"/>
        <v>5.5555555591126904E-3</v>
      </c>
    </row>
    <row r="1517" spans="1:11" ht="25.5" hidden="1" customHeight="1" x14ac:dyDescent="0.25">
      <c r="A1517" s="68" t="s">
        <v>313</v>
      </c>
      <c r="B1517" s="69" t="s">
        <v>1092</v>
      </c>
      <c r="C1517" s="70" t="s">
        <v>305</v>
      </c>
      <c r="D1517" s="72" t="s">
        <v>342</v>
      </c>
      <c r="E1517" t="s">
        <v>1036</v>
      </c>
      <c r="F1517"/>
      <c r="G1517" s="73">
        <v>42608.781944444447</v>
      </c>
      <c r="H1517" s="73">
        <v>42612.695833333331</v>
      </c>
      <c r="I1517" s="72" t="s">
        <v>517</v>
      </c>
      <c r="J1517" s="66">
        <f t="shared" si="48"/>
        <v>3.913888888884685</v>
      </c>
      <c r="K1517" s="67">
        <f t="shared" si="49"/>
        <v>3.913888888884685</v>
      </c>
    </row>
    <row r="1518" spans="1:11" ht="25.5" hidden="1" customHeight="1" x14ac:dyDescent="0.25">
      <c r="A1518" s="68" t="s">
        <v>313</v>
      </c>
      <c r="B1518" s="69" t="s">
        <v>1092</v>
      </c>
      <c r="C1518" s="70" t="s">
        <v>305</v>
      </c>
      <c r="D1518" s="72" t="s">
        <v>343</v>
      </c>
      <c r="E1518" t="s">
        <v>1023</v>
      </c>
      <c r="F1518"/>
      <c r="G1518" s="73">
        <v>42612.695833333331</v>
      </c>
      <c r="H1518" s="73">
        <v>42632.568055555559</v>
      </c>
      <c r="I1518" s="72" t="s">
        <v>519</v>
      </c>
      <c r="J1518" s="66">
        <f t="shared" si="48"/>
        <v>19.87222222222772</v>
      </c>
      <c r="K1518" s="67">
        <f t="shared" si="49"/>
        <v>19.87222222222772</v>
      </c>
    </row>
    <row r="1519" spans="1:11" ht="25.5" hidden="1" customHeight="1" x14ac:dyDescent="0.25">
      <c r="A1519" s="68" t="s">
        <v>313</v>
      </c>
      <c r="B1519" s="69" t="s">
        <v>1092</v>
      </c>
      <c r="C1519" s="70" t="s">
        <v>305</v>
      </c>
      <c r="D1519" s="72" t="s">
        <v>135</v>
      </c>
      <c r="E1519" t="s">
        <v>1024</v>
      </c>
      <c r="F1519"/>
      <c r="G1519" s="73">
        <v>42632.568055555559</v>
      </c>
      <c r="H1519" s="73">
        <v>42633.511111111111</v>
      </c>
      <c r="I1519" s="72" t="s">
        <v>455</v>
      </c>
      <c r="J1519" s="66">
        <f t="shared" si="48"/>
        <v>0.94305555555183673</v>
      </c>
      <c r="K1519" s="67">
        <f t="shared" si="49"/>
        <v>0.94305555555183673</v>
      </c>
    </row>
    <row r="1520" spans="1:11" ht="25.5" customHeight="1" x14ac:dyDescent="0.25">
      <c r="A1520" s="68" t="s">
        <v>313</v>
      </c>
      <c r="B1520" s="69" t="s">
        <v>1111</v>
      </c>
      <c r="C1520" s="42" t="s">
        <v>8</v>
      </c>
      <c r="D1520" s="72" t="s">
        <v>1094</v>
      </c>
      <c r="E1520" t="s">
        <v>1000</v>
      </c>
      <c r="F1520" s="107" t="s">
        <v>1285</v>
      </c>
      <c r="G1520" s="73">
        <v>42611.702777777777</v>
      </c>
      <c r="H1520" s="73">
        <v>42612.702777777777</v>
      </c>
      <c r="I1520" s="72" t="s">
        <v>7</v>
      </c>
      <c r="J1520" s="66">
        <f>IF(OR(G1520="-",H1520="-"),0,H1520-G1520)</f>
        <v>1</v>
      </c>
      <c r="K1520" s="71">
        <f>J1520</f>
        <v>1</v>
      </c>
    </row>
    <row r="1521" spans="1:11" ht="25.5" customHeight="1" x14ac:dyDescent="0.25">
      <c r="A1521" s="68" t="s">
        <v>313</v>
      </c>
      <c r="B1521" s="69" t="s">
        <v>1111</v>
      </c>
      <c r="C1521" s="42" t="s">
        <v>8</v>
      </c>
      <c r="D1521" s="72" t="s">
        <v>1068</v>
      </c>
      <c r="E1521" t="s">
        <v>990</v>
      </c>
      <c r="F1521" s="107" t="s">
        <v>1285</v>
      </c>
      <c r="G1521" s="73">
        <v>42612.702777777777</v>
      </c>
      <c r="H1521" s="73">
        <v>42613.541666666664</v>
      </c>
      <c r="I1521" s="72" t="s">
        <v>347</v>
      </c>
      <c r="J1521" s="66">
        <f t="shared" ref="J1521:J1532" si="50">IF(OR(G1521="-",H1521="-"),0,H1521-G1521)</f>
        <v>0.83888888888759539</v>
      </c>
      <c r="K1521" s="67">
        <f t="shared" ref="K1521:K1532" si="51">J1521</f>
        <v>0.83888888888759539</v>
      </c>
    </row>
    <row r="1522" spans="1:11" ht="25.5" customHeight="1" x14ac:dyDescent="0.25">
      <c r="A1522" s="68" t="s">
        <v>313</v>
      </c>
      <c r="B1522" s="69" t="s">
        <v>1111</v>
      </c>
      <c r="C1522" s="42" t="s">
        <v>8</v>
      </c>
      <c r="D1522" s="72" t="s">
        <v>1256</v>
      </c>
      <c r="E1522" t="s">
        <v>991</v>
      </c>
      <c r="F1522" s="107" t="s">
        <v>1285</v>
      </c>
      <c r="G1522" s="73">
        <v>42613.541666666664</v>
      </c>
      <c r="H1522" s="73">
        <v>42613.740277777775</v>
      </c>
      <c r="I1522" s="72" t="s">
        <v>475</v>
      </c>
      <c r="J1522" s="66">
        <f t="shared" si="50"/>
        <v>0.19861111111094942</v>
      </c>
      <c r="K1522" s="67">
        <f t="shared" si="51"/>
        <v>0.19861111111094942</v>
      </c>
    </row>
    <row r="1523" spans="1:11" ht="25.5" hidden="1" customHeight="1" x14ac:dyDescent="0.25">
      <c r="A1523" s="68" t="s">
        <v>313</v>
      </c>
      <c r="B1523" s="69" t="s">
        <v>1111</v>
      </c>
      <c r="C1523" s="42" t="s">
        <v>8</v>
      </c>
      <c r="D1523" s="72" t="s">
        <v>759</v>
      </c>
      <c r="E1523" t="s">
        <v>1020</v>
      </c>
      <c r="F1523"/>
      <c r="G1523" s="73">
        <v>42613.740277777775</v>
      </c>
      <c r="H1523" s="73">
        <v>42615.773611111108</v>
      </c>
      <c r="I1523" s="72" t="s">
        <v>1119</v>
      </c>
      <c r="J1523" s="66">
        <f t="shared" si="50"/>
        <v>2.0333333333328483</v>
      </c>
      <c r="K1523" s="67">
        <f t="shared" si="51"/>
        <v>2.0333333333328483</v>
      </c>
    </row>
    <row r="1524" spans="1:11" ht="25.5" hidden="1" customHeight="1" x14ac:dyDescent="0.25">
      <c r="A1524" s="68" t="s">
        <v>313</v>
      </c>
      <c r="B1524" s="69" t="s">
        <v>1111</v>
      </c>
      <c r="C1524" s="42" t="s">
        <v>8</v>
      </c>
      <c r="D1524" s="72" t="s">
        <v>720</v>
      </c>
      <c r="E1524" t="s">
        <v>1021</v>
      </c>
      <c r="F1524"/>
      <c r="G1524" s="73">
        <v>42615.773611111108</v>
      </c>
      <c r="H1524" s="73">
        <v>42618.693055555559</v>
      </c>
      <c r="I1524" s="72" t="s">
        <v>1113</v>
      </c>
      <c r="J1524" s="66">
        <f t="shared" si="50"/>
        <v>2.9194444444510737</v>
      </c>
      <c r="K1524" s="67">
        <f t="shared" si="51"/>
        <v>2.9194444444510737</v>
      </c>
    </row>
    <row r="1525" spans="1:11" ht="25.5" hidden="1" customHeight="1" x14ac:dyDescent="0.25">
      <c r="A1525" s="68" t="s">
        <v>313</v>
      </c>
      <c r="B1525" s="69" t="s">
        <v>1111</v>
      </c>
      <c r="C1525" s="42" t="s">
        <v>8</v>
      </c>
      <c r="D1525" s="72" t="s">
        <v>426</v>
      </c>
      <c r="E1525" t="s">
        <v>1020</v>
      </c>
      <c r="F1525"/>
      <c r="G1525" s="73">
        <v>42618.693055555559</v>
      </c>
      <c r="H1525" s="73">
        <v>42618.796527777777</v>
      </c>
      <c r="I1525" s="72" t="s">
        <v>1114</v>
      </c>
      <c r="J1525" s="66">
        <f t="shared" si="50"/>
        <v>0.10347222221753327</v>
      </c>
      <c r="K1525" s="67">
        <f t="shared" si="51"/>
        <v>0.10347222221753327</v>
      </c>
    </row>
    <row r="1526" spans="1:11" ht="25.5" hidden="1" customHeight="1" x14ac:dyDescent="0.25">
      <c r="A1526" s="68" t="s">
        <v>313</v>
      </c>
      <c r="B1526" s="69" t="s">
        <v>1111</v>
      </c>
      <c r="C1526" s="42" t="s">
        <v>8</v>
      </c>
      <c r="D1526" s="72" t="s">
        <v>61</v>
      </c>
      <c r="E1526" t="s">
        <v>1017</v>
      </c>
      <c r="F1526"/>
      <c r="G1526" s="73">
        <v>42618.796527777777</v>
      </c>
      <c r="H1526" s="73">
        <v>42619.558333333334</v>
      </c>
      <c r="I1526" s="72" t="s">
        <v>1115</v>
      </c>
      <c r="J1526" s="66">
        <f t="shared" si="50"/>
        <v>0.7618055555576575</v>
      </c>
      <c r="K1526" s="67">
        <f t="shared" si="51"/>
        <v>0.7618055555576575</v>
      </c>
    </row>
    <row r="1527" spans="1:11" ht="25.5" hidden="1" customHeight="1" x14ac:dyDescent="0.25">
      <c r="A1527" s="68" t="s">
        <v>313</v>
      </c>
      <c r="B1527" s="69" t="s">
        <v>1111</v>
      </c>
      <c r="C1527" s="42" t="s">
        <v>8</v>
      </c>
      <c r="D1527" s="72" t="s">
        <v>63</v>
      </c>
      <c r="E1527" t="s">
        <v>1018</v>
      </c>
      <c r="F1527"/>
      <c r="G1527" s="73">
        <v>42619.558333333334</v>
      </c>
      <c r="H1527" s="73">
        <v>42619.586111111108</v>
      </c>
      <c r="I1527" s="72" t="s">
        <v>269</v>
      </c>
      <c r="J1527" s="66">
        <f t="shared" si="50"/>
        <v>2.7777777773735579E-2</v>
      </c>
      <c r="K1527" s="67">
        <f t="shared" si="51"/>
        <v>2.7777777773735579E-2</v>
      </c>
    </row>
    <row r="1528" spans="1:11" ht="25.5" hidden="1" customHeight="1" x14ac:dyDescent="0.25">
      <c r="A1528" s="68" t="s">
        <v>313</v>
      </c>
      <c r="B1528" s="69" t="s">
        <v>1111</v>
      </c>
      <c r="C1528" s="42" t="s">
        <v>8</v>
      </c>
      <c r="D1528" s="72" t="s">
        <v>64</v>
      </c>
      <c r="E1528" t="s">
        <v>1019</v>
      </c>
      <c r="F1528"/>
      <c r="G1528" s="73">
        <v>42619.586111111108</v>
      </c>
      <c r="H1528" s="73">
        <v>42619.731944444444</v>
      </c>
      <c r="I1528" s="72" t="s">
        <v>23</v>
      </c>
      <c r="J1528" s="66">
        <f t="shared" si="50"/>
        <v>0.14583333333575865</v>
      </c>
      <c r="K1528" s="67">
        <f t="shared" si="51"/>
        <v>0.14583333333575865</v>
      </c>
    </row>
    <row r="1529" spans="1:11" ht="25.5" hidden="1" customHeight="1" x14ac:dyDescent="0.25">
      <c r="A1529" s="68" t="s">
        <v>313</v>
      </c>
      <c r="B1529" s="69" t="s">
        <v>1111</v>
      </c>
      <c r="C1529" s="42" t="s">
        <v>8</v>
      </c>
      <c r="D1529" s="72" t="s">
        <v>65</v>
      </c>
      <c r="E1529" t="s">
        <v>1020</v>
      </c>
      <c r="F1529"/>
      <c r="G1529" s="73">
        <v>42619.731944444444</v>
      </c>
      <c r="H1529" s="73">
        <v>42619.832638888889</v>
      </c>
      <c r="I1529" s="72" t="s">
        <v>490</v>
      </c>
      <c r="J1529" s="66">
        <f t="shared" si="50"/>
        <v>0.10069444444525288</v>
      </c>
      <c r="K1529" s="67">
        <f t="shared" si="51"/>
        <v>0.10069444444525288</v>
      </c>
    </row>
    <row r="1530" spans="1:11" ht="25.5" hidden="1" customHeight="1" x14ac:dyDescent="0.25">
      <c r="A1530" s="68" t="s">
        <v>313</v>
      </c>
      <c r="B1530" s="69" t="s">
        <v>1111</v>
      </c>
      <c r="C1530" s="42" t="s">
        <v>8</v>
      </c>
      <c r="D1530" s="72" t="s">
        <v>67</v>
      </c>
      <c r="E1530" t="s">
        <v>1021</v>
      </c>
      <c r="F1530"/>
      <c r="G1530" s="73">
        <v>42619.832638888889</v>
      </c>
      <c r="H1530" s="73">
        <v>42625.715277777781</v>
      </c>
      <c r="I1530" s="72" t="s">
        <v>1116</v>
      </c>
      <c r="J1530" s="66">
        <f t="shared" si="50"/>
        <v>5.882638888891961</v>
      </c>
      <c r="K1530" s="67">
        <f t="shared" si="51"/>
        <v>5.882638888891961</v>
      </c>
    </row>
    <row r="1531" spans="1:11" ht="25.5" hidden="1" customHeight="1" x14ac:dyDescent="0.25">
      <c r="A1531" s="68" t="s">
        <v>313</v>
      </c>
      <c r="B1531" s="69" t="s">
        <v>1111</v>
      </c>
      <c r="C1531" s="42" t="s">
        <v>8</v>
      </c>
      <c r="D1531" s="72" t="s">
        <v>69</v>
      </c>
      <c r="E1531" t="s">
        <v>1020</v>
      </c>
      <c r="F1531"/>
      <c r="G1531" s="73">
        <v>42625.715277777781</v>
      </c>
      <c r="H1531" s="73">
        <v>42625.821527777778</v>
      </c>
      <c r="I1531" s="72" t="s">
        <v>1117</v>
      </c>
      <c r="J1531" s="66">
        <f t="shared" si="50"/>
        <v>0.10624999999708962</v>
      </c>
      <c r="K1531" s="67">
        <f t="shared" si="51"/>
        <v>0.10624999999708962</v>
      </c>
    </row>
    <row r="1532" spans="1:11" ht="25.5" hidden="1" customHeight="1" x14ac:dyDescent="0.25">
      <c r="A1532" s="68" t="s">
        <v>313</v>
      </c>
      <c r="B1532" s="69" t="s">
        <v>1111</v>
      </c>
      <c r="C1532" s="42" t="s">
        <v>8</v>
      </c>
      <c r="D1532" s="72" t="s">
        <v>1112</v>
      </c>
      <c r="E1532" t="s">
        <v>953</v>
      </c>
      <c r="F1532"/>
      <c r="G1532" s="73">
        <v>42625.821527777778</v>
      </c>
      <c r="H1532" s="73">
        <v>42626.576388888891</v>
      </c>
      <c r="I1532" s="72" t="s">
        <v>1118</v>
      </c>
      <c r="J1532" s="66">
        <f t="shared" si="50"/>
        <v>0.75486111111240461</v>
      </c>
      <c r="K1532" s="67">
        <f t="shared" si="51"/>
        <v>0.75486111111240461</v>
      </c>
    </row>
    <row r="1533" spans="1:11" ht="25.5" customHeight="1" x14ac:dyDescent="0.25">
      <c r="A1533" s="68" t="s">
        <v>313</v>
      </c>
      <c r="B1533" s="69" t="s">
        <v>1120</v>
      </c>
      <c r="C1533" s="70" t="s">
        <v>305</v>
      </c>
      <c r="D1533" s="72" t="s">
        <v>1094</v>
      </c>
      <c r="E1533" t="s">
        <v>1000</v>
      </c>
      <c r="F1533" s="107" t="s">
        <v>1285</v>
      </c>
      <c r="G1533" s="73">
        <v>42662.770138888889</v>
      </c>
      <c r="H1533" s="73">
        <v>42663.770138888889</v>
      </c>
      <c r="I1533" s="72" t="s">
        <v>7</v>
      </c>
      <c r="J1533" s="66">
        <f>IF(OR(G1533="-",H1533="-"),0,H1533-G1533)</f>
        <v>1</v>
      </c>
      <c r="K1533" s="71">
        <f>J1533</f>
        <v>1</v>
      </c>
    </row>
    <row r="1534" spans="1:11" ht="25.5" customHeight="1" x14ac:dyDescent="0.25">
      <c r="A1534" s="68" t="s">
        <v>313</v>
      </c>
      <c r="B1534" s="69" t="s">
        <v>1120</v>
      </c>
      <c r="C1534" s="70" t="s">
        <v>305</v>
      </c>
      <c r="D1534" s="72" t="s">
        <v>1068</v>
      </c>
      <c r="E1534" t="s">
        <v>990</v>
      </c>
      <c r="F1534" s="107" t="s">
        <v>1285</v>
      </c>
      <c r="G1534" s="73">
        <v>42663.770138888889</v>
      </c>
      <c r="H1534" s="73">
        <v>42664.560416666667</v>
      </c>
      <c r="I1534" s="72" t="s">
        <v>347</v>
      </c>
      <c r="J1534" s="66">
        <f t="shared" ref="J1534:J1565" si="52">IF(OR(G1534="-",H1534="-"),0,H1534-G1534)</f>
        <v>0.79027777777810115</v>
      </c>
      <c r="K1534" s="67">
        <f t="shared" ref="K1534:K1565" si="53">J1534</f>
        <v>0.79027777777810115</v>
      </c>
    </row>
    <row r="1535" spans="1:11" ht="25.5" customHeight="1" x14ac:dyDescent="0.25">
      <c r="A1535" s="68" t="s">
        <v>313</v>
      </c>
      <c r="B1535" s="69" t="s">
        <v>1120</v>
      </c>
      <c r="C1535" s="70" t="s">
        <v>305</v>
      </c>
      <c r="D1535" s="72" t="s">
        <v>1256</v>
      </c>
      <c r="E1535" t="s">
        <v>991</v>
      </c>
      <c r="F1535" s="107" t="s">
        <v>1285</v>
      </c>
      <c r="G1535" s="73">
        <v>42664.560416666667</v>
      </c>
      <c r="H1535" s="73">
        <v>42664.757638888892</v>
      </c>
      <c r="I1535" s="72" t="s">
        <v>1126</v>
      </c>
      <c r="J1535" s="66">
        <f t="shared" si="52"/>
        <v>0.19722222222480923</v>
      </c>
      <c r="K1535" s="67">
        <f t="shared" si="53"/>
        <v>0.19722222222480923</v>
      </c>
    </row>
    <row r="1536" spans="1:11" ht="25.5" hidden="1" customHeight="1" x14ac:dyDescent="0.25">
      <c r="A1536" s="68" t="s">
        <v>313</v>
      </c>
      <c r="B1536" s="69" t="s">
        <v>1120</v>
      </c>
      <c r="C1536" s="70" t="s">
        <v>305</v>
      </c>
      <c r="D1536" s="72" t="s">
        <v>521</v>
      </c>
      <c r="E1536" t="s">
        <v>1017</v>
      </c>
      <c r="F1536"/>
      <c r="G1536" s="73">
        <v>42664.757638888892</v>
      </c>
      <c r="H1536" s="73">
        <v>42664.787499999999</v>
      </c>
      <c r="I1536" s="72" t="s">
        <v>1127</v>
      </c>
      <c r="J1536" s="66">
        <f t="shared" si="52"/>
        <v>2.9861111106583849E-2</v>
      </c>
      <c r="K1536" s="67">
        <f t="shared" si="53"/>
        <v>2.9861111106583849E-2</v>
      </c>
    </row>
    <row r="1537" spans="1:11" ht="25.5" hidden="1" customHeight="1" x14ac:dyDescent="0.25">
      <c r="A1537" s="68" t="s">
        <v>313</v>
      </c>
      <c r="B1537" s="69" t="s">
        <v>1120</v>
      </c>
      <c r="C1537" s="70" t="s">
        <v>305</v>
      </c>
      <c r="D1537" s="72" t="s">
        <v>523</v>
      </c>
      <c r="E1537" t="s">
        <v>1018</v>
      </c>
      <c r="F1537"/>
      <c r="G1537" s="73">
        <v>42664.787499999999</v>
      </c>
      <c r="H1537" s="73">
        <v>42664.802777777775</v>
      </c>
      <c r="I1537" s="72" t="s">
        <v>269</v>
      </c>
      <c r="J1537" s="66">
        <f t="shared" si="52"/>
        <v>1.5277777776645962E-2</v>
      </c>
      <c r="K1537" s="67">
        <f t="shared" si="53"/>
        <v>1.5277777776645962E-2</v>
      </c>
    </row>
    <row r="1538" spans="1:11" ht="25.5" hidden="1" customHeight="1" x14ac:dyDescent="0.25">
      <c r="A1538" s="68" t="s">
        <v>313</v>
      </c>
      <c r="B1538" s="69" t="s">
        <v>1120</v>
      </c>
      <c r="C1538" s="70" t="s">
        <v>305</v>
      </c>
      <c r="D1538" s="72" t="s">
        <v>524</v>
      </c>
      <c r="E1538" t="s">
        <v>1019</v>
      </c>
      <c r="F1538"/>
      <c r="G1538" s="73">
        <v>42664.802777777775</v>
      </c>
      <c r="H1538" s="73">
        <v>42667.606249999997</v>
      </c>
      <c r="I1538" s="72" t="s">
        <v>1128</v>
      </c>
      <c r="J1538" s="66">
        <f t="shared" si="52"/>
        <v>2.8034722222218988</v>
      </c>
      <c r="K1538" s="67">
        <f t="shared" si="53"/>
        <v>2.8034722222218988</v>
      </c>
    </row>
    <row r="1539" spans="1:11" ht="25.5" hidden="1" customHeight="1" x14ac:dyDescent="0.25">
      <c r="A1539" s="68" t="s">
        <v>313</v>
      </c>
      <c r="B1539" s="69" t="s">
        <v>1120</v>
      </c>
      <c r="C1539" s="70" t="s">
        <v>305</v>
      </c>
      <c r="D1539" s="72" t="s">
        <v>319</v>
      </c>
      <c r="E1539" t="s">
        <v>1020</v>
      </c>
      <c r="F1539"/>
      <c r="G1539" s="73">
        <v>42667.606249999997</v>
      </c>
      <c r="H1539" s="73">
        <v>42667.790972222225</v>
      </c>
      <c r="I1539" s="72" t="s">
        <v>638</v>
      </c>
      <c r="J1539" s="66">
        <f t="shared" si="52"/>
        <v>0.18472222222771961</v>
      </c>
      <c r="K1539" s="67">
        <f t="shared" si="53"/>
        <v>0.18472222222771961</v>
      </c>
    </row>
    <row r="1540" spans="1:11" ht="25.5" hidden="1" customHeight="1" x14ac:dyDescent="0.25">
      <c r="A1540" s="68" t="s">
        <v>313</v>
      </c>
      <c r="B1540" s="69" t="s">
        <v>1120</v>
      </c>
      <c r="C1540" s="70" t="s">
        <v>305</v>
      </c>
      <c r="D1540" s="72" t="s">
        <v>1121</v>
      </c>
      <c r="E1540" t="s">
        <v>953</v>
      </c>
      <c r="F1540"/>
      <c r="G1540" s="73">
        <v>42667.790972222225</v>
      </c>
      <c r="H1540" s="73">
        <v>42668.703472222223</v>
      </c>
      <c r="I1540" s="72" t="s">
        <v>1129</v>
      </c>
      <c r="J1540" s="66">
        <f t="shared" si="52"/>
        <v>0.91249999999854481</v>
      </c>
      <c r="K1540" s="67">
        <f t="shared" si="53"/>
        <v>0.91249999999854481</v>
      </c>
    </row>
    <row r="1541" spans="1:11" ht="25.5" hidden="1" customHeight="1" x14ac:dyDescent="0.25">
      <c r="A1541" s="68" t="s">
        <v>313</v>
      </c>
      <c r="B1541" s="69" t="s">
        <v>1120</v>
      </c>
      <c r="C1541" s="70" t="s">
        <v>305</v>
      </c>
      <c r="D1541" s="72" t="s">
        <v>586</v>
      </c>
      <c r="E1541" t="s">
        <v>1018</v>
      </c>
      <c r="F1541"/>
      <c r="G1541" s="73">
        <v>42668.703472222223</v>
      </c>
      <c r="H1541" s="73">
        <v>42668.841666666667</v>
      </c>
      <c r="I1541" s="72" t="s">
        <v>1130</v>
      </c>
      <c r="J1541" s="66">
        <f t="shared" si="52"/>
        <v>0.13819444444379769</v>
      </c>
      <c r="K1541" s="67">
        <f t="shared" si="53"/>
        <v>0.13819444444379769</v>
      </c>
    </row>
    <row r="1542" spans="1:11" ht="25.5" hidden="1" customHeight="1" x14ac:dyDescent="0.25">
      <c r="A1542" s="68" t="s">
        <v>313</v>
      </c>
      <c r="B1542" s="69" t="s">
        <v>1120</v>
      </c>
      <c r="C1542" s="70" t="s">
        <v>305</v>
      </c>
      <c r="D1542" s="72" t="s">
        <v>18</v>
      </c>
      <c r="E1542" t="s">
        <v>1017</v>
      </c>
      <c r="F1542"/>
      <c r="G1542" s="73">
        <v>42668.841666666667</v>
      </c>
      <c r="H1542" s="73">
        <v>42669.576388888891</v>
      </c>
      <c r="I1542" s="72" t="s">
        <v>1131</v>
      </c>
      <c r="J1542" s="66">
        <f t="shared" si="52"/>
        <v>0.73472222222335404</v>
      </c>
      <c r="K1542" s="67">
        <f t="shared" si="53"/>
        <v>0.73472222222335404</v>
      </c>
    </row>
    <row r="1543" spans="1:11" ht="25.5" hidden="1" customHeight="1" x14ac:dyDescent="0.25">
      <c r="A1543" s="68" t="s">
        <v>313</v>
      </c>
      <c r="B1543" s="69" t="s">
        <v>1120</v>
      </c>
      <c r="C1543" s="70" t="s">
        <v>305</v>
      </c>
      <c r="D1543" s="72" t="s">
        <v>20</v>
      </c>
      <c r="E1543" t="s">
        <v>1018</v>
      </c>
      <c r="F1543"/>
      <c r="G1543" s="73">
        <v>42669.576388888891</v>
      </c>
      <c r="H1543" s="73">
        <v>42669.701388888891</v>
      </c>
      <c r="I1543" s="72" t="s">
        <v>125</v>
      </c>
      <c r="J1543" s="66">
        <f t="shared" si="52"/>
        <v>0.125</v>
      </c>
      <c r="K1543" s="67">
        <f t="shared" si="53"/>
        <v>0.125</v>
      </c>
    </row>
    <row r="1544" spans="1:11" ht="25.5" hidden="1" customHeight="1" x14ac:dyDescent="0.25">
      <c r="A1544" s="68" t="s">
        <v>313</v>
      </c>
      <c r="B1544" s="69" t="s">
        <v>1120</v>
      </c>
      <c r="C1544" s="70" t="s">
        <v>305</v>
      </c>
      <c r="D1544" s="72" t="s">
        <v>22</v>
      </c>
      <c r="E1544" t="s">
        <v>1019</v>
      </c>
      <c r="F1544"/>
      <c r="G1544" s="73">
        <v>42669.701388888891</v>
      </c>
      <c r="H1544" s="73">
        <v>42669.819444444445</v>
      </c>
      <c r="I1544" s="72" t="s">
        <v>23</v>
      </c>
      <c r="J1544" s="66">
        <f t="shared" si="52"/>
        <v>0.11805555555474712</v>
      </c>
      <c r="K1544" s="67">
        <f t="shared" si="53"/>
        <v>0.11805555555474712</v>
      </c>
    </row>
    <row r="1545" spans="1:11" ht="25.5" hidden="1" customHeight="1" x14ac:dyDescent="0.25">
      <c r="A1545" s="68" t="s">
        <v>313</v>
      </c>
      <c r="B1545" s="69" t="s">
        <v>1120</v>
      </c>
      <c r="C1545" s="70" t="s">
        <v>305</v>
      </c>
      <c r="D1545" s="72" t="s">
        <v>24</v>
      </c>
      <c r="E1545" t="s">
        <v>1020</v>
      </c>
      <c r="F1545"/>
      <c r="G1545" s="73">
        <v>42669.819444444445</v>
      </c>
      <c r="H1545" s="73">
        <v>42670.54791666667</v>
      </c>
      <c r="I1545" s="72" t="s">
        <v>638</v>
      </c>
      <c r="J1545" s="66">
        <f t="shared" si="52"/>
        <v>0.72847222222480923</v>
      </c>
      <c r="K1545" s="67">
        <f t="shared" si="53"/>
        <v>0.72847222222480923</v>
      </c>
    </row>
    <row r="1546" spans="1:11" ht="25.5" customHeight="1" x14ac:dyDescent="0.25">
      <c r="A1546" s="68" t="s">
        <v>313</v>
      </c>
      <c r="B1546" s="69" t="s">
        <v>1120</v>
      </c>
      <c r="C1546" s="70" t="s">
        <v>305</v>
      </c>
      <c r="D1546" s="72" t="s">
        <v>1260</v>
      </c>
      <c r="E1546" t="s">
        <v>991</v>
      </c>
      <c r="F1546" s="107" t="s">
        <v>1285</v>
      </c>
      <c r="G1546" s="73">
        <v>42670.54791666667</v>
      </c>
      <c r="H1546" s="73">
        <v>42670.605555555558</v>
      </c>
      <c r="I1546" s="72" t="s">
        <v>1132</v>
      </c>
      <c r="J1546" s="66">
        <f t="shared" si="52"/>
        <v>5.7638888887595385E-2</v>
      </c>
      <c r="K1546" s="67">
        <f t="shared" si="53"/>
        <v>5.7638888887595385E-2</v>
      </c>
    </row>
    <row r="1547" spans="1:11" ht="25.5" customHeight="1" x14ac:dyDescent="0.25">
      <c r="A1547" s="68" t="s">
        <v>313</v>
      </c>
      <c r="B1547" s="69" t="s">
        <v>1120</v>
      </c>
      <c r="C1547" s="70" t="s">
        <v>305</v>
      </c>
      <c r="D1547" s="72" t="s">
        <v>1122</v>
      </c>
      <c r="E1547" t="s">
        <v>1000</v>
      </c>
      <c r="F1547" s="107" t="s">
        <v>1285</v>
      </c>
      <c r="G1547" s="73">
        <v>42670.605555555558</v>
      </c>
      <c r="H1547" s="73">
        <v>42672.425694444442</v>
      </c>
      <c r="I1547" s="72" t="s">
        <v>1133</v>
      </c>
      <c r="J1547" s="66">
        <f t="shared" si="52"/>
        <v>1.820138888884685</v>
      </c>
      <c r="K1547" s="67">
        <f t="shared" si="53"/>
        <v>1.820138888884685</v>
      </c>
    </row>
    <row r="1548" spans="1:11" ht="25.5" hidden="1" customHeight="1" x14ac:dyDescent="0.25">
      <c r="A1548" s="68" t="s">
        <v>313</v>
      </c>
      <c r="B1548" s="69" t="s">
        <v>1120</v>
      </c>
      <c r="C1548" s="70" t="s">
        <v>305</v>
      </c>
      <c r="D1548" s="72" t="s">
        <v>175</v>
      </c>
      <c r="E1548" t="s">
        <v>1020</v>
      </c>
      <c r="F1548"/>
      <c r="G1548" s="73">
        <v>42672.425694444442</v>
      </c>
      <c r="H1548" s="73">
        <v>42672.668749999997</v>
      </c>
      <c r="I1548" s="72" t="s">
        <v>1134</v>
      </c>
      <c r="J1548" s="66">
        <f t="shared" si="52"/>
        <v>0.24305555555474712</v>
      </c>
      <c r="K1548" s="67">
        <f t="shared" si="53"/>
        <v>0.24305555555474712</v>
      </c>
    </row>
    <row r="1549" spans="1:11" ht="25.5" hidden="1" customHeight="1" x14ac:dyDescent="0.25">
      <c r="A1549" s="68" t="s">
        <v>313</v>
      </c>
      <c r="B1549" s="69" t="s">
        <v>1120</v>
      </c>
      <c r="C1549" s="70" t="s">
        <v>305</v>
      </c>
      <c r="D1549" s="72" t="s">
        <v>1123</v>
      </c>
      <c r="E1549" t="s">
        <v>953</v>
      </c>
      <c r="F1549"/>
      <c r="G1549" s="73">
        <v>42672.668749999997</v>
      </c>
      <c r="H1549" s="73">
        <v>42672.813194444447</v>
      </c>
      <c r="I1549" s="72" t="s">
        <v>1135</v>
      </c>
      <c r="J1549" s="66">
        <f t="shared" si="52"/>
        <v>0.14444444444961846</v>
      </c>
      <c r="K1549" s="67">
        <f t="shared" si="53"/>
        <v>0.14444444444961846</v>
      </c>
    </row>
    <row r="1550" spans="1:11" ht="25.5" hidden="1" customHeight="1" x14ac:dyDescent="0.25">
      <c r="A1550" s="68" t="s">
        <v>313</v>
      </c>
      <c r="B1550" s="69" t="s">
        <v>1120</v>
      </c>
      <c r="C1550" s="70" t="s">
        <v>305</v>
      </c>
      <c r="D1550" s="72" t="s">
        <v>94</v>
      </c>
      <c r="E1550" t="s">
        <v>1020</v>
      </c>
      <c r="F1550"/>
      <c r="G1550" s="73">
        <v>42672.813194444447</v>
      </c>
      <c r="H1550" s="73">
        <v>42674.709027777775</v>
      </c>
      <c r="I1550" s="72" t="s">
        <v>1136</v>
      </c>
      <c r="J1550" s="66">
        <f t="shared" si="52"/>
        <v>1.8958333333284827</v>
      </c>
      <c r="K1550" s="67">
        <f t="shared" si="53"/>
        <v>1.8958333333284827</v>
      </c>
    </row>
    <row r="1551" spans="1:11" ht="25.5" hidden="1" customHeight="1" x14ac:dyDescent="0.25">
      <c r="A1551" s="68" t="s">
        <v>313</v>
      </c>
      <c r="B1551" s="69" t="s">
        <v>1120</v>
      </c>
      <c r="C1551" s="70" t="s">
        <v>305</v>
      </c>
      <c r="D1551" s="72" t="s">
        <v>438</v>
      </c>
      <c r="E1551" t="s">
        <v>1036</v>
      </c>
      <c r="F1551"/>
      <c r="G1551" s="73">
        <v>42674.709027777775</v>
      </c>
      <c r="H1551" s="73">
        <v>42682.678472222222</v>
      </c>
      <c r="I1551" s="72" t="s">
        <v>1137</v>
      </c>
      <c r="J1551" s="66">
        <f t="shared" si="52"/>
        <v>7.9694444444467081</v>
      </c>
      <c r="K1551" s="67">
        <f t="shared" si="53"/>
        <v>7.9694444444467081</v>
      </c>
    </row>
    <row r="1552" spans="1:11" ht="25.5" hidden="1" customHeight="1" x14ac:dyDescent="0.25">
      <c r="A1552" s="68" t="s">
        <v>313</v>
      </c>
      <c r="B1552" s="69" t="s">
        <v>1120</v>
      </c>
      <c r="C1552" s="70" t="s">
        <v>305</v>
      </c>
      <c r="D1552" s="72" t="s">
        <v>439</v>
      </c>
      <c r="E1552" t="s">
        <v>1022</v>
      </c>
      <c r="F1552"/>
      <c r="G1552" s="73">
        <v>42682.678472222222</v>
      </c>
      <c r="H1552" s="73">
        <v>42682.765277777777</v>
      </c>
      <c r="I1552" s="72" t="s">
        <v>1138</v>
      </c>
      <c r="J1552" s="66">
        <f t="shared" si="52"/>
        <v>8.6805555554747116E-2</v>
      </c>
      <c r="K1552" s="67">
        <f t="shared" si="53"/>
        <v>8.6805555554747116E-2</v>
      </c>
    </row>
    <row r="1553" spans="1:11" ht="25.5" hidden="1" customHeight="1" x14ac:dyDescent="0.25">
      <c r="A1553" s="68" t="s">
        <v>313</v>
      </c>
      <c r="B1553" s="69" t="s">
        <v>1120</v>
      </c>
      <c r="C1553" s="70" t="s">
        <v>305</v>
      </c>
      <c r="D1553" s="72" t="s">
        <v>858</v>
      </c>
      <c r="E1553" t="s">
        <v>1036</v>
      </c>
      <c r="F1553"/>
      <c r="G1553" s="73">
        <v>42682.765277777777</v>
      </c>
      <c r="H1553" s="73">
        <v>42682.777777777781</v>
      </c>
      <c r="I1553" s="72" t="s">
        <v>1139</v>
      </c>
      <c r="J1553" s="66">
        <f t="shared" si="52"/>
        <v>1.2500000004365575E-2</v>
      </c>
      <c r="K1553" s="67">
        <f t="shared" si="53"/>
        <v>1.2500000004365575E-2</v>
      </c>
    </row>
    <row r="1554" spans="1:11" ht="25.5" hidden="1" customHeight="1" x14ac:dyDescent="0.25">
      <c r="A1554" s="68" t="s">
        <v>313</v>
      </c>
      <c r="B1554" s="69" t="s">
        <v>1120</v>
      </c>
      <c r="C1554" s="70" t="s">
        <v>305</v>
      </c>
      <c r="D1554" s="72" t="s">
        <v>127</v>
      </c>
      <c r="E1554" t="s">
        <v>1020</v>
      </c>
      <c r="F1554"/>
      <c r="G1554" s="73">
        <v>42682.777777777781</v>
      </c>
      <c r="H1554" s="73">
        <v>42682.8</v>
      </c>
      <c r="I1554" s="72" t="s">
        <v>405</v>
      </c>
      <c r="J1554" s="66">
        <f t="shared" si="52"/>
        <v>2.2222222221898846E-2</v>
      </c>
      <c r="K1554" s="67">
        <f t="shared" si="53"/>
        <v>2.2222222221898846E-2</v>
      </c>
    </row>
    <row r="1555" spans="1:11" ht="25.5" hidden="1" customHeight="1" x14ac:dyDescent="0.25">
      <c r="A1555" s="68" t="s">
        <v>313</v>
      </c>
      <c r="B1555" s="69" t="s">
        <v>1120</v>
      </c>
      <c r="C1555" s="70" t="s">
        <v>305</v>
      </c>
      <c r="D1555" s="72" t="s">
        <v>496</v>
      </c>
      <c r="E1555" t="s">
        <v>953</v>
      </c>
      <c r="F1555"/>
      <c r="G1555" s="73">
        <v>42682.8</v>
      </c>
      <c r="H1555" s="73">
        <v>42683.620138888888</v>
      </c>
      <c r="I1555" s="72" t="s">
        <v>92</v>
      </c>
      <c r="J1555" s="66">
        <f t="shared" si="52"/>
        <v>0.820138888884685</v>
      </c>
      <c r="K1555" s="67">
        <f t="shared" si="53"/>
        <v>0.820138888884685</v>
      </c>
    </row>
    <row r="1556" spans="1:11" ht="25.5" hidden="1" customHeight="1" x14ac:dyDescent="0.25">
      <c r="A1556" s="68" t="s">
        <v>313</v>
      </c>
      <c r="B1556" s="69" t="s">
        <v>1120</v>
      </c>
      <c r="C1556" s="70" t="s">
        <v>305</v>
      </c>
      <c r="D1556" s="72" t="s">
        <v>769</v>
      </c>
      <c r="E1556" t="s">
        <v>1023</v>
      </c>
      <c r="F1556"/>
      <c r="G1556" s="73">
        <v>42683.620138888888</v>
      </c>
      <c r="H1556" s="73">
        <v>42683.793055555558</v>
      </c>
      <c r="I1556" s="72" t="s">
        <v>339</v>
      </c>
      <c r="J1556" s="66">
        <f t="shared" si="52"/>
        <v>0.17291666667006211</v>
      </c>
      <c r="K1556" s="67">
        <f t="shared" si="53"/>
        <v>0.17291666667006211</v>
      </c>
    </row>
    <row r="1557" spans="1:11" ht="25.5" hidden="1" customHeight="1" x14ac:dyDescent="0.25">
      <c r="A1557" s="68" t="s">
        <v>313</v>
      </c>
      <c r="B1557" s="69" t="s">
        <v>1120</v>
      </c>
      <c r="C1557" s="70" t="s">
        <v>305</v>
      </c>
      <c r="D1557" s="72" t="s">
        <v>878</v>
      </c>
      <c r="E1557" t="s">
        <v>1024</v>
      </c>
      <c r="F1557"/>
      <c r="G1557" s="73">
        <v>42683.793055555558</v>
      </c>
      <c r="H1557" s="73">
        <v>42685.48333333333</v>
      </c>
      <c r="I1557" s="72" t="s">
        <v>212</v>
      </c>
      <c r="J1557" s="66">
        <f t="shared" si="52"/>
        <v>1.6902777777722804</v>
      </c>
      <c r="K1557" s="67">
        <f t="shared" si="53"/>
        <v>1.6902777777722804</v>
      </c>
    </row>
    <row r="1558" spans="1:11" ht="25.5" hidden="1" customHeight="1" x14ac:dyDescent="0.25">
      <c r="A1558" s="68" t="s">
        <v>313</v>
      </c>
      <c r="B1558" s="69" t="s">
        <v>1120</v>
      </c>
      <c r="C1558" s="70" t="s">
        <v>305</v>
      </c>
      <c r="D1558" s="72" t="s">
        <v>99</v>
      </c>
      <c r="E1558" t="s">
        <v>1014</v>
      </c>
      <c r="F1558"/>
      <c r="G1558" s="73">
        <v>42685.48333333333</v>
      </c>
      <c r="H1558" s="73">
        <v>42685.504861111112</v>
      </c>
      <c r="I1558" s="72" t="s">
        <v>75</v>
      </c>
      <c r="J1558" s="66">
        <f t="shared" si="52"/>
        <v>2.1527777782466728E-2</v>
      </c>
      <c r="K1558" s="67">
        <f t="shared" si="53"/>
        <v>2.1527777782466728E-2</v>
      </c>
    </row>
    <row r="1559" spans="1:11" ht="25.5" hidden="1" customHeight="1" x14ac:dyDescent="0.25">
      <c r="A1559" s="68" t="s">
        <v>313</v>
      </c>
      <c r="B1559" s="69" t="s">
        <v>1120</v>
      </c>
      <c r="C1559" s="70" t="s">
        <v>305</v>
      </c>
      <c r="D1559" s="72" t="s">
        <v>1124</v>
      </c>
      <c r="E1559" t="s">
        <v>1036</v>
      </c>
      <c r="F1559"/>
      <c r="G1559" s="73">
        <v>42685.504861111112</v>
      </c>
      <c r="H1559" s="73">
        <v>42685.657638888886</v>
      </c>
      <c r="I1559" s="72" t="s">
        <v>250</v>
      </c>
      <c r="J1559" s="66">
        <f t="shared" si="52"/>
        <v>0.15277777777373558</v>
      </c>
      <c r="K1559" s="67">
        <f t="shared" si="53"/>
        <v>0.15277777777373558</v>
      </c>
    </row>
    <row r="1560" spans="1:11" ht="25.5" hidden="1" customHeight="1" x14ac:dyDescent="0.25">
      <c r="A1560" s="68" t="s">
        <v>313</v>
      </c>
      <c r="B1560" s="69" t="s">
        <v>1120</v>
      </c>
      <c r="C1560" s="70" t="s">
        <v>305</v>
      </c>
      <c r="D1560" s="72" t="s">
        <v>548</v>
      </c>
      <c r="E1560" t="s">
        <v>1023</v>
      </c>
      <c r="F1560"/>
      <c r="G1560" s="73">
        <v>42685.657638888886</v>
      </c>
      <c r="H1560" s="73">
        <v>42685.724305555559</v>
      </c>
      <c r="I1560" s="72" t="s">
        <v>662</v>
      </c>
      <c r="J1560" s="66">
        <f t="shared" si="52"/>
        <v>6.6666666672972497E-2</v>
      </c>
      <c r="K1560" s="67">
        <f t="shared" si="53"/>
        <v>6.6666666672972497E-2</v>
      </c>
    </row>
    <row r="1561" spans="1:11" ht="25.5" hidden="1" customHeight="1" x14ac:dyDescent="0.25">
      <c r="A1561" s="68" t="s">
        <v>313</v>
      </c>
      <c r="B1561" s="69" t="s">
        <v>1120</v>
      </c>
      <c r="C1561" s="70" t="s">
        <v>305</v>
      </c>
      <c r="D1561" s="72" t="s">
        <v>862</v>
      </c>
      <c r="E1561" t="s">
        <v>1036</v>
      </c>
      <c r="F1561"/>
      <c r="G1561" s="73">
        <v>42685.724305555559</v>
      </c>
      <c r="H1561" s="73">
        <v>42690.557638888888</v>
      </c>
      <c r="I1561" s="72" t="s">
        <v>215</v>
      </c>
      <c r="J1561" s="66">
        <f t="shared" si="52"/>
        <v>4.8333333333284827</v>
      </c>
      <c r="K1561" s="67">
        <f t="shared" si="53"/>
        <v>4.8333333333284827</v>
      </c>
    </row>
    <row r="1562" spans="1:11" ht="25.5" hidden="1" customHeight="1" x14ac:dyDescent="0.25">
      <c r="A1562" s="68" t="s">
        <v>313</v>
      </c>
      <c r="B1562" s="69" t="s">
        <v>1120</v>
      </c>
      <c r="C1562" s="70" t="s">
        <v>305</v>
      </c>
      <c r="D1562" s="72" t="s">
        <v>1125</v>
      </c>
      <c r="E1562" t="s">
        <v>1023</v>
      </c>
      <c r="F1562"/>
      <c r="G1562" s="73">
        <v>42690.557638888888</v>
      </c>
      <c r="H1562" s="73">
        <v>42703.770138888889</v>
      </c>
      <c r="I1562" s="72" t="s">
        <v>519</v>
      </c>
      <c r="J1562" s="66">
        <f t="shared" si="52"/>
        <v>13.212500000001455</v>
      </c>
      <c r="K1562" s="67">
        <f t="shared" si="53"/>
        <v>13.212500000001455</v>
      </c>
    </row>
    <row r="1563" spans="1:11" ht="25.5" hidden="1" customHeight="1" x14ac:dyDescent="0.25">
      <c r="A1563" s="68" t="s">
        <v>313</v>
      </c>
      <c r="B1563" s="69" t="s">
        <v>1120</v>
      </c>
      <c r="C1563" s="70" t="s">
        <v>305</v>
      </c>
      <c r="D1563" s="72" t="s">
        <v>551</v>
      </c>
      <c r="E1563" t="s">
        <v>1036</v>
      </c>
      <c r="F1563"/>
      <c r="G1563" s="73">
        <v>42703.770138888889</v>
      </c>
      <c r="H1563" s="73">
        <v>42703.800694444442</v>
      </c>
      <c r="I1563" s="72" t="s">
        <v>237</v>
      </c>
      <c r="J1563" s="66">
        <f t="shared" si="52"/>
        <v>3.0555555553291924E-2</v>
      </c>
      <c r="K1563" s="67">
        <f t="shared" si="53"/>
        <v>3.0555555553291924E-2</v>
      </c>
    </row>
    <row r="1564" spans="1:11" ht="25.5" hidden="1" customHeight="1" x14ac:dyDescent="0.25">
      <c r="A1564" s="68" t="s">
        <v>313</v>
      </c>
      <c r="B1564" s="69" t="s">
        <v>1120</v>
      </c>
      <c r="C1564" s="70" t="s">
        <v>305</v>
      </c>
      <c r="D1564" s="72" t="s">
        <v>684</v>
      </c>
      <c r="E1564" t="s">
        <v>1023</v>
      </c>
      <c r="F1564"/>
      <c r="G1564" s="73">
        <v>42703.800694444442</v>
      </c>
      <c r="H1564" s="73">
        <v>42725.585416666669</v>
      </c>
      <c r="I1564" s="72" t="s">
        <v>1140</v>
      </c>
      <c r="J1564" s="66">
        <f t="shared" si="52"/>
        <v>21.784722222226264</v>
      </c>
      <c r="K1564" s="67">
        <f t="shared" si="53"/>
        <v>21.784722222226264</v>
      </c>
    </row>
    <row r="1565" spans="1:11" ht="25.5" hidden="1" customHeight="1" x14ac:dyDescent="0.25">
      <c r="A1565" s="68" t="s">
        <v>313</v>
      </c>
      <c r="B1565" s="69" t="s">
        <v>1120</v>
      </c>
      <c r="C1565" s="70" t="s">
        <v>305</v>
      </c>
      <c r="D1565" s="72" t="s">
        <v>984</v>
      </c>
      <c r="E1565" t="s">
        <v>1024</v>
      </c>
      <c r="F1565"/>
      <c r="G1565" s="73">
        <v>42725.585416666669</v>
      </c>
      <c r="H1565" s="73">
        <v>42725.633333333331</v>
      </c>
      <c r="I1565" s="72" t="s">
        <v>411</v>
      </c>
      <c r="J1565" s="66">
        <f t="shared" si="52"/>
        <v>4.7916666662786156E-2</v>
      </c>
      <c r="K1565" s="67">
        <f t="shared" si="53"/>
        <v>4.7916666662786156E-2</v>
      </c>
    </row>
    <row r="1566" spans="1:11" ht="25.5" customHeight="1" x14ac:dyDescent="0.25">
      <c r="A1566" s="68" t="s">
        <v>313</v>
      </c>
      <c r="B1566" s="69" t="s">
        <v>1141</v>
      </c>
      <c r="C1566" s="42" t="s">
        <v>8</v>
      </c>
      <c r="D1566" s="72" t="s">
        <v>1142</v>
      </c>
      <c r="E1566" t="s">
        <v>998</v>
      </c>
      <c r="F1566" s="107" t="s">
        <v>1285</v>
      </c>
      <c r="G1566" s="73">
        <v>42612.780555555553</v>
      </c>
      <c r="H1566" s="73">
        <v>42613.780555555553</v>
      </c>
      <c r="I1566" s="72" t="s">
        <v>7</v>
      </c>
      <c r="J1566" s="66">
        <f>IF(OR(G1566="-",H1566="-"),0,H1566-G1566)</f>
        <v>1</v>
      </c>
      <c r="K1566" s="71">
        <f>J1566</f>
        <v>1</v>
      </c>
    </row>
    <row r="1567" spans="1:11" ht="25.5" customHeight="1" x14ac:dyDescent="0.25">
      <c r="A1567" s="68" t="s">
        <v>313</v>
      </c>
      <c r="B1567" s="69" t="s">
        <v>1141</v>
      </c>
      <c r="C1567" s="42" t="s">
        <v>8</v>
      </c>
      <c r="D1567" s="72" t="s">
        <v>1068</v>
      </c>
      <c r="E1567" t="s">
        <v>990</v>
      </c>
      <c r="F1567" s="107" t="s">
        <v>1285</v>
      </c>
      <c r="G1567" s="73">
        <v>42613.780555555553</v>
      </c>
      <c r="H1567" s="73">
        <v>42616.705555555556</v>
      </c>
      <c r="I1567" s="72" t="s">
        <v>1146</v>
      </c>
      <c r="J1567" s="66">
        <f t="shared" ref="J1567:J1583" si="54">IF(OR(G1567="-",H1567="-"),0,H1567-G1567)</f>
        <v>2.9250000000029104</v>
      </c>
      <c r="K1567" s="67">
        <f t="shared" ref="K1567:K1583" si="55">J1567</f>
        <v>2.9250000000029104</v>
      </c>
    </row>
    <row r="1568" spans="1:11" ht="25.5" customHeight="1" x14ac:dyDescent="0.25">
      <c r="A1568" s="68" t="s">
        <v>313</v>
      </c>
      <c r="B1568" s="69" t="s">
        <v>1141</v>
      </c>
      <c r="C1568" s="42" t="s">
        <v>8</v>
      </c>
      <c r="D1568" s="72" t="s">
        <v>1256</v>
      </c>
      <c r="E1568" t="s">
        <v>991</v>
      </c>
      <c r="F1568" s="107" t="s">
        <v>1285</v>
      </c>
      <c r="G1568" s="73">
        <v>42616.705555555556</v>
      </c>
      <c r="H1568" s="73">
        <v>42619.609027777777</v>
      </c>
      <c r="I1568" s="72" t="s">
        <v>1147</v>
      </c>
      <c r="J1568" s="66">
        <f t="shared" si="54"/>
        <v>2.9034722222204437</v>
      </c>
      <c r="K1568" s="67">
        <f t="shared" si="55"/>
        <v>2.9034722222204437</v>
      </c>
    </row>
    <row r="1569" spans="1:11" ht="25.5" hidden="1" customHeight="1" x14ac:dyDescent="0.25">
      <c r="A1569" s="68" t="s">
        <v>313</v>
      </c>
      <c r="B1569" s="69" t="s">
        <v>1141</v>
      </c>
      <c r="C1569" s="42" t="s">
        <v>8</v>
      </c>
      <c r="D1569" s="72" t="s">
        <v>759</v>
      </c>
      <c r="E1569" t="s">
        <v>1020</v>
      </c>
      <c r="F1569"/>
      <c r="G1569" s="73">
        <v>42619.609027777777</v>
      </c>
      <c r="H1569" s="73">
        <v>42627.601388888892</v>
      </c>
      <c r="I1569" s="72" t="s">
        <v>1148</v>
      </c>
      <c r="J1569" s="66">
        <f t="shared" si="54"/>
        <v>7.992361111115315</v>
      </c>
      <c r="K1569" s="67">
        <f t="shared" si="55"/>
        <v>7.992361111115315</v>
      </c>
    </row>
    <row r="1570" spans="1:11" ht="25.5" customHeight="1" x14ac:dyDescent="0.25">
      <c r="A1570" s="68" t="s">
        <v>313</v>
      </c>
      <c r="B1570" s="69" t="s">
        <v>1141</v>
      </c>
      <c r="C1570" s="42" t="s">
        <v>8</v>
      </c>
      <c r="D1570" s="72" t="s">
        <v>1070</v>
      </c>
      <c r="E1570" t="s">
        <v>990</v>
      </c>
      <c r="F1570" s="107" t="s">
        <v>1285</v>
      </c>
      <c r="G1570" s="73">
        <v>42627.601388888892</v>
      </c>
      <c r="H1570" s="73">
        <v>42627.706944444442</v>
      </c>
      <c r="I1570" s="72" t="s">
        <v>1149</v>
      </c>
      <c r="J1570" s="66">
        <f t="shared" si="54"/>
        <v>0.10555555555038154</v>
      </c>
      <c r="K1570" s="67">
        <f t="shared" si="55"/>
        <v>0.10555555555038154</v>
      </c>
    </row>
    <row r="1571" spans="1:11" ht="25.5" customHeight="1" x14ac:dyDescent="0.25">
      <c r="A1571" s="68" t="s">
        <v>313</v>
      </c>
      <c r="B1571" s="69" t="s">
        <v>1141</v>
      </c>
      <c r="C1571" s="42" t="s">
        <v>8</v>
      </c>
      <c r="D1571" s="72" t="s">
        <v>1143</v>
      </c>
      <c r="E1571" t="s">
        <v>998</v>
      </c>
      <c r="F1571" s="107" t="s">
        <v>1285</v>
      </c>
      <c r="G1571" s="73">
        <v>42627.706944444442</v>
      </c>
      <c r="H1571" s="73">
        <v>42629.65</v>
      </c>
      <c r="I1571" s="72" t="s">
        <v>1150</v>
      </c>
      <c r="J1571" s="66">
        <f t="shared" si="54"/>
        <v>1.9430555555591127</v>
      </c>
      <c r="K1571" s="67">
        <f t="shared" si="55"/>
        <v>1.9430555555591127</v>
      </c>
    </row>
    <row r="1572" spans="1:11" ht="25.5" hidden="1" customHeight="1" x14ac:dyDescent="0.25">
      <c r="A1572" s="68" t="s">
        <v>313</v>
      </c>
      <c r="B1572" s="69" t="s">
        <v>1141</v>
      </c>
      <c r="C1572" s="42" t="s">
        <v>8</v>
      </c>
      <c r="D1572" s="72" t="s">
        <v>319</v>
      </c>
      <c r="E1572" t="s">
        <v>1020</v>
      </c>
      <c r="F1572"/>
      <c r="G1572" s="73">
        <v>42629.65</v>
      </c>
      <c r="H1572" s="73">
        <v>42634.589583333334</v>
      </c>
      <c r="I1572" s="72" t="s">
        <v>1151</v>
      </c>
      <c r="J1572" s="66">
        <f t="shared" si="54"/>
        <v>4.9395833333328483</v>
      </c>
      <c r="K1572" s="67">
        <f t="shared" si="55"/>
        <v>4.9395833333328483</v>
      </c>
    </row>
    <row r="1573" spans="1:11" ht="25.5" hidden="1" customHeight="1" x14ac:dyDescent="0.25">
      <c r="A1573" s="68" t="s">
        <v>313</v>
      </c>
      <c r="B1573" s="69" t="s">
        <v>1141</v>
      </c>
      <c r="C1573" s="42" t="s">
        <v>8</v>
      </c>
      <c r="D1573" s="72" t="s">
        <v>584</v>
      </c>
      <c r="E1573" t="s">
        <v>1017</v>
      </c>
      <c r="F1573"/>
      <c r="G1573" s="73">
        <v>42634.589583333334</v>
      </c>
      <c r="H1573" s="73">
        <v>42634.712500000001</v>
      </c>
      <c r="I1573" s="72" t="s">
        <v>508</v>
      </c>
      <c r="J1573" s="66">
        <f t="shared" si="54"/>
        <v>0.12291666666715173</v>
      </c>
      <c r="K1573" s="67">
        <f t="shared" si="55"/>
        <v>0.12291666666715173</v>
      </c>
    </row>
    <row r="1574" spans="1:11" ht="25.5" hidden="1" customHeight="1" x14ac:dyDescent="0.25">
      <c r="A1574" s="68" t="s">
        <v>313</v>
      </c>
      <c r="B1574" s="69" t="s">
        <v>1141</v>
      </c>
      <c r="C1574" s="42" t="s">
        <v>8</v>
      </c>
      <c r="D1574" s="72" t="s">
        <v>586</v>
      </c>
      <c r="E1574" t="s">
        <v>1018</v>
      </c>
      <c r="F1574"/>
      <c r="G1574" s="73">
        <v>42634.712500000001</v>
      </c>
      <c r="H1574" s="73">
        <v>42634.73541666667</v>
      </c>
      <c r="I1574" s="72" t="s">
        <v>269</v>
      </c>
      <c r="J1574" s="66">
        <f t="shared" si="54"/>
        <v>2.2916666668606922E-2</v>
      </c>
      <c r="K1574" s="67">
        <f t="shared" si="55"/>
        <v>2.2916666668606922E-2</v>
      </c>
    </row>
    <row r="1575" spans="1:11" ht="25.5" hidden="1" customHeight="1" x14ac:dyDescent="0.25">
      <c r="A1575" s="68" t="s">
        <v>313</v>
      </c>
      <c r="B1575" s="69" t="s">
        <v>1141</v>
      </c>
      <c r="C1575" s="42" t="s">
        <v>8</v>
      </c>
      <c r="D1575" s="72" t="s">
        <v>587</v>
      </c>
      <c r="E1575" t="s">
        <v>1019</v>
      </c>
      <c r="F1575"/>
      <c r="G1575" s="73">
        <v>42634.73541666667</v>
      </c>
      <c r="H1575" s="73">
        <v>42634.865277777775</v>
      </c>
      <c r="I1575" s="72" t="s">
        <v>23</v>
      </c>
      <c r="J1575" s="66">
        <f t="shared" si="54"/>
        <v>0.12986111110512866</v>
      </c>
      <c r="K1575" s="67">
        <f t="shared" si="55"/>
        <v>0.12986111110512866</v>
      </c>
    </row>
    <row r="1576" spans="1:11" ht="25.5" hidden="1" customHeight="1" x14ac:dyDescent="0.25">
      <c r="A1576" s="68" t="s">
        <v>313</v>
      </c>
      <c r="B1576" s="69" t="s">
        <v>1141</v>
      </c>
      <c r="C1576" s="42" t="s">
        <v>8</v>
      </c>
      <c r="D1576" s="72" t="s">
        <v>322</v>
      </c>
      <c r="E1576" t="s">
        <v>1020</v>
      </c>
      <c r="F1576"/>
      <c r="G1576" s="73">
        <v>42634.865277777775</v>
      </c>
      <c r="H1576" s="73">
        <v>42635.722916666666</v>
      </c>
      <c r="I1576" s="72" t="s">
        <v>128</v>
      </c>
      <c r="J1576" s="66">
        <f t="shared" si="54"/>
        <v>0.85763888889050577</v>
      </c>
      <c r="K1576" s="67">
        <f t="shared" si="55"/>
        <v>0.85763888889050577</v>
      </c>
    </row>
    <row r="1577" spans="1:11" ht="25.5" hidden="1" customHeight="1" x14ac:dyDescent="0.25">
      <c r="A1577" s="68" t="s">
        <v>313</v>
      </c>
      <c r="B1577" s="69" t="s">
        <v>1141</v>
      </c>
      <c r="C1577" s="42" t="s">
        <v>8</v>
      </c>
      <c r="D1577" s="72" t="s">
        <v>1144</v>
      </c>
      <c r="E1577" t="s">
        <v>953</v>
      </c>
      <c r="F1577"/>
      <c r="G1577" s="73">
        <v>42635.722916666666</v>
      </c>
      <c r="H1577" s="73">
        <v>42636.555555555555</v>
      </c>
      <c r="I1577" s="72" t="s">
        <v>1152</v>
      </c>
      <c r="J1577" s="66">
        <f t="shared" si="54"/>
        <v>0.83263888888905058</v>
      </c>
      <c r="K1577" s="67">
        <f t="shared" si="55"/>
        <v>0.83263888888905058</v>
      </c>
    </row>
    <row r="1578" spans="1:11" ht="25.5" hidden="1" customHeight="1" x14ac:dyDescent="0.25">
      <c r="A1578" s="68" t="s">
        <v>313</v>
      </c>
      <c r="B1578" s="69" t="s">
        <v>1141</v>
      </c>
      <c r="C1578" s="42" t="s">
        <v>8</v>
      </c>
      <c r="D1578" s="72" t="s">
        <v>24</v>
      </c>
      <c r="E1578" t="s">
        <v>1020</v>
      </c>
      <c r="F1578"/>
      <c r="G1578" s="73">
        <v>42636.555555555555</v>
      </c>
      <c r="H1578" s="73">
        <v>42636.62777777778</v>
      </c>
      <c r="I1578" s="72" t="s">
        <v>1153</v>
      </c>
      <c r="J1578" s="66">
        <f t="shared" si="54"/>
        <v>7.2222222224809229E-2</v>
      </c>
      <c r="K1578" s="67">
        <f t="shared" si="55"/>
        <v>7.2222222224809229E-2</v>
      </c>
    </row>
    <row r="1579" spans="1:11" ht="25.5" hidden="1" customHeight="1" x14ac:dyDescent="0.25">
      <c r="A1579" s="68" t="s">
        <v>313</v>
      </c>
      <c r="B1579" s="69" t="s">
        <v>1141</v>
      </c>
      <c r="C1579" s="42" t="s">
        <v>8</v>
      </c>
      <c r="D1579" s="72" t="s">
        <v>26</v>
      </c>
      <c r="E1579" t="s">
        <v>1021</v>
      </c>
      <c r="F1579"/>
      <c r="G1579" s="73">
        <v>42636.62777777778</v>
      </c>
      <c r="H1579" s="73">
        <v>42639.651388888888</v>
      </c>
      <c r="I1579" s="72" t="s">
        <v>1154</v>
      </c>
      <c r="J1579" s="66">
        <f t="shared" si="54"/>
        <v>3.023611111108039</v>
      </c>
      <c r="K1579" s="67">
        <f t="shared" si="55"/>
        <v>3.023611111108039</v>
      </c>
    </row>
    <row r="1580" spans="1:11" ht="25.5" hidden="1" customHeight="1" x14ac:dyDescent="0.25">
      <c r="A1580" s="68" t="s">
        <v>313</v>
      </c>
      <c r="B1580" s="69" t="s">
        <v>1141</v>
      </c>
      <c r="C1580" s="42" t="s">
        <v>8</v>
      </c>
      <c r="D1580" s="72" t="s">
        <v>28</v>
      </c>
      <c r="E1580" t="s">
        <v>1020</v>
      </c>
      <c r="F1580"/>
      <c r="G1580" s="73">
        <v>42639.651388888888</v>
      </c>
      <c r="H1580" s="73">
        <v>42639.6875</v>
      </c>
      <c r="I1580" s="72" t="s">
        <v>1155</v>
      </c>
      <c r="J1580" s="66">
        <f t="shared" si="54"/>
        <v>3.6111111112404615E-2</v>
      </c>
      <c r="K1580" s="67">
        <f t="shared" si="55"/>
        <v>3.6111111112404615E-2</v>
      </c>
    </row>
    <row r="1581" spans="1:11" ht="25.5" hidden="1" customHeight="1" x14ac:dyDescent="0.25">
      <c r="A1581" s="68" t="s">
        <v>313</v>
      </c>
      <c r="B1581" s="69" t="s">
        <v>1141</v>
      </c>
      <c r="C1581" s="42" t="s">
        <v>8</v>
      </c>
      <c r="D1581" s="72" t="s">
        <v>30</v>
      </c>
      <c r="E1581" t="s">
        <v>1022</v>
      </c>
      <c r="F1581"/>
      <c r="G1581" s="73">
        <v>42639.6875</v>
      </c>
      <c r="H1581" s="73">
        <v>42641.631944444445</v>
      </c>
      <c r="I1581" s="72" t="s">
        <v>532</v>
      </c>
      <c r="J1581" s="66">
        <f t="shared" si="54"/>
        <v>1.9444444444452529</v>
      </c>
      <c r="K1581" s="67">
        <f t="shared" si="55"/>
        <v>1.9444444444452529</v>
      </c>
    </row>
    <row r="1582" spans="1:11" ht="25.5" hidden="1" customHeight="1" x14ac:dyDescent="0.25">
      <c r="A1582" s="68" t="s">
        <v>313</v>
      </c>
      <c r="B1582" s="69" t="s">
        <v>1141</v>
      </c>
      <c r="C1582" s="42" t="s">
        <v>8</v>
      </c>
      <c r="D1582" s="72" t="s">
        <v>329</v>
      </c>
      <c r="E1582" t="s">
        <v>1020</v>
      </c>
      <c r="F1582"/>
      <c r="G1582" s="73">
        <v>42641.631944444445</v>
      </c>
      <c r="H1582" s="73">
        <v>42641.774305555555</v>
      </c>
      <c r="I1582" s="72" t="s">
        <v>1156</v>
      </c>
      <c r="J1582" s="66">
        <f t="shared" si="54"/>
        <v>0.14236111110949423</v>
      </c>
      <c r="K1582" s="67">
        <f t="shared" si="55"/>
        <v>0.14236111110949423</v>
      </c>
    </row>
    <row r="1583" spans="1:11" ht="25.5" hidden="1" customHeight="1" x14ac:dyDescent="0.25">
      <c r="A1583" s="68" t="s">
        <v>313</v>
      </c>
      <c r="B1583" s="69" t="s">
        <v>1141</v>
      </c>
      <c r="C1583" s="42" t="s">
        <v>8</v>
      </c>
      <c r="D1583" s="72" t="s">
        <v>1145</v>
      </c>
      <c r="E1583" t="s">
        <v>1024</v>
      </c>
      <c r="F1583"/>
      <c r="G1583" s="73">
        <v>42641.774305555555</v>
      </c>
      <c r="H1583" s="73">
        <v>42643.623611111114</v>
      </c>
      <c r="I1583" s="72" t="s">
        <v>1157</v>
      </c>
      <c r="J1583" s="66">
        <f t="shared" si="54"/>
        <v>1.8493055555591127</v>
      </c>
      <c r="K1583" s="67">
        <f t="shared" si="55"/>
        <v>1.8493055555591127</v>
      </c>
    </row>
    <row r="1584" spans="1:11" ht="25.5" customHeight="1" x14ac:dyDescent="0.25">
      <c r="A1584" s="80" t="s">
        <v>313</v>
      </c>
      <c r="B1584" s="81" t="s">
        <v>1166</v>
      </c>
      <c r="C1584" s="82" t="s">
        <v>305</v>
      </c>
      <c r="D1584" s="83" t="s">
        <v>1094</v>
      </c>
      <c r="E1584" t="s">
        <v>1000</v>
      </c>
      <c r="F1584" s="107" t="s">
        <v>1285</v>
      </c>
      <c r="G1584" s="85">
        <v>42626.46875</v>
      </c>
      <c r="H1584" s="85">
        <v>42627.46875</v>
      </c>
      <c r="I1584" s="86" t="s">
        <v>7</v>
      </c>
      <c r="J1584" s="66">
        <f t="shared" ref="J1584:J1612" si="56">IF(OR(G1584="-",H1584="-"),0,H1584-G1584)</f>
        <v>1</v>
      </c>
      <c r="K1584" s="67">
        <f t="shared" ref="K1584:K1612" si="57">J1584</f>
        <v>1</v>
      </c>
    </row>
    <row r="1585" spans="1:11" ht="25.5" customHeight="1" x14ac:dyDescent="0.25">
      <c r="A1585" s="80" t="s">
        <v>313</v>
      </c>
      <c r="B1585" s="81" t="s">
        <v>1166</v>
      </c>
      <c r="C1585" s="82" t="s">
        <v>305</v>
      </c>
      <c r="D1585" s="83" t="s">
        <v>1068</v>
      </c>
      <c r="E1585" t="s">
        <v>990</v>
      </c>
      <c r="F1585" s="107" t="s">
        <v>1285</v>
      </c>
      <c r="G1585" s="85">
        <v>42627.46875</v>
      </c>
      <c r="H1585" s="85">
        <v>42628.788194444445</v>
      </c>
      <c r="I1585" s="86" t="s">
        <v>347</v>
      </c>
      <c r="J1585" s="66">
        <f t="shared" si="56"/>
        <v>1.3194444444452529</v>
      </c>
      <c r="K1585" s="67">
        <f t="shared" si="57"/>
        <v>1.3194444444452529</v>
      </c>
    </row>
    <row r="1586" spans="1:11" ht="25.5" customHeight="1" x14ac:dyDescent="0.25">
      <c r="A1586" s="80" t="s">
        <v>313</v>
      </c>
      <c r="B1586" s="81" t="s">
        <v>1166</v>
      </c>
      <c r="C1586" s="82" t="s">
        <v>305</v>
      </c>
      <c r="D1586" s="83" t="s">
        <v>1256</v>
      </c>
      <c r="E1586" t="s">
        <v>991</v>
      </c>
      <c r="F1586" s="107" t="s">
        <v>1285</v>
      </c>
      <c r="G1586" s="85">
        <v>42628.788194444445</v>
      </c>
      <c r="H1586" s="85">
        <v>42632.457638888889</v>
      </c>
      <c r="I1586" s="86" t="s">
        <v>475</v>
      </c>
      <c r="J1586" s="66">
        <f t="shared" si="56"/>
        <v>3.6694444444437977</v>
      </c>
      <c r="K1586" s="67">
        <f t="shared" si="57"/>
        <v>3.6694444444437977</v>
      </c>
    </row>
    <row r="1587" spans="1:11" ht="25.5" hidden="1" customHeight="1" x14ac:dyDescent="0.25">
      <c r="A1587" s="80" t="s">
        <v>313</v>
      </c>
      <c r="B1587" s="81" t="s">
        <v>1166</v>
      </c>
      <c r="C1587" s="82" t="s">
        <v>305</v>
      </c>
      <c r="D1587" s="83" t="s">
        <v>1158</v>
      </c>
      <c r="E1587" t="s">
        <v>1019</v>
      </c>
      <c r="F1587"/>
      <c r="G1587" s="85">
        <v>42632.457638888889</v>
      </c>
      <c r="H1587" s="85">
        <v>42633.730555555558</v>
      </c>
      <c r="I1587" s="86" t="s">
        <v>1159</v>
      </c>
      <c r="J1587" s="66">
        <f t="shared" si="56"/>
        <v>1.2729166666686069</v>
      </c>
      <c r="K1587" s="67">
        <f t="shared" si="57"/>
        <v>1.2729166666686069</v>
      </c>
    </row>
    <row r="1588" spans="1:11" ht="25.5" hidden="1" customHeight="1" x14ac:dyDescent="0.25">
      <c r="A1588" s="80" t="s">
        <v>313</v>
      </c>
      <c r="B1588" s="81" t="s">
        <v>1166</v>
      </c>
      <c r="C1588" s="82" t="s">
        <v>305</v>
      </c>
      <c r="D1588" s="83" t="s">
        <v>523</v>
      </c>
      <c r="E1588" t="s">
        <v>1018</v>
      </c>
      <c r="F1588"/>
      <c r="G1588" s="85">
        <v>42633.730555555558</v>
      </c>
      <c r="H1588" s="85">
        <v>42633.734722222223</v>
      </c>
      <c r="I1588" s="86" t="s">
        <v>696</v>
      </c>
      <c r="J1588" s="66">
        <f t="shared" si="56"/>
        <v>4.166666665696539E-3</v>
      </c>
      <c r="K1588" s="67">
        <f t="shared" si="57"/>
        <v>4.166666665696539E-3</v>
      </c>
    </row>
    <row r="1589" spans="1:11" ht="25.5" hidden="1" customHeight="1" x14ac:dyDescent="0.25">
      <c r="A1589" s="80" t="s">
        <v>313</v>
      </c>
      <c r="B1589" s="81" t="s">
        <v>1166</v>
      </c>
      <c r="C1589" s="82" t="s">
        <v>305</v>
      </c>
      <c r="D1589" s="83" t="s">
        <v>582</v>
      </c>
      <c r="E1589" t="s">
        <v>1017</v>
      </c>
      <c r="F1589"/>
      <c r="G1589" s="85">
        <v>42633.734722222223</v>
      </c>
      <c r="H1589" s="85">
        <v>42633.803472222222</v>
      </c>
      <c r="I1589" s="86" t="s">
        <v>19</v>
      </c>
      <c r="J1589" s="66">
        <f t="shared" si="56"/>
        <v>6.8749999998544808E-2</v>
      </c>
      <c r="K1589" s="67">
        <f t="shared" si="57"/>
        <v>6.8749999998544808E-2</v>
      </c>
    </row>
    <row r="1590" spans="1:11" ht="25.5" hidden="1" customHeight="1" x14ac:dyDescent="0.25">
      <c r="A1590" s="80" t="s">
        <v>313</v>
      </c>
      <c r="B1590" s="81" t="s">
        <v>1166</v>
      </c>
      <c r="C1590" s="82" t="s">
        <v>305</v>
      </c>
      <c r="D1590" s="83" t="s">
        <v>462</v>
      </c>
      <c r="E1590" t="s">
        <v>1018</v>
      </c>
      <c r="F1590"/>
      <c r="G1590" s="85">
        <v>42633.803472222222</v>
      </c>
      <c r="H1590" s="85">
        <v>42633.852083333331</v>
      </c>
      <c r="I1590" s="86" t="s">
        <v>269</v>
      </c>
      <c r="J1590" s="66">
        <f t="shared" si="56"/>
        <v>4.8611111109494232E-2</v>
      </c>
      <c r="K1590" s="67">
        <f t="shared" si="57"/>
        <v>4.8611111109494232E-2</v>
      </c>
    </row>
    <row r="1591" spans="1:11" ht="25.5" hidden="1" customHeight="1" x14ac:dyDescent="0.25">
      <c r="A1591" s="80" t="s">
        <v>313</v>
      </c>
      <c r="B1591" s="81" t="s">
        <v>1166</v>
      </c>
      <c r="C1591" s="82" t="s">
        <v>305</v>
      </c>
      <c r="D1591" s="83" t="s">
        <v>464</v>
      </c>
      <c r="E1591" t="s">
        <v>1019</v>
      </c>
      <c r="F1591"/>
      <c r="G1591" s="85">
        <v>42633.852083333331</v>
      </c>
      <c r="H1591" s="85">
        <v>42634.67083333333</v>
      </c>
      <c r="I1591" s="86" t="s">
        <v>23</v>
      </c>
      <c r="J1591" s="66">
        <f t="shared" si="56"/>
        <v>0.81874999999854481</v>
      </c>
      <c r="K1591" s="67">
        <f t="shared" si="57"/>
        <v>0.81874999999854481</v>
      </c>
    </row>
    <row r="1592" spans="1:11" ht="25.5" hidden="1" customHeight="1" x14ac:dyDescent="0.25">
      <c r="A1592" s="80" t="s">
        <v>313</v>
      </c>
      <c r="B1592" s="81" t="s">
        <v>1166</v>
      </c>
      <c r="C1592" s="82" t="s">
        <v>305</v>
      </c>
      <c r="D1592" s="83" t="s">
        <v>465</v>
      </c>
      <c r="E1592" t="s">
        <v>1020</v>
      </c>
      <c r="F1592"/>
      <c r="G1592" s="85">
        <v>42634.67083333333</v>
      </c>
      <c r="H1592" s="85">
        <v>42636.6875</v>
      </c>
      <c r="I1592" s="86" t="s">
        <v>128</v>
      </c>
      <c r="J1592" s="66">
        <f t="shared" si="56"/>
        <v>2.0166666666700621</v>
      </c>
      <c r="K1592" s="67">
        <f t="shared" si="57"/>
        <v>2.0166666666700621</v>
      </c>
    </row>
    <row r="1593" spans="1:11" ht="25.5" hidden="1" customHeight="1" x14ac:dyDescent="0.25">
      <c r="A1593" s="80" t="s">
        <v>313</v>
      </c>
      <c r="B1593" s="81" t="s">
        <v>1166</v>
      </c>
      <c r="C1593" s="82" t="s">
        <v>305</v>
      </c>
      <c r="D1593" s="83" t="s">
        <v>321</v>
      </c>
      <c r="E1593" t="s">
        <v>1021</v>
      </c>
      <c r="F1593"/>
      <c r="G1593" s="85">
        <v>42636.6875</v>
      </c>
      <c r="H1593" s="85">
        <v>42638.540972222225</v>
      </c>
      <c r="I1593" s="86" t="s">
        <v>1160</v>
      </c>
      <c r="J1593" s="66">
        <f t="shared" si="56"/>
        <v>1.8534722222248092</v>
      </c>
      <c r="K1593" s="67">
        <f t="shared" si="57"/>
        <v>1.8534722222248092</v>
      </c>
    </row>
    <row r="1594" spans="1:11" ht="25.5" customHeight="1" x14ac:dyDescent="0.25">
      <c r="A1594" s="80" t="s">
        <v>313</v>
      </c>
      <c r="B1594" s="81" t="s">
        <v>1166</v>
      </c>
      <c r="C1594" s="82" t="s">
        <v>305</v>
      </c>
      <c r="D1594" s="83" t="s">
        <v>1161</v>
      </c>
      <c r="E1594" t="s">
        <v>1000</v>
      </c>
      <c r="F1594" s="107" t="s">
        <v>1285</v>
      </c>
      <c r="G1594" s="85">
        <v>42638.540972222225</v>
      </c>
      <c r="H1594" s="85">
        <v>42640.655555555553</v>
      </c>
      <c r="I1594" s="86" t="s">
        <v>79</v>
      </c>
      <c r="J1594" s="66">
        <f t="shared" si="56"/>
        <v>2.1145833333284827</v>
      </c>
      <c r="K1594" s="67">
        <f t="shared" si="57"/>
        <v>2.1145833333284827</v>
      </c>
    </row>
    <row r="1595" spans="1:11" ht="25.5" hidden="1" customHeight="1" x14ac:dyDescent="0.25">
      <c r="A1595" s="80" t="s">
        <v>313</v>
      </c>
      <c r="B1595" s="81" t="s">
        <v>1166</v>
      </c>
      <c r="C1595" s="82" t="s">
        <v>305</v>
      </c>
      <c r="D1595" s="83" t="s">
        <v>323</v>
      </c>
      <c r="E1595" t="s">
        <v>1017</v>
      </c>
      <c r="F1595"/>
      <c r="G1595" s="85">
        <v>42640.655555555553</v>
      </c>
      <c r="H1595" s="85">
        <v>42640.736805555556</v>
      </c>
      <c r="I1595" s="86" t="s">
        <v>1162</v>
      </c>
      <c r="J1595" s="66">
        <f t="shared" si="56"/>
        <v>8.1250000002910383E-2</v>
      </c>
      <c r="K1595" s="67">
        <f t="shared" si="57"/>
        <v>8.1250000002910383E-2</v>
      </c>
    </row>
    <row r="1596" spans="1:11" ht="25.5" hidden="1" customHeight="1" x14ac:dyDescent="0.25">
      <c r="A1596" s="80" t="s">
        <v>313</v>
      </c>
      <c r="B1596" s="81" t="s">
        <v>1166</v>
      </c>
      <c r="C1596" s="82" t="s">
        <v>305</v>
      </c>
      <c r="D1596" s="83" t="s">
        <v>325</v>
      </c>
      <c r="E1596" t="s">
        <v>1018</v>
      </c>
      <c r="F1596"/>
      <c r="G1596" s="85">
        <v>42640.736805555556</v>
      </c>
      <c r="H1596" s="85">
        <v>42640.763888888891</v>
      </c>
      <c r="I1596" s="86" t="s">
        <v>90</v>
      </c>
      <c r="J1596" s="66">
        <f t="shared" si="56"/>
        <v>2.7083333334303461E-2</v>
      </c>
      <c r="K1596" s="67">
        <f t="shared" si="57"/>
        <v>2.7083333334303461E-2</v>
      </c>
    </row>
    <row r="1597" spans="1:11" ht="25.5" hidden="1" customHeight="1" x14ac:dyDescent="0.25">
      <c r="A1597" s="80" t="s">
        <v>313</v>
      </c>
      <c r="B1597" s="81" t="s">
        <v>1166</v>
      </c>
      <c r="C1597" s="82" t="s">
        <v>305</v>
      </c>
      <c r="D1597" s="83" t="s">
        <v>326</v>
      </c>
      <c r="E1597" t="s">
        <v>1019</v>
      </c>
      <c r="F1597"/>
      <c r="G1597" s="85">
        <v>42640.763888888891</v>
      </c>
      <c r="H1597" s="85">
        <v>42640.789583333331</v>
      </c>
      <c r="I1597" s="86" t="s">
        <v>23</v>
      </c>
      <c r="J1597" s="66">
        <f t="shared" si="56"/>
        <v>2.569444444088731E-2</v>
      </c>
      <c r="K1597" s="67">
        <f t="shared" si="57"/>
        <v>2.569444444088731E-2</v>
      </c>
    </row>
    <row r="1598" spans="1:11" ht="25.5" hidden="1" customHeight="1" x14ac:dyDescent="0.25">
      <c r="A1598" s="80" t="s">
        <v>313</v>
      </c>
      <c r="B1598" s="81" t="s">
        <v>1166</v>
      </c>
      <c r="C1598" s="82" t="s">
        <v>305</v>
      </c>
      <c r="D1598" s="83" t="s">
        <v>434</v>
      </c>
      <c r="E1598" t="s">
        <v>1021</v>
      </c>
      <c r="F1598"/>
      <c r="G1598" s="85">
        <v>42640.789583333331</v>
      </c>
      <c r="H1598" s="85">
        <v>42643.746527777781</v>
      </c>
      <c r="I1598" s="86" t="s">
        <v>1163</v>
      </c>
      <c r="J1598" s="66">
        <f t="shared" si="56"/>
        <v>2.9569444444496185</v>
      </c>
      <c r="K1598" s="67">
        <f t="shared" si="57"/>
        <v>2.9569444444496185</v>
      </c>
    </row>
    <row r="1599" spans="1:11" ht="25.5" hidden="1" customHeight="1" x14ac:dyDescent="0.25">
      <c r="A1599" s="80" t="s">
        <v>313</v>
      </c>
      <c r="B1599" s="81" t="s">
        <v>1166</v>
      </c>
      <c r="C1599" s="82" t="s">
        <v>305</v>
      </c>
      <c r="D1599" s="83" t="s">
        <v>175</v>
      </c>
      <c r="E1599" t="s">
        <v>1020</v>
      </c>
      <c r="F1599"/>
      <c r="G1599" s="85">
        <v>42643.746527777781</v>
      </c>
      <c r="H1599" s="85">
        <v>42647.707638888889</v>
      </c>
      <c r="I1599" s="86" t="s">
        <v>1084</v>
      </c>
      <c r="J1599" s="66">
        <f t="shared" si="56"/>
        <v>3.961111111108039</v>
      </c>
      <c r="K1599" s="67">
        <f t="shared" si="57"/>
        <v>3.961111111108039</v>
      </c>
    </row>
    <row r="1600" spans="1:11" ht="25.5" hidden="1" customHeight="1" x14ac:dyDescent="0.25">
      <c r="A1600" s="80" t="s">
        <v>313</v>
      </c>
      <c r="B1600" s="81" t="s">
        <v>1166</v>
      </c>
      <c r="C1600" s="82" t="s">
        <v>305</v>
      </c>
      <c r="D1600" s="83" t="s">
        <v>1123</v>
      </c>
      <c r="E1600" t="s">
        <v>953</v>
      </c>
      <c r="F1600"/>
      <c r="G1600" s="85">
        <v>42647.707638888889</v>
      </c>
      <c r="H1600" s="85">
        <v>42648.75</v>
      </c>
      <c r="I1600" s="86" t="s">
        <v>1164</v>
      </c>
      <c r="J1600" s="66">
        <f t="shared" si="56"/>
        <v>1.0423611111109494</v>
      </c>
      <c r="K1600" s="67">
        <f t="shared" si="57"/>
        <v>1.0423611111109494</v>
      </c>
    </row>
    <row r="1601" spans="1:11" ht="25.5" hidden="1" customHeight="1" x14ac:dyDescent="0.25">
      <c r="A1601" s="80" t="s">
        <v>313</v>
      </c>
      <c r="B1601" s="81" t="s">
        <v>1166</v>
      </c>
      <c r="C1601" s="82" t="s">
        <v>305</v>
      </c>
      <c r="D1601" s="83" t="s">
        <v>94</v>
      </c>
      <c r="E1601" t="s">
        <v>1020</v>
      </c>
      <c r="F1601"/>
      <c r="G1601" s="85">
        <v>42648.75</v>
      </c>
      <c r="H1601" s="85">
        <v>42649.786805555559</v>
      </c>
      <c r="I1601" s="86" t="s">
        <v>1165</v>
      </c>
      <c r="J1601" s="66">
        <f t="shared" si="56"/>
        <v>1.0368055555591127</v>
      </c>
      <c r="K1601" s="67">
        <f t="shared" si="57"/>
        <v>1.0368055555591127</v>
      </c>
    </row>
    <row r="1602" spans="1:11" ht="25.5" hidden="1" customHeight="1" x14ac:dyDescent="0.25">
      <c r="A1602" s="80" t="s">
        <v>313</v>
      </c>
      <c r="B1602" s="81" t="s">
        <v>1166</v>
      </c>
      <c r="C1602" s="82" t="s">
        <v>305</v>
      </c>
      <c r="D1602" s="83" t="s">
        <v>438</v>
      </c>
      <c r="E1602" t="s">
        <v>1036</v>
      </c>
      <c r="F1602"/>
      <c r="G1602" s="85">
        <v>42649.786805555559</v>
      </c>
      <c r="H1602" s="85">
        <v>42654.6</v>
      </c>
      <c r="I1602" s="86" t="s">
        <v>513</v>
      </c>
      <c r="J1602" s="66">
        <f t="shared" si="56"/>
        <v>4.8131944444394321</v>
      </c>
      <c r="K1602" s="67">
        <f t="shared" si="57"/>
        <v>4.8131944444394321</v>
      </c>
    </row>
    <row r="1603" spans="1:11" ht="25.5" hidden="1" customHeight="1" x14ac:dyDescent="0.25">
      <c r="A1603" s="80" t="s">
        <v>313</v>
      </c>
      <c r="B1603" s="81" t="s">
        <v>1166</v>
      </c>
      <c r="C1603" s="82" t="s">
        <v>305</v>
      </c>
      <c r="D1603" s="83" t="s">
        <v>439</v>
      </c>
      <c r="E1603" t="s">
        <v>1022</v>
      </c>
      <c r="F1603"/>
      <c r="G1603" s="85">
        <v>42654.6</v>
      </c>
      <c r="H1603" s="85">
        <v>42656.758333333331</v>
      </c>
      <c r="I1603" s="86" t="s">
        <v>1138</v>
      </c>
      <c r="J1603" s="66">
        <f t="shared" si="56"/>
        <v>2.1583333333328483</v>
      </c>
      <c r="K1603" s="67">
        <f t="shared" si="57"/>
        <v>2.1583333333328483</v>
      </c>
    </row>
    <row r="1604" spans="1:11" ht="25.5" hidden="1" customHeight="1" x14ac:dyDescent="0.25">
      <c r="A1604" s="80" t="s">
        <v>313</v>
      </c>
      <c r="B1604" s="81" t="s">
        <v>1166</v>
      </c>
      <c r="C1604" s="82" t="s">
        <v>305</v>
      </c>
      <c r="D1604" s="83" t="s">
        <v>858</v>
      </c>
      <c r="E1604" t="s">
        <v>1036</v>
      </c>
      <c r="F1604"/>
      <c r="G1604" s="85">
        <v>42656.758333333331</v>
      </c>
      <c r="H1604" s="85">
        <v>42657.636111111111</v>
      </c>
      <c r="I1604" s="86" t="s">
        <v>602</v>
      </c>
      <c r="J1604" s="66">
        <f t="shared" si="56"/>
        <v>0.87777777777955635</v>
      </c>
      <c r="K1604" s="67">
        <f t="shared" si="57"/>
        <v>0.87777777777955635</v>
      </c>
    </row>
    <row r="1605" spans="1:11" ht="25.5" hidden="1" customHeight="1" x14ac:dyDescent="0.25">
      <c r="A1605" s="80" t="s">
        <v>313</v>
      </c>
      <c r="B1605" s="81" t="s">
        <v>1166</v>
      </c>
      <c r="C1605" s="82" t="s">
        <v>305</v>
      </c>
      <c r="D1605" s="83" t="s">
        <v>127</v>
      </c>
      <c r="E1605" t="s">
        <v>1020</v>
      </c>
      <c r="F1605"/>
      <c r="G1605" s="85">
        <v>42657.636111111111</v>
      </c>
      <c r="H1605" s="85">
        <v>42657.686111111114</v>
      </c>
      <c r="I1605" s="86" t="s">
        <v>405</v>
      </c>
      <c r="J1605" s="66">
        <f t="shared" si="56"/>
        <v>5.0000000002910383E-2</v>
      </c>
      <c r="K1605" s="67">
        <f t="shared" si="57"/>
        <v>5.0000000002910383E-2</v>
      </c>
    </row>
    <row r="1606" spans="1:11" ht="25.5" hidden="1" customHeight="1" x14ac:dyDescent="0.25">
      <c r="A1606" s="80" t="s">
        <v>313</v>
      </c>
      <c r="B1606" s="81" t="s">
        <v>1166</v>
      </c>
      <c r="C1606" s="82" t="s">
        <v>305</v>
      </c>
      <c r="D1606" s="83" t="s">
        <v>496</v>
      </c>
      <c r="E1606" t="s">
        <v>953</v>
      </c>
      <c r="F1606"/>
      <c r="G1606" s="85">
        <v>42657.686111111114</v>
      </c>
      <c r="H1606" s="85">
        <v>42657.727777777778</v>
      </c>
      <c r="I1606" s="86" t="s">
        <v>337</v>
      </c>
      <c r="J1606" s="66">
        <f t="shared" si="56"/>
        <v>4.1666666664241347E-2</v>
      </c>
      <c r="K1606" s="67">
        <f t="shared" si="57"/>
        <v>4.1666666664241347E-2</v>
      </c>
    </row>
    <row r="1607" spans="1:11" ht="25.5" hidden="1" customHeight="1" x14ac:dyDescent="0.25">
      <c r="A1607" s="80" t="s">
        <v>313</v>
      </c>
      <c r="B1607" s="81" t="s">
        <v>1166</v>
      </c>
      <c r="C1607" s="82" t="s">
        <v>305</v>
      </c>
      <c r="D1607" s="83" t="s">
        <v>769</v>
      </c>
      <c r="E1607" t="s">
        <v>1023</v>
      </c>
      <c r="F1607"/>
      <c r="G1607" s="85">
        <v>42657.727777777778</v>
      </c>
      <c r="H1607" s="85">
        <v>42657.802777777775</v>
      </c>
      <c r="I1607" s="86" t="s">
        <v>516</v>
      </c>
      <c r="J1607" s="66">
        <f t="shared" si="56"/>
        <v>7.4999999997089617E-2</v>
      </c>
      <c r="K1607" s="67">
        <f t="shared" si="57"/>
        <v>7.4999999997089617E-2</v>
      </c>
    </row>
    <row r="1608" spans="1:11" ht="25.5" hidden="1" customHeight="1" x14ac:dyDescent="0.25">
      <c r="A1608" s="80" t="s">
        <v>313</v>
      </c>
      <c r="B1608" s="81" t="s">
        <v>1166</v>
      </c>
      <c r="C1608" s="82" t="s">
        <v>305</v>
      </c>
      <c r="D1608" s="83" t="s">
        <v>878</v>
      </c>
      <c r="E1608" t="s">
        <v>1024</v>
      </c>
      <c r="F1608"/>
      <c r="G1608" s="85">
        <v>42657.802777777775</v>
      </c>
      <c r="H1608" s="85">
        <v>42659.475694444445</v>
      </c>
      <c r="I1608" s="86" t="s">
        <v>248</v>
      </c>
      <c r="J1608" s="66">
        <f t="shared" si="56"/>
        <v>1.6729166666700621</v>
      </c>
      <c r="K1608" s="67">
        <f t="shared" si="57"/>
        <v>1.6729166666700621</v>
      </c>
    </row>
    <row r="1609" spans="1:11" ht="25.5" hidden="1" customHeight="1" x14ac:dyDescent="0.25">
      <c r="A1609" s="80" t="s">
        <v>313</v>
      </c>
      <c r="B1609" s="81" t="s">
        <v>1166</v>
      </c>
      <c r="C1609" s="82" t="s">
        <v>305</v>
      </c>
      <c r="D1609" s="83" t="s">
        <v>99</v>
      </c>
      <c r="E1609" t="s">
        <v>1014</v>
      </c>
      <c r="F1609"/>
      <c r="G1609" s="85">
        <v>42659.475694444445</v>
      </c>
      <c r="H1609" s="85">
        <v>42660.519444444442</v>
      </c>
      <c r="I1609" s="86" t="s">
        <v>75</v>
      </c>
      <c r="J1609" s="66">
        <f t="shared" si="56"/>
        <v>1.0437499999970896</v>
      </c>
      <c r="K1609" s="67">
        <f t="shared" si="57"/>
        <v>1.0437499999970896</v>
      </c>
    </row>
    <row r="1610" spans="1:11" ht="25.5" hidden="1" customHeight="1" x14ac:dyDescent="0.25">
      <c r="A1610" s="80" t="s">
        <v>313</v>
      </c>
      <c r="B1610" s="81" t="s">
        <v>1166</v>
      </c>
      <c r="C1610" s="82" t="s">
        <v>305</v>
      </c>
      <c r="D1610" s="83" t="s">
        <v>1124</v>
      </c>
      <c r="E1610" t="s">
        <v>1036</v>
      </c>
      <c r="F1610"/>
      <c r="G1610" s="85">
        <v>42660.519444444442</v>
      </c>
      <c r="H1610" s="85">
        <v>42660.664583333331</v>
      </c>
      <c r="I1610" s="86" t="s">
        <v>453</v>
      </c>
      <c r="J1610" s="66">
        <f t="shared" si="56"/>
        <v>0.14513888888905058</v>
      </c>
      <c r="K1610" s="67">
        <f t="shared" si="57"/>
        <v>0.14513888888905058</v>
      </c>
    </row>
    <row r="1611" spans="1:11" ht="25.5" hidden="1" customHeight="1" x14ac:dyDescent="0.25">
      <c r="A1611" s="80" t="s">
        <v>313</v>
      </c>
      <c r="B1611" s="81" t="s">
        <v>1166</v>
      </c>
      <c r="C1611" s="82" t="s">
        <v>305</v>
      </c>
      <c r="D1611" s="83" t="s">
        <v>548</v>
      </c>
      <c r="E1611" t="s">
        <v>1023</v>
      </c>
      <c r="F1611"/>
      <c r="G1611" s="85">
        <v>42660.664583333331</v>
      </c>
      <c r="H1611" s="85">
        <v>42660.699305555558</v>
      </c>
      <c r="I1611" s="86" t="s">
        <v>772</v>
      </c>
      <c r="J1611" s="66">
        <f t="shared" si="56"/>
        <v>3.4722222226264421E-2</v>
      </c>
      <c r="K1611" s="67">
        <f t="shared" si="57"/>
        <v>3.4722222226264421E-2</v>
      </c>
    </row>
    <row r="1612" spans="1:11" ht="25.5" hidden="1" customHeight="1" x14ac:dyDescent="0.25">
      <c r="A1612" s="80" t="s">
        <v>313</v>
      </c>
      <c r="B1612" s="81" t="s">
        <v>1166</v>
      </c>
      <c r="C1612" s="82" t="s">
        <v>305</v>
      </c>
      <c r="D1612" s="84" t="s">
        <v>862</v>
      </c>
      <c r="E1612" t="s">
        <v>1036</v>
      </c>
      <c r="F1612"/>
      <c r="G1612" s="85">
        <v>42660.699305555558</v>
      </c>
      <c r="H1612" s="85">
        <v>42661.627083333333</v>
      </c>
      <c r="I1612" s="86" t="s">
        <v>215</v>
      </c>
      <c r="J1612" s="66">
        <f t="shared" si="56"/>
        <v>0.92777777777519077</v>
      </c>
      <c r="K1612" s="71">
        <f t="shared" si="57"/>
        <v>0.92777777777519077</v>
      </c>
    </row>
    <row r="1613" spans="1:11" ht="25.5" customHeight="1" x14ac:dyDescent="0.25">
      <c r="A1613" s="68" t="s">
        <v>313</v>
      </c>
      <c r="B1613" s="69" t="s">
        <v>1167</v>
      </c>
      <c r="C1613" s="70" t="s">
        <v>305</v>
      </c>
      <c r="D1613" s="86" t="s">
        <v>961</v>
      </c>
      <c r="E1613" t="s">
        <v>306</v>
      </c>
      <c r="F1613" s="107" t="s">
        <v>1285</v>
      </c>
      <c r="G1613" s="85">
        <v>42550.613888888889</v>
      </c>
      <c r="H1613" s="87">
        <v>42555.613888888889</v>
      </c>
      <c r="I1613" s="86" t="s">
        <v>7</v>
      </c>
      <c r="J1613" s="66">
        <f>IF(OR(G1613="-",H1613="-"),0,H1613-G1613)</f>
        <v>5</v>
      </c>
      <c r="K1613" s="71">
        <f>J1613</f>
        <v>5</v>
      </c>
    </row>
    <row r="1614" spans="1:11" ht="25.5" customHeight="1" x14ac:dyDescent="0.25">
      <c r="A1614" s="68" t="s">
        <v>313</v>
      </c>
      <c r="B1614" s="69" t="s">
        <v>1167</v>
      </c>
      <c r="C1614" s="70" t="s">
        <v>305</v>
      </c>
      <c r="D1614" s="86" t="s">
        <v>1068</v>
      </c>
      <c r="E1614" t="s">
        <v>990</v>
      </c>
      <c r="F1614" s="107" t="s">
        <v>1285</v>
      </c>
      <c r="G1614" s="87">
        <v>42555.613888888889</v>
      </c>
      <c r="H1614" s="87">
        <v>42557.705555555556</v>
      </c>
      <c r="I1614" s="86" t="s">
        <v>1177</v>
      </c>
      <c r="J1614" s="66">
        <f t="shared" ref="J1614:J1657" si="58">IF(OR(G1614="-",H1614="-"),0,H1614-G1614)</f>
        <v>2.0916666666671517</v>
      </c>
      <c r="K1614" s="67">
        <f t="shared" ref="K1614:K1657" si="59">J1614</f>
        <v>2.0916666666671517</v>
      </c>
    </row>
    <row r="1615" spans="1:11" ht="25.5" customHeight="1" x14ac:dyDescent="0.25">
      <c r="A1615" s="68" t="s">
        <v>313</v>
      </c>
      <c r="B1615" s="69" t="s">
        <v>1167</v>
      </c>
      <c r="C1615" s="70" t="s">
        <v>305</v>
      </c>
      <c r="D1615" s="86" t="s">
        <v>963</v>
      </c>
      <c r="E1615" t="s">
        <v>306</v>
      </c>
      <c r="F1615" s="107" t="s">
        <v>1285</v>
      </c>
      <c r="G1615" s="87">
        <v>42557.705555555556</v>
      </c>
      <c r="H1615" s="87">
        <v>42559.618750000001</v>
      </c>
      <c r="I1615" s="86" t="s">
        <v>1178</v>
      </c>
      <c r="J1615" s="66">
        <f t="shared" si="58"/>
        <v>1.9131944444452529</v>
      </c>
      <c r="K1615" s="67">
        <f t="shared" si="59"/>
        <v>1.9131944444452529</v>
      </c>
    </row>
    <row r="1616" spans="1:11" ht="25.5" customHeight="1" x14ac:dyDescent="0.25">
      <c r="A1616" s="68" t="s">
        <v>313</v>
      </c>
      <c r="B1616" s="69" t="s">
        <v>1167</v>
      </c>
      <c r="C1616" s="70" t="s">
        <v>305</v>
      </c>
      <c r="D1616" s="86" t="s">
        <v>1168</v>
      </c>
      <c r="E1616" t="s">
        <v>990</v>
      </c>
      <c r="F1616" s="107" t="s">
        <v>1285</v>
      </c>
      <c r="G1616" s="87">
        <v>42559.618750000001</v>
      </c>
      <c r="H1616" s="87">
        <v>42559.714583333334</v>
      </c>
      <c r="I1616" s="86" t="s">
        <v>1179</v>
      </c>
      <c r="J1616" s="66">
        <f t="shared" si="58"/>
        <v>9.5833333332848269E-2</v>
      </c>
      <c r="K1616" s="67">
        <f t="shared" si="59"/>
        <v>9.5833333332848269E-2</v>
      </c>
    </row>
    <row r="1617" spans="1:11" ht="25.5" customHeight="1" x14ac:dyDescent="0.25">
      <c r="A1617" s="68" t="s">
        <v>313</v>
      </c>
      <c r="B1617" s="69" t="s">
        <v>1167</v>
      </c>
      <c r="C1617" s="70" t="s">
        <v>305</v>
      </c>
      <c r="D1617" s="86" t="s">
        <v>966</v>
      </c>
      <c r="E1617" t="s">
        <v>306</v>
      </c>
      <c r="F1617" s="107" t="s">
        <v>1285</v>
      </c>
      <c r="G1617" s="87">
        <v>42559.714583333334</v>
      </c>
      <c r="H1617" s="87">
        <v>42580.714583333334</v>
      </c>
      <c r="I1617" s="86" t="s">
        <v>1180</v>
      </c>
      <c r="J1617" s="66">
        <f t="shared" si="58"/>
        <v>21</v>
      </c>
      <c r="K1617" s="67">
        <f t="shared" si="59"/>
        <v>21</v>
      </c>
    </row>
    <row r="1618" spans="1:11" ht="25.5" customHeight="1" x14ac:dyDescent="0.25">
      <c r="A1618" s="68" t="s">
        <v>313</v>
      </c>
      <c r="B1618" s="69" t="s">
        <v>1167</v>
      </c>
      <c r="C1618" s="70" t="s">
        <v>305</v>
      </c>
      <c r="D1618" s="86" t="s">
        <v>1096</v>
      </c>
      <c r="E1618" t="s">
        <v>990</v>
      </c>
      <c r="F1618" s="107" t="s">
        <v>1285</v>
      </c>
      <c r="G1618" s="87">
        <v>42580.714583333334</v>
      </c>
      <c r="H1618" s="87">
        <v>42591.568055555559</v>
      </c>
      <c r="I1618" s="86" t="s">
        <v>1181</v>
      </c>
      <c r="J1618" s="66">
        <f t="shared" si="58"/>
        <v>10.853472222224809</v>
      </c>
      <c r="K1618" s="67">
        <f t="shared" si="59"/>
        <v>10.853472222224809</v>
      </c>
    </row>
    <row r="1619" spans="1:11" ht="25.5" customHeight="1" x14ac:dyDescent="0.25">
      <c r="A1619" s="68" t="s">
        <v>313</v>
      </c>
      <c r="B1619" s="69" t="s">
        <v>1167</v>
      </c>
      <c r="C1619" s="70" t="s">
        <v>305</v>
      </c>
      <c r="D1619" s="86" t="s">
        <v>1259</v>
      </c>
      <c r="E1619" t="s">
        <v>991</v>
      </c>
      <c r="F1619" s="107" t="s">
        <v>1285</v>
      </c>
      <c r="G1619" s="87">
        <v>42591.568055555559</v>
      </c>
      <c r="H1619" s="87">
        <v>42591.707638888889</v>
      </c>
      <c r="I1619" s="86" t="s">
        <v>230</v>
      </c>
      <c r="J1619" s="66">
        <f t="shared" si="58"/>
        <v>0.13958333332993789</v>
      </c>
      <c r="K1619" s="67">
        <f t="shared" si="59"/>
        <v>0.13958333332993789</v>
      </c>
    </row>
    <row r="1620" spans="1:11" ht="25.5" hidden="1" customHeight="1" x14ac:dyDescent="0.25">
      <c r="A1620" s="68" t="s">
        <v>313</v>
      </c>
      <c r="B1620" s="69" t="s">
        <v>1167</v>
      </c>
      <c r="C1620" s="70" t="s">
        <v>305</v>
      </c>
      <c r="D1620" s="86" t="s">
        <v>428</v>
      </c>
      <c r="E1620" t="s">
        <v>1020</v>
      </c>
      <c r="F1620"/>
      <c r="G1620" s="87">
        <v>42591.707638888889</v>
      </c>
      <c r="H1620" s="87">
        <v>42594.605555555558</v>
      </c>
      <c r="I1620" s="86" t="s">
        <v>1182</v>
      </c>
      <c r="J1620" s="66">
        <f t="shared" si="58"/>
        <v>2.8979166666686069</v>
      </c>
      <c r="K1620" s="67">
        <f t="shared" si="59"/>
        <v>2.8979166666686069</v>
      </c>
    </row>
    <row r="1621" spans="1:11" ht="25.5" hidden="1" customHeight="1" x14ac:dyDescent="0.25">
      <c r="A1621" s="68" t="s">
        <v>313</v>
      </c>
      <c r="B1621" s="69" t="s">
        <v>1167</v>
      </c>
      <c r="C1621" s="70" t="s">
        <v>305</v>
      </c>
      <c r="D1621" s="86" t="s">
        <v>566</v>
      </c>
      <c r="E1621" t="s">
        <v>1021</v>
      </c>
      <c r="F1621"/>
      <c r="G1621" s="87">
        <v>42594.605555555558</v>
      </c>
      <c r="H1621" s="87">
        <v>42647.611805555556</v>
      </c>
      <c r="I1621" s="86" t="s">
        <v>1183</v>
      </c>
      <c r="J1621" s="66">
        <f t="shared" si="58"/>
        <v>53.006249999998545</v>
      </c>
      <c r="K1621" s="67">
        <f t="shared" si="59"/>
        <v>53.006249999998545</v>
      </c>
    </row>
    <row r="1622" spans="1:11" ht="25.5" hidden="1" customHeight="1" x14ac:dyDescent="0.25">
      <c r="A1622" s="68" t="s">
        <v>313</v>
      </c>
      <c r="B1622" s="69" t="s">
        <v>1167</v>
      </c>
      <c r="C1622" s="70" t="s">
        <v>305</v>
      </c>
      <c r="D1622" s="86" t="s">
        <v>65</v>
      </c>
      <c r="E1622" t="s">
        <v>1020</v>
      </c>
      <c r="F1622"/>
      <c r="G1622" s="87">
        <v>42647.611805555556</v>
      </c>
      <c r="H1622" s="87">
        <v>42648.51458333333</v>
      </c>
      <c r="I1622" s="86" t="s">
        <v>900</v>
      </c>
      <c r="J1622" s="66">
        <f t="shared" si="58"/>
        <v>0.90277777777373558</v>
      </c>
      <c r="K1622" s="67">
        <f t="shared" si="59"/>
        <v>0.90277777777373558</v>
      </c>
    </row>
    <row r="1623" spans="1:11" ht="25.5" hidden="1" customHeight="1" x14ac:dyDescent="0.25">
      <c r="A1623" s="68" t="s">
        <v>313</v>
      </c>
      <c r="B1623" s="69" t="s">
        <v>1167</v>
      </c>
      <c r="C1623" s="70" t="s">
        <v>305</v>
      </c>
      <c r="D1623" s="86" t="s">
        <v>429</v>
      </c>
      <c r="E1623" t="s">
        <v>1017</v>
      </c>
      <c r="F1623"/>
      <c r="G1623" s="87">
        <v>42648.51458333333</v>
      </c>
      <c r="H1623" s="87">
        <v>42648.618750000001</v>
      </c>
      <c r="I1623" s="86" t="s">
        <v>1115</v>
      </c>
      <c r="J1623" s="66">
        <f t="shared" si="58"/>
        <v>0.10416666667151731</v>
      </c>
      <c r="K1623" s="67">
        <f t="shared" si="59"/>
        <v>0.10416666667151731</v>
      </c>
    </row>
    <row r="1624" spans="1:11" ht="25.5" hidden="1" customHeight="1" x14ac:dyDescent="0.25">
      <c r="A1624" s="68" t="s">
        <v>313</v>
      </c>
      <c r="B1624" s="69" t="s">
        <v>1167</v>
      </c>
      <c r="C1624" s="70" t="s">
        <v>305</v>
      </c>
      <c r="D1624" s="86" t="s">
        <v>431</v>
      </c>
      <c r="E1624" t="s">
        <v>1018</v>
      </c>
      <c r="F1624"/>
      <c r="G1624" s="87">
        <v>42648.618750000001</v>
      </c>
      <c r="H1624" s="87">
        <v>42648.649305555555</v>
      </c>
      <c r="I1624" s="86" t="s">
        <v>269</v>
      </c>
      <c r="J1624" s="66">
        <f t="shared" si="58"/>
        <v>3.0555555553291924E-2</v>
      </c>
      <c r="K1624" s="67">
        <f t="shared" si="59"/>
        <v>3.0555555553291924E-2</v>
      </c>
    </row>
    <row r="1625" spans="1:11" ht="25.5" hidden="1" customHeight="1" x14ac:dyDescent="0.25">
      <c r="A1625" s="68" t="s">
        <v>313</v>
      </c>
      <c r="B1625" s="69" t="s">
        <v>1167</v>
      </c>
      <c r="C1625" s="70" t="s">
        <v>305</v>
      </c>
      <c r="D1625" s="86" t="s">
        <v>432</v>
      </c>
      <c r="E1625" t="s">
        <v>1019</v>
      </c>
      <c r="F1625"/>
      <c r="G1625" s="87">
        <v>42648.649305555555</v>
      </c>
      <c r="H1625" s="87">
        <v>42648.713194444441</v>
      </c>
      <c r="I1625" s="86" t="s">
        <v>23</v>
      </c>
      <c r="J1625" s="66">
        <f t="shared" si="58"/>
        <v>6.3888888886140194E-2</v>
      </c>
      <c r="K1625" s="67">
        <f t="shared" si="59"/>
        <v>6.3888888886140194E-2</v>
      </c>
    </row>
    <row r="1626" spans="1:11" ht="25.5" hidden="1" customHeight="1" x14ac:dyDescent="0.25">
      <c r="A1626" s="68" t="s">
        <v>313</v>
      </c>
      <c r="B1626" s="69" t="s">
        <v>1167</v>
      </c>
      <c r="C1626" s="70" t="s">
        <v>305</v>
      </c>
      <c r="D1626" s="86" t="s">
        <v>71</v>
      </c>
      <c r="E1626" t="s">
        <v>1020</v>
      </c>
      <c r="F1626"/>
      <c r="G1626" s="87">
        <v>42648.713194444441</v>
      </c>
      <c r="H1626" s="87">
        <v>42649.781944444447</v>
      </c>
      <c r="I1626" s="86" t="s">
        <v>128</v>
      </c>
      <c r="J1626" s="66">
        <f t="shared" si="58"/>
        <v>1.0687500000058208</v>
      </c>
      <c r="K1626" s="67">
        <f t="shared" si="59"/>
        <v>1.0687500000058208</v>
      </c>
    </row>
    <row r="1627" spans="1:11" ht="25.5" hidden="1" customHeight="1" x14ac:dyDescent="0.25">
      <c r="A1627" s="68" t="s">
        <v>313</v>
      </c>
      <c r="B1627" s="69" t="s">
        <v>1167</v>
      </c>
      <c r="C1627" s="70" t="s">
        <v>305</v>
      </c>
      <c r="D1627" s="86" t="s">
        <v>434</v>
      </c>
      <c r="E1627" t="s">
        <v>1021</v>
      </c>
      <c r="F1627"/>
      <c r="G1627" s="87">
        <v>42649.781944444447</v>
      </c>
      <c r="H1627" s="87">
        <v>42650.695833333331</v>
      </c>
      <c r="I1627" s="86" t="s">
        <v>1184</v>
      </c>
      <c r="J1627" s="66">
        <f t="shared" si="58"/>
        <v>0.913888888884685</v>
      </c>
      <c r="K1627" s="67">
        <f t="shared" si="59"/>
        <v>0.913888888884685</v>
      </c>
    </row>
    <row r="1628" spans="1:11" ht="25.5" hidden="1" customHeight="1" x14ac:dyDescent="0.25">
      <c r="A1628" s="68" t="s">
        <v>313</v>
      </c>
      <c r="B1628" s="69" t="s">
        <v>1167</v>
      </c>
      <c r="C1628" s="70" t="s">
        <v>305</v>
      </c>
      <c r="D1628" s="86" t="s">
        <v>175</v>
      </c>
      <c r="E1628" t="s">
        <v>1020</v>
      </c>
      <c r="F1628"/>
      <c r="G1628" s="87">
        <v>42650.695833333331</v>
      </c>
      <c r="H1628" s="87">
        <v>42654.824305555558</v>
      </c>
      <c r="I1628" s="86" t="s">
        <v>699</v>
      </c>
      <c r="J1628" s="66">
        <f t="shared" si="58"/>
        <v>4.1284722222262644</v>
      </c>
      <c r="K1628" s="67">
        <f t="shared" si="59"/>
        <v>4.1284722222262644</v>
      </c>
    </row>
    <row r="1629" spans="1:11" ht="25.5" hidden="1" customHeight="1" x14ac:dyDescent="0.25">
      <c r="A1629" s="68" t="s">
        <v>313</v>
      </c>
      <c r="B1629" s="69" t="s">
        <v>1167</v>
      </c>
      <c r="C1629" s="70" t="s">
        <v>305</v>
      </c>
      <c r="D1629" s="86" t="s">
        <v>1123</v>
      </c>
      <c r="E1629" t="s">
        <v>953</v>
      </c>
      <c r="F1629"/>
      <c r="G1629" s="87">
        <v>42654.824305555558</v>
      </c>
      <c r="H1629" s="87">
        <v>42656.795138888891</v>
      </c>
      <c r="I1629" s="86" t="s">
        <v>1185</v>
      </c>
      <c r="J1629" s="66">
        <f t="shared" si="58"/>
        <v>1.9708333333328483</v>
      </c>
      <c r="K1629" s="67">
        <f t="shared" si="59"/>
        <v>1.9708333333328483</v>
      </c>
    </row>
    <row r="1630" spans="1:11" ht="25.5" customHeight="1" x14ac:dyDescent="0.25">
      <c r="A1630" s="68" t="s">
        <v>313</v>
      </c>
      <c r="B1630" s="69" t="s">
        <v>1167</v>
      </c>
      <c r="C1630" s="70" t="s">
        <v>305</v>
      </c>
      <c r="D1630" s="86" t="s">
        <v>1261</v>
      </c>
      <c r="E1630" t="s">
        <v>991</v>
      </c>
      <c r="F1630" s="107" t="s">
        <v>1285</v>
      </c>
      <c r="G1630" s="87">
        <v>42656.795138888891</v>
      </c>
      <c r="H1630" s="87">
        <v>42657.684027777781</v>
      </c>
      <c r="I1630" s="86" t="s">
        <v>119</v>
      </c>
      <c r="J1630" s="66">
        <f t="shared" si="58"/>
        <v>0.88888888889050577</v>
      </c>
      <c r="K1630" s="67">
        <f t="shared" si="59"/>
        <v>0.88888888889050577</v>
      </c>
    </row>
    <row r="1631" spans="1:11" ht="25.5" hidden="1" customHeight="1" x14ac:dyDescent="0.25">
      <c r="A1631" s="68" t="s">
        <v>313</v>
      </c>
      <c r="B1631" s="69" t="s">
        <v>1167</v>
      </c>
      <c r="C1631" s="70" t="s">
        <v>305</v>
      </c>
      <c r="D1631" s="86" t="s">
        <v>123</v>
      </c>
      <c r="E1631" t="s">
        <v>1017</v>
      </c>
      <c r="F1631"/>
      <c r="G1631" s="87">
        <v>42657.684027777781</v>
      </c>
      <c r="H1631" s="87">
        <v>42657.720138888886</v>
      </c>
      <c r="I1631" s="86" t="s">
        <v>1186</v>
      </c>
      <c r="J1631" s="66">
        <f t="shared" si="58"/>
        <v>3.6111111105128657E-2</v>
      </c>
      <c r="K1631" s="67">
        <f t="shared" si="59"/>
        <v>3.6111111105128657E-2</v>
      </c>
    </row>
    <row r="1632" spans="1:11" ht="25.5" hidden="1" customHeight="1" x14ac:dyDescent="0.25">
      <c r="A1632" s="68" t="s">
        <v>313</v>
      </c>
      <c r="B1632" s="69" t="s">
        <v>1167</v>
      </c>
      <c r="C1632" s="70" t="s">
        <v>305</v>
      </c>
      <c r="D1632" s="86" t="s">
        <v>124</v>
      </c>
      <c r="E1632" t="s">
        <v>1018</v>
      </c>
      <c r="F1632"/>
      <c r="G1632" s="87">
        <v>42657.720138888886</v>
      </c>
      <c r="H1632" s="87">
        <v>42657.73333333333</v>
      </c>
      <c r="I1632" s="86" t="s">
        <v>1187</v>
      </c>
      <c r="J1632" s="66">
        <f t="shared" si="58"/>
        <v>1.3194444443797693E-2</v>
      </c>
      <c r="K1632" s="67">
        <f t="shared" si="59"/>
        <v>1.3194444443797693E-2</v>
      </c>
    </row>
    <row r="1633" spans="1:11" ht="25.5" customHeight="1" x14ac:dyDescent="0.25">
      <c r="A1633" s="68" t="s">
        <v>313</v>
      </c>
      <c r="B1633" s="69" t="s">
        <v>1167</v>
      </c>
      <c r="C1633" s="70" t="s">
        <v>305</v>
      </c>
      <c r="D1633" s="86" t="s">
        <v>1262</v>
      </c>
      <c r="E1633" t="s">
        <v>991</v>
      </c>
      <c r="F1633" s="107" t="s">
        <v>1285</v>
      </c>
      <c r="G1633" s="87">
        <v>42657.73333333333</v>
      </c>
      <c r="H1633" s="87">
        <v>42664.578472222223</v>
      </c>
      <c r="I1633" s="86" t="s">
        <v>1188</v>
      </c>
      <c r="J1633" s="66">
        <f t="shared" si="58"/>
        <v>6.8451388888934162</v>
      </c>
      <c r="K1633" s="67">
        <f t="shared" si="59"/>
        <v>6.8451388888934162</v>
      </c>
    </row>
    <row r="1634" spans="1:11" ht="25.5" customHeight="1" x14ac:dyDescent="0.25">
      <c r="A1634" s="68" t="s">
        <v>313</v>
      </c>
      <c r="B1634" s="69" t="s">
        <v>1167</v>
      </c>
      <c r="C1634" s="70" t="s">
        <v>305</v>
      </c>
      <c r="D1634" s="86" t="s">
        <v>1169</v>
      </c>
      <c r="E1634" t="s">
        <v>998</v>
      </c>
      <c r="F1634" s="107" t="s">
        <v>1285</v>
      </c>
      <c r="G1634" s="87">
        <v>42664.578472222223</v>
      </c>
      <c r="H1634" s="87">
        <v>42763.504861111112</v>
      </c>
      <c r="I1634" s="86" t="s">
        <v>1189</v>
      </c>
      <c r="J1634" s="66">
        <f t="shared" si="58"/>
        <v>98.926388888889051</v>
      </c>
      <c r="K1634" s="67">
        <f t="shared" si="59"/>
        <v>98.926388888889051</v>
      </c>
    </row>
    <row r="1635" spans="1:11" ht="25.5" customHeight="1" x14ac:dyDescent="0.25">
      <c r="A1635" s="68" t="s">
        <v>313</v>
      </c>
      <c r="B1635" s="69" t="s">
        <v>1167</v>
      </c>
      <c r="C1635" s="70" t="s">
        <v>305</v>
      </c>
      <c r="D1635" s="86" t="s">
        <v>1170</v>
      </c>
      <c r="E1635" t="s">
        <v>990</v>
      </c>
      <c r="F1635" s="107" t="s">
        <v>1285</v>
      </c>
      <c r="G1635" s="87">
        <v>42763.504861111112</v>
      </c>
      <c r="H1635" s="87">
        <v>42765.738888888889</v>
      </c>
      <c r="I1635" s="86" t="s">
        <v>484</v>
      </c>
      <c r="J1635" s="66">
        <f t="shared" si="58"/>
        <v>2.234027777776646</v>
      </c>
      <c r="K1635" s="67">
        <f t="shared" si="59"/>
        <v>2.234027777776646</v>
      </c>
    </row>
    <row r="1636" spans="1:11" ht="25.5" customHeight="1" x14ac:dyDescent="0.25">
      <c r="A1636" s="68" t="s">
        <v>313</v>
      </c>
      <c r="B1636" s="69" t="s">
        <v>1167</v>
      </c>
      <c r="C1636" s="70" t="s">
        <v>305</v>
      </c>
      <c r="D1636" s="86" t="s">
        <v>1263</v>
      </c>
      <c r="E1636" t="s">
        <v>991</v>
      </c>
      <c r="F1636" s="107" t="s">
        <v>1285</v>
      </c>
      <c r="G1636" s="87">
        <v>42765.738888888889</v>
      </c>
      <c r="H1636" s="87">
        <v>42767.511805555558</v>
      </c>
      <c r="I1636" s="86" t="s">
        <v>962</v>
      </c>
      <c r="J1636" s="66">
        <f t="shared" si="58"/>
        <v>1.7729166666686069</v>
      </c>
      <c r="K1636" s="67">
        <f t="shared" si="59"/>
        <v>1.7729166666686069</v>
      </c>
    </row>
    <row r="1637" spans="1:11" ht="25.5" hidden="1" customHeight="1" x14ac:dyDescent="0.25">
      <c r="A1637" s="68" t="s">
        <v>313</v>
      </c>
      <c r="B1637" s="69" t="s">
        <v>1167</v>
      </c>
      <c r="C1637" s="70" t="s">
        <v>305</v>
      </c>
      <c r="D1637" s="86" t="s">
        <v>1171</v>
      </c>
      <c r="E1637" t="s">
        <v>1017</v>
      </c>
      <c r="F1637"/>
      <c r="G1637" s="87">
        <v>42767.511805555558</v>
      </c>
      <c r="H1637" s="87">
        <v>42767.602777777778</v>
      </c>
      <c r="I1637" s="86" t="s">
        <v>1190</v>
      </c>
      <c r="J1637" s="66">
        <f t="shared" si="58"/>
        <v>9.0972222220443655E-2</v>
      </c>
      <c r="K1637" s="67">
        <f t="shared" si="59"/>
        <v>9.0972222220443655E-2</v>
      </c>
    </row>
    <row r="1638" spans="1:11" ht="25.5" hidden="1" customHeight="1" x14ac:dyDescent="0.25">
      <c r="A1638" s="68" t="s">
        <v>313</v>
      </c>
      <c r="B1638" s="69" t="s">
        <v>1167</v>
      </c>
      <c r="C1638" s="70" t="s">
        <v>305</v>
      </c>
      <c r="D1638" s="86" t="s">
        <v>1172</v>
      </c>
      <c r="E1638" t="s">
        <v>1018</v>
      </c>
      <c r="F1638"/>
      <c r="G1638" s="87">
        <v>42767.602777777778</v>
      </c>
      <c r="H1638" s="87">
        <v>42767.716666666667</v>
      </c>
      <c r="I1638" s="86" t="s">
        <v>442</v>
      </c>
      <c r="J1638" s="66">
        <f t="shared" si="58"/>
        <v>0.11388888888905058</v>
      </c>
      <c r="K1638" s="67">
        <f t="shared" si="59"/>
        <v>0.11388888888905058</v>
      </c>
    </row>
    <row r="1639" spans="1:11" ht="25.5" hidden="1" customHeight="1" x14ac:dyDescent="0.25">
      <c r="A1639" s="68" t="s">
        <v>313</v>
      </c>
      <c r="B1639" s="69" t="s">
        <v>1167</v>
      </c>
      <c r="C1639" s="70" t="s">
        <v>305</v>
      </c>
      <c r="D1639" s="86" t="s">
        <v>1173</v>
      </c>
      <c r="E1639" t="s">
        <v>1019</v>
      </c>
      <c r="F1639"/>
      <c r="G1639" s="87">
        <v>42767.716666666667</v>
      </c>
      <c r="H1639" s="87">
        <v>42767.824999999997</v>
      </c>
      <c r="I1639" s="86" t="s">
        <v>23</v>
      </c>
      <c r="J1639" s="66">
        <f t="shared" si="58"/>
        <v>0.10833333332993789</v>
      </c>
      <c r="K1639" s="67">
        <f t="shared" si="59"/>
        <v>0.10833333332993789</v>
      </c>
    </row>
    <row r="1640" spans="1:11" ht="25.5" customHeight="1" x14ac:dyDescent="0.25">
      <c r="A1640" s="68" t="s">
        <v>313</v>
      </c>
      <c r="B1640" s="69" t="s">
        <v>1167</v>
      </c>
      <c r="C1640" s="70" t="s">
        <v>305</v>
      </c>
      <c r="D1640" s="86" t="s">
        <v>1264</v>
      </c>
      <c r="E1640" t="s">
        <v>991</v>
      </c>
      <c r="F1640" s="107" t="s">
        <v>1285</v>
      </c>
      <c r="G1640" s="87">
        <v>42767.824999999997</v>
      </c>
      <c r="H1640" s="87">
        <v>42773.74722222222</v>
      </c>
      <c r="I1640" s="86" t="s">
        <v>389</v>
      </c>
      <c r="J1640" s="66">
        <f t="shared" si="58"/>
        <v>5.922222222223354</v>
      </c>
      <c r="K1640" s="67">
        <f t="shared" si="59"/>
        <v>5.922222222223354</v>
      </c>
    </row>
    <row r="1641" spans="1:11" ht="25.5" hidden="1" customHeight="1" x14ac:dyDescent="0.25">
      <c r="A1641" s="68" t="s">
        <v>313</v>
      </c>
      <c r="B1641" s="69" t="s">
        <v>1167</v>
      </c>
      <c r="C1641" s="70" t="s">
        <v>305</v>
      </c>
      <c r="D1641" s="86" t="s">
        <v>82</v>
      </c>
      <c r="E1641" t="s">
        <v>1020</v>
      </c>
      <c r="F1641"/>
      <c r="G1641" s="87">
        <v>42773.74722222222</v>
      </c>
      <c r="H1641" s="87">
        <v>42774.75</v>
      </c>
      <c r="I1641" s="86" t="s">
        <v>1191</v>
      </c>
      <c r="J1641" s="66">
        <f t="shared" si="58"/>
        <v>1.0027777777795563</v>
      </c>
      <c r="K1641" s="67">
        <f t="shared" si="59"/>
        <v>1.0027777777795563</v>
      </c>
    </row>
    <row r="1642" spans="1:11" ht="25.5" hidden="1" customHeight="1" x14ac:dyDescent="0.25">
      <c r="A1642" s="68" t="s">
        <v>313</v>
      </c>
      <c r="B1642" s="69" t="s">
        <v>1167</v>
      </c>
      <c r="C1642" s="70" t="s">
        <v>305</v>
      </c>
      <c r="D1642" s="86" t="s">
        <v>100</v>
      </c>
      <c r="E1642" t="s">
        <v>1021</v>
      </c>
      <c r="F1642"/>
      <c r="G1642" s="87">
        <v>42774.75</v>
      </c>
      <c r="H1642" s="87">
        <v>42775.638888888891</v>
      </c>
      <c r="I1642" s="86" t="s">
        <v>1192</v>
      </c>
      <c r="J1642" s="66">
        <f t="shared" si="58"/>
        <v>0.88888888889050577</v>
      </c>
      <c r="K1642" s="67">
        <f t="shared" si="59"/>
        <v>0.88888888889050577</v>
      </c>
    </row>
    <row r="1643" spans="1:11" ht="25.5" customHeight="1" x14ac:dyDescent="0.25">
      <c r="A1643" s="68" t="s">
        <v>313</v>
      </c>
      <c r="B1643" s="69" t="s">
        <v>1167</v>
      </c>
      <c r="C1643" s="70" t="s">
        <v>305</v>
      </c>
      <c r="D1643" s="86" t="s">
        <v>1174</v>
      </c>
      <c r="E1643" t="s">
        <v>998</v>
      </c>
      <c r="F1643" s="107" t="s">
        <v>1285</v>
      </c>
      <c r="G1643" s="87">
        <v>42775.638888888891</v>
      </c>
      <c r="H1643" s="87">
        <v>42775.772916666669</v>
      </c>
      <c r="I1643" s="86" t="s">
        <v>1193</v>
      </c>
      <c r="J1643" s="66">
        <f t="shared" si="58"/>
        <v>0.13402777777810115</v>
      </c>
      <c r="K1643" s="67">
        <f t="shared" si="59"/>
        <v>0.13402777777810115</v>
      </c>
    </row>
    <row r="1644" spans="1:11" ht="25.5" hidden="1" customHeight="1" x14ac:dyDescent="0.25">
      <c r="A1644" s="68" t="s">
        <v>313</v>
      </c>
      <c r="B1644" s="69" t="s">
        <v>1167</v>
      </c>
      <c r="C1644" s="70" t="s">
        <v>305</v>
      </c>
      <c r="D1644" s="86" t="s">
        <v>902</v>
      </c>
      <c r="E1644" t="s">
        <v>1021</v>
      </c>
      <c r="F1644"/>
      <c r="G1644" s="87">
        <v>42775.772916666669</v>
      </c>
      <c r="H1644" s="87">
        <v>42801.611805555556</v>
      </c>
      <c r="I1644" s="86" t="s">
        <v>1194</v>
      </c>
      <c r="J1644" s="66">
        <f t="shared" si="58"/>
        <v>25.838888888887595</v>
      </c>
      <c r="K1644" s="67">
        <f t="shared" si="59"/>
        <v>25.838888888887595</v>
      </c>
    </row>
    <row r="1645" spans="1:11" ht="25.5" hidden="1" customHeight="1" x14ac:dyDescent="0.25">
      <c r="A1645" s="68" t="s">
        <v>313</v>
      </c>
      <c r="B1645" s="69" t="s">
        <v>1167</v>
      </c>
      <c r="C1645" s="70" t="s">
        <v>305</v>
      </c>
      <c r="D1645" s="86" t="s">
        <v>104</v>
      </c>
      <c r="E1645" t="s">
        <v>1020</v>
      </c>
      <c r="F1645"/>
      <c r="G1645" s="87">
        <v>42801.611805555556</v>
      </c>
      <c r="H1645" s="87">
        <v>42801.706944444442</v>
      </c>
      <c r="I1645" s="86" t="s">
        <v>670</v>
      </c>
      <c r="J1645" s="66">
        <f t="shared" si="58"/>
        <v>9.5138888886140194E-2</v>
      </c>
      <c r="K1645" s="67">
        <f t="shared" si="59"/>
        <v>9.5138888886140194E-2</v>
      </c>
    </row>
    <row r="1646" spans="1:11" ht="25.5" hidden="1" customHeight="1" x14ac:dyDescent="0.25">
      <c r="A1646" s="68" t="s">
        <v>313</v>
      </c>
      <c r="B1646" s="69" t="s">
        <v>1167</v>
      </c>
      <c r="C1646" s="70" t="s">
        <v>305</v>
      </c>
      <c r="D1646" s="86" t="s">
        <v>554</v>
      </c>
      <c r="E1646" t="s">
        <v>1017</v>
      </c>
      <c r="F1646"/>
      <c r="G1646" s="87">
        <v>42801.706944444442</v>
      </c>
      <c r="H1646" s="87">
        <v>42801.728472222225</v>
      </c>
      <c r="I1646" s="86" t="s">
        <v>1195</v>
      </c>
      <c r="J1646" s="66">
        <f t="shared" si="58"/>
        <v>2.1527777782466728E-2</v>
      </c>
      <c r="K1646" s="67">
        <f t="shared" si="59"/>
        <v>2.1527777782466728E-2</v>
      </c>
    </row>
    <row r="1647" spans="1:11" ht="25.5" hidden="1" customHeight="1" x14ac:dyDescent="0.25">
      <c r="A1647" s="68" t="s">
        <v>313</v>
      </c>
      <c r="B1647" s="69" t="s">
        <v>1167</v>
      </c>
      <c r="C1647" s="70" t="s">
        <v>305</v>
      </c>
      <c r="D1647" s="86" t="s">
        <v>556</v>
      </c>
      <c r="E1647" t="s">
        <v>1018</v>
      </c>
      <c r="F1647"/>
      <c r="G1647" s="87">
        <v>42801.728472222225</v>
      </c>
      <c r="H1647" s="87">
        <v>42801.751388888886</v>
      </c>
      <c r="I1647" s="86" t="s">
        <v>125</v>
      </c>
      <c r="J1647" s="66">
        <f t="shared" si="58"/>
        <v>2.2916666661330964E-2</v>
      </c>
      <c r="K1647" s="67">
        <f t="shared" si="59"/>
        <v>2.2916666661330964E-2</v>
      </c>
    </row>
    <row r="1648" spans="1:11" ht="25.5" hidden="1" customHeight="1" x14ac:dyDescent="0.25">
      <c r="A1648" s="68" t="s">
        <v>313</v>
      </c>
      <c r="B1648" s="69" t="s">
        <v>1167</v>
      </c>
      <c r="C1648" s="70" t="s">
        <v>305</v>
      </c>
      <c r="D1648" s="86" t="s">
        <v>52</v>
      </c>
      <c r="E1648" t="s">
        <v>1019</v>
      </c>
      <c r="F1648"/>
      <c r="G1648" s="87">
        <v>42801.751388888886</v>
      </c>
      <c r="H1648" s="87">
        <v>42802.613888888889</v>
      </c>
      <c r="I1648" s="86" t="s">
        <v>23</v>
      </c>
      <c r="J1648" s="66">
        <f t="shared" si="58"/>
        <v>0.86250000000291038</v>
      </c>
      <c r="K1648" s="67">
        <f t="shared" si="59"/>
        <v>0.86250000000291038</v>
      </c>
    </row>
    <row r="1649" spans="1:11" ht="25.5" hidden="1" customHeight="1" x14ac:dyDescent="0.25">
      <c r="A1649" s="68" t="s">
        <v>313</v>
      </c>
      <c r="B1649" s="69" t="s">
        <v>1167</v>
      </c>
      <c r="C1649" s="70" t="s">
        <v>305</v>
      </c>
      <c r="D1649" s="86" t="s">
        <v>377</v>
      </c>
      <c r="E1649" t="s">
        <v>1020</v>
      </c>
      <c r="F1649"/>
      <c r="G1649" s="87">
        <v>42802.613888888889</v>
      </c>
      <c r="H1649" s="87">
        <v>42802.651388888888</v>
      </c>
      <c r="I1649" s="86" t="s">
        <v>638</v>
      </c>
      <c r="J1649" s="66">
        <f t="shared" si="58"/>
        <v>3.7499999998544808E-2</v>
      </c>
      <c r="K1649" s="67">
        <f t="shared" si="59"/>
        <v>3.7499999998544808E-2</v>
      </c>
    </row>
    <row r="1650" spans="1:11" ht="25.5" hidden="1" customHeight="1" x14ac:dyDescent="0.25">
      <c r="A1650" s="68" t="s">
        <v>313</v>
      </c>
      <c r="B1650" s="69" t="s">
        <v>1167</v>
      </c>
      <c r="C1650" s="70" t="s">
        <v>305</v>
      </c>
      <c r="D1650" s="86" t="s">
        <v>379</v>
      </c>
      <c r="E1650" t="s">
        <v>1021</v>
      </c>
      <c r="F1650"/>
      <c r="G1650" s="87">
        <v>42802.651388888888</v>
      </c>
      <c r="H1650" s="87">
        <v>42802.75277777778</v>
      </c>
      <c r="I1650" s="86" t="s">
        <v>1196</v>
      </c>
      <c r="J1650" s="66">
        <f t="shared" si="58"/>
        <v>0.10138888889196096</v>
      </c>
      <c r="K1650" s="67">
        <f t="shared" si="59"/>
        <v>0.10138888889196096</v>
      </c>
    </row>
    <row r="1651" spans="1:11" ht="25.5" hidden="1" customHeight="1" x14ac:dyDescent="0.25">
      <c r="A1651" s="68" t="s">
        <v>313</v>
      </c>
      <c r="B1651" s="69" t="s">
        <v>1167</v>
      </c>
      <c r="C1651" s="70" t="s">
        <v>305</v>
      </c>
      <c r="D1651" s="86" t="s">
        <v>381</v>
      </c>
      <c r="E1651" t="s">
        <v>1020</v>
      </c>
      <c r="F1651"/>
      <c r="G1651" s="87">
        <v>42802.75277777778</v>
      </c>
      <c r="H1651" s="87">
        <v>42802.792361111111</v>
      </c>
      <c r="I1651" s="86" t="s">
        <v>699</v>
      </c>
      <c r="J1651" s="66">
        <f t="shared" si="58"/>
        <v>3.9583333331393078E-2</v>
      </c>
      <c r="K1651" s="67">
        <f t="shared" si="59"/>
        <v>3.9583333331393078E-2</v>
      </c>
    </row>
    <row r="1652" spans="1:11" ht="25.5" hidden="1" customHeight="1" x14ac:dyDescent="0.25">
      <c r="A1652" s="68" t="s">
        <v>313</v>
      </c>
      <c r="B1652" s="69" t="s">
        <v>1167</v>
      </c>
      <c r="C1652" s="70" t="s">
        <v>305</v>
      </c>
      <c r="D1652" s="86" t="s">
        <v>1175</v>
      </c>
      <c r="E1652" t="s">
        <v>953</v>
      </c>
      <c r="F1652"/>
      <c r="G1652" s="87">
        <v>42802.792361111111</v>
      </c>
      <c r="H1652" s="87">
        <v>42803.758333333331</v>
      </c>
      <c r="I1652" s="86" t="s">
        <v>96</v>
      </c>
      <c r="J1652" s="66">
        <f t="shared" si="58"/>
        <v>0.96597222222044365</v>
      </c>
      <c r="K1652" s="67">
        <f t="shared" si="59"/>
        <v>0.96597222222044365</v>
      </c>
    </row>
    <row r="1653" spans="1:11" ht="25.5" hidden="1" customHeight="1" x14ac:dyDescent="0.25">
      <c r="A1653" s="68" t="s">
        <v>313</v>
      </c>
      <c r="B1653" s="69" t="s">
        <v>1167</v>
      </c>
      <c r="C1653" s="70" t="s">
        <v>305</v>
      </c>
      <c r="D1653" s="86" t="s">
        <v>715</v>
      </c>
      <c r="E1653" t="s">
        <v>1020</v>
      </c>
      <c r="F1653"/>
      <c r="G1653" s="87">
        <v>42803.758333333331</v>
      </c>
      <c r="H1653" s="87">
        <v>42803.801388888889</v>
      </c>
      <c r="I1653" s="86" t="s">
        <v>1197</v>
      </c>
      <c r="J1653" s="66">
        <f t="shared" si="58"/>
        <v>4.3055555557657499E-2</v>
      </c>
      <c r="K1653" s="67">
        <f t="shared" si="59"/>
        <v>4.3055555557657499E-2</v>
      </c>
    </row>
    <row r="1654" spans="1:11" ht="25.5" hidden="1" customHeight="1" x14ac:dyDescent="0.25">
      <c r="A1654" s="68" t="s">
        <v>313</v>
      </c>
      <c r="B1654" s="69" t="s">
        <v>1167</v>
      </c>
      <c r="C1654" s="70" t="s">
        <v>305</v>
      </c>
      <c r="D1654" s="86" t="s">
        <v>609</v>
      </c>
      <c r="E1654" t="s">
        <v>1036</v>
      </c>
      <c r="F1654"/>
      <c r="G1654" s="87">
        <v>42803.801388888889</v>
      </c>
      <c r="H1654" s="87">
        <v>42815.775000000001</v>
      </c>
      <c r="I1654" s="86" t="s">
        <v>1198</v>
      </c>
      <c r="J1654" s="66">
        <f t="shared" si="58"/>
        <v>11.973611111112405</v>
      </c>
      <c r="K1654" s="67">
        <f t="shared" si="59"/>
        <v>11.973611111112405</v>
      </c>
    </row>
    <row r="1655" spans="1:11" ht="25.5" hidden="1" customHeight="1" x14ac:dyDescent="0.25">
      <c r="A1655" s="68" t="s">
        <v>313</v>
      </c>
      <c r="B1655" s="69" t="s">
        <v>1167</v>
      </c>
      <c r="C1655" s="70" t="s">
        <v>305</v>
      </c>
      <c r="D1655" s="86" t="s">
        <v>1176</v>
      </c>
      <c r="E1655" t="s">
        <v>1022</v>
      </c>
      <c r="F1655"/>
      <c r="G1655" s="87">
        <v>42815.775000000001</v>
      </c>
      <c r="H1655" s="87">
        <v>42822.636111111111</v>
      </c>
      <c r="I1655" s="86" t="s">
        <v>1199</v>
      </c>
      <c r="J1655" s="66">
        <f t="shared" si="58"/>
        <v>6.8611111111094942</v>
      </c>
      <c r="K1655" s="67">
        <f t="shared" si="59"/>
        <v>6.8611111111094942</v>
      </c>
    </row>
    <row r="1656" spans="1:11" ht="25.5" hidden="1" customHeight="1" x14ac:dyDescent="0.25">
      <c r="A1656" s="68" t="s">
        <v>313</v>
      </c>
      <c r="B1656" s="69" t="s">
        <v>1167</v>
      </c>
      <c r="C1656" s="70" t="s">
        <v>305</v>
      </c>
      <c r="D1656" s="86" t="s">
        <v>612</v>
      </c>
      <c r="E1656" t="s">
        <v>1036</v>
      </c>
      <c r="F1656"/>
      <c r="G1656" s="87">
        <v>42822.636111111111</v>
      </c>
      <c r="H1656" s="87">
        <v>42822.772222222222</v>
      </c>
      <c r="I1656" s="86" t="s">
        <v>912</v>
      </c>
      <c r="J1656" s="66">
        <f t="shared" si="58"/>
        <v>0.13611111111094942</v>
      </c>
      <c r="K1656" s="67">
        <f t="shared" si="59"/>
        <v>0.13611111111094942</v>
      </c>
    </row>
    <row r="1657" spans="1:11" ht="25.5" customHeight="1" x14ac:dyDescent="0.25">
      <c r="A1657" s="57" t="s">
        <v>313</v>
      </c>
      <c r="B1657" s="69" t="s">
        <v>1200</v>
      </c>
      <c r="C1657" s="42" t="s">
        <v>8</v>
      </c>
      <c r="D1657" s="86" t="s">
        <v>624</v>
      </c>
      <c r="E1657" t="s">
        <v>999</v>
      </c>
      <c r="F1657" s="107" t="s">
        <v>1285</v>
      </c>
      <c r="G1657" s="87">
        <v>42649.55972222222</v>
      </c>
      <c r="H1657" s="87">
        <v>42650.55972222222</v>
      </c>
      <c r="I1657" s="86" t="s">
        <v>7</v>
      </c>
      <c r="J1657" s="66">
        <f t="shared" si="58"/>
        <v>1</v>
      </c>
      <c r="K1657" s="67">
        <f t="shared" si="59"/>
        <v>1</v>
      </c>
    </row>
    <row r="1658" spans="1:11" ht="25.5" hidden="1" customHeight="1" x14ac:dyDescent="0.25">
      <c r="A1658" s="57" t="s">
        <v>313</v>
      </c>
      <c r="B1658" s="69" t="s">
        <v>1200</v>
      </c>
      <c r="C1658" s="42" t="s">
        <v>8</v>
      </c>
      <c r="D1658" s="2" t="s">
        <v>1201</v>
      </c>
      <c r="E1658" t="s">
        <v>1026</v>
      </c>
      <c r="F1658"/>
      <c r="G1658" s="87">
        <v>42650.55972222222</v>
      </c>
      <c r="H1658" s="87">
        <v>42650.632638888892</v>
      </c>
      <c r="I1658" s="86" t="s">
        <v>54</v>
      </c>
      <c r="J1658" s="19">
        <f t="shared" ref="J1658:J1681" si="60">IF(OR(G1658="-",H1658="-"),0,H1658-G1658)</f>
        <v>7.2916666671517305E-2</v>
      </c>
      <c r="K1658" s="46">
        <f t="shared" ref="K1658:K1681" si="61">J1658</f>
        <v>7.2916666671517305E-2</v>
      </c>
    </row>
    <row r="1659" spans="1:11" ht="25.5" hidden="1" customHeight="1" x14ac:dyDescent="0.25">
      <c r="A1659" s="57" t="s">
        <v>313</v>
      </c>
      <c r="B1659" s="69" t="s">
        <v>1200</v>
      </c>
      <c r="C1659" s="42" t="s">
        <v>8</v>
      </c>
      <c r="D1659" s="2" t="s">
        <v>1202</v>
      </c>
      <c r="E1659" t="s">
        <v>308</v>
      </c>
      <c r="F1659"/>
      <c r="G1659" s="87">
        <v>42650.632638888892</v>
      </c>
      <c r="H1659" s="87">
        <v>42653.531944444447</v>
      </c>
      <c r="I1659" s="86" t="s">
        <v>1225</v>
      </c>
      <c r="J1659" s="19">
        <f t="shared" si="60"/>
        <v>2.8993055555547471</v>
      </c>
      <c r="K1659" s="46">
        <f t="shared" si="61"/>
        <v>2.8993055555547471</v>
      </c>
    </row>
    <row r="1660" spans="1:11" ht="25.5" hidden="1" customHeight="1" x14ac:dyDescent="0.25">
      <c r="A1660" s="57" t="s">
        <v>313</v>
      </c>
      <c r="B1660" s="69" t="s">
        <v>1200</v>
      </c>
      <c r="C1660" s="42" t="s">
        <v>8</v>
      </c>
      <c r="D1660" s="2" t="s">
        <v>1203</v>
      </c>
      <c r="E1660" t="s">
        <v>1031</v>
      </c>
      <c r="F1660"/>
      <c r="G1660" s="87">
        <v>42653.531944444447</v>
      </c>
      <c r="H1660" s="87">
        <v>42653.634027777778</v>
      </c>
      <c r="I1660" s="86" t="s">
        <v>1226</v>
      </c>
      <c r="J1660" s="19">
        <f t="shared" si="60"/>
        <v>0.10208333333139308</v>
      </c>
      <c r="K1660" s="46">
        <f t="shared" si="61"/>
        <v>0.10208333333139308</v>
      </c>
    </row>
    <row r="1661" spans="1:11" ht="25.5" hidden="1" customHeight="1" x14ac:dyDescent="0.25">
      <c r="A1661" s="57" t="s">
        <v>313</v>
      </c>
      <c r="B1661" s="69" t="s">
        <v>1200</v>
      </c>
      <c r="C1661" s="42" t="s">
        <v>8</v>
      </c>
      <c r="D1661" s="2" t="s">
        <v>1204</v>
      </c>
      <c r="E1661" t="s">
        <v>1037</v>
      </c>
      <c r="F1661"/>
      <c r="G1661" s="87">
        <v>42653.634027777778</v>
      </c>
      <c r="H1661" s="87">
        <v>42653.692361111112</v>
      </c>
      <c r="I1661" s="86" t="s">
        <v>1227</v>
      </c>
      <c r="J1661" s="19">
        <f t="shared" si="60"/>
        <v>5.8333333334303461E-2</v>
      </c>
      <c r="K1661" s="46">
        <f t="shared" si="61"/>
        <v>5.8333333334303461E-2</v>
      </c>
    </row>
    <row r="1662" spans="1:11" ht="25.5" hidden="1" customHeight="1" x14ac:dyDescent="0.25">
      <c r="A1662" s="57" t="s">
        <v>313</v>
      </c>
      <c r="B1662" s="69" t="s">
        <v>1200</v>
      </c>
      <c r="C1662" s="42" t="s">
        <v>8</v>
      </c>
      <c r="D1662" s="2" t="s">
        <v>1205</v>
      </c>
      <c r="E1662" t="s">
        <v>1039</v>
      </c>
      <c r="F1662"/>
      <c r="G1662" s="87">
        <v>42653.692361111112</v>
      </c>
      <c r="H1662" s="87">
        <v>42653.804861111108</v>
      </c>
      <c r="I1662" s="86" t="s">
        <v>1228</v>
      </c>
      <c r="J1662" s="19">
        <f t="shared" si="60"/>
        <v>0.11249999999563443</v>
      </c>
      <c r="K1662" s="46">
        <f t="shared" si="61"/>
        <v>0.11249999999563443</v>
      </c>
    </row>
    <row r="1663" spans="1:11" ht="25.5" hidden="1" customHeight="1" x14ac:dyDescent="0.25">
      <c r="A1663" s="57" t="s">
        <v>313</v>
      </c>
      <c r="B1663" s="69" t="s">
        <v>1200</v>
      </c>
      <c r="C1663" s="42" t="s">
        <v>8</v>
      </c>
      <c r="D1663" s="2" t="s">
        <v>1206</v>
      </c>
      <c r="E1663" t="s">
        <v>308</v>
      </c>
      <c r="F1663"/>
      <c r="G1663" s="87">
        <v>42653.804861111108</v>
      </c>
      <c r="H1663" s="87">
        <v>42654.634722222225</v>
      </c>
      <c r="I1663" s="86" t="s">
        <v>1229</v>
      </c>
      <c r="J1663" s="19">
        <f t="shared" si="60"/>
        <v>0.82986111111677019</v>
      </c>
      <c r="K1663" s="46">
        <f t="shared" si="61"/>
        <v>0.82986111111677019</v>
      </c>
    </row>
    <row r="1664" spans="1:11" ht="25.5" hidden="1" customHeight="1" x14ac:dyDescent="0.25">
      <c r="A1664" s="57" t="s">
        <v>313</v>
      </c>
      <c r="B1664" s="69" t="s">
        <v>1200</v>
      </c>
      <c r="C1664" s="42" t="s">
        <v>8</v>
      </c>
      <c r="D1664" s="2" t="s">
        <v>1207</v>
      </c>
      <c r="E1664" t="s">
        <v>1031</v>
      </c>
      <c r="F1664"/>
      <c r="G1664" s="87">
        <v>42654.634722222225</v>
      </c>
      <c r="H1664" s="87">
        <v>42654.725694444445</v>
      </c>
      <c r="I1664" s="86" t="s">
        <v>1230</v>
      </c>
      <c r="J1664" s="19">
        <f t="shared" si="60"/>
        <v>9.0972222220443655E-2</v>
      </c>
      <c r="K1664" s="46">
        <f t="shared" si="61"/>
        <v>9.0972222220443655E-2</v>
      </c>
    </row>
    <row r="1665" spans="1:11" ht="25.5" hidden="1" customHeight="1" x14ac:dyDescent="0.25">
      <c r="A1665" s="57" t="s">
        <v>313</v>
      </c>
      <c r="B1665" s="69" t="s">
        <v>1200</v>
      </c>
      <c r="C1665" s="42" t="s">
        <v>8</v>
      </c>
      <c r="D1665" s="2" t="s">
        <v>1208</v>
      </c>
      <c r="E1665" t="s">
        <v>309</v>
      </c>
      <c r="F1665"/>
      <c r="G1665" s="87">
        <v>42654.725694444445</v>
      </c>
      <c r="H1665" s="87">
        <v>42654.736111111109</v>
      </c>
      <c r="I1665" s="86" t="s">
        <v>1231</v>
      </c>
      <c r="J1665" s="19">
        <f t="shared" si="60"/>
        <v>1.0416666664241347E-2</v>
      </c>
      <c r="K1665" s="46">
        <f t="shared" si="61"/>
        <v>1.0416666664241347E-2</v>
      </c>
    </row>
    <row r="1666" spans="1:11" ht="25.5" hidden="1" customHeight="1" x14ac:dyDescent="0.25">
      <c r="A1666" s="57" t="s">
        <v>313</v>
      </c>
      <c r="B1666" s="69" t="s">
        <v>1200</v>
      </c>
      <c r="C1666" s="42" t="s">
        <v>8</v>
      </c>
      <c r="D1666" s="2" t="s">
        <v>1209</v>
      </c>
      <c r="E1666" t="s">
        <v>1268</v>
      </c>
      <c r="F1666"/>
      <c r="G1666" s="87">
        <v>42654.736111111109</v>
      </c>
      <c r="H1666" s="87">
        <v>42654.799305555556</v>
      </c>
      <c r="I1666" s="86" t="s">
        <v>1232</v>
      </c>
      <c r="J1666" s="19">
        <f t="shared" si="60"/>
        <v>6.3194444446708076E-2</v>
      </c>
      <c r="K1666" s="46">
        <f t="shared" si="61"/>
        <v>6.3194444446708076E-2</v>
      </c>
    </row>
    <row r="1667" spans="1:11" ht="25.5" hidden="1" customHeight="1" x14ac:dyDescent="0.25">
      <c r="A1667" s="57" t="s">
        <v>313</v>
      </c>
      <c r="B1667" s="69" t="s">
        <v>1200</v>
      </c>
      <c r="C1667" s="42" t="s">
        <v>8</v>
      </c>
      <c r="D1667" s="2" t="s">
        <v>1210</v>
      </c>
      <c r="E1667" t="s">
        <v>1030</v>
      </c>
      <c r="F1667"/>
      <c r="G1667" s="87">
        <v>42654.799305555556</v>
      </c>
      <c r="H1667" s="87">
        <v>42656.88958333333</v>
      </c>
      <c r="I1667" s="86" t="s">
        <v>1233</v>
      </c>
      <c r="J1667" s="19">
        <f t="shared" si="60"/>
        <v>2.0902777777737356</v>
      </c>
      <c r="K1667" s="46">
        <f t="shared" si="61"/>
        <v>2.0902777777737356</v>
      </c>
    </row>
    <row r="1668" spans="1:11" ht="25.5" hidden="1" customHeight="1" x14ac:dyDescent="0.25">
      <c r="A1668" s="57" t="s">
        <v>313</v>
      </c>
      <c r="B1668" s="69" t="s">
        <v>1200</v>
      </c>
      <c r="C1668" s="42" t="s">
        <v>8</v>
      </c>
      <c r="D1668" s="2" t="s">
        <v>1211</v>
      </c>
      <c r="E1668" t="s">
        <v>1026</v>
      </c>
      <c r="F1668"/>
      <c r="G1668" s="87">
        <v>42656.88958333333</v>
      </c>
      <c r="H1668" s="87">
        <v>42657.542361111111</v>
      </c>
      <c r="I1668" s="86" t="s">
        <v>1234</v>
      </c>
      <c r="J1668" s="19">
        <f t="shared" si="60"/>
        <v>0.65277777778101154</v>
      </c>
      <c r="K1668" s="46">
        <f t="shared" si="61"/>
        <v>0.65277777778101154</v>
      </c>
    </row>
    <row r="1669" spans="1:11" ht="25.5" customHeight="1" x14ac:dyDescent="0.25">
      <c r="A1669" s="57" t="s">
        <v>313</v>
      </c>
      <c r="B1669" s="69" t="s">
        <v>1200</v>
      </c>
      <c r="C1669" s="42" t="s">
        <v>8</v>
      </c>
      <c r="D1669" s="2" t="s">
        <v>1212</v>
      </c>
      <c r="E1669" t="s">
        <v>999</v>
      </c>
      <c r="F1669" s="107" t="s">
        <v>1285</v>
      </c>
      <c r="G1669" s="87">
        <v>42657.542361111111</v>
      </c>
      <c r="H1669" s="87">
        <v>42710.704861111109</v>
      </c>
      <c r="I1669" s="86" t="s">
        <v>1235</v>
      </c>
      <c r="J1669" s="19">
        <f t="shared" si="60"/>
        <v>53.162499999998545</v>
      </c>
      <c r="K1669" s="46">
        <f t="shared" si="61"/>
        <v>53.162499999998545</v>
      </c>
    </row>
    <row r="1670" spans="1:11" ht="25.5" hidden="1" customHeight="1" x14ac:dyDescent="0.25">
      <c r="A1670" s="57" t="s">
        <v>313</v>
      </c>
      <c r="B1670" s="69" t="s">
        <v>1200</v>
      </c>
      <c r="C1670" s="42" t="s">
        <v>8</v>
      </c>
      <c r="D1670" s="2" t="s">
        <v>1213</v>
      </c>
      <c r="E1670" t="s">
        <v>1026</v>
      </c>
      <c r="F1670"/>
      <c r="G1670" s="87">
        <v>42710.704861111109</v>
      </c>
      <c r="H1670" s="87">
        <v>42710.802777777775</v>
      </c>
      <c r="I1670" s="86" t="s">
        <v>54</v>
      </c>
      <c r="J1670" s="19">
        <f t="shared" si="60"/>
        <v>9.7916666665696539E-2</v>
      </c>
      <c r="K1670" s="46">
        <f t="shared" si="61"/>
        <v>9.7916666665696539E-2</v>
      </c>
    </row>
    <row r="1671" spans="1:11" ht="25.5" hidden="1" customHeight="1" x14ac:dyDescent="0.25">
      <c r="A1671" s="57" t="s">
        <v>313</v>
      </c>
      <c r="B1671" s="69" t="s">
        <v>1200</v>
      </c>
      <c r="C1671" s="42" t="s">
        <v>8</v>
      </c>
      <c r="D1671" s="2" t="s">
        <v>1214</v>
      </c>
      <c r="E1671" t="s">
        <v>308</v>
      </c>
      <c r="F1671"/>
      <c r="G1671" s="87">
        <v>42710.802777777775</v>
      </c>
      <c r="H1671" s="87">
        <v>42713.668749999997</v>
      </c>
      <c r="I1671" s="86" t="s">
        <v>1236</v>
      </c>
      <c r="J1671" s="19">
        <f t="shared" si="60"/>
        <v>2.8659722222218988</v>
      </c>
      <c r="K1671" s="46">
        <f t="shared" si="61"/>
        <v>2.8659722222218988</v>
      </c>
    </row>
    <row r="1672" spans="1:11" ht="25.5" hidden="1" customHeight="1" x14ac:dyDescent="0.25">
      <c r="A1672" s="57" t="s">
        <v>313</v>
      </c>
      <c r="B1672" s="69" t="s">
        <v>1200</v>
      </c>
      <c r="C1672" s="42" t="s">
        <v>8</v>
      </c>
      <c r="D1672" s="2" t="s">
        <v>1215</v>
      </c>
      <c r="E1672" t="s">
        <v>1031</v>
      </c>
      <c r="F1672"/>
      <c r="G1672" s="87">
        <v>42713.668749999997</v>
      </c>
      <c r="H1672" s="87">
        <v>42716.706250000003</v>
      </c>
      <c r="I1672" s="86" t="s">
        <v>1230</v>
      </c>
      <c r="J1672" s="19">
        <f t="shared" si="60"/>
        <v>3.0375000000058208</v>
      </c>
      <c r="K1672" s="46">
        <f t="shared" si="61"/>
        <v>3.0375000000058208</v>
      </c>
    </row>
    <row r="1673" spans="1:11" ht="25.5" hidden="1" customHeight="1" x14ac:dyDescent="0.25">
      <c r="A1673" s="57" t="s">
        <v>313</v>
      </c>
      <c r="B1673" s="69" t="s">
        <v>1200</v>
      </c>
      <c r="C1673" s="42" t="s">
        <v>8</v>
      </c>
      <c r="D1673" s="2" t="s">
        <v>1216</v>
      </c>
      <c r="E1673" t="s">
        <v>309</v>
      </c>
      <c r="F1673"/>
      <c r="G1673" s="87">
        <v>42716.706250000003</v>
      </c>
      <c r="H1673" s="87">
        <v>42717.473611111112</v>
      </c>
      <c r="I1673" s="86" t="s">
        <v>1237</v>
      </c>
      <c r="J1673" s="19">
        <f t="shared" si="60"/>
        <v>0.76736111110949423</v>
      </c>
      <c r="K1673" s="46">
        <f t="shared" si="61"/>
        <v>0.76736111110949423</v>
      </c>
    </row>
    <row r="1674" spans="1:11" ht="25.5" hidden="1" customHeight="1" x14ac:dyDescent="0.25">
      <c r="A1674" s="57" t="s">
        <v>313</v>
      </c>
      <c r="B1674" s="69" t="s">
        <v>1200</v>
      </c>
      <c r="C1674" s="42" t="s">
        <v>8</v>
      </c>
      <c r="D1674" s="2" t="s">
        <v>1217</v>
      </c>
      <c r="E1674" t="s">
        <v>1268</v>
      </c>
      <c r="F1674"/>
      <c r="G1674" s="87">
        <v>42717.473611111112</v>
      </c>
      <c r="H1674" s="87">
        <v>42717.56527777778</v>
      </c>
      <c r="I1674" s="86" t="s">
        <v>1232</v>
      </c>
      <c r="J1674" s="19">
        <f t="shared" si="60"/>
        <v>9.1666666667151731E-2</v>
      </c>
      <c r="K1674" s="46">
        <f t="shared" si="61"/>
        <v>9.1666666667151731E-2</v>
      </c>
    </row>
    <row r="1675" spans="1:11" ht="25.5" customHeight="1" x14ac:dyDescent="0.25">
      <c r="A1675" s="57" t="s">
        <v>313</v>
      </c>
      <c r="B1675" s="69" t="s">
        <v>1200</v>
      </c>
      <c r="C1675" s="42" t="s">
        <v>8</v>
      </c>
      <c r="D1675" s="2" t="s">
        <v>1218</v>
      </c>
      <c r="E1675" t="s">
        <v>999</v>
      </c>
      <c r="F1675" s="107" t="s">
        <v>1285</v>
      </c>
      <c r="G1675" s="87">
        <v>42717.56527777778</v>
      </c>
      <c r="H1675" s="87">
        <v>42719.495138888888</v>
      </c>
      <c r="I1675" s="86" t="s">
        <v>1238</v>
      </c>
      <c r="J1675" s="19">
        <f t="shared" si="60"/>
        <v>1.929861111108039</v>
      </c>
      <c r="K1675" s="46">
        <f t="shared" si="61"/>
        <v>1.929861111108039</v>
      </c>
    </row>
    <row r="1676" spans="1:11" ht="25.5" hidden="1" customHeight="1" x14ac:dyDescent="0.25">
      <c r="A1676" s="57" t="s">
        <v>313</v>
      </c>
      <c r="B1676" s="69" t="s">
        <v>1200</v>
      </c>
      <c r="C1676" s="42" t="s">
        <v>8</v>
      </c>
      <c r="D1676" s="2" t="s">
        <v>1219</v>
      </c>
      <c r="E1676" t="s">
        <v>1026</v>
      </c>
      <c r="F1676"/>
      <c r="G1676" s="87">
        <v>42719.495138888888</v>
      </c>
      <c r="H1676" s="87">
        <v>42719.65347222222</v>
      </c>
      <c r="I1676" s="86" t="s">
        <v>54</v>
      </c>
      <c r="J1676" s="19">
        <f t="shared" si="60"/>
        <v>0.15833333333284827</v>
      </c>
      <c r="K1676" s="46">
        <f t="shared" si="61"/>
        <v>0.15833333333284827</v>
      </c>
    </row>
    <row r="1677" spans="1:11" ht="25.5" hidden="1" customHeight="1" x14ac:dyDescent="0.25">
      <c r="A1677" s="57" t="s">
        <v>313</v>
      </c>
      <c r="B1677" s="69" t="s">
        <v>1200</v>
      </c>
      <c r="C1677" s="42" t="s">
        <v>8</v>
      </c>
      <c r="D1677" s="2" t="s">
        <v>1220</v>
      </c>
      <c r="E1677" t="s">
        <v>308</v>
      </c>
      <c r="F1677"/>
      <c r="G1677" s="87">
        <v>42719.65347222222</v>
      </c>
      <c r="H1677" s="87">
        <v>42723.761805555558</v>
      </c>
      <c r="I1677" s="86" t="s">
        <v>1236</v>
      </c>
      <c r="J1677" s="19">
        <f t="shared" si="60"/>
        <v>4.1083333333372138</v>
      </c>
      <c r="K1677" s="46">
        <f t="shared" si="61"/>
        <v>4.1083333333372138</v>
      </c>
    </row>
    <row r="1678" spans="1:11" ht="25.5" hidden="1" customHeight="1" x14ac:dyDescent="0.25">
      <c r="A1678" s="57" t="s">
        <v>313</v>
      </c>
      <c r="B1678" s="69" t="s">
        <v>1200</v>
      </c>
      <c r="C1678" s="42" t="s">
        <v>8</v>
      </c>
      <c r="D1678" s="2" t="s">
        <v>1221</v>
      </c>
      <c r="E1678" t="s">
        <v>1031</v>
      </c>
      <c r="F1678"/>
      <c r="G1678" s="87">
        <v>42723.761805555558</v>
      </c>
      <c r="H1678" s="87">
        <v>42724.579861111109</v>
      </c>
      <c r="I1678" s="86" t="s">
        <v>1239</v>
      </c>
      <c r="J1678" s="19">
        <f t="shared" si="60"/>
        <v>0.81805555555183673</v>
      </c>
      <c r="K1678" s="46">
        <f t="shared" si="61"/>
        <v>0.81805555555183673</v>
      </c>
    </row>
    <row r="1679" spans="1:11" ht="25.5" hidden="1" customHeight="1" x14ac:dyDescent="0.25">
      <c r="A1679" s="57" t="s">
        <v>313</v>
      </c>
      <c r="B1679" s="69" t="s">
        <v>1200</v>
      </c>
      <c r="C1679" s="42" t="s">
        <v>8</v>
      </c>
      <c r="D1679" s="2" t="s">
        <v>1222</v>
      </c>
      <c r="E1679" t="s">
        <v>309</v>
      </c>
      <c r="F1679"/>
      <c r="G1679" s="87">
        <v>42724.579861111109</v>
      </c>
      <c r="H1679" s="87">
        <v>42724.709027777775</v>
      </c>
      <c r="I1679" s="86" t="s">
        <v>1240</v>
      </c>
      <c r="J1679" s="19">
        <f t="shared" si="60"/>
        <v>0.12916666666569654</v>
      </c>
      <c r="K1679" s="46">
        <f t="shared" si="61"/>
        <v>0.12916666666569654</v>
      </c>
    </row>
    <row r="1680" spans="1:11" ht="25.5" hidden="1" customHeight="1" x14ac:dyDescent="0.25">
      <c r="A1680" s="57" t="s">
        <v>313</v>
      </c>
      <c r="B1680" s="69" t="s">
        <v>1200</v>
      </c>
      <c r="C1680" s="42" t="s">
        <v>8</v>
      </c>
      <c r="D1680" s="2" t="s">
        <v>1223</v>
      </c>
      <c r="E1680" t="s">
        <v>1268</v>
      </c>
      <c r="F1680"/>
      <c r="G1680" s="87">
        <v>42724.709027777775</v>
      </c>
      <c r="H1680" s="87">
        <v>42725.626388888886</v>
      </c>
      <c r="I1680" s="86" t="s">
        <v>1241</v>
      </c>
      <c r="J1680" s="19">
        <f t="shared" si="60"/>
        <v>0.91736111111094942</v>
      </c>
      <c r="K1680" s="46">
        <f t="shared" si="61"/>
        <v>0.91736111111094942</v>
      </c>
    </row>
    <row r="1681" spans="1:11" ht="25.5" customHeight="1" x14ac:dyDescent="0.25">
      <c r="A1681" s="57" t="s">
        <v>313</v>
      </c>
      <c r="B1681" s="69" t="s">
        <v>1200</v>
      </c>
      <c r="C1681" s="42" t="s">
        <v>8</v>
      </c>
      <c r="D1681" s="2" t="s">
        <v>1224</v>
      </c>
      <c r="E1681" t="s">
        <v>999</v>
      </c>
      <c r="F1681" s="107" t="s">
        <v>1285</v>
      </c>
      <c r="G1681" s="87">
        <v>42725.626388888886</v>
      </c>
      <c r="H1681" s="87">
        <v>42822.626388888886</v>
      </c>
      <c r="I1681" s="86" t="s">
        <v>1242</v>
      </c>
      <c r="J1681" s="19">
        <f t="shared" si="60"/>
        <v>97</v>
      </c>
      <c r="K1681" s="46">
        <f t="shared" si="61"/>
        <v>97</v>
      </c>
    </row>
    <row r="1682" spans="1:11" ht="25.5" customHeight="1" x14ac:dyDescent="0.25">
      <c r="A1682" s="57" t="s">
        <v>313</v>
      </c>
      <c r="B1682" s="60" t="s">
        <v>1243</v>
      </c>
      <c r="C1682" s="42" t="s">
        <v>8</v>
      </c>
      <c r="D1682" s="86" t="s">
        <v>1094</v>
      </c>
      <c r="E1682" t="s">
        <v>1000</v>
      </c>
      <c r="F1682" s="107" t="s">
        <v>1285</v>
      </c>
      <c r="G1682" s="87">
        <v>42634.80972222222</v>
      </c>
      <c r="H1682" s="87">
        <v>42635.80972222222</v>
      </c>
      <c r="I1682" s="86" t="s">
        <v>7</v>
      </c>
      <c r="J1682" s="19">
        <f>IF(OR(G1682="-",H1682="-"),0,H1682-G1682)</f>
        <v>1</v>
      </c>
      <c r="K1682" s="88">
        <f>J1682</f>
        <v>1</v>
      </c>
    </row>
    <row r="1683" spans="1:11" ht="25.5" customHeight="1" x14ac:dyDescent="0.25">
      <c r="A1683" s="57" t="s">
        <v>313</v>
      </c>
      <c r="B1683" s="60" t="s">
        <v>1243</v>
      </c>
      <c r="C1683" s="42" t="s">
        <v>8</v>
      </c>
      <c r="D1683" s="86" t="s">
        <v>1068</v>
      </c>
      <c r="E1683" t="s">
        <v>990</v>
      </c>
      <c r="F1683" s="107" t="s">
        <v>1285</v>
      </c>
      <c r="G1683" s="87">
        <v>42635.80972222222</v>
      </c>
      <c r="H1683" s="87">
        <v>42639.818055555559</v>
      </c>
      <c r="I1683" s="86" t="s">
        <v>1246</v>
      </c>
      <c r="J1683" s="19">
        <f t="shared" ref="J1683:J1699" si="62">IF(OR(G1683="-",H1683="-"),0,H1683-G1683)</f>
        <v>4.008333333338669</v>
      </c>
      <c r="K1683" s="46">
        <f t="shared" ref="K1683:K1699" si="63">J1683</f>
        <v>4.008333333338669</v>
      </c>
    </row>
    <row r="1684" spans="1:11" ht="25.5" customHeight="1" x14ac:dyDescent="0.25">
      <c r="A1684" s="57" t="s">
        <v>313</v>
      </c>
      <c r="B1684" s="60" t="s">
        <v>1243</v>
      </c>
      <c r="C1684" s="42" t="s">
        <v>8</v>
      </c>
      <c r="D1684" s="86" t="s">
        <v>1256</v>
      </c>
      <c r="E1684" t="s">
        <v>991</v>
      </c>
      <c r="F1684" s="107" t="s">
        <v>1285</v>
      </c>
      <c r="G1684" s="87">
        <v>42639.818055555559</v>
      </c>
      <c r="H1684" s="87">
        <v>42646.797222222223</v>
      </c>
      <c r="I1684" s="86" t="s">
        <v>475</v>
      </c>
      <c r="J1684" s="19">
        <f t="shared" si="62"/>
        <v>6.9791666666642413</v>
      </c>
      <c r="K1684" s="46">
        <f t="shared" si="63"/>
        <v>6.9791666666642413</v>
      </c>
    </row>
    <row r="1685" spans="1:11" ht="25.5" customHeight="1" x14ac:dyDescent="0.25">
      <c r="A1685" s="57" t="s">
        <v>313</v>
      </c>
      <c r="B1685" s="60" t="s">
        <v>1243</v>
      </c>
      <c r="C1685" s="42" t="s">
        <v>8</v>
      </c>
      <c r="D1685" s="86" t="s">
        <v>1168</v>
      </c>
      <c r="E1685" t="s">
        <v>990</v>
      </c>
      <c r="F1685" s="107" t="s">
        <v>1285</v>
      </c>
      <c r="G1685" s="87">
        <v>42646.797222222223</v>
      </c>
      <c r="H1685" s="87">
        <v>42654.36041666667</v>
      </c>
      <c r="I1685" s="86" t="s">
        <v>1247</v>
      </c>
      <c r="J1685" s="19">
        <f t="shared" si="62"/>
        <v>7.5631944444467081</v>
      </c>
      <c r="K1685" s="46">
        <f t="shared" si="63"/>
        <v>7.5631944444467081</v>
      </c>
    </row>
    <row r="1686" spans="1:11" ht="25.5" hidden="1" customHeight="1" x14ac:dyDescent="0.25">
      <c r="A1686" s="57" t="s">
        <v>313</v>
      </c>
      <c r="B1686" s="60" t="s">
        <v>1243</v>
      </c>
      <c r="C1686" s="42" t="s">
        <v>8</v>
      </c>
      <c r="D1686" s="86" t="s">
        <v>563</v>
      </c>
      <c r="E1686" t="s">
        <v>1017</v>
      </c>
      <c r="F1686"/>
      <c r="G1686" s="87">
        <v>42654.36041666667</v>
      </c>
      <c r="H1686" s="87">
        <v>42654.665972222225</v>
      </c>
      <c r="I1686" s="86" t="s">
        <v>1248</v>
      </c>
      <c r="J1686" s="19">
        <f t="shared" si="62"/>
        <v>0.30555555555474712</v>
      </c>
      <c r="K1686" s="46">
        <f t="shared" si="63"/>
        <v>0.30555555555474712</v>
      </c>
    </row>
    <row r="1687" spans="1:11" ht="25.5" hidden="1" customHeight="1" x14ac:dyDescent="0.25">
      <c r="A1687" s="57" t="s">
        <v>313</v>
      </c>
      <c r="B1687" s="60" t="s">
        <v>1243</v>
      </c>
      <c r="C1687" s="42" t="s">
        <v>8</v>
      </c>
      <c r="D1687" s="86" t="s">
        <v>89</v>
      </c>
      <c r="E1687" t="s">
        <v>1018</v>
      </c>
      <c r="F1687"/>
      <c r="G1687" s="87">
        <v>42654.665972222225</v>
      </c>
      <c r="H1687" s="87">
        <v>42654.729166666664</v>
      </c>
      <c r="I1687" s="86" t="s">
        <v>90</v>
      </c>
      <c r="J1687" s="19">
        <f t="shared" si="62"/>
        <v>6.3194444439432118E-2</v>
      </c>
      <c r="K1687" s="46">
        <f t="shared" si="63"/>
        <v>6.3194444439432118E-2</v>
      </c>
    </row>
    <row r="1688" spans="1:11" ht="25.5" hidden="1" customHeight="1" x14ac:dyDescent="0.25">
      <c r="A1688" s="57" t="s">
        <v>313</v>
      </c>
      <c r="B1688" s="60" t="s">
        <v>1243</v>
      </c>
      <c r="C1688" s="42" t="s">
        <v>8</v>
      </c>
      <c r="D1688" s="86" t="s">
        <v>565</v>
      </c>
      <c r="E1688" t="s">
        <v>1019</v>
      </c>
      <c r="F1688"/>
      <c r="G1688" s="87">
        <v>42654.729166666664</v>
      </c>
      <c r="H1688" s="87">
        <v>42654.760416666664</v>
      </c>
      <c r="I1688" s="86" t="s">
        <v>23</v>
      </c>
      <c r="J1688" s="19">
        <f t="shared" si="62"/>
        <v>3.125E-2</v>
      </c>
      <c r="K1688" s="46">
        <f t="shared" si="63"/>
        <v>3.125E-2</v>
      </c>
    </row>
    <row r="1689" spans="1:11" ht="25.5" hidden="1" customHeight="1" x14ac:dyDescent="0.25">
      <c r="A1689" s="57" t="s">
        <v>313</v>
      </c>
      <c r="B1689" s="60" t="s">
        <v>1243</v>
      </c>
      <c r="C1689" s="42" t="s">
        <v>8</v>
      </c>
      <c r="D1689" s="86" t="s">
        <v>428</v>
      </c>
      <c r="E1689" t="s">
        <v>1020</v>
      </c>
      <c r="F1689"/>
      <c r="G1689" s="87">
        <v>42654.760416666664</v>
      </c>
      <c r="H1689" s="87">
        <v>42656.816666666666</v>
      </c>
      <c r="I1689" s="86" t="s">
        <v>25</v>
      </c>
      <c r="J1689" s="19">
        <f t="shared" si="62"/>
        <v>2.0562500000014552</v>
      </c>
      <c r="K1689" s="46">
        <f t="shared" si="63"/>
        <v>2.0562500000014552</v>
      </c>
    </row>
    <row r="1690" spans="1:11" ht="25.5" hidden="1" customHeight="1" x14ac:dyDescent="0.25">
      <c r="A1690" s="57" t="s">
        <v>313</v>
      </c>
      <c r="B1690" s="60" t="s">
        <v>1243</v>
      </c>
      <c r="C1690" s="42" t="s">
        <v>8</v>
      </c>
      <c r="D1690" s="86" t="s">
        <v>1244</v>
      </c>
      <c r="E1690" t="s">
        <v>953</v>
      </c>
      <c r="F1690"/>
      <c r="G1690" s="87">
        <v>42656.816666666666</v>
      </c>
      <c r="H1690" s="87">
        <v>42657.663194444445</v>
      </c>
      <c r="I1690" s="86" t="s">
        <v>207</v>
      </c>
      <c r="J1690" s="19">
        <f t="shared" si="62"/>
        <v>0.84652777777955635</v>
      </c>
      <c r="K1690" s="46">
        <f t="shared" si="63"/>
        <v>0.84652777777955635</v>
      </c>
    </row>
    <row r="1691" spans="1:11" ht="25.5" hidden="1" customHeight="1" x14ac:dyDescent="0.25">
      <c r="A1691" s="57" t="s">
        <v>313</v>
      </c>
      <c r="B1691" s="60" t="s">
        <v>1243</v>
      </c>
      <c r="C1691" s="42" t="s">
        <v>8</v>
      </c>
      <c r="D1691" s="86" t="s">
        <v>65</v>
      </c>
      <c r="E1691" t="s">
        <v>1020</v>
      </c>
      <c r="F1691"/>
      <c r="G1691" s="87">
        <v>42657.663194444445</v>
      </c>
      <c r="H1691" s="87">
        <v>42660.71597222222</v>
      </c>
      <c r="I1691" s="86" t="s">
        <v>1249</v>
      </c>
      <c r="J1691" s="19">
        <f t="shared" si="62"/>
        <v>3.0527777777751908</v>
      </c>
      <c r="K1691" s="46">
        <f t="shared" si="63"/>
        <v>3.0527777777751908</v>
      </c>
    </row>
    <row r="1692" spans="1:11" ht="25.5" hidden="1" customHeight="1" x14ac:dyDescent="0.25">
      <c r="A1692" s="57" t="s">
        <v>313</v>
      </c>
      <c r="B1692" s="60" t="s">
        <v>1243</v>
      </c>
      <c r="C1692" s="42" t="s">
        <v>8</v>
      </c>
      <c r="D1692" s="86" t="s">
        <v>67</v>
      </c>
      <c r="E1692" t="s">
        <v>1021</v>
      </c>
      <c r="F1692"/>
      <c r="G1692" s="87">
        <v>42660.71597222222</v>
      </c>
      <c r="H1692" s="87">
        <v>42662.558333333334</v>
      </c>
      <c r="I1692" s="86" t="s">
        <v>1250</v>
      </c>
      <c r="J1692" s="19">
        <f t="shared" si="62"/>
        <v>1.8423611111138598</v>
      </c>
      <c r="K1692" s="46">
        <f t="shared" si="63"/>
        <v>1.8423611111138598</v>
      </c>
    </row>
    <row r="1693" spans="1:11" ht="25.5" hidden="1" customHeight="1" x14ac:dyDescent="0.25">
      <c r="A1693" s="57" t="s">
        <v>313</v>
      </c>
      <c r="B1693" s="60" t="s">
        <v>1243</v>
      </c>
      <c r="C1693" s="42" t="s">
        <v>8</v>
      </c>
      <c r="D1693" s="86" t="s">
        <v>69</v>
      </c>
      <c r="E1693" t="s">
        <v>1020</v>
      </c>
      <c r="F1693"/>
      <c r="G1693" s="87">
        <v>42662.558333333334</v>
      </c>
      <c r="H1693" s="87">
        <v>42663.781944444447</v>
      </c>
      <c r="I1693" s="86" t="s">
        <v>1117</v>
      </c>
      <c r="J1693" s="19">
        <f t="shared" si="62"/>
        <v>1.2236111111124046</v>
      </c>
      <c r="K1693" s="46">
        <f t="shared" si="63"/>
        <v>1.2236111111124046</v>
      </c>
    </row>
    <row r="1694" spans="1:11" ht="25.5" hidden="1" customHeight="1" x14ac:dyDescent="0.25">
      <c r="A1694" s="57" t="s">
        <v>313</v>
      </c>
      <c r="B1694" s="60" t="s">
        <v>1243</v>
      </c>
      <c r="C1694" s="42" t="s">
        <v>8</v>
      </c>
      <c r="D1694" s="86" t="s">
        <v>171</v>
      </c>
      <c r="E1694" t="s">
        <v>1021</v>
      </c>
      <c r="F1694"/>
      <c r="G1694" s="87">
        <v>42663.781944444447</v>
      </c>
      <c r="H1694" s="87">
        <v>42664.629861111112</v>
      </c>
      <c r="I1694" s="86" t="s">
        <v>1251</v>
      </c>
      <c r="J1694" s="19">
        <f t="shared" si="62"/>
        <v>0.84791666666569654</v>
      </c>
      <c r="K1694" s="46">
        <f t="shared" si="63"/>
        <v>0.84791666666569654</v>
      </c>
    </row>
    <row r="1695" spans="1:11" ht="25.5" hidden="1" customHeight="1" x14ac:dyDescent="0.25">
      <c r="A1695" s="57" t="s">
        <v>313</v>
      </c>
      <c r="B1695" s="60" t="s">
        <v>1243</v>
      </c>
      <c r="C1695" s="42" t="s">
        <v>8</v>
      </c>
      <c r="D1695" s="86" t="s">
        <v>71</v>
      </c>
      <c r="E1695" t="s">
        <v>1020</v>
      </c>
      <c r="F1695"/>
      <c r="G1695" s="87">
        <v>42664.629861111112</v>
      </c>
      <c r="H1695" s="87">
        <v>42667.710416666669</v>
      </c>
      <c r="I1695" s="86" t="s">
        <v>1252</v>
      </c>
      <c r="J1695" s="19">
        <f t="shared" si="62"/>
        <v>3.0805555555562023</v>
      </c>
      <c r="K1695" s="46">
        <f t="shared" si="63"/>
        <v>3.0805555555562023</v>
      </c>
    </row>
    <row r="1696" spans="1:11" ht="25.5" hidden="1" customHeight="1" x14ac:dyDescent="0.25">
      <c r="A1696" s="57" t="s">
        <v>313</v>
      </c>
      <c r="B1696" s="60" t="s">
        <v>1243</v>
      </c>
      <c r="C1696" s="42" t="s">
        <v>8</v>
      </c>
      <c r="D1696" s="86" t="s">
        <v>434</v>
      </c>
      <c r="E1696" t="s">
        <v>1021</v>
      </c>
      <c r="F1696"/>
      <c r="G1696" s="87">
        <v>42667.710416666669</v>
      </c>
      <c r="H1696" s="87">
        <v>42671.626388888886</v>
      </c>
      <c r="I1696" s="86" t="s">
        <v>1253</v>
      </c>
      <c r="J1696" s="19">
        <f t="shared" si="62"/>
        <v>3.9159722222175333</v>
      </c>
      <c r="K1696" s="46">
        <f t="shared" si="63"/>
        <v>3.9159722222175333</v>
      </c>
    </row>
    <row r="1697" spans="1:11" ht="25.5" hidden="1" customHeight="1" x14ac:dyDescent="0.25">
      <c r="A1697" s="57" t="s">
        <v>313</v>
      </c>
      <c r="B1697" s="60" t="s">
        <v>1243</v>
      </c>
      <c r="C1697" s="42" t="s">
        <v>8</v>
      </c>
      <c r="D1697" s="86" t="s">
        <v>175</v>
      </c>
      <c r="E1697" t="s">
        <v>1020</v>
      </c>
      <c r="F1697"/>
      <c r="G1697" s="87">
        <v>42671.626388888886</v>
      </c>
      <c r="H1697" s="87">
        <v>42671.835416666669</v>
      </c>
      <c r="I1697" s="86" t="s">
        <v>1117</v>
      </c>
      <c r="J1697" s="19">
        <f t="shared" si="62"/>
        <v>0.20902777778246673</v>
      </c>
      <c r="K1697" s="46">
        <f t="shared" si="63"/>
        <v>0.20902777778246673</v>
      </c>
    </row>
    <row r="1698" spans="1:11" ht="25.5" hidden="1" customHeight="1" x14ac:dyDescent="0.25">
      <c r="A1698" s="57" t="s">
        <v>313</v>
      </c>
      <c r="B1698" s="60" t="s">
        <v>1243</v>
      </c>
      <c r="C1698" s="42" t="s">
        <v>8</v>
      </c>
      <c r="D1698" s="86" t="s">
        <v>1123</v>
      </c>
      <c r="E1698" t="s">
        <v>953</v>
      </c>
      <c r="F1698"/>
      <c r="G1698" s="87">
        <v>42671.835416666669</v>
      </c>
      <c r="H1698" s="87">
        <v>42674.625694444447</v>
      </c>
      <c r="I1698" s="86" t="s">
        <v>1254</v>
      </c>
      <c r="J1698" s="19">
        <f t="shared" si="62"/>
        <v>2.7902777777781012</v>
      </c>
      <c r="K1698" s="46">
        <f t="shared" si="63"/>
        <v>2.7902777777781012</v>
      </c>
    </row>
    <row r="1699" spans="1:11" ht="25.5" hidden="1" customHeight="1" x14ac:dyDescent="0.25">
      <c r="A1699" s="57" t="s">
        <v>313</v>
      </c>
      <c r="B1699" s="60" t="s">
        <v>1243</v>
      </c>
      <c r="C1699" s="42" t="s">
        <v>8</v>
      </c>
      <c r="D1699" s="86" t="s">
        <v>1245</v>
      </c>
      <c r="E1699" t="s">
        <v>1014</v>
      </c>
      <c r="F1699"/>
      <c r="G1699" s="87">
        <v>42674.625694444447</v>
      </c>
      <c r="H1699" s="87">
        <v>42678.589583333334</v>
      </c>
      <c r="I1699" s="86" t="s">
        <v>614</v>
      </c>
      <c r="J1699" s="19">
        <f t="shared" si="62"/>
        <v>3.9638888888875954</v>
      </c>
      <c r="K1699" s="46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"/>
  <sheetViews>
    <sheetView tabSelected="1" zoomScale="70" zoomScaleNormal="70" workbookViewId="0">
      <selection activeCell="D6" sqref="D6"/>
    </sheetView>
  </sheetViews>
  <sheetFormatPr defaultRowHeight="15" x14ac:dyDescent="0.25"/>
  <cols>
    <col min="1" max="1" width="18.28515625" customWidth="1"/>
    <col min="2" max="2" width="31" customWidth="1"/>
    <col min="3" max="3" width="29.85546875" customWidth="1"/>
    <col min="4" max="4" width="59.140625" customWidth="1"/>
    <col min="5" max="5" width="75.85546875" bestFit="1" customWidth="1"/>
    <col min="6" max="6" width="15" customWidth="1"/>
    <col min="7" max="7" width="15.140625" customWidth="1"/>
    <col min="8" max="8" width="25.42578125" customWidth="1"/>
  </cols>
  <sheetData>
    <row r="1" spans="1:8" ht="60" x14ac:dyDescent="0.25">
      <c r="A1" s="145" t="s">
        <v>1295</v>
      </c>
      <c r="B1" s="145" t="s">
        <v>1296</v>
      </c>
      <c r="C1" s="145" t="s">
        <v>1297</v>
      </c>
      <c r="D1" s="146" t="s">
        <v>1298</v>
      </c>
      <c r="E1" s="147" t="s">
        <v>1299</v>
      </c>
      <c r="F1" s="147" t="s">
        <v>1300</v>
      </c>
      <c r="G1" s="147" t="s">
        <v>1301</v>
      </c>
      <c r="H1" s="148" t="s">
        <v>1302</v>
      </c>
    </row>
    <row r="2" spans="1:8" ht="75" x14ac:dyDescent="0.25">
      <c r="A2" s="149" t="s">
        <v>1303</v>
      </c>
      <c r="B2" s="149" t="s">
        <v>1001</v>
      </c>
      <c r="C2" s="149" t="s">
        <v>305</v>
      </c>
      <c r="D2" s="150" t="s">
        <v>1304</v>
      </c>
      <c r="E2" s="151" t="s">
        <v>1305</v>
      </c>
      <c r="F2" s="152">
        <v>42299</v>
      </c>
      <c r="G2" s="152">
        <v>42450</v>
      </c>
      <c r="H2" s="153">
        <f t="shared" ref="H2:H34" si="0">DAYS360(F2,G2)</f>
        <v>149</v>
      </c>
    </row>
    <row r="3" spans="1:8" x14ac:dyDescent="0.25">
      <c r="A3" s="149" t="s">
        <v>1306</v>
      </c>
      <c r="B3" s="149" t="s">
        <v>1001</v>
      </c>
      <c r="C3" s="149" t="s">
        <v>1307</v>
      </c>
      <c r="D3" s="150" t="s">
        <v>1308</v>
      </c>
      <c r="E3" s="151" t="s">
        <v>7</v>
      </c>
      <c r="F3" s="152">
        <v>42118</v>
      </c>
      <c r="G3" s="152">
        <v>42221</v>
      </c>
      <c r="H3" s="153">
        <f t="shared" si="0"/>
        <v>101</v>
      </c>
    </row>
    <row r="4" spans="1:8" x14ac:dyDescent="0.25">
      <c r="A4" s="149" t="s">
        <v>58</v>
      </c>
      <c r="B4" s="149" t="s">
        <v>1001</v>
      </c>
      <c r="C4" s="149" t="s">
        <v>1307</v>
      </c>
      <c r="D4" s="150" t="s">
        <v>1308</v>
      </c>
      <c r="E4" s="151" t="s">
        <v>7</v>
      </c>
      <c r="F4" s="152">
        <v>42263</v>
      </c>
      <c r="G4" s="152">
        <v>42342</v>
      </c>
      <c r="H4" s="153">
        <f t="shared" si="0"/>
        <v>78</v>
      </c>
    </row>
    <row r="5" spans="1:8" x14ac:dyDescent="0.25">
      <c r="A5" s="149" t="s">
        <v>86</v>
      </c>
      <c r="B5" s="149" t="s">
        <v>1001</v>
      </c>
      <c r="C5" s="149" t="s">
        <v>1307</v>
      </c>
      <c r="D5" s="150" t="s">
        <v>1308</v>
      </c>
      <c r="E5" s="151" t="s">
        <v>7</v>
      </c>
      <c r="F5" s="152">
        <v>42633</v>
      </c>
      <c r="G5" s="152">
        <v>42695</v>
      </c>
      <c r="H5" s="153">
        <f t="shared" si="0"/>
        <v>61</v>
      </c>
    </row>
    <row r="6" spans="1:8" x14ac:dyDescent="0.25">
      <c r="A6" s="149" t="s">
        <v>108</v>
      </c>
      <c r="B6" s="149" t="s">
        <v>1001</v>
      </c>
      <c r="C6" s="149" t="s">
        <v>1307</v>
      </c>
      <c r="D6" s="150" t="s">
        <v>1308</v>
      </c>
      <c r="E6" s="151" t="s">
        <v>7</v>
      </c>
      <c r="F6" s="152">
        <v>42422</v>
      </c>
      <c r="G6" s="152">
        <v>42643</v>
      </c>
      <c r="H6" s="153">
        <f t="shared" si="0"/>
        <v>218</v>
      </c>
    </row>
    <row r="7" spans="1:8" x14ac:dyDescent="0.25">
      <c r="A7" s="149" t="s">
        <v>143</v>
      </c>
      <c r="B7" s="149" t="s">
        <v>1001</v>
      </c>
      <c r="C7" s="149" t="s">
        <v>1307</v>
      </c>
      <c r="D7" s="150" t="s">
        <v>1308</v>
      </c>
      <c r="E7" s="151" t="s">
        <v>7</v>
      </c>
      <c r="F7" s="152">
        <v>41955</v>
      </c>
      <c r="G7" s="152">
        <v>42179</v>
      </c>
      <c r="H7" s="153">
        <f t="shared" si="0"/>
        <v>222</v>
      </c>
    </row>
    <row r="8" spans="1:8" x14ac:dyDescent="0.25">
      <c r="A8" s="149" t="s">
        <v>189</v>
      </c>
      <c r="B8" s="149" t="s">
        <v>1001</v>
      </c>
      <c r="C8" s="149" t="s">
        <v>1307</v>
      </c>
      <c r="D8" s="150" t="s">
        <v>1308</v>
      </c>
      <c r="E8" s="151" t="s">
        <v>7</v>
      </c>
      <c r="F8" s="152">
        <v>41738</v>
      </c>
      <c r="G8" s="152">
        <v>41850</v>
      </c>
      <c r="H8" s="153">
        <f t="shared" si="0"/>
        <v>111</v>
      </c>
    </row>
    <row r="9" spans="1:8" x14ac:dyDescent="0.25">
      <c r="A9" s="149" t="s">
        <v>888</v>
      </c>
      <c r="B9" s="149" t="s">
        <v>1001</v>
      </c>
      <c r="C9" s="149" t="s">
        <v>305</v>
      </c>
      <c r="D9" s="150" t="s">
        <v>1309</v>
      </c>
      <c r="E9" s="150" t="s">
        <v>1310</v>
      </c>
      <c r="F9" s="152">
        <v>41309</v>
      </c>
      <c r="G9" s="152">
        <v>41431</v>
      </c>
      <c r="H9" s="153">
        <f t="shared" si="0"/>
        <v>122</v>
      </c>
    </row>
    <row r="10" spans="1:8" ht="30" x14ac:dyDescent="0.25">
      <c r="A10" s="149" t="s">
        <v>952</v>
      </c>
      <c r="B10" s="149" t="s">
        <v>1001</v>
      </c>
      <c r="C10" s="149" t="s">
        <v>305</v>
      </c>
      <c r="D10" s="150" t="s">
        <v>1311</v>
      </c>
      <c r="E10" s="151" t="s">
        <v>1312</v>
      </c>
      <c r="F10" s="152">
        <v>42209</v>
      </c>
      <c r="G10" s="152">
        <v>42683</v>
      </c>
      <c r="H10" s="153">
        <f t="shared" si="0"/>
        <v>465</v>
      </c>
    </row>
    <row r="11" spans="1:8" x14ac:dyDescent="0.25">
      <c r="A11" s="154"/>
      <c r="B11" s="149"/>
      <c r="C11" s="155"/>
      <c r="D11" s="156" t="s">
        <v>1313</v>
      </c>
      <c r="E11" s="156"/>
      <c r="F11" s="156"/>
      <c r="G11" s="157"/>
      <c r="H11" s="153">
        <f>AVERAGE(H2:H10)</f>
        <v>169.66666666666666</v>
      </c>
    </row>
    <row r="12" spans="1:8" x14ac:dyDescent="0.25">
      <c r="A12" s="149" t="s">
        <v>312</v>
      </c>
      <c r="B12" s="149" t="s">
        <v>313</v>
      </c>
      <c r="C12" s="149" t="s">
        <v>305</v>
      </c>
      <c r="D12" s="150" t="s">
        <v>1314</v>
      </c>
      <c r="E12" s="151" t="str">
        <f>LOWER("CONTRATAÇÃO - SERVIÇO DE MANUTENÇÃO PREDIAL -   LIMPEZA DE VIDROS - CAPITAL/ INTERIOR")</f>
        <v>contratação - serviço de manutenção predial -   limpeza de vidros - capital/ interior</v>
      </c>
      <c r="F12" s="152">
        <v>42020</v>
      </c>
      <c r="G12" s="152">
        <v>42671</v>
      </c>
      <c r="H12" s="153">
        <f t="shared" si="0"/>
        <v>642</v>
      </c>
    </row>
    <row r="13" spans="1:8" x14ac:dyDescent="0.25">
      <c r="A13" s="149" t="s">
        <v>989</v>
      </c>
      <c r="B13" s="149" t="s">
        <v>313</v>
      </c>
      <c r="C13" s="149" t="s">
        <v>305</v>
      </c>
      <c r="D13" s="150" t="s">
        <v>1314</v>
      </c>
      <c r="E13" s="151" t="s">
        <v>1315</v>
      </c>
      <c r="F13" s="152">
        <v>42376</v>
      </c>
      <c r="G13" s="152">
        <v>42657</v>
      </c>
      <c r="H13" s="153">
        <f t="shared" si="0"/>
        <v>277</v>
      </c>
    </row>
    <row r="14" spans="1:8" ht="30" x14ac:dyDescent="0.25">
      <c r="A14" s="149" t="s">
        <v>346</v>
      </c>
      <c r="B14" s="149" t="s">
        <v>313</v>
      </c>
      <c r="C14" s="149" t="s">
        <v>305</v>
      </c>
      <c r="D14" s="150" t="s">
        <v>1316</v>
      </c>
      <c r="E14" s="151" t="s">
        <v>1317</v>
      </c>
      <c r="F14" s="152">
        <v>42520</v>
      </c>
      <c r="G14" s="152">
        <v>42661</v>
      </c>
      <c r="H14" s="153">
        <f t="shared" si="0"/>
        <v>138</v>
      </c>
    </row>
    <row r="15" spans="1:8" ht="30" x14ac:dyDescent="0.25">
      <c r="A15" s="149" t="s">
        <v>1318</v>
      </c>
      <c r="B15" s="149" t="s">
        <v>313</v>
      </c>
      <c r="C15" s="149" t="s">
        <v>305</v>
      </c>
      <c r="D15" s="150" t="s">
        <v>1311</v>
      </c>
      <c r="E15" s="151" t="s">
        <v>1319</v>
      </c>
      <c r="F15" s="152">
        <v>41242</v>
      </c>
      <c r="G15" s="152">
        <v>41472</v>
      </c>
      <c r="H15" s="153">
        <f t="shared" si="0"/>
        <v>228</v>
      </c>
    </row>
    <row r="16" spans="1:8" ht="30" x14ac:dyDescent="0.25">
      <c r="A16" s="149" t="s">
        <v>1320</v>
      </c>
      <c r="B16" s="149" t="s">
        <v>313</v>
      </c>
      <c r="C16" s="149" t="s">
        <v>305</v>
      </c>
      <c r="D16" s="150" t="s">
        <v>1311</v>
      </c>
      <c r="E16" s="151" t="s">
        <v>1321</v>
      </c>
      <c r="F16" s="152">
        <v>41697</v>
      </c>
      <c r="G16" s="152">
        <v>41932</v>
      </c>
      <c r="H16" s="153">
        <f t="shared" si="0"/>
        <v>233</v>
      </c>
    </row>
    <row r="17" spans="1:8" x14ac:dyDescent="0.25">
      <c r="A17" s="149" t="s">
        <v>520</v>
      </c>
      <c r="B17" s="149" t="s">
        <v>313</v>
      </c>
      <c r="C17" s="149" t="s">
        <v>305</v>
      </c>
      <c r="D17" s="150" t="s">
        <v>1322</v>
      </c>
      <c r="E17" s="150" t="s">
        <v>1323</v>
      </c>
      <c r="F17" s="152">
        <v>42272</v>
      </c>
      <c r="G17" s="152">
        <v>42678</v>
      </c>
      <c r="H17" s="153">
        <f t="shared" si="0"/>
        <v>399</v>
      </c>
    </row>
    <row r="18" spans="1:8" x14ac:dyDescent="0.25">
      <c r="A18" s="149" t="s">
        <v>1324</v>
      </c>
      <c r="B18" s="149" t="s">
        <v>313</v>
      </c>
      <c r="C18" s="149" t="s">
        <v>1307</v>
      </c>
      <c r="D18" s="150" t="s">
        <v>1309</v>
      </c>
      <c r="E18" s="151" t="s">
        <v>1325</v>
      </c>
      <c r="F18" s="152">
        <v>42135</v>
      </c>
      <c r="G18" s="158">
        <v>42171</v>
      </c>
      <c r="H18" s="153">
        <f t="shared" si="0"/>
        <v>35</v>
      </c>
    </row>
    <row r="19" spans="1:8" x14ac:dyDescent="0.25">
      <c r="A19" s="149" t="s">
        <v>1326</v>
      </c>
      <c r="B19" s="149" t="s">
        <v>313</v>
      </c>
      <c r="C19" s="149" t="s">
        <v>305</v>
      </c>
      <c r="D19" s="150" t="s">
        <v>1309</v>
      </c>
      <c r="E19" s="151" t="s">
        <v>1327</v>
      </c>
      <c r="F19" s="152">
        <v>41540</v>
      </c>
      <c r="G19" s="152">
        <v>41634</v>
      </c>
      <c r="H19" s="153">
        <f t="shared" si="0"/>
        <v>93</v>
      </c>
    </row>
    <row r="20" spans="1:8" x14ac:dyDescent="0.25">
      <c r="A20" s="149" t="s">
        <v>1328</v>
      </c>
      <c r="B20" s="149" t="s">
        <v>313</v>
      </c>
      <c r="C20" s="149" t="s">
        <v>1307</v>
      </c>
      <c r="D20" s="159" t="s">
        <v>1309</v>
      </c>
      <c r="E20" s="151" t="s">
        <v>1329</v>
      </c>
      <c r="F20" s="152">
        <v>41548</v>
      </c>
      <c r="G20" s="152">
        <v>41638</v>
      </c>
      <c r="H20" s="153">
        <f t="shared" si="0"/>
        <v>89</v>
      </c>
    </row>
    <row r="21" spans="1:8" x14ac:dyDescent="0.25">
      <c r="A21" s="149" t="s">
        <v>1330</v>
      </c>
      <c r="B21" s="149" t="s">
        <v>313</v>
      </c>
      <c r="C21" s="149" t="s">
        <v>1307</v>
      </c>
      <c r="D21" s="160" t="s">
        <v>1309</v>
      </c>
      <c r="E21" s="161" t="s">
        <v>1331</v>
      </c>
      <c r="F21" s="152">
        <v>42580</v>
      </c>
      <c r="G21" s="152">
        <v>42641</v>
      </c>
      <c r="H21" s="162">
        <f t="shared" si="0"/>
        <v>59</v>
      </c>
    </row>
    <row r="22" spans="1:8" ht="30" x14ac:dyDescent="0.25">
      <c r="A22" s="149" t="s">
        <v>1332</v>
      </c>
      <c r="B22" s="149" t="s">
        <v>313</v>
      </c>
      <c r="C22" s="149" t="s">
        <v>1307</v>
      </c>
      <c r="D22" s="161" t="s">
        <v>1333</v>
      </c>
      <c r="E22" s="163" t="s">
        <v>1334</v>
      </c>
      <c r="F22" s="152">
        <v>42610</v>
      </c>
      <c r="G22" s="152">
        <v>42704</v>
      </c>
      <c r="H22" s="162">
        <f t="shared" si="0"/>
        <v>92</v>
      </c>
    </row>
    <row r="23" spans="1:8" ht="45" x14ac:dyDescent="0.25">
      <c r="A23" s="149" t="s">
        <v>1335</v>
      </c>
      <c r="B23" s="149" t="s">
        <v>313</v>
      </c>
      <c r="C23" s="149" t="s">
        <v>1336</v>
      </c>
      <c r="D23" s="161" t="s">
        <v>1337</v>
      </c>
      <c r="E23" s="163" t="s">
        <v>1338</v>
      </c>
      <c r="F23" s="152">
        <v>42067</v>
      </c>
      <c r="G23" s="152">
        <v>42114</v>
      </c>
      <c r="H23" s="162">
        <f t="shared" si="0"/>
        <v>46</v>
      </c>
    </row>
    <row r="24" spans="1:8" ht="30" x14ac:dyDescent="0.25">
      <c r="A24" s="149" t="s">
        <v>1339</v>
      </c>
      <c r="B24" s="149" t="s">
        <v>313</v>
      </c>
      <c r="C24" s="149" t="s">
        <v>1336</v>
      </c>
      <c r="D24" s="161" t="s">
        <v>1340</v>
      </c>
      <c r="E24" s="163" t="s">
        <v>1341</v>
      </c>
      <c r="F24" s="152">
        <v>42409</v>
      </c>
      <c r="G24" s="152">
        <v>42641</v>
      </c>
      <c r="H24" s="162">
        <f t="shared" si="0"/>
        <v>229</v>
      </c>
    </row>
    <row r="25" spans="1:8" ht="30" x14ac:dyDescent="0.25">
      <c r="A25" s="149" t="s">
        <v>718</v>
      </c>
      <c r="B25" s="149" t="s">
        <v>313</v>
      </c>
      <c r="C25" s="149" t="s">
        <v>305</v>
      </c>
      <c r="D25" s="161" t="s">
        <v>1342</v>
      </c>
      <c r="E25" s="163" t="s">
        <v>1343</v>
      </c>
      <c r="F25" s="152">
        <v>41207</v>
      </c>
      <c r="G25" s="152">
        <v>41346</v>
      </c>
      <c r="H25" s="162">
        <f t="shared" si="0"/>
        <v>138</v>
      </c>
    </row>
    <row r="26" spans="1:8" ht="30" x14ac:dyDescent="0.25">
      <c r="A26" s="149" t="s">
        <v>1344</v>
      </c>
      <c r="B26" s="149" t="s">
        <v>313</v>
      </c>
      <c r="C26" s="149" t="s">
        <v>1336</v>
      </c>
      <c r="D26" s="161" t="s">
        <v>1345</v>
      </c>
      <c r="E26" s="163" t="s">
        <v>1346</v>
      </c>
      <c r="F26" s="152">
        <v>40926</v>
      </c>
      <c r="G26" s="152">
        <v>41015</v>
      </c>
      <c r="H26" s="162">
        <f t="shared" si="0"/>
        <v>88</v>
      </c>
    </row>
    <row r="27" spans="1:8" ht="45" x14ac:dyDescent="0.25">
      <c r="A27" s="164" t="s">
        <v>1347</v>
      </c>
      <c r="B27" s="149" t="s">
        <v>313</v>
      </c>
      <c r="C27" s="149" t="s">
        <v>1336</v>
      </c>
      <c r="D27" s="161" t="s">
        <v>1337</v>
      </c>
      <c r="E27" s="163" t="s">
        <v>1348</v>
      </c>
      <c r="F27" s="152">
        <v>41884</v>
      </c>
      <c r="G27" s="152">
        <v>41996</v>
      </c>
      <c r="H27" s="162">
        <f t="shared" si="0"/>
        <v>111</v>
      </c>
    </row>
    <row r="28" spans="1:8" ht="45" x14ac:dyDescent="0.25">
      <c r="A28" s="149" t="s">
        <v>1349</v>
      </c>
      <c r="B28" s="149" t="s">
        <v>313</v>
      </c>
      <c r="C28" s="149" t="s">
        <v>1336</v>
      </c>
      <c r="D28" s="163" t="s">
        <v>1350</v>
      </c>
      <c r="E28" s="165" t="s">
        <v>1351</v>
      </c>
      <c r="F28" s="152">
        <v>40944</v>
      </c>
      <c r="G28" s="152">
        <v>41103</v>
      </c>
      <c r="H28" s="162">
        <f t="shared" si="0"/>
        <v>158</v>
      </c>
    </row>
    <row r="29" spans="1:8" x14ac:dyDescent="0.25">
      <c r="A29" s="149" t="s">
        <v>1352</v>
      </c>
      <c r="B29" s="149" t="s">
        <v>313</v>
      </c>
      <c r="C29" s="149" t="s">
        <v>1336</v>
      </c>
      <c r="D29" s="161" t="s">
        <v>1353</v>
      </c>
      <c r="E29" s="163" t="s">
        <v>1354</v>
      </c>
      <c r="F29" s="152">
        <v>41410</v>
      </c>
      <c r="G29" s="152">
        <v>41626</v>
      </c>
      <c r="H29" s="162">
        <f t="shared" si="0"/>
        <v>212</v>
      </c>
    </row>
    <row r="30" spans="1:8" ht="45" x14ac:dyDescent="0.25">
      <c r="A30" s="149" t="s">
        <v>814</v>
      </c>
      <c r="B30" s="149" t="s">
        <v>313</v>
      </c>
      <c r="C30" s="149" t="s">
        <v>1336</v>
      </c>
      <c r="D30" s="161" t="s">
        <v>1355</v>
      </c>
      <c r="E30" s="163" t="s">
        <v>1356</v>
      </c>
      <c r="F30" s="152">
        <v>41896</v>
      </c>
      <c r="G30" s="152">
        <v>41999</v>
      </c>
      <c r="H30" s="162">
        <f t="shared" si="0"/>
        <v>102</v>
      </c>
    </row>
    <row r="31" spans="1:8" x14ac:dyDescent="0.25">
      <c r="A31" s="149" t="s">
        <v>1357</v>
      </c>
      <c r="B31" s="149" t="s">
        <v>313</v>
      </c>
      <c r="C31" s="149" t="s">
        <v>305</v>
      </c>
      <c r="D31" s="150" t="s">
        <v>1358</v>
      </c>
      <c r="E31" s="151" t="s">
        <v>1359</v>
      </c>
      <c r="F31" s="152">
        <v>42227</v>
      </c>
      <c r="G31" s="152">
        <v>42321</v>
      </c>
      <c r="H31" s="153">
        <f t="shared" si="0"/>
        <v>92</v>
      </c>
    </row>
    <row r="32" spans="1:8" ht="45" x14ac:dyDescent="0.25">
      <c r="A32" s="149" t="s">
        <v>1093</v>
      </c>
      <c r="B32" s="149" t="s">
        <v>313</v>
      </c>
      <c r="C32" s="149" t="s">
        <v>305</v>
      </c>
      <c r="D32" s="151" t="s">
        <v>1360</v>
      </c>
      <c r="E32" s="151" t="s">
        <v>1361</v>
      </c>
      <c r="F32" s="152">
        <v>42669</v>
      </c>
      <c r="G32" s="152">
        <v>42817</v>
      </c>
      <c r="H32" s="153">
        <f t="shared" si="0"/>
        <v>147</v>
      </c>
    </row>
    <row r="33" spans="1:8" ht="45" x14ac:dyDescent="0.25">
      <c r="A33" s="149" t="s">
        <v>1092</v>
      </c>
      <c r="B33" s="149" t="s">
        <v>313</v>
      </c>
      <c r="C33" s="149" t="s">
        <v>305</v>
      </c>
      <c r="D33" s="151" t="s">
        <v>1362</v>
      </c>
      <c r="E33" s="151" t="s">
        <v>1363</v>
      </c>
      <c r="F33" s="152">
        <v>42606</v>
      </c>
      <c r="G33" s="152">
        <v>42633</v>
      </c>
      <c r="H33" s="153">
        <f t="shared" si="0"/>
        <v>26</v>
      </c>
    </row>
    <row r="34" spans="1:8" ht="30" x14ac:dyDescent="0.25">
      <c r="A34" s="149" t="s">
        <v>1111</v>
      </c>
      <c r="B34" s="149" t="s">
        <v>313</v>
      </c>
      <c r="C34" s="149" t="s">
        <v>1307</v>
      </c>
      <c r="D34" s="151" t="s">
        <v>1364</v>
      </c>
      <c r="E34" s="151" t="s">
        <v>1363</v>
      </c>
      <c r="F34" s="152">
        <v>42612</v>
      </c>
      <c r="G34" s="152">
        <v>42626</v>
      </c>
      <c r="H34" s="153">
        <f t="shared" si="0"/>
        <v>13</v>
      </c>
    </row>
    <row r="35" spans="1:8" ht="30" x14ac:dyDescent="0.25">
      <c r="A35" s="149" t="s">
        <v>1365</v>
      </c>
      <c r="B35" s="149" t="s">
        <v>313</v>
      </c>
      <c r="C35" s="149" t="s">
        <v>305</v>
      </c>
      <c r="D35" s="151" t="s">
        <v>1366</v>
      </c>
      <c r="E35" s="151" t="s">
        <v>1367</v>
      </c>
      <c r="F35" s="152">
        <v>42663</v>
      </c>
      <c r="G35" s="152">
        <v>42725</v>
      </c>
      <c r="H35" s="153">
        <f>DAYS360(F35,G35)</f>
        <v>61</v>
      </c>
    </row>
    <row r="36" spans="1:8" ht="60" x14ac:dyDescent="0.25">
      <c r="A36" s="149" t="s">
        <v>1368</v>
      </c>
      <c r="B36" s="149" t="s">
        <v>313</v>
      </c>
      <c r="C36" s="149" t="s">
        <v>1307</v>
      </c>
      <c r="D36" s="151" t="s">
        <v>1369</v>
      </c>
      <c r="E36" s="151" t="s">
        <v>1363</v>
      </c>
      <c r="F36" s="152">
        <v>42613</v>
      </c>
      <c r="G36" s="152">
        <v>42641</v>
      </c>
      <c r="H36" s="153">
        <f>DAYS360(F36,G36)</f>
        <v>28</v>
      </c>
    </row>
    <row r="37" spans="1:8" ht="30" x14ac:dyDescent="0.25">
      <c r="A37" s="149" t="s">
        <v>1166</v>
      </c>
      <c r="B37" s="149" t="s">
        <v>313</v>
      </c>
      <c r="C37" s="149" t="s">
        <v>305</v>
      </c>
      <c r="D37" s="151" t="s">
        <v>1370</v>
      </c>
      <c r="E37" s="151" t="s">
        <v>1359</v>
      </c>
      <c r="F37" s="152">
        <v>42627</v>
      </c>
      <c r="G37" s="152">
        <v>42685</v>
      </c>
      <c r="H37" s="153">
        <f>DAYS360(F37,G37)</f>
        <v>57</v>
      </c>
    </row>
    <row r="38" spans="1:8" ht="45" x14ac:dyDescent="0.25">
      <c r="A38" s="149" t="s">
        <v>1371</v>
      </c>
      <c r="B38" s="149" t="s">
        <v>313</v>
      </c>
      <c r="C38" s="149" t="s">
        <v>305</v>
      </c>
      <c r="D38" s="151" t="s">
        <v>1372</v>
      </c>
      <c r="E38" s="151" t="s">
        <v>1373</v>
      </c>
      <c r="F38" s="152">
        <v>42555</v>
      </c>
      <c r="G38" s="152">
        <v>42822</v>
      </c>
      <c r="H38" s="153">
        <f>DAYS360(F38,G38)</f>
        <v>264</v>
      </c>
    </row>
    <row r="39" spans="1:8" ht="45" x14ac:dyDescent="0.25">
      <c r="A39" s="149" t="s">
        <v>1374</v>
      </c>
      <c r="B39" s="149" t="s">
        <v>313</v>
      </c>
      <c r="C39" s="149" t="s">
        <v>1307</v>
      </c>
      <c r="D39" s="151" t="s">
        <v>1375</v>
      </c>
      <c r="E39" s="151" t="s">
        <v>1367</v>
      </c>
      <c r="F39" s="152">
        <v>42635</v>
      </c>
      <c r="G39" s="152">
        <v>42674</v>
      </c>
      <c r="H39" s="153">
        <f>DAYS360(F39,G39)</f>
        <v>39</v>
      </c>
    </row>
    <row r="40" spans="1:8" ht="60" x14ac:dyDescent="0.25">
      <c r="A40" s="149" t="s">
        <v>1200</v>
      </c>
      <c r="B40" s="149" t="s">
        <v>313</v>
      </c>
      <c r="C40" s="149" t="s">
        <v>305</v>
      </c>
      <c r="D40" s="151" t="s">
        <v>1376</v>
      </c>
      <c r="E40" s="151" t="s">
        <v>1377</v>
      </c>
      <c r="F40" s="152">
        <v>42650</v>
      </c>
      <c r="G40" s="152">
        <v>42725</v>
      </c>
      <c r="H40" s="153">
        <f>DAYS360(F40,G40)</f>
        <v>74</v>
      </c>
    </row>
    <row r="41" spans="1:8" x14ac:dyDescent="0.25">
      <c r="A41" s="150"/>
      <c r="B41" s="150"/>
      <c r="C41" s="156" t="s">
        <v>1378</v>
      </c>
      <c r="D41" s="156"/>
      <c r="E41" s="156"/>
      <c r="F41" s="157"/>
      <c r="G41" s="166"/>
      <c r="H41" s="153">
        <f>AVERAGE(H12:H40)</f>
        <v>143.79310344827587</v>
      </c>
    </row>
    <row r="42" spans="1:8" x14ac:dyDescent="0.25">
      <c r="A42" s="150"/>
      <c r="B42" s="150"/>
      <c r="C42" s="150"/>
      <c r="D42" s="150"/>
      <c r="E42" s="151"/>
      <c r="F42" s="150"/>
      <c r="G42" s="150"/>
      <c r="H42" s="150"/>
    </row>
    <row r="43" spans="1:8" x14ac:dyDescent="0.25">
      <c r="A43" s="150"/>
      <c r="B43" s="150"/>
      <c r="C43" s="150"/>
      <c r="D43" s="150"/>
      <c r="E43" s="151"/>
      <c r="F43" s="150"/>
      <c r="G43" s="150"/>
      <c r="H43" s="150"/>
    </row>
    <row r="44" spans="1:8" x14ac:dyDescent="0.25">
      <c r="A44" s="150"/>
      <c r="B44" s="150"/>
      <c r="C44" s="150"/>
      <c r="D44" s="150"/>
      <c r="E44" s="151"/>
      <c r="F44" s="150"/>
      <c r="G44" s="150"/>
      <c r="H44" s="150"/>
    </row>
    <row r="45" spans="1:8" x14ac:dyDescent="0.25">
      <c r="A45" s="150"/>
      <c r="B45" s="150"/>
      <c r="C45" s="150"/>
      <c r="D45" s="150"/>
      <c r="E45" s="151"/>
      <c r="F45" s="150"/>
      <c r="G45" s="150"/>
      <c r="H45" s="150"/>
    </row>
    <row r="46" spans="1:8" x14ac:dyDescent="0.25">
      <c r="A46" s="150"/>
      <c r="B46" s="150"/>
      <c r="C46" s="150"/>
      <c r="D46" s="150"/>
      <c r="E46" s="151"/>
      <c r="F46" s="150"/>
      <c r="G46" s="150"/>
      <c r="H46" s="150"/>
    </row>
    <row r="47" spans="1:8" x14ac:dyDescent="0.25">
      <c r="A47" s="150"/>
      <c r="B47" s="150"/>
      <c r="C47" s="150"/>
      <c r="D47" s="150"/>
      <c r="E47" s="151"/>
      <c r="F47" s="150"/>
      <c r="G47" s="150"/>
      <c r="H47" s="150"/>
    </row>
  </sheetData>
  <mergeCells count="2">
    <mergeCell ref="D11:G11"/>
    <mergeCell ref="C41:F41"/>
  </mergeCell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'[TRE_Dados_MapaRaciocinio.xlsx]ÁREAS PADRÃO'!#REF!</xm:f>
          </x14:formula1>
          <xm:sqref>B2:B31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C253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90" t="s">
        <v>1066</v>
      </c>
      <c r="B1" s="91" t="s">
        <v>5</v>
      </c>
      <c r="C1" s="92" t="s">
        <v>4</v>
      </c>
      <c r="D1" s="92" t="s">
        <v>1255</v>
      </c>
      <c r="E1" s="93" t="s">
        <v>954</v>
      </c>
      <c r="F1" s="91" t="s">
        <v>0</v>
      </c>
      <c r="G1" s="91" t="s">
        <v>1</v>
      </c>
      <c r="H1" s="92" t="s">
        <v>3</v>
      </c>
      <c r="I1" s="91" t="s">
        <v>2</v>
      </c>
      <c r="J1" s="94" t="s">
        <v>580</v>
      </c>
    </row>
    <row r="2" spans="1:10" x14ac:dyDescent="0.25">
      <c r="A2" s="52" t="s">
        <v>6</v>
      </c>
      <c r="B2" s="53" t="s">
        <v>9</v>
      </c>
      <c r="C2" s="42" t="s">
        <v>8</v>
      </c>
      <c r="D2" s="74"/>
      <c r="E2" s="43" t="s">
        <v>1005</v>
      </c>
      <c r="F2" s="54">
        <v>42118.839583333334</v>
      </c>
      <c r="G2" s="54">
        <v>42138.801388888889</v>
      </c>
      <c r="H2" s="53" t="s">
        <v>11</v>
      </c>
      <c r="I2" s="45">
        <v>19.961805555554747</v>
      </c>
      <c r="J2" s="46">
        <v>19.961805555554747</v>
      </c>
    </row>
    <row r="3" spans="1:10" x14ac:dyDescent="0.25">
      <c r="A3" s="52" t="s">
        <v>6</v>
      </c>
      <c r="B3" s="53" t="s">
        <v>9</v>
      </c>
      <c r="C3" s="42" t="s">
        <v>8</v>
      </c>
      <c r="D3" s="74"/>
      <c r="E3" s="43" t="s">
        <v>994</v>
      </c>
      <c r="F3" s="54">
        <v>42138.801388888889</v>
      </c>
      <c r="G3" s="54">
        <v>42143.670138888891</v>
      </c>
      <c r="H3" s="53" t="s">
        <v>12</v>
      </c>
      <c r="I3" s="45">
        <v>4.8687500000014552</v>
      </c>
      <c r="J3" s="46">
        <v>4.8687500000014552</v>
      </c>
    </row>
    <row r="4" spans="1:10" x14ac:dyDescent="0.25">
      <c r="A4" s="52" t="s">
        <v>6</v>
      </c>
      <c r="B4" s="53" t="s">
        <v>9</v>
      </c>
      <c r="C4" s="42" t="s">
        <v>8</v>
      </c>
      <c r="D4" s="74"/>
      <c r="E4" s="43" t="s">
        <v>1005</v>
      </c>
      <c r="F4" s="54">
        <v>42143.670138888891</v>
      </c>
      <c r="G4" s="54">
        <v>42145.717361111114</v>
      </c>
      <c r="H4" s="53" t="s">
        <v>13</v>
      </c>
      <c r="I4" s="45">
        <v>2.047222222223354</v>
      </c>
      <c r="J4" s="46">
        <v>2.047222222223354</v>
      </c>
    </row>
    <row r="5" spans="1:10" x14ac:dyDescent="0.25">
      <c r="A5" s="52" t="s">
        <v>6</v>
      </c>
      <c r="B5" s="53" t="s">
        <v>9</v>
      </c>
      <c r="C5" s="42" t="s">
        <v>8</v>
      </c>
      <c r="D5" s="74"/>
      <c r="E5" s="43" t="s">
        <v>1005</v>
      </c>
      <c r="F5" s="54">
        <v>42149.511111111111</v>
      </c>
      <c r="G5" s="54">
        <v>42158.679166666669</v>
      </c>
      <c r="H5" s="53" t="s">
        <v>15</v>
      </c>
      <c r="I5" s="45">
        <v>9.1680555555576575</v>
      </c>
      <c r="J5" s="46">
        <v>9.1680555555576575</v>
      </c>
    </row>
    <row r="6" spans="1:10" x14ac:dyDescent="0.25">
      <c r="A6" s="52" t="s">
        <v>6</v>
      </c>
      <c r="B6" s="53" t="s">
        <v>9</v>
      </c>
      <c r="C6" s="42" t="s">
        <v>8</v>
      </c>
      <c r="D6" s="74"/>
      <c r="E6" s="43" t="s">
        <v>994</v>
      </c>
      <c r="F6" s="54">
        <v>42158.679166666669</v>
      </c>
      <c r="G6" s="54">
        <v>42163.584027777775</v>
      </c>
      <c r="H6" s="53" t="s">
        <v>16</v>
      </c>
      <c r="I6" s="45">
        <v>4.9048611111065838</v>
      </c>
      <c r="J6" s="46">
        <v>4.9048611111065838</v>
      </c>
    </row>
    <row r="7" spans="1:10" ht="25.5" x14ac:dyDescent="0.25">
      <c r="A7" s="52" t="s">
        <v>6</v>
      </c>
      <c r="B7" s="53" t="s">
        <v>9</v>
      </c>
      <c r="C7" s="42" t="s">
        <v>8</v>
      </c>
      <c r="D7" s="74"/>
      <c r="E7" s="43" t="s">
        <v>994</v>
      </c>
      <c r="F7" s="54">
        <v>42172.765972222223</v>
      </c>
      <c r="G7" s="54">
        <v>42173.723611111112</v>
      </c>
      <c r="H7" s="53" t="s">
        <v>32</v>
      </c>
      <c r="I7" s="45">
        <v>0.95763888888905058</v>
      </c>
      <c r="J7" s="46">
        <v>0.95763888888905058</v>
      </c>
    </row>
    <row r="8" spans="1:10" x14ac:dyDescent="0.25">
      <c r="A8" s="52" t="s">
        <v>6</v>
      </c>
      <c r="B8" s="53" t="s">
        <v>58</v>
      </c>
      <c r="C8" s="42" t="s">
        <v>8</v>
      </c>
      <c r="D8" s="74"/>
      <c r="E8" s="43" t="s">
        <v>1005</v>
      </c>
      <c r="F8" s="54">
        <v>42263.649305555555</v>
      </c>
      <c r="G8" s="54">
        <v>42264.536805555559</v>
      </c>
      <c r="H8" s="53" t="s">
        <v>59</v>
      </c>
      <c r="I8" s="45">
        <v>0.88750000000436557</v>
      </c>
      <c r="J8" s="46">
        <v>0.88750000000436557</v>
      </c>
    </row>
    <row r="9" spans="1:10" x14ac:dyDescent="0.25">
      <c r="A9" s="52" t="s">
        <v>6</v>
      </c>
      <c r="B9" s="53" t="s">
        <v>58</v>
      </c>
      <c r="C9" s="42" t="s">
        <v>8</v>
      </c>
      <c r="D9" s="74"/>
      <c r="E9" s="43" t="s">
        <v>1005</v>
      </c>
      <c r="F9" s="54">
        <v>42268.714583333334</v>
      </c>
      <c r="G9" s="54">
        <v>42272.772916666669</v>
      </c>
      <c r="H9" s="53" t="s">
        <v>60</v>
      </c>
      <c r="I9" s="45">
        <v>4.0583333333343035</v>
      </c>
      <c r="J9" s="46">
        <v>4.0583333333343035</v>
      </c>
    </row>
    <row r="10" spans="1:10" x14ac:dyDescent="0.25">
      <c r="A10" s="52" t="s">
        <v>6</v>
      </c>
      <c r="B10" s="53" t="s">
        <v>58</v>
      </c>
      <c r="C10" s="42" t="s">
        <v>8</v>
      </c>
      <c r="D10" s="74"/>
      <c r="E10" s="43" t="s">
        <v>994</v>
      </c>
      <c r="F10" s="54">
        <v>42272.772916666669</v>
      </c>
      <c r="G10" s="54">
        <v>42278.686805555553</v>
      </c>
      <c r="H10" s="53" t="s">
        <v>12</v>
      </c>
      <c r="I10" s="45">
        <v>5.913888888884685</v>
      </c>
      <c r="J10" s="46">
        <v>5.913888888884685</v>
      </c>
    </row>
    <row r="11" spans="1:10" x14ac:dyDescent="0.25">
      <c r="A11" s="52" t="s">
        <v>6</v>
      </c>
      <c r="B11" s="53" t="s">
        <v>86</v>
      </c>
      <c r="C11" s="42" t="s">
        <v>8</v>
      </c>
      <c r="D11" s="74"/>
      <c r="E11" s="43" t="s">
        <v>1006</v>
      </c>
      <c r="F11" s="54">
        <v>42633.781944444447</v>
      </c>
      <c r="G11" s="54">
        <v>42635.567361111112</v>
      </c>
      <c r="H11" s="53" t="s">
        <v>17</v>
      </c>
      <c r="I11" s="45">
        <v>1.7854166666656965</v>
      </c>
      <c r="J11" s="46">
        <v>1.7854166666656965</v>
      </c>
    </row>
    <row r="12" spans="1:10" x14ac:dyDescent="0.25">
      <c r="A12" s="52" t="s">
        <v>6</v>
      </c>
      <c r="B12" s="53" t="s">
        <v>86</v>
      </c>
      <c r="C12" s="42" t="s">
        <v>8</v>
      </c>
      <c r="D12" s="74"/>
      <c r="E12" s="43" t="s">
        <v>1002</v>
      </c>
      <c r="F12" s="54">
        <v>42635.567361111112</v>
      </c>
      <c r="G12" s="54">
        <v>42639.605555555558</v>
      </c>
      <c r="H12" s="53" t="s">
        <v>12</v>
      </c>
      <c r="I12" s="45">
        <v>4.0381944444452529</v>
      </c>
      <c r="J12" s="46">
        <v>4.0381944444452529</v>
      </c>
    </row>
    <row r="13" spans="1:10" x14ac:dyDescent="0.25">
      <c r="A13" s="52" t="s">
        <v>6</v>
      </c>
      <c r="B13" s="53" t="s">
        <v>86</v>
      </c>
      <c r="C13" s="42" t="s">
        <v>8</v>
      </c>
      <c r="D13" s="74"/>
      <c r="E13" s="43" t="s">
        <v>991</v>
      </c>
      <c r="F13" s="54">
        <v>42639.605555555558</v>
      </c>
      <c r="G13" s="54">
        <v>42639.698611111111</v>
      </c>
      <c r="H13" s="53" t="s">
        <v>87</v>
      </c>
      <c r="I13" s="45">
        <v>9.3055555553291924E-2</v>
      </c>
      <c r="J13" s="46">
        <v>9.3055555553291924E-2</v>
      </c>
    </row>
    <row r="14" spans="1:10" x14ac:dyDescent="0.25">
      <c r="A14" s="52" t="s">
        <v>6</v>
      </c>
      <c r="B14" s="53" t="s">
        <v>108</v>
      </c>
      <c r="C14" s="42" t="s">
        <v>8</v>
      </c>
      <c r="D14" s="74"/>
      <c r="E14" s="43" t="s">
        <v>1005</v>
      </c>
      <c r="F14" s="54">
        <v>42422.759027777778</v>
      </c>
      <c r="G14" s="54">
        <v>42425.688888888886</v>
      </c>
      <c r="H14" s="53" t="s">
        <v>109</v>
      </c>
      <c r="I14" s="45">
        <v>2.929861111108039</v>
      </c>
      <c r="J14" s="46">
        <v>2.929861111108039</v>
      </c>
    </row>
    <row r="15" spans="1:10" x14ac:dyDescent="0.25">
      <c r="A15" s="52" t="s">
        <v>6</v>
      </c>
      <c r="B15" s="53" t="s">
        <v>108</v>
      </c>
      <c r="C15" s="42" t="s">
        <v>8</v>
      </c>
      <c r="D15" s="74"/>
      <c r="E15" s="43" t="s">
        <v>990</v>
      </c>
      <c r="F15" s="54">
        <v>42425.688888888886</v>
      </c>
      <c r="G15" s="54">
        <v>42426.713888888888</v>
      </c>
      <c r="H15" s="53" t="s">
        <v>12</v>
      </c>
      <c r="I15" s="45">
        <v>1.0250000000014552</v>
      </c>
      <c r="J15" s="46">
        <v>1.0250000000014552</v>
      </c>
    </row>
    <row r="16" spans="1:10" x14ac:dyDescent="0.25">
      <c r="A16" s="52" t="s">
        <v>6</v>
      </c>
      <c r="B16" s="53" t="s">
        <v>108</v>
      </c>
      <c r="C16" s="42" t="s">
        <v>8</v>
      </c>
      <c r="D16" s="74"/>
      <c r="E16" s="43" t="s">
        <v>1005</v>
      </c>
      <c r="F16" s="54">
        <v>42426.713888888888</v>
      </c>
      <c r="G16" s="54">
        <v>42431.676388888889</v>
      </c>
      <c r="H16" s="53" t="s">
        <v>110</v>
      </c>
      <c r="I16" s="45">
        <v>4.9625000000014552</v>
      </c>
      <c r="J16" s="46">
        <v>4.9625000000014552</v>
      </c>
    </row>
    <row r="17" spans="1:10" x14ac:dyDescent="0.25">
      <c r="A17" s="52" t="s">
        <v>6</v>
      </c>
      <c r="B17" s="53" t="s">
        <v>108</v>
      </c>
      <c r="C17" s="42" t="s">
        <v>8</v>
      </c>
      <c r="D17" s="74"/>
      <c r="E17" s="43" t="s">
        <v>990</v>
      </c>
      <c r="F17" s="54">
        <v>42431.676388888889</v>
      </c>
      <c r="G17" s="54">
        <v>42431.738194444442</v>
      </c>
      <c r="H17" s="53" t="s">
        <v>111</v>
      </c>
      <c r="I17" s="45">
        <v>6.1805555553291924E-2</v>
      </c>
      <c r="J17" s="46">
        <v>6.1805555553291924E-2</v>
      </c>
    </row>
    <row r="18" spans="1:10" x14ac:dyDescent="0.25">
      <c r="A18" s="52" t="s">
        <v>6</v>
      </c>
      <c r="B18" s="53" t="s">
        <v>108</v>
      </c>
      <c r="C18" s="42" t="s">
        <v>8</v>
      </c>
      <c r="D18" s="74"/>
      <c r="E18" s="43" t="s">
        <v>1005</v>
      </c>
      <c r="F18" s="54">
        <v>42431.738194444442</v>
      </c>
      <c r="G18" s="54">
        <v>42443.53125</v>
      </c>
      <c r="H18" s="53" t="s">
        <v>112</v>
      </c>
      <c r="I18" s="45">
        <v>11.793055555557657</v>
      </c>
      <c r="J18" s="46">
        <v>11.793055555557657</v>
      </c>
    </row>
    <row r="19" spans="1:10" x14ac:dyDescent="0.25">
      <c r="A19" s="52" t="s">
        <v>6</v>
      </c>
      <c r="B19" s="53" t="s">
        <v>108</v>
      </c>
      <c r="C19" s="42" t="s">
        <v>8</v>
      </c>
      <c r="D19" s="74"/>
      <c r="E19" s="43" t="s">
        <v>990</v>
      </c>
      <c r="F19" s="54">
        <v>42443.53125</v>
      </c>
      <c r="G19" s="54">
        <v>42450.716666666667</v>
      </c>
      <c r="H19" s="53" t="s">
        <v>113</v>
      </c>
      <c r="I19" s="45">
        <v>7.1854166666671517</v>
      </c>
      <c r="J19" s="46">
        <v>7.1854166666671517</v>
      </c>
    </row>
    <row r="20" spans="1:10" x14ac:dyDescent="0.25">
      <c r="A20" s="52" t="s">
        <v>6</v>
      </c>
      <c r="B20" s="53" t="s">
        <v>108</v>
      </c>
      <c r="C20" s="42" t="s">
        <v>8</v>
      </c>
      <c r="D20" s="74"/>
      <c r="E20" s="43" t="s">
        <v>1005</v>
      </c>
      <c r="F20" s="54">
        <v>42450.716666666667</v>
      </c>
      <c r="G20" s="54">
        <v>42474.62777777778</v>
      </c>
      <c r="H20" s="53" t="s">
        <v>114</v>
      </c>
      <c r="I20" s="45">
        <v>23.911111111112405</v>
      </c>
      <c r="J20" s="46">
        <v>23.911111111112405</v>
      </c>
    </row>
    <row r="21" spans="1:10" x14ac:dyDescent="0.25">
      <c r="A21" s="52" t="s">
        <v>6</v>
      </c>
      <c r="B21" s="53" t="s">
        <v>108</v>
      </c>
      <c r="C21" s="42" t="s">
        <v>8</v>
      </c>
      <c r="D21" s="74"/>
      <c r="E21" s="43" t="s">
        <v>1011</v>
      </c>
      <c r="F21" s="54">
        <v>42474.62777777778</v>
      </c>
      <c r="G21" s="54">
        <v>42479.556944444441</v>
      </c>
      <c r="H21" s="53" t="s">
        <v>115</v>
      </c>
      <c r="I21" s="45">
        <v>4.929166666661331</v>
      </c>
      <c r="J21" s="46">
        <v>4.929166666661331</v>
      </c>
    </row>
    <row r="22" spans="1:10" x14ac:dyDescent="0.25">
      <c r="A22" s="52" t="s">
        <v>6</v>
      </c>
      <c r="B22" s="53" t="s">
        <v>108</v>
      </c>
      <c r="C22" s="42" t="s">
        <v>8</v>
      </c>
      <c r="D22" s="74"/>
      <c r="E22" s="43" t="s">
        <v>1011</v>
      </c>
      <c r="F22" s="54">
        <v>42479.667361111111</v>
      </c>
      <c r="G22" s="54">
        <v>42479.788888888892</v>
      </c>
      <c r="H22" s="53" t="s">
        <v>117</v>
      </c>
      <c r="I22" s="45">
        <v>0.12152777778101154</v>
      </c>
      <c r="J22" s="46">
        <v>0.12152777778101154</v>
      </c>
    </row>
    <row r="23" spans="1:10" x14ac:dyDescent="0.25">
      <c r="A23" s="52" t="s">
        <v>6</v>
      </c>
      <c r="B23" s="53" t="s">
        <v>108</v>
      </c>
      <c r="C23" s="42" t="s">
        <v>8</v>
      </c>
      <c r="D23" s="74"/>
      <c r="E23" s="43" t="s">
        <v>1005</v>
      </c>
      <c r="F23" s="54">
        <v>42479.788888888892</v>
      </c>
      <c r="G23" s="54">
        <v>42548.595138888886</v>
      </c>
      <c r="H23" s="53" t="s">
        <v>118</v>
      </c>
      <c r="I23" s="45">
        <v>68.806249999994179</v>
      </c>
      <c r="J23" s="46">
        <v>68.806249999994179</v>
      </c>
    </row>
    <row r="24" spans="1:10" x14ac:dyDescent="0.25">
      <c r="A24" s="52" t="s">
        <v>6</v>
      </c>
      <c r="B24" s="53" t="s">
        <v>108</v>
      </c>
      <c r="C24" s="42" t="s">
        <v>8</v>
      </c>
      <c r="D24" s="74"/>
      <c r="E24" s="43" t="s">
        <v>1005</v>
      </c>
      <c r="F24" s="54">
        <v>42548.693055555559</v>
      </c>
      <c r="G24" s="54">
        <v>42556.783333333333</v>
      </c>
      <c r="H24" s="53" t="s">
        <v>120</v>
      </c>
      <c r="I24" s="45">
        <v>8.0902777777737356</v>
      </c>
      <c r="J24" s="46">
        <v>8.0902777777737356</v>
      </c>
    </row>
    <row r="25" spans="1:10" x14ac:dyDescent="0.25">
      <c r="A25" s="52" t="s">
        <v>6</v>
      </c>
      <c r="B25" s="53" t="s">
        <v>108</v>
      </c>
      <c r="C25" s="42" t="s">
        <v>8</v>
      </c>
      <c r="D25" s="74"/>
      <c r="E25" s="43" t="s">
        <v>1011</v>
      </c>
      <c r="F25" s="54">
        <v>42556.783333333333</v>
      </c>
      <c r="G25" s="54">
        <v>42572.609722222223</v>
      </c>
      <c r="H25" s="53" t="s">
        <v>12</v>
      </c>
      <c r="I25" s="45">
        <v>15.826388888890506</v>
      </c>
      <c r="J25" s="46">
        <v>15.826388888890506</v>
      </c>
    </row>
    <row r="26" spans="1:10" x14ac:dyDescent="0.25">
      <c r="A26" s="52" t="s">
        <v>6</v>
      </c>
      <c r="B26" s="53" t="s">
        <v>108</v>
      </c>
      <c r="C26" s="42" t="s">
        <v>8</v>
      </c>
      <c r="D26" s="74"/>
      <c r="E26" s="43" t="s">
        <v>1005</v>
      </c>
      <c r="F26" s="54">
        <v>42572.609722222223</v>
      </c>
      <c r="G26" s="54">
        <v>42577.802083333336</v>
      </c>
      <c r="H26" s="53" t="s">
        <v>121</v>
      </c>
      <c r="I26" s="45">
        <v>5.1923611111124046</v>
      </c>
      <c r="J26" s="46">
        <v>5.1923611111124046</v>
      </c>
    </row>
    <row r="27" spans="1:10" ht="25.5" x14ac:dyDescent="0.25">
      <c r="A27" s="52" t="s">
        <v>6</v>
      </c>
      <c r="B27" s="53" t="s">
        <v>108</v>
      </c>
      <c r="C27" s="42" t="s">
        <v>8</v>
      </c>
      <c r="D27" s="74"/>
      <c r="E27" s="43" t="s">
        <v>1002</v>
      </c>
      <c r="F27" s="54">
        <v>42577.802083333336</v>
      </c>
      <c r="G27" s="54">
        <v>42581.492361111108</v>
      </c>
      <c r="H27" s="53" t="s">
        <v>122</v>
      </c>
      <c r="I27" s="45">
        <v>3.6902777777722804</v>
      </c>
      <c r="J27" s="46">
        <v>3.6902777777722804</v>
      </c>
    </row>
    <row r="28" spans="1:10" x14ac:dyDescent="0.25">
      <c r="A28" s="52" t="s">
        <v>6</v>
      </c>
      <c r="B28" s="53" t="s">
        <v>143</v>
      </c>
      <c r="C28" s="42" t="s">
        <v>8</v>
      </c>
      <c r="D28" s="74"/>
      <c r="E28" s="43" t="s">
        <v>1005</v>
      </c>
      <c r="F28" s="54">
        <v>41955.558333333334</v>
      </c>
      <c r="G28" s="54">
        <v>41987.454861111109</v>
      </c>
      <c r="H28" s="53" t="s">
        <v>144</v>
      </c>
      <c r="I28" s="45">
        <v>31.896527777775191</v>
      </c>
      <c r="J28" s="46">
        <v>31.896527777775191</v>
      </c>
    </row>
    <row r="29" spans="1:10" x14ac:dyDescent="0.25">
      <c r="A29" s="52" t="s">
        <v>6</v>
      </c>
      <c r="B29" s="53" t="s">
        <v>143</v>
      </c>
      <c r="C29" s="42" t="s">
        <v>8</v>
      </c>
      <c r="D29" s="74"/>
      <c r="E29" s="43" t="s">
        <v>1005</v>
      </c>
      <c r="F29" s="54">
        <v>42037.607638888891</v>
      </c>
      <c r="G29" s="54">
        <v>42039.730555555558</v>
      </c>
      <c r="H29" s="53" t="s">
        <v>146</v>
      </c>
      <c r="I29" s="45">
        <v>2.1229166666671517</v>
      </c>
      <c r="J29" s="46">
        <v>2.1229166666671517</v>
      </c>
    </row>
    <row r="30" spans="1:10" x14ac:dyDescent="0.25">
      <c r="A30" s="52" t="s">
        <v>6</v>
      </c>
      <c r="B30" s="53" t="s">
        <v>143</v>
      </c>
      <c r="C30" s="42" t="s">
        <v>8</v>
      </c>
      <c r="D30" s="74"/>
      <c r="E30" s="43" t="s">
        <v>994</v>
      </c>
      <c r="F30" s="54">
        <v>42039.730555555558</v>
      </c>
      <c r="G30" s="54">
        <v>42041.745833333334</v>
      </c>
      <c r="H30" s="53" t="s">
        <v>147</v>
      </c>
      <c r="I30" s="45">
        <v>2.015277777776646</v>
      </c>
      <c r="J30" s="46">
        <v>2.015277777776646</v>
      </c>
    </row>
    <row r="31" spans="1:10" x14ac:dyDescent="0.25">
      <c r="A31" s="52" t="s">
        <v>6</v>
      </c>
      <c r="B31" s="53" t="s">
        <v>143</v>
      </c>
      <c r="C31" s="42" t="s">
        <v>8</v>
      </c>
      <c r="D31" s="74"/>
      <c r="E31" s="43" t="s">
        <v>1005</v>
      </c>
      <c r="F31" s="54">
        <v>42041.745833333334</v>
      </c>
      <c r="G31" s="54">
        <v>42041.784722222219</v>
      </c>
      <c r="H31" s="53" t="s">
        <v>148</v>
      </c>
      <c r="I31" s="45">
        <v>3.8888888884685002E-2</v>
      </c>
      <c r="J31" s="46">
        <v>3.8888888884685002E-2</v>
      </c>
    </row>
    <row r="32" spans="1:10" x14ac:dyDescent="0.25">
      <c r="A32" s="52" t="s">
        <v>6</v>
      </c>
      <c r="B32" s="53" t="s">
        <v>143</v>
      </c>
      <c r="C32" s="42" t="s">
        <v>8</v>
      </c>
      <c r="D32" s="74"/>
      <c r="E32" s="43" t="s">
        <v>1005</v>
      </c>
      <c r="F32" s="54">
        <v>42053.768750000003</v>
      </c>
      <c r="G32" s="54">
        <v>42055.758333333331</v>
      </c>
      <c r="H32" s="53" t="s">
        <v>150</v>
      </c>
      <c r="I32" s="45">
        <v>1.9895833333284827</v>
      </c>
      <c r="J32" s="46">
        <v>1.9895833333284827</v>
      </c>
    </row>
    <row r="33" spans="1:10" x14ac:dyDescent="0.25">
      <c r="A33" s="52" t="s">
        <v>6</v>
      </c>
      <c r="B33" s="53" t="s">
        <v>143</v>
      </c>
      <c r="C33" s="42" t="s">
        <v>8</v>
      </c>
      <c r="D33" s="74"/>
      <c r="E33" s="43" t="s">
        <v>1005</v>
      </c>
      <c r="F33" s="54">
        <v>42075.640972222223</v>
      </c>
      <c r="G33" s="54">
        <v>42079.722222222219</v>
      </c>
      <c r="H33" s="53" t="s">
        <v>152</v>
      </c>
      <c r="I33" s="45">
        <v>4.0812499999956344</v>
      </c>
      <c r="J33" s="46">
        <v>4.0812499999956344</v>
      </c>
    </row>
    <row r="34" spans="1:10" x14ac:dyDescent="0.25">
      <c r="A34" s="52" t="s">
        <v>6</v>
      </c>
      <c r="B34" s="53" t="s">
        <v>143</v>
      </c>
      <c r="C34" s="42" t="s">
        <v>8</v>
      </c>
      <c r="D34" s="74"/>
      <c r="E34" s="43" t="s">
        <v>1005</v>
      </c>
      <c r="F34" s="54">
        <v>42083.561111111114</v>
      </c>
      <c r="G34" s="54">
        <v>42094.765972222223</v>
      </c>
      <c r="H34" s="53" t="s">
        <v>154</v>
      </c>
      <c r="I34" s="45">
        <v>11.204861111109494</v>
      </c>
      <c r="J34" s="46">
        <v>11.204861111109494</v>
      </c>
    </row>
    <row r="35" spans="1:10" x14ac:dyDescent="0.25">
      <c r="A35" s="52" t="s">
        <v>6</v>
      </c>
      <c r="B35" s="53" t="s">
        <v>143</v>
      </c>
      <c r="C35" s="42" t="s">
        <v>8</v>
      </c>
      <c r="D35" s="74"/>
      <c r="E35" s="43" t="s">
        <v>994</v>
      </c>
      <c r="F35" s="54">
        <v>42094.765972222223</v>
      </c>
      <c r="G35" s="54">
        <v>42101.602777777778</v>
      </c>
      <c r="H35" s="53" t="s">
        <v>12</v>
      </c>
      <c r="I35" s="45">
        <v>6.8368055555547471</v>
      </c>
      <c r="J35" s="46">
        <v>6.8368055555547471</v>
      </c>
    </row>
    <row r="36" spans="1:10" x14ac:dyDescent="0.25">
      <c r="A36" s="52" t="s">
        <v>6</v>
      </c>
      <c r="B36" s="41" t="s">
        <v>189</v>
      </c>
      <c r="C36" s="42" t="s">
        <v>8</v>
      </c>
      <c r="D36" s="74"/>
      <c r="E36" s="43" t="s">
        <v>1005</v>
      </c>
      <c r="F36" s="54">
        <v>41738.680555555555</v>
      </c>
      <c r="G36" s="54">
        <v>41752.581250000003</v>
      </c>
      <c r="H36" s="53" t="s">
        <v>75</v>
      </c>
      <c r="I36" s="45">
        <v>13.900694444448163</v>
      </c>
      <c r="J36" s="46">
        <v>13.900694444448163</v>
      </c>
    </row>
    <row r="37" spans="1:10" x14ac:dyDescent="0.25">
      <c r="A37" s="52" t="s">
        <v>6</v>
      </c>
      <c r="B37" s="41" t="s">
        <v>189</v>
      </c>
      <c r="C37" s="42" t="s">
        <v>8</v>
      </c>
      <c r="D37" s="74"/>
      <c r="E37" s="43" t="s">
        <v>1005</v>
      </c>
      <c r="F37" s="54">
        <v>41757.807638888888</v>
      </c>
      <c r="G37" s="54">
        <v>41778.486805555556</v>
      </c>
      <c r="H37" s="53" t="s">
        <v>168</v>
      </c>
      <c r="I37" s="45">
        <v>20.679166666668607</v>
      </c>
      <c r="J37" s="46">
        <v>20.679166666668607</v>
      </c>
    </row>
    <row r="38" spans="1:10" x14ac:dyDescent="0.25">
      <c r="A38" s="52" t="s">
        <v>6</v>
      </c>
      <c r="B38" s="41" t="s">
        <v>189</v>
      </c>
      <c r="C38" s="42" t="s">
        <v>8</v>
      </c>
      <c r="D38" s="74"/>
      <c r="E38" s="43" t="s">
        <v>994</v>
      </c>
      <c r="F38" s="54">
        <v>41778.486805555556</v>
      </c>
      <c r="G38" s="54">
        <v>41779.678472222222</v>
      </c>
      <c r="H38" s="53" t="s">
        <v>12</v>
      </c>
      <c r="I38" s="45">
        <v>1.1916666666656965</v>
      </c>
      <c r="J38" s="46">
        <v>1.1916666666656965</v>
      </c>
    </row>
    <row r="39" spans="1:10" x14ac:dyDescent="0.25">
      <c r="A39" s="52" t="s">
        <v>6</v>
      </c>
      <c r="B39" s="41" t="s">
        <v>189</v>
      </c>
      <c r="C39" s="42" t="s">
        <v>8</v>
      </c>
      <c r="D39" s="74"/>
      <c r="E39" s="43" t="s">
        <v>1005</v>
      </c>
      <c r="F39" s="54">
        <v>41779.678472222222</v>
      </c>
      <c r="G39" s="54">
        <v>41780.625</v>
      </c>
      <c r="H39" s="53" t="s">
        <v>33</v>
      </c>
      <c r="I39" s="45">
        <v>0.94652777777810115</v>
      </c>
      <c r="J39" s="46">
        <v>0.94652777777810115</v>
      </c>
    </row>
    <row r="40" spans="1:10" x14ac:dyDescent="0.25">
      <c r="A40" s="52" t="s">
        <v>6</v>
      </c>
      <c r="B40" s="41" t="s">
        <v>189</v>
      </c>
      <c r="C40" s="42" t="s">
        <v>8</v>
      </c>
      <c r="D40" s="74"/>
      <c r="E40" s="43" t="s">
        <v>994</v>
      </c>
      <c r="F40" s="54">
        <v>41780.625</v>
      </c>
      <c r="G40" s="54">
        <v>41781.62777777778</v>
      </c>
      <c r="H40" s="53" t="s">
        <v>92</v>
      </c>
      <c r="I40" s="45">
        <v>1.0027777777795563</v>
      </c>
      <c r="J40" s="46">
        <v>1.0027777777795563</v>
      </c>
    </row>
    <row r="41" spans="1:10" x14ac:dyDescent="0.25">
      <c r="A41" s="6" t="s">
        <v>313</v>
      </c>
      <c r="B41" s="41" t="s">
        <v>312</v>
      </c>
      <c r="C41" s="42" t="s">
        <v>305</v>
      </c>
      <c r="D41" s="74"/>
      <c r="E41" s="43" t="s">
        <v>994</v>
      </c>
      <c r="F41" s="44">
        <v>42020.709027777775</v>
      </c>
      <c r="G41" s="44">
        <v>42028.700694444444</v>
      </c>
      <c r="H41" s="1" t="s">
        <v>190</v>
      </c>
      <c r="I41" s="45">
        <v>7.9916666666686069</v>
      </c>
      <c r="J41" s="46">
        <v>7.9916666666686069</v>
      </c>
    </row>
    <row r="42" spans="1:10" x14ac:dyDescent="0.25">
      <c r="A42" s="6" t="s">
        <v>313</v>
      </c>
      <c r="B42" s="41" t="s">
        <v>312</v>
      </c>
      <c r="C42" s="42" t="s">
        <v>305</v>
      </c>
      <c r="D42" s="74"/>
      <c r="E42" s="43" t="s">
        <v>994</v>
      </c>
      <c r="F42" s="44">
        <v>42054.691666666666</v>
      </c>
      <c r="G42" s="44">
        <v>42059.606944444444</v>
      </c>
      <c r="H42" s="1" t="s">
        <v>192</v>
      </c>
      <c r="I42" s="45">
        <v>4.9152777777781012</v>
      </c>
      <c r="J42" s="46">
        <v>4.9152777777781012</v>
      </c>
    </row>
    <row r="43" spans="1:10" x14ac:dyDescent="0.25">
      <c r="A43" s="6" t="s">
        <v>313</v>
      </c>
      <c r="B43" s="41" t="s">
        <v>312</v>
      </c>
      <c r="C43" s="42" t="s">
        <v>305</v>
      </c>
      <c r="D43" s="74"/>
      <c r="E43" s="43" t="s">
        <v>994</v>
      </c>
      <c r="F43" s="44">
        <v>42069.744444444441</v>
      </c>
      <c r="G43" s="44">
        <v>42075.662499999999</v>
      </c>
      <c r="H43" s="1" t="s">
        <v>194</v>
      </c>
      <c r="I43" s="45">
        <v>5.9180555555576575</v>
      </c>
      <c r="J43" s="46">
        <v>5.9180555555576575</v>
      </c>
    </row>
    <row r="44" spans="1:10" x14ac:dyDescent="0.25">
      <c r="A44" s="6" t="s">
        <v>313</v>
      </c>
      <c r="B44" s="41" t="s">
        <v>312</v>
      </c>
      <c r="C44" s="42" t="s">
        <v>305</v>
      </c>
      <c r="D44" s="74"/>
      <c r="E44" s="43" t="s">
        <v>994</v>
      </c>
      <c r="F44" s="44">
        <v>42081.771527777775</v>
      </c>
      <c r="G44" s="44">
        <v>42086.669444444444</v>
      </c>
      <c r="H44" s="1" t="s">
        <v>147</v>
      </c>
      <c r="I44" s="45">
        <v>4.8979166666686069</v>
      </c>
      <c r="J44" s="46">
        <v>4.8979166666686069</v>
      </c>
    </row>
    <row r="45" spans="1:10" x14ac:dyDescent="0.25">
      <c r="A45" s="6" t="s">
        <v>313</v>
      </c>
      <c r="B45" s="41" t="s">
        <v>312</v>
      </c>
      <c r="C45" s="42" t="s">
        <v>305</v>
      </c>
      <c r="D45" s="74"/>
      <c r="E45" s="43" t="s">
        <v>994</v>
      </c>
      <c r="F45" s="44">
        <v>42152.802777777775</v>
      </c>
      <c r="G45" s="44">
        <v>42153.430555555555</v>
      </c>
      <c r="H45" s="1" t="s">
        <v>208</v>
      </c>
      <c r="I45" s="45">
        <v>0.62777777777955635</v>
      </c>
      <c r="J45" s="46">
        <v>0.62777777777955635</v>
      </c>
    </row>
    <row r="46" spans="1:10" x14ac:dyDescent="0.25">
      <c r="A46" s="6" t="s">
        <v>313</v>
      </c>
      <c r="B46" s="41" t="s">
        <v>312</v>
      </c>
      <c r="C46" s="42" t="s">
        <v>305</v>
      </c>
      <c r="D46" s="74"/>
      <c r="E46" s="43" t="s">
        <v>994</v>
      </c>
      <c r="F46" s="44">
        <v>42179.638194444444</v>
      </c>
      <c r="G46" s="44">
        <v>42180.6875</v>
      </c>
      <c r="H46" s="1" t="s">
        <v>217</v>
      </c>
      <c r="I46" s="45">
        <v>1.0493055555562023</v>
      </c>
      <c r="J46" s="46">
        <v>1.0493055555562023</v>
      </c>
    </row>
    <row r="47" spans="1:10" x14ac:dyDescent="0.25">
      <c r="A47" s="6" t="s">
        <v>313</v>
      </c>
      <c r="B47" s="41" t="s">
        <v>312</v>
      </c>
      <c r="C47" s="42" t="s">
        <v>305</v>
      </c>
      <c r="D47" s="74"/>
      <c r="E47" s="43" t="s">
        <v>994</v>
      </c>
      <c r="F47" s="44">
        <v>42181.57916666667</v>
      </c>
      <c r="G47" s="44">
        <v>42181.599999999999</v>
      </c>
      <c r="H47" s="1" t="s">
        <v>221</v>
      </c>
      <c r="I47" s="45">
        <v>2.0833333328482695E-2</v>
      </c>
      <c r="J47" s="46">
        <v>2.0833333328482695E-2</v>
      </c>
    </row>
    <row r="48" spans="1:10" x14ac:dyDescent="0.25">
      <c r="A48" s="6" t="s">
        <v>313</v>
      </c>
      <c r="B48" s="41" t="s">
        <v>312</v>
      </c>
      <c r="C48" s="42" t="s">
        <v>305</v>
      </c>
      <c r="D48" s="74"/>
      <c r="E48" s="43" t="s">
        <v>994</v>
      </c>
      <c r="F48" s="44">
        <v>42185.672222222223</v>
      </c>
      <c r="G48" s="44">
        <v>42186.623611111114</v>
      </c>
      <c r="H48" s="1" t="s">
        <v>225</v>
      </c>
      <c r="I48" s="45">
        <v>0.95138888889050577</v>
      </c>
      <c r="J48" s="46">
        <v>0.95138888889050577</v>
      </c>
    </row>
    <row r="49" spans="1:10" x14ac:dyDescent="0.25">
      <c r="A49" s="6" t="s">
        <v>313</v>
      </c>
      <c r="B49" s="41" t="s">
        <v>312</v>
      </c>
      <c r="C49" s="42" t="s">
        <v>305</v>
      </c>
      <c r="D49" s="74"/>
      <c r="E49" s="43" t="s">
        <v>994</v>
      </c>
      <c r="F49" s="44">
        <v>42195.722916666666</v>
      </c>
      <c r="G49" s="44">
        <v>42198.70416666667</v>
      </c>
      <c r="H49" s="1" t="s">
        <v>227</v>
      </c>
      <c r="I49" s="45">
        <v>2.9812500000043656</v>
      </c>
      <c r="J49" s="46">
        <v>2.9812500000043656</v>
      </c>
    </row>
    <row r="50" spans="1:10" x14ac:dyDescent="0.25">
      <c r="A50" s="6" t="s">
        <v>313</v>
      </c>
      <c r="B50" s="41" t="s">
        <v>312</v>
      </c>
      <c r="C50" s="42" t="s">
        <v>305</v>
      </c>
      <c r="D50" s="74"/>
      <c r="E50" s="43" t="s">
        <v>994</v>
      </c>
      <c r="F50" s="44">
        <v>42199.624305555553</v>
      </c>
      <c r="G50" s="44">
        <v>42200.565972222219</v>
      </c>
      <c r="H50" s="1" t="s">
        <v>221</v>
      </c>
      <c r="I50" s="45">
        <v>0.94166666666569654</v>
      </c>
      <c r="J50" s="46">
        <v>0.94166666666569654</v>
      </c>
    </row>
    <row r="51" spans="1:10" x14ac:dyDescent="0.25">
      <c r="A51" s="6" t="s">
        <v>313</v>
      </c>
      <c r="B51" s="41" t="s">
        <v>312</v>
      </c>
      <c r="C51" s="42" t="s">
        <v>305</v>
      </c>
      <c r="D51" s="74"/>
      <c r="E51" s="43" t="s">
        <v>994</v>
      </c>
      <c r="F51" s="44">
        <v>42237.756249999999</v>
      </c>
      <c r="G51" s="44">
        <v>42241.70208333333</v>
      </c>
      <c r="H51" s="1" t="s">
        <v>230</v>
      </c>
      <c r="I51" s="45">
        <v>3.9458333333313931</v>
      </c>
      <c r="J51" s="46">
        <v>3.9458333333313931</v>
      </c>
    </row>
    <row r="52" spans="1:10" x14ac:dyDescent="0.25">
      <c r="A52" s="6" t="s">
        <v>313</v>
      </c>
      <c r="B52" s="41" t="s">
        <v>312</v>
      </c>
      <c r="C52" s="42" t="s">
        <v>305</v>
      </c>
      <c r="D52" s="74"/>
      <c r="E52" s="43" t="s">
        <v>994</v>
      </c>
      <c r="F52" s="44">
        <v>42247.625694444447</v>
      </c>
      <c r="G52" s="44">
        <v>42248.611805555556</v>
      </c>
      <c r="H52" s="1" t="s">
        <v>231</v>
      </c>
      <c r="I52" s="45">
        <v>0.98611111110949423</v>
      </c>
      <c r="J52" s="46">
        <v>0.98611111110949423</v>
      </c>
    </row>
    <row r="53" spans="1:10" x14ac:dyDescent="0.25">
      <c r="A53" s="6" t="s">
        <v>313</v>
      </c>
      <c r="B53" s="41" t="s">
        <v>312</v>
      </c>
      <c r="C53" s="42" t="s">
        <v>305</v>
      </c>
      <c r="D53" s="74"/>
      <c r="E53" s="43" t="s">
        <v>994</v>
      </c>
      <c r="F53" s="44">
        <v>42248.763194444444</v>
      </c>
      <c r="G53" s="44">
        <v>42249.539583333331</v>
      </c>
      <c r="H53" s="1" t="s">
        <v>233</v>
      </c>
      <c r="I53" s="45">
        <v>0.77638888888759539</v>
      </c>
      <c r="J53" s="46">
        <v>0.77638888888759539</v>
      </c>
    </row>
    <row r="54" spans="1:10" ht="25.5" x14ac:dyDescent="0.25">
      <c r="A54" s="6" t="s">
        <v>313</v>
      </c>
      <c r="B54" s="41" t="s">
        <v>312</v>
      </c>
      <c r="C54" s="42" t="s">
        <v>305</v>
      </c>
      <c r="D54" s="74"/>
      <c r="E54" s="43" t="s">
        <v>994</v>
      </c>
      <c r="F54" s="44">
        <v>42262.824999999997</v>
      </c>
      <c r="G54" s="44">
        <v>42268.742361111108</v>
      </c>
      <c r="H54" s="1" t="s">
        <v>239</v>
      </c>
      <c r="I54" s="45">
        <v>5.9173611111109494</v>
      </c>
      <c r="J54" s="46">
        <v>5.9173611111109494</v>
      </c>
    </row>
    <row r="55" spans="1:10" ht="25.5" x14ac:dyDescent="0.25">
      <c r="A55" s="6" t="s">
        <v>313</v>
      </c>
      <c r="B55" s="41" t="s">
        <v>312</v>
      </c>
      <c r="C55" s="42" t="s">
        <v>305</v>
      </c>
      <c r="D55" s="74"/>
      <c r="E55" s="43" t="s">
        <v>994</v>
      </c>
      <c r="F55" s="44">
        <v>42278.743055555555</v>
      </c>
      <c r="G55" s="44">
        <v>42283.576388888891</v>
      </c>
      <c r="H55" s="1" t="s">
        <v>241</v>
      </c>
      <c r="I55" s="45">
        <v>4.8333333333357587</v>
      </c>
      <c r="J55" s="46">
        <v>4.8333333333357587</v>
      </c>
    </row>
    <row r="56" spans="1:10" x14ac:dyDescent="0.25">
      <c r="A56" s="6" t="s">
        <v>313</v>
      </c>
      <c r="B56" s="41" t="s">
        <v>312</v>
      </c>
      <c r="C56" s="42" t="s">
        <v>305</v>
      </c>
      <c r="D56" s="74"/>
      <c r="E56" s="43" t="s">
        <v>994</v>
      </c>
      <c r="F56" s="44">
        <v>42318.744444444441</v>
      </c>
      <c r="G56" s="44">
        <v>42319.698611111111</v>
      </c>
      <c r="H56" s="1" t="s">
        <v>47</v>
      </c>
      <c r="I56" s="45">
        <v>0.95416666667006211</v>
      </c>
      <c r="J56" s="46">
        <v>0.95416666667006211</v>
      </c>
    </row>
    <row r="57" spans="1:10" x14ac:dyDescent="0.25">
      <c r="A57" s="6" t="s">
        <v>313</v>
      </c>
      <c r="B57" s="41" t="s">
        <v>312</v>
      </c>
      <c r="C57" s="42" t="s">
        <v>305</v>
      </c>
      <c r="D57" s="74"/>
      <c r="E57" s="43" t="s">
        <v>306</v>
      </c>
      <c r="F57" s="44">
        <v>42390.560416666667</v>
      </c>
      <c r="G57" s="44">
        <v>42391.750694444447</v>
      </c>
      <c r="H57" s="1" t="s">
        <v>33</v>
      </c>
      <c r="I57" s="45">
        <v>1.1902777777795563</v>
      </c>
      <c r="J57" s="46">
        <v>1.1902777777795563</v>
      </c>
    </row>
    <row r="58" spans="1:10" x14ac:dyDescent="0.25">
      <c r="A58" s="6" t="s">
        <v>313</v>
      </c>
      <c r="B58" s="41" t="s">
        <v>312</v>
      </c>
      <c r="C58" s="42" t="s">
        <v>305</v>
      </c>
      <c r="D58" s="74"/>
      <c r="E58" s="43" t="s">
        <v>307</v>
      </c>
      <c r="F58" s="44">
        <v>42391.750694444447</v>
      </c>
      <c r="G58" s="44">
        <v>42397.703472222223</v>
      </c>
      <c r="H58" s="1" t="s">
        <v>266</v>
      </c>
      <c r="I58" s="45">
        <v>5.952777777776646</v>
      </c>
      <c r="J58" s="46">
        <v>5.952777777776646</v>
      </c>
    </row>
    <row r="59" spans="1:10" x14ac:dyDescent="0.25">
      <c r="A59" s="6" t="s">
        <v>313</v>
      </c>
      <c r="B59" s="41" t="s">
        <v>312</v>
      </c>
      <c r="C59" s="42" t="s">
        <v>305</v>
      </c>
      <c r="D59" s="74"/>
      <c r="E59" s="43" t="s">
        <v>307</v>
      </c>
      <c r="F59" s="44">
        <v>42419.476388888892</v>
      </c>
      <c r="G59" s="44">
        <v>42436.8125</v>
      </c>
      <c r="H59" s="1" t="s">
        <v>279</v>
      </c>
      <c r="I59" s="45">
        <v>17.336111111108039</v>
      </c>
      <c r="J59" s="46">
        <v>17.336111111108039</v>
      </c>
    </row>
    <row r="60" spans="1:10" x14ac:dyDescent="0.25">
      <c r="A60" s="6" t="s">
        <v>313</v>
      </c>
      <c r="B60" s="41" t="s">
        <v>312</v>
      </c>
      <c r="C60" s="42" t="s">
        <v>305</v>
      </c>
      <c r="D60" s="74"/>
      <c r="E60" s="43" t="s">
        <v>990</v>
      </c>
      <c r="F60" s="44">
        <v>42436.8125</v>
      </c>
      <c r="G60" s="44">
        <v>42439.513888888891</v>
      </c>
      <c r="H60" s="1" t="s">
        <v>280</v>
      </c>
      <c r="I60" s="45">
        <v>2.7013888888905058</v>
      </c>
      <c r="J60" s="46">
        <v>2.7013888888905058</v>
      </c>
    </row>
    <row r="61" spans="1:10" ht="25.5" x14ac:dyDescent="0.25">
      <c r="A61" s="6" t="s">
        <v>313</v>
      </c>
      <c r="B61" s="41" t="s">
        <v>312</v>
      </c>
      <c r="C61" s="42" t="s">
        <v>305</v>
      </c>
      <c r="D61" s="74"/>
      <c r="E61" s="43" t="s">
        <v>307</v>
      </c>
      <c r="F61" s="44">
        <v>42439.513888888891</v>
      </c>
      <c r="G61" s="44">
        <v>42440.710416666669</v>
      </c>
      <c r="H61" s="1" t="s">
        <v>281</v>
      </c>
      <c r="I61" s="45">
        <v>1.1965277777781012</v>
      </c>
      <c r="J61" s="46">
        <v>1.1965277777781012</v>
      </c>
    </row>
    <row r="62" spans="1:10" x14ac:dyDescent="0.25">
      <c r="A62" s="6" t="s">
        <v>313</v>
      </c>
      <c r="B62" s="41" t="s">
        <v>312</v>
      </c>
      <c r="C62" s="42" t="s">
        <v>305</v>
      </c>
      <c r="D62" s="74"/>
      <c r="E62" s="43" t="s">
        <v>990</v>
      </c>
      <c r="F62" s="44">
        <v>42440.710416666669</v>
      </c>
      <c r="G62" s="44">
        <v>42443.549305555556</v>
      </c>
      <c r="H62" s="1" t="s">
        <v>282</v>
      </c>
      <c r="I62" s="45">
        <v>2.8388888888875954</v>
      </c>
      <c r="J62" s="46">
        <v>2.8388888888875954</v>
      </c>
    </row>
    <row r="63" spans="1:10" x14ac:dyDescent="0.25">
      <c r="A63" s="6" t="s">
        <v>313</v>
      </c>
      <c r="B63" s="41" t="s">
        <v>312</v>
      </c>
      <c r="C63" s="42" t="s">
        <v>305</v>
      </c>
      <c r="D63" s="74"/>
      <c r="E63" s="43" t="s">
        <v>990</v>
      </c>
      <c r="F63" s="44">
        <v>42443.890972222223</v>
      </c>
      <c r="G63" s="44">
        <v>42444.695833333331</v>
      </c>
      <c r="H63" s="1" t="s">
        <v>284</v>
      </c>
      <c r="I63" s="45">
        <v>0.80486111110803904</v>
      </c>
      <c r="J63" s="46">
        <v>0.80486111110803904</v>
      </c>
    </row>
    <row r="64" spans="1:10" x14ac:dyDescent="0.25">
      <c r="A64" s="6" t="s">
        <v>313</v>
      </c>
      <c r="B64" s="41" t="s">
        <v>312</v>
      </c>
      <c r="C64" s="42" t="s">
        <v>305</v>
      </c>
      <c r="D64" s="74"/>
      <c r="E64" s="43" t="s">
        <v>307</v>
      </c>
      <c r="F64" s="44">
        <v>42444.695833333331</v>
      </c>
      <c r="G64" s="44">
        <v>42474.466666666667</v>
      </c>
      <c r="H64" s="1" t="s">
        <v>285</v>
      </c>
      <c r="I64" s="45">
        <v>29.770833333335759</v>
      </c>
      <c r="J64" s="46">
        <v>29.770833333335759</v>
      </c>
    </row>
    <row r="65" spans="1:10" x14ac:dyDescent="0.25">
      <c r="A65" s="6" t="s">
        <v>313</v>
      </c>
      <c r="B65" s="41" t="s">
        <v>312</v>
      </c>
      <c r="C65" s="42" t="s">
        <v>305</v>
      </c>
      <c r="D65" s="74"/>
      <c r="E65" s="43" t="s">
        <v>990</v>
      </c>
      <c r="F65" s="44">
        <v>42474.466666666667</v>
      </c>
      <c r="G65" s="44">
        <v>42474.731249999997</v>
      </c>
      <c r="H65" s="1" t="s">
        <v>230</v>
      </c>
      <c r="I65" s="45">
        <v>0.26458333332993789</v>
      </c>
      <c r="J65" s="46">
        <v>0.26458333332993789</v>
      </c>
    </row>
    <row r="66" spans="1:10" x14ac:dyDescent="0.25">
      <c r="A66" s="6" t="s">
        <v>313</v>
      </c>
      <c r="B66" s="41" t="s">
        <v>312</v>
      </c>
      <c r="C66" s="42" t="s">
        <v>305</v>
      </c>
      <c r="D66" s="74"/>
      <c r="E66" s="43" t="s">
        <v>307</v>
      </c>
      <c r="F66" s="44">
        <v>42493.754166666666</v>
      </c>
      <c r="G66" s="44">
        <v>42494.665972222225</v>
      </c>
      <c r="H66" s="1" t="s">
        <v>33</v>
      </c>
      <c r="I66" s="45">
        <v>0.91180555555911269</v>
      </c>
      <c r="J66" s="46">
        <v>0.91180555555911269</v>
      </c>
    </row>
    <row r="67" spans="1:10" x14ac:dyDescent="0.25">
      <c r="A67" s="6" t="s">
        <v>313</v>
      </c>
      <c r="B67" s="41" t="s">
        <v>312</v>
      </c>
      <c r="C67" s="42" t="s">
        <v>305</v>
      </c>
      <c r="D67" s="74"/>
      <c r="E67" s="43" t="s">
        <v>307</v>
      </c>
      <c r="F67" s="44">
        <v>42510.695138888892</v>
      </c>
      <c r="G67" s="44">
        <v>42671.78125</v>
      </c>
      <c r="H67" s="1" t="s">
        <v>303</v>
      </c>
      <c r="I67" s="45">
        <v>161.08611111110804</v>
      </c>
      <c r="J67" s="46">
        <v>161.08611111110804</v>
      </c>
    </row>
    <row r="68" spans="1:10" x14ac:dyDescent="0.25">
      <c r="A68" s="6" t="s">
        <v>313</v>
      </c>
      <c r="B68" s="41" t="s">
        <v>346</v>
      </c>
      <c r="C68" s="42" t="s">
        <v>305</v>
      </c>
      <c r="D68" s="74"/>
      <c r="E68" s="43" t="s">
        <v>307</v>
      </c>
      <c r="F68" s="44">
        <v>42520.842361111114</v>
      </c>
      <c r="G68" s="44">
        <v>42521.842361111114</v>
      </c>
      <c r="H68" s="1" t="s">
        <v>7</v>
      </c>
      <c r="I68" s="45">
        <v>1</v>
      </c>
      <c r="J68" s="46">
        <v>1</v>
      </c>
    </row>
    <row r="69" spans="1:10" x14ac:dyDescent="0.25">
      <c r="A69" s="6" t="s">
        <v>313</v>
      </c>
      <c r="B69" s="41" t="s">
        <v>346</v>
      </c>
      <c r="C69" s="42" t="s">
        <v>305</v>
      </c>
      <c r="D69" s="74"/>
      <c r="E69" s="43" t="s">
        <v>990</v>
      </c>
      <c r="F69" s="44">
        <v>42521.842361111114</v>
      </c>
      <c r="G69" s="44">
        <v>42530.645138888889</v>
      </c>
      <c r="H69" s="1" t="s">
        <v>315</v>
      </c>
      <c r="I69" s="45">
        <v>8.8027777777751908</v>
      </c>
      <c r="J69" s="46">
        <v>8.8027777777751908</v>
      </c>
    </row>
    <row r="70" spans="1:10" x14ac:dyDescent="0.25">
      <c r="A70" s="6" t="s">
        <v>313</v>
      </c>
      <c r="B70" s="41" t="s">
        <v>346</v>
      </c>
      <c r="C70" s="42" t="s">
        <v>305</v>
      </c>
      <c r="D70" s="74"/>
      <c r="E70" s="43" t="s">
        <v>307</v>
      </c>
      <c r="F70" s="44">
        <v>42530.645138888889</v>
      </c>
      <c r="G70" s="44">
        <v>42586.658333333333</v>
      </c>
      <c r="H70" s="1" t="s">
        <v>316</v>
      </c>
      <c r="I70" s="45">
        <v>56.013194444443798</v>
      </c>
      <c r="J70" s="46">
        <v>56.013194444443798</v>
      </c>
    </row>
    <row r="71" spans="1:10" x14ac:dyDescent="0.25">
      <c r="A71" s="6" t="s">
        <v>313</v>
      </c>
      <c r="B71" s="41" t="s">
        <v>346</v>
      </c>
      <c r="C71" s="42" t="s">
        <v>305</v>
      </c>
      <c r="D71" s="74"/>
      <c r="E71" s="43" t="s">
        <v>990</v>
      </c>
      <c r="F71" s="44">
        <v>42586.658333333333</v>
      </c>
      <c r="G71" s="44">
        <v>42591.782638888886</v>
      </c>
      <c r="H71" s="1" t="s">
        <v>317</v>
      </c>
      <c r="I71" s="45">
        <v>5.1243055555532919</v>
      </c>
      <c r="J71" s="46">
        <v>5.1243055555532919</v>
      </c>
    </row>
    <row r="72" spans="1:10" x14ac:dyDescent="0.25">
      <c r="A72" s="6" t="s">
        <v>313</v>
      </c>
      <c r="B72" s="41" t="s">
        <v>346</v>
      </c>
      <c r="C72" s="42" t="s">
        <v>305</v>
      </c>
      <c r="D72" s="74"/>
      <c r="E72" s="43" t="s">
        <v>991</v>
      </c>
      <c r="F72" s="44">
        <v>42591.782638888886</v>
      </c>
      <c r="G72" s="44">
        <v>42592.488194444442</v>
      </c>
      <c r="H72" s="1" t="s">
        <v>75</v>
      </c>
      <c r="I72" s="45">
        <v>0.70555555555620231</v>
      </c>
      <c r="J72" s="46">
        <v>0.70555555555620231</v>
      </c>
    </row>
    <row r="73" spans="1:10" x14ac:dyDescent="0.25">
      <c r="A73" s="6" t="s">
        <v>313</v>
      </c>
      <c r="B73" s="41" t="s">
        <v>346</v>
      </c>
      <c r="C73" s="42" t="s">
        <v>305</v>
      </c>
      <c r="D73" s="74"/>
      <c r="E73" s="43" t="s">
        <v>307</v>
      </c>
      <c r="F73" s="44">
        <v>42614.666666666664</v>
      </c>
      <c r="G73" s="44">
        <v>42615.552083333336</v>
      </c>
      <c r="H73" s="1" t="s">
        <v>237</v>
      </c>
      <c r="I73" s="45">
        <v>0.88541666667151731</v>
      </c>
      <c r="J73" s="46">
        <v>0.88541666667151731</v>
      </c>
    </row>
    <row r="74" spans="1:10" x14ac:dyDescent="0.25">
      <c r="A74" s="6" t="s">
        <v>313</v>
      </c>
      <c r="B74" s="41" t="s">
        <v>422</v>
      </c>
      <c r="C74" s="42" t="s">
        <v>305</v>
      </c>
      <c r="D74" s="74"/>
      <c r="E74" s="43" t="s">
        <v>994</v>
      </c>
      <c r="F74" s="44">
        <v>41242.738194444442</v>
      </c>
      <c r="G74" s="44">
        <v>41243.521527777775</v>
      </c>
      <c r="H74" s="1" t="s">
        <v>347</v>
      </c>
      <c r="I74" s="45">
        <v>0.78333333333284827</v>
      </c>
      <c r="J74" s="46">
        <v>0.78333333333284827</v>
      </c>
    </row>
    <row r="75" spans="1:10" x14ac:dyDescent="0.25">
      <c r="A75" s="6" t="s">
        <v>313</v>
      </c>
      <c r="B75" s="41" t="s">
        <v>422</v>
      </c>
      <c r="C75" s="42" t="s">
        <v>305</v>
      </c>
      <c r="D75" s="74"/>
      <c r="E75" s="43" t="s">
        <v>994</v>
      </c>
      <c r="F75" s="44">
        <v>41243.744444444441</v>
      </c>
      <c r="G75" s="44">
        <v>41247.544444444444</v>
      </c>
      <c r="H75" s="1" t="s">
        <v>349</v>
      </c>
      <c r="I75" s="45">
        <v>3.8000000000029104</v>
      </c>
      <c r="J75" s="46">
        <v>3.8000000000029104</v>
      </c>
    </row>
    <row r="76" spans="1:10" x14ac:dyDescent="0.25">
      <c r="A76" s="6" t="s">
        <v>313</v>
      </c>
      <c r="B76" s="41" t="s">
        <v>422</v>
      </c>
      <c r="C76" s="42" t="s">
        <v>305</v>
      </c>
      <c r="D76" s="74"/>
      <c r="E76" s="43" t="s">
        <v>994</v>
      </c>
      <c r="F76" s="44">
        <v>41253.402083333334</v>
      </c>
      <c r="G76" s="44">
        <v>41253.768055555556</v>
      </c>
      <c r="H76" s="1" t="s">
        <v>351</v>
      </c>
      <c r="I76" s="45">
        <v>0.36597222222189885</v>
      </c>
      <c r="J76" s="46">
        <v>0.36597222222189885</v>
      </c>
    </row>
    <row r="77" spans="1:10" x14ac:dyDescent="0.25">
      <c r="A77" s="6" t="s">
        <v>313</v>
      </c>
      <c r="B77" s="41" t="s">
        <v>422</v>
      </c>
      <c r="C77" s="42" t="s">
        <v>305</v>
      </c>
      <c r="D77" s="74"/>
      <c r="E77" s="43" t="s">
        <v>994</v>
      </c>
      <c r="F77" s="44">
        <v>41271.681944444441</v>
      </c>
      <c r="G77" s="44">
        <v>41281.626388888886</v>
      </c>
      <c r="H77" s="1" t="s">
        <v>347</v>
      </c>
      <c r="I77" s="45">
        <v>9.9444444444452529</v>
      </c>
      <c r="J77" s="46">
        <v>9.9444444444452529</v>
      </c>
    </row>
    <row r="78" spans="1:10" x14ac:dyDescent="0.25">
      <c r="A78" s="6" t="s">
        <v>313</v>
      </c>
      <c r="B78" s="41" t="s">
        <v>422</v>
      </c>
      <c r="C78" s="42" t="s">
        <v>305</v>
      </c>
      <c r="D78" s="74"/>
      <c r="E78" s="43" t="s">
        <v>994</v>
      </c>
      <c r="F78" s="44">
        <v>41281.8125</v>
      </c>
      <c r="G78" s="44">
        <v>41282.615277777775</v>
      </c>
      <c r="H78" s="1" t="s">
        <v>357</v>
      </c>
      <c r="I78" s="45">
        <v>0.80277777777519077</v>
      </c>
      <c r="J78" s="46">
        <v>0.80277777777519077</v>
      </c>
    </row>
    <row r="79" spans="1:10" x14ac:dyDescent="0.25">
      <c r="A79" s="6" t="s">
        <v>313</v>
      </c>
      <c r="B79" s="41" t="s">
        <v>422</v>
      </c>
      <c r="C79" s="42" t="s">
        <v>305</v>
      </c>
      <c r="D79" s="74"/>
      <c r="E79" s="43" t="s">
        <v>994</v>
      </c>
      <c r="F79" s="44">
        <v>41283.777083333334</v>
      </c>
      <c r="G79" s="44">
        <v>41283.790277777778</v>
      </c>
      <c r="H79" s="1" t="s">
        <v>360</v>
      </c>
      <c r="I79" s="45">
        <v>1.3194444443797693E-2</v>
      </c>
      <c r="J79" s="46">
        <v>1.3194444443797693E-2</v>
      </c>
    </row>
    <row r="80" spans="1:10" x14ac:dyDescent="0.25">
      <c r="A80" s="6" t="s">
        <v>313</v>
      </c>
      <c r="B80" s="41" t="s">
        <v>422</v>
      </c>
      <c r="C80" s="42" t="s">
        <v>305</v>
      </c>
      <c r="D80" s="74"/>
      <c r="E80" s="43" t="s">
        <v>994</v>
      </c>
      <c r="F80" s="44">
        <v>41345.611111111109</v>
      </c>
      <c r="G80" s="44">
        <v>41345.72152777778</v>
      </c>
      <c r="H80" s="1" t="s">
        <v>370</v>
      </c>
      <c r="I80" s="45">
        <v>0.11041666667006211</v>
      </c>
      <c r="J80" s="46">
        <v>0.11041666667006211</v>
      </c>
    </row>
    <row r="81" spans="1:10" x14ac:dyDescent="0.25">
      <c r="A81" s="6" t="s">
        <v>313</v>
      </c>
      <c r="B81" s="41" t="s">
        <v>422</v>
      </c>
      <c r="C81" s="42" t="s">
        <v>305</v>
      </c>
      <c r="D81" s="74"/>
      <c r="E81" s="43" t="s">
        <v>994</v>
      </c>
      <c r="F81" s="44">
        <v>41376.838888888888</v>
      </c>
      <c r="G81" s="44">
        <v>41379.577777777777</v>
      </c>
      <c r="H81" s="1" t="s">
        <v>386</v>
      </c>
      <c r="I81" s="45">
        <v>2.7388888888890506</v>
      </c>
      <c r="J81" s="46">
        <v>2.7388888888890506</v>
      </c>
    </row>
    <row r="82" spans="1:10" ht="25.5" x14ac:dyDescent="0.25">
      <c r="A82" s="6" t="s">
        <v>313</v>
      </c>
      <c r="B82" s="41" t="s">
        <v>422</v>
      </c>
      <c r="C82" s="42" t="s">
        <v>305</v>
      </c>
      <c r="D82" s="74"/>
      <c r="E82" s="43" t="s">
        <v>994</v>
      </c>
      <c r="F82" s="44">
        <v>41383.613888888889</v>
      </c>
      <c r="G82" s="44">
        <v>41383.665277777778</v>
      </c>
      <c r="H82" s="1" t="s">
        <v>390</v>
      </c>
      <c r="I82" s="45">
        <v>5.1388888889050577E-2</v>
      </c>
      <c r="J82" s="46">
        <v>5.1388888889050577E-2</v>
      </c>
    </row>
    <row r="83" spans="1:10" x14ac:dyDescent="0.25">
      <c r="A83" s="6" t="s">
        <v>313</v>
      </c>
      <c r="B83" s="41" t="s">
        <v>422</v>
      </c>
      <c r="C83" s="42" t="s">
        <v>305</v>
      </c>
      <c r="D83" s="74"/>
      <c r="E83" s="43" t="s">
        <v>994</v>
      </c>
      <c r="F83" s="44">
        <v>41394.770138888889</v>
      </c>
      <c r="G83" s="44">
        <v>41396.517361111109</v>
      </c>
      <c r="H83" s="1" t="s">
        <v>397</v>
      </c>
      <c r="I83" s="45">
        <v>1.7472222222204437</v>
      </c>
      <c r="J83" s="46">
        <v>1.7472222222204437</v>
      </c>
    </row>
    <row r="84" spans="1:10" x14ac:dyDescent="0.25">
      <c r="A84" s="6" t="s">
        <v>313</v>
      </c>
      <c r="B84" s="41" t="s">
        <v>457</v>
      </c>
      <c r="C84" s="42" t="s">
        <v>305</v>
      </c>
      <c r="D84" s="74"/>
      <c r="E84" s="43" t="s">
        <v>997</v>
      </c>
      <c r="F84" s="44">
        <v>41697.664583333331</v>
      </c>
      <c r="G84" s="44">
        <v>41698.664583333331</v>
      </c>
      <c r="H84" s="1" t="s">
        <v>7</v>
      </c>
      <c r="I84" s="45">
        <v>1</v>
      </c>
      <c r="J84" s="46">
        <v>1</v>
      </c>
    </row>
    <row r="85" spans="1:10" x14ac:dyDescent="0.25">
      <c r="A85" s="6" t="s">
        <v>313</v>
      </c>
      <c r="B85" s="41" t="s">
        <v>457</v>
      </c>
      <c r="C85" s="42" t="s">
        <v>305</v>
      </c>
      <c r="D85" s="74"/>
      <c r="E85" s="43" t="s">
        <v>994</v>
      </c>
      <c r="F85" s="44">
        <v>41698.664583333331</v>
      </c>
      <c r="G85" s="44">
        <v>41705.71875</v>
      </c>
      <c r="H85" s="1" t="s">
        <v>230</v>
      </c>
      <c r="I85" s="45">
        <v>7.0541666666686069</v>
      </c>
      <c r="J85" s="46">
        <v>7.0541666666686069</v>
      </c>
    </row>
    <row r="86" spans="1:10" x14ac:dyDescent="0.25">
      <c r="A86" s="6" t="s">
        <v>313</v>
      </c>
      <c r="B86" s="41" t="s">
        <v>457</v>
      </c>
      <c r="C86" s="42" t="s">
        <v>305</v>
      </c>
      <c r="D86" s="74"/>
      <c r="E86" s="43" t="s">
        <v>997</v>
      </c>
      <c r="F86" s="44">
        <v>41705.71875</v>
      </c>
      <c r="G86" s="44">
        <v>41709.70416666667</v>
      </c>
      <c r="H86" s="1" t="s">
        <v>423</v>
      </c>
      <c r="I86" s="45">
        <v>3.9854166666700621</v>
      </c>
      <c r="J86" s="46">
        <v>3.9854166666700621</v>
      </c>
    </row>
    <row r="87" spans="1:10" x14ac:dyDescent="0.25">
      <c r="A87" s="6" t="s">
        <v>313</v>
      </c>
      <c r="B87" s="41" t="s">
        <v>457</v>
      </c>
      <c r="C87" s="42" t="s">
        <v>305</v>
      </c>
      <c r="D87" s="74"/>
      <c r="E87" s="43" t="s">
        <v>994</v>
      </c>
      <c r="F87" s="44">
        <v>41709.70416666667</v>
      </c>
      <c r="G87" s="44">
        <v>41710.588888888888</v>
      </c>
      <c r="H87" s="1" t="s">
        <v>424</v>
      </c>
      <c r="I87" s="45">
        <v>0.88472222221753327</v>
      </c>
      <c r="J87" s="46">
        <v>0.88472222221753327</v>
      </c>
    </row>
    <row r="88" spans="1:10" x14ac:dyDescent="0.25">
      <c r="A88" s="6" t="s">
        <v>313</v>
      </c>
      <c r="B88" s="41" t="s">
        <v>457</v>
      </c>
      <c r="C88" s="42" t="s">
        <v>305</v>
      </c>
      <c r="D88" s="74"/>
      <c r="E88" s="43" t="s">
        <v>997</v>
      </c>
      <c r="F88" s="44">
        <v>41793.69027777778</v>
      </c>
      <c r="G88" s="44">
        <v>41793.695138888892</v>
      </c>
      <c r="H88" s="1" t="s">
        <v>237</v>
      </c>
      <c r="I88" s="45">
        <v>4.8611111124046147E-3</v>
      </c>
      <c r="J88" s="46">
        <v>4.8611111124046147E-3</v>
      </c>
    </row>
    <row r="89" spans="1:10" ht="25.5" x14ac:dyDescent="0.25">
      <c r="A89" s="6" t="s">
        <v>313</v>
      </c>
      <c r="B89" s="41" t="s">
        <v>457</v>
      </c>
      <c r="C89" s="42" t="s">
        <v>305</v>
      </c>
      <c r="D89" s="74"/>
      <c r="E89" s="43" t="s">
        <v>997</v>
      </c>
      <c r="F89" s="44">
        <v>41794.606249999997</v>
      </c>
      <c r="G89" s="44">
        <v>41794.649305555555</v>
      </c>
      <c r="H89" s="1" t="s">
        <v>445</v>
      </c>
      <c r="I89" s="45">
        <v>4.3055555557657499E-2</v>
      </c>
      <c r="J89" s="46">
        <v>4.3055555557657499E-2</v>
      </c>
    </row>
    <row r="90" spans="1:10" x14ac:dyDescent="0.25">
      <c r="A90" s="6" t="s">
        <v>313</v>
      </c>
      <c r="B90" s="41" t="s">
        <v>457</v>
      </c>
      <c r="C90" s="42" t="s">
        <v>305</v>
      </c>
      <c r="D90" s="74"/>
      <c r="E90" s="43" t="s">
        <v>997</v>
      </c>
      <c r="F90" s="44">
        <v>41835.743750000001</v>
      </c>
      <c r="G90" s="44">
        <v>41928.599305555559</v>
      </c>
      <c r="H90" s="1" t="s">
        <v>237</v>
      </c>
      <c r="I90" s="45">
        <v>92.855555555557657</v>
      </c>
      <c r="J90" s="46">
        <v>92.855555555557657</v>
      </c>
    </row>
    <row r="91" spans="1:10" x14ac:dyDescent="0.25">
      <c r="A91" s="6" t="s">
        <v>313</v>
      </c>
      <c r="B91" s="41" t="s">
        <v>457</v>
      </c>
      <c r="C91" s="42" t="s">
        <v>305</v>
      </c>
      <c r="D91" s="74"/>
      <c r="E91" s="43" t="s">
        <v>997</v>
      </c>
      <c r="F91" s="44">
        <v>41928.727083333331</v>
      </c>
      <c r="G91" s="44">
        <v>41929.715277777781</v>
      </c>
      <c r="H91" s="1" t="s">
        <v>34</v>
      </c>
      <c r="I91" s="45">
        <v>0.98819444444961846</v>
      </c>
      <c r="J91" s="46">
        <v>0.98819444444961846</v>
      </c>
    </row>
    <row r="92" spans="1:10" x14ac:dyDescent="0.25">
      <c r="A92" s="6" t="s">
        <v>313</v>
      </c>
      <c r="B92" s="41" t="s">
        <v>483</v>
      </c>
      <c r="C92" s="42" t="s">
        <v>305</v>
      </c>
      <c r="D92" s="74"/>
      <c r="E92" s="43" t="s">
        <v>995</v>
      </c>
      <c r="F92" s="44">
        <v>41148.490277777775</v>
      </c>
      <c r="G92" s="44">
        <v>41149.490277777775</v>
      </c>
      <c r="H92" s="1" t="s">
        <v>7</v>
      </c>
      <c r="I92" s="45">
        <v>1</v>
      </c>
      <c r="J92" s="46">
        <v>1</v>
      </c>
    </row>
    <row r="93" spans="1:10" x14ac:dyDescent="0.25">
      <c r="A93" s="6" t="s">
        <v>313</v>
      </c>
      <c r="B93" s="41" t="s">
        <v>483</v>
      </c>
      <c r="C93" s="42" t="s">
        <v>305</v>
      </c>
      <c r="D93" s="74"/>
      <c r="E93" s="43" t="s">
        <v>994</v>
      </c>
      <c r="F93" s="44">
        <v>41149.490277777775</v>
      </c>
      <c r="G93" s="44">
        <v>41150.712500000001</v>
      </c>
      <c r="H93" s="1" t="s">
        <v>458</v>
      </c>
      <c r="I93" s="45">
        <v>1.2222222222262644</v>
      </c>
      <c r="J93" s="46">
        <v>1.2222222222262644</v>
      </c>
    </row>
    <row r="94" spans="1:10" ht="25.5" x14ac:dyDescent="0.25">
      <c r="A94" s="6" t="s">
        <v>313</v>
      </c>
      <c r="B94" s="41" t="s">
        <v>483</v>
      </c>
      <c r="C94" s="42" t="s">
        <v>305</v>
      </c>
      <c r="D94" s="74"/>
      <c r="E94" s="43" t="s">
        <v>995</v>
      </c>
      <c r="F94" s="44">
        <v>41150.712500000001</v>
      </c>
      <c r="G94" s="44">
        <v>41202.606249999997</v>
      </c>
      <c r="H94" s="1" t="s">
        <v>459</v>
      </c>
      <c r="I94" s="45">
        <v>51.893749999995634</v>
      </c>
      <c r="J94" s="46">
        <v>51.893749999995634</v>
      </c>
    </row>
    <row r="95" spans="1:10" x14ac:dyDescent="0.25">
      <c r="A95" s="6" t="s">
        <v>313</v>
      </c>
      <c r="B95" s="41" t="s">
        <v>483</v>
      </c>
      <c r="C95" s="42" t="s">
        <v>305</v>
      </c>
      <c r="D95" s="74"/>
      <c r="E95" s="43" t="s">
        <v>994</v>
      </c>
      <c r="F95" s="44">
        <v>41202.606249999997</v>
      </c>
      <c r="G95" s="44">
        <v>41202.67291666667</v>
      </c>
      <c r="H95" s="1" t="s">
        <v>460</v>
      </c>
      <c r="I95" s="45">
        <v>6.6666666672972497E-2</v>
      </c>
      <c r="J95" s="46">
        <v>6.6666666672972497E-2</v>
      </c>
    </row>
    <row r="96" spans="1:10" x14ac:dyDescent="0.25">
      <c r="A96" s="6" t="s">
        <v>313</v>
      </c>
      <c r="B96" s="41" t="s">
        <v>483</v>
      </c>
      <c r="C96" s="42" t="s">
        <v>305</v>
      </c>
      <c r="D96" s="74"/>
      <c r="E96" s="43" t="s">
        <v>995</v>
      </c>
      <c r="F96" s="44">
        <v>41255.574305555558</v>
      </c>
      <c r="G96" s="44">
        <v>41256.736111111109</v>
      </c>
      <c r="H96" s="1" t="s">
        <v>33</v>
      </c>
      <c r="I96" s="45">
        <v>1.1618055555518367</v>
      </c>
      <c r="J96" s="46">
        <v>1.1618055555518367</v>
      </c>
    </row>
    <row r="97" spans="1:10" x14ac:dyDescent="0.25">
      <c r="A97" s="6" t="s">
        <v>313</v>
      </c>
      <c r="B97" s="41" t="s">
        <v>483</v>
      </c>
      <c r="C97" s="42" t="s">
        <v>305</v>
      </c>
      <c r="D97" s="74"/>
      <c r="E97" s="43" t="s">
        <v>995</v>
      </c>
      <c r="F97" s="44">
        <v>41256.836805555555</v>
      </c>
      <c r="G97" s="44">
        <v>41264.767361111109</v>
      </c>
      <c r="H97" s="1" t="s">
        <v>470</v>
      </c>
      <c r="I97" s="45">
        <v>7.9305555555547471</v>
      </c>
      <c r="J97" s="46">
        <v>7.9305555555547471</v>
      </c>
    </row>
    <row r="98" spans="1:10" x14ac:dyDescent="0.25">
      <c r="A98" s="6" t="s">
        <v>313</v>
      </c>
      <c r="B98" s="41" t="s">
        <v>483</v>
      </c>
      <c r="C98" s="42" t="s">
        <v>305</v>
      </c>
      <c r="D98" s="74"/>
      <c r="E98" s="43" t="s">
        <v>994</v>
      </c>
      <c r="F98" s="44">
        <v>41269.703472222223</v>
      </c>
      <c r="G98" s="44">
        <v>41288.751388888886</v>
      </c>
      <c r="H98" s="1" t="s">
        <v>473</v>
      </c>
      <c r="I98" s="45">
        <v>19.047916666662786</v>
      </c>
      <c r="J98" s="46">
        <v>19.047916666662786</v>
      </c>
    </row>
    <row r="99" spans="1:10" x14ac:dyDescent="0.25">
      <c r="A99" s="6" t="s">
        <v>313</v>
      </c>
      <c r="B99" s="41" t="s">
        <v>483</v>
      </c>
      <c r="C99" s="42" t="s">
        <v>305</v>
      </c>
      <c r="D99" s="74"/>
      <c r="E99" s="43" t="s">
        <v>995</v>
      </c>
      <c r="F99" s="44">
        <v>41288.751388888886</v>
      </c>
      <c r="G99" s="44">
        <v>41288.781944444447</v>
      </c>
      <c r="H99" s="1" t="s">
        <v>474</v>
      </c>
      <c r="I99" s="45">
        <v>3.0555555560567882E-2</v>
      </c>
      <c r="J99" s="46">
        <v>3.0555555560567882E-2</v>
      </c>
    </row>
    <row r="100" spans="1:10" x14ac:dyDescent="0.25">
      <c r="A100" s="6" t="s">
        <v>313</v>
      </c>
      <c r="B100" s="41" t="s">
        <v>483</v>
      </c>
      <c r="C100" s="42" t="s">
        <v>305</v>
      </c>
      <c r="D100" s="74"/>
      <c r="E100" s="43" t="s">
        <v>994</v>
      </c>
      <c r="F100" s="44">
        <v>41288.781944444447</v>
      </c>
      <c r="G100" s="44">
        <v>41289.537499999999</v>
      </c>
      <c r="H100" s="1" t="s">
        <v>475</v>
      </c>
      <c r="I100" s="45">
        <v>0.75555555555183673</v>
      </c>
      <c r="J100" s="46">
        <v>0.75555555555183673</v>
      </c>
    </row>
    <row r="101" spans="1:10" x14ac:dyDescent="0.25">
      <c r="A101" s="6" t="s">
        <v>313</v>
      </c>
      <c r="B101" s="41" t="s">
        <v>520</v>
      </c>
      <c r="C101" s="42" t="s">
        <v>305</v>
      </c>
      <c r="D101" s="74"/>
      <c r="E101" s="43" t="s">
        <v>995</v>
      </c>
      <c r="F101" s="44">
        <v>42272.732638888891</v>
      </c>
      <c r="G101" s="44">
        <v>42277.732638888891</v>
      </c>
      <c r="H101" s="1" t="s">
        <v>7</v>
      </c>
      <c r="I101" s="45">
        <v>5</v>
      </c>
      <c r="J101" s="46">
        <v>5</v>
      </c>
    </row>
    <row r="102" spans="1:10" x14ac:dyDescent="0.25">
      <c r="A102" s="6" t="s">
        <v>313</v>
      </c>
      <c r="B102" s="41" t="s">
        <v>520</v>
      </c>
      <c r="C102" s="42" t="s">
        <v>305</v>
      </c>
      <c r="D102" s="74"/>
      <c r="E102" s="43" t="s">
        <v>994</v>
      </c>
      <c r="F102" s="44">
        <v>42277.732638888891</v>
      </c>
      <c r="G102" s="44">
        <v>42278.647916666669</v>
      </c>
      <c r="H102" s="1" t="s">
        <v>484</v>
      </c>
      <c r="I102" s="45">
        <v>0.91527777777810115</v>
      </c>
      <c r="J102" s="46">
        <v>0.91527777777810115</v>
      </c>
    </row>
    <row r="103" spans="1:10" x14ac:dyDescent="0.25">
      <c r="A103" s="6" t="s">
        <v>313</v>
      </c>
      <c r="B103" s="41" t="s">
        <v>520</v>
      </c>
      <c r="C103" s="42" t="s">
        <v>305</v>
      </c>
      <c r="D103" s="74"/>
      <c r="E103" s="43" t="s">
        <v>995</v>
      </c>
      <c r="F103" s="44">
        <v>42278.647916666669</v>
      </c>
      <c r="G103" s="44">
        <v>42285.636805555558</v>
      </c>
      <c r="H103" s="1" t="s">
        <v>191</v>
      </c>
      <c r="I103" s="45">
        <v>6.9888888888890506</v>
      </c>
      <c r="J103" s="46">
        <v>6.9888888888890506</v>
      </c>
    </row>
    <row r="104" spans="1:10" x14ac:dyDescent="0.25">
      <c r="A104" s="6" t="s">
        <v>313</v>
      </c>
      <c r="B104" s="41" t="s">
        <v>520</v>
      </c>
      <c r="C104" s="42" t="s">
        <v>305</v>
      </c>
      <c r="D104" s="74"/>
      <c r="E104" s="43" t="s">
        <v>994</v>
      </c>
      <c r="F104" s="44">
        <v>42285.636805555558</v>
      </c>
      <c r="G104" s="44">
        <v>42296.518750000003</v>
      </c>
      <c r="H104" s="1" t="s">
        <v>475</v>
      </c>
      <c r="I104" s="45">
        <v>10.881944444445253</v>
      </c>
      <c r="J104" s="46">
        <v>10.881944444445253</v>
      </c>
    </row>
    <row r="105" spans="1:10" x14ac:dyDescent="0.25">
      <c r="A105" s="6" t="s">
        <v>313</v>
      </c>
      <c r="B105" s="41" t="s">
        <v>520</v>
      </c>
      <c r="C105" s="42" t="s">
        <v>305</v>
      </c>
      <c r="D105" s="74"/>
      <c r="E105" s="43" t="s">
        <v>306</v>
      </c>
      <c r="F105" s="44">
        <v>42355.672222222223</v>
      </c>
      <c r="G105" s="44">
        <v>42461.705555555556</v>
      </c>
      <c r="H105" s="1" t="s">
        <v>491</v>
      </c>
      <c r="I105" s="45">
        <v>106.03333333333285</v>
      </c>
      <c r="J105" s="46">
        <v>106.03333333333285</v>
      </c>
    </row>
    <row r="106" spans="1:10" x14ac:dyDescent="0.25">
      <c r="A106" s="6" t="s">
        <v>313</v>
      </c>
      <c r="B106" s="41" t="s">
        <v>520</v>
      </c>
      <c r="C106" s="42" t="s">
        <v>305</v>
      </c>
      <c r="D106" s="74"/>
      <c r="E106" s="43" t="s">
        <v>990</v>
      </c>
      <c r="F106" s="44">
        <v>42461.705555555556</v>
      </c>
      <c r="G106" s="44">
        <v>42480.609027777777</v>
      </c>
      <c r="H106" s="1" t="s">
        <v>492</v>
      </c>
      <c r="I106" s="45">
        <v>18.903472222220444</v>
      </c>
      <c r="J106" s="46">
        <v>18.903472222220444</v>
      </c>
    </row>
    <row r="107" spans="1:10" ht="25.5" x14ac:dyDescent="0.25">
      <c r="A107" s="6" t="s">
        <v>313</v>
      </c>
      <c r="B107" s="41" t="s">
        <v>520</v>
      </c>
      <c r="C107" s="42" t="s">
        <v>305</v>
      </c>
      <c r="D107" s="74"/>
      <c r="E107" s="43" t="s">
        <v>991</v>
      </c>
      <c r="F107" s="44">
        <v>42591.70416666667</v>
      </c>
      <c r="G107" s="44">
        <v>42591.719444444447</v>
      </c>
      <c r="H107" s="1" t="s">
        <v>498</v>
      </c>
      <c r="I107" s="45">
        <v>1.5277777776645962E-2</v>
      </c>
      <c r="J107" s="46">
        <v>1.5277777776645962E-2</v>
      </c>
    </row>
    <row r="108" spans="1:10" ht="25.5" x14ac:dyDescent="0.25">
      <c r="A108" s="6" t="s">
        <v>313</v>
      </c>
      <c r="B108" s="41" t="s">
        <v>520</v>
      </c>
      <c r="C108" s="42" t="s">
        <v>305</v>
      </c>
      <c r="D108" s="74"/>
      <c r="E108" s="43" t="s">
        <v>998</v>
      </c>
      <c r="F108" s="44">
        <v>42591.719444444447</v>
      </c>
      <c r="G108" s="44">
        <v>42591.731249999997</v>
      </c>
      <c r="H108" s="1" t="s">
        <v>499</v>
      </c>
      <c r="I108" s="45">
        <v>1.1805555550381541E-2</v>
      </c>
      <c r="J108" s="46">
        <v>1.1805555550381541E-2</v>
      </c>
    </row>
    <row r="109" spans="1:10" x14ac:dyDescent="0.25">
      <c r="A109" s="6" t="s">
        <v>313</v>
      </c>
      <c r="B109" s="41" t="s">
        <v>520</v>
      </c>
      <c r="C109" s="42" t="s">
        <v>305</v>
      </c>
      <c r="D109" s="74"/>
      <c r="E109" s="43" t="s">
        <v>1000</v>
      </c>
      <c r="F109" s="44">
        <v>42593.793749999997</v>
      </c>
      <c r="G109" s="44">
        <v>42607.693055555559</v>
      </c>
      <c r="H109" s="1" t="s">
        <v>237</v>
      </c>
      <c r="I109" s="45">
        <v>13.899305555562023</v>
      </c>
      <c r="J109" s="46">
        <v>13.899305555562023</v>
      </c>
    </row>
    <row r="110" spans="1:10" x14ac:dyDescent="0.25">
      <c r="A110" s="6" t="s">
        <v>313</v>
      </c>
      <c r="B110" s="41" t="s">
        <v>520</v>
      </c>
      <c r="C110" s="42" t="s">
        <v>305</v>
      </c>
      <c r="D110" s="74"/>
      <c r="E110" s="43" t="s">
        <v>990</v>
      </c>
      <c r="F110" s="44">
        <v>42607.693055555559</v>
      </c>
      <c r="G110" s="44">
        <v>42609.655555555553</v>
      </c>
      <c r="H110" s="1" t="s">
        <v>347</v>
      </c>
      <c r="I110" s="45">
        <v>1.9624999999941792</v>
      </c>
      <c r="J110" s="46">
        <v>1.9624999999941792</v>
      </c>
    </row>
    <row r="111" spans="1:10" x14ac:dyDescent="0.25">
      <c r="A111" s="6" t="s">
        <v>313</v>
      </c>
      <c r="B111" s="41" t="s">
        <v>520</v>
      </c>
      <c r="C111" s="42" t="s">
        <v>305</v>
      </c>
      <c r="D111" s="74"/>
      <c r="E111" s="43" t="s">
        <v>991</v>
      </c>
      <c r="F111" s="44">
        <v>42609.655555555553</v>
      </c>
      <c r="G111" s="44">
        <v>42611.79791666667</v>
      </c>
      <c r="H111" s="1" t="s">
        <v>501</v>
      </c>
      <c r="I111" s="45">
        <v>2.1423611111167702</v>
      </c>
      <c r="J111" s="46">
        <v>2.1423611111167702</v>
      </c>
    </row>
    <row r="112" spans="1:10" x14ac:dyDescent="0.25">
      <c r="A112" s="6" t="s">
        <v>313</v>
      </c>
      <c r="B112" s="41" t="s">
        <v>520</v>
      </c>
      <c r="C112" s="42" t="s">
        <v>305</v>
      </c>
      <c r="D112" s="74"/>
      <c r="E112" s="43" t="s">
        <v>1000</v>
      </c>
      <c r="F112" s="44">
        <v>42626.662499999999</v>
      </c>
      <c r="G112" s="44">
        <v>42627.727083333331</v>
      </c>
      <c r="H112" s="1" t="s">
        <v>504</v>
      </c>
      <c r="I112" s="45">
        <v>1.0645833333328483</v>
      </c>
      <c r="J112" s="46">
        <v>1.0645833333328483</v>
      </c>
    </row>
    <row r="113" spans="1:10" x14ac:dyDescent="0.25">
      <c r="A113" s="6" t="s">
        <v>313</v>
      </c>
      <c r="B113" s="41" t="s">
        <v>537</v>
      </c>
      <c r="C113" s="42" t="s">
        <v>8</v>
      </c>
      <c r="D113" s="74"/>
      <c r="E113" s="43" t="s">
        <v>995</v>
      </c>
      <c r="F113" s="44">
        <v>42135.773611111108</v>
      </c>
      <c r="G113" s="44">
        <v>42136.773611111108</v>
      </c>
      <c r="H113" s="1" t="s">
        <v>7</v>
      </c>
      <c r="I113" s="45">
        <v>1</v>
      </c>
      <c r="J113" s="46">
        <v>1</v>
      </c>
    </row>
    <row r="114" spans="1:10" x14ac:dyDescent="0.25">
      <c r="A114" s="6" t="s">
        <v>313</v>
      </c>
      <c r="B114" s="41" t="s">
        <v>537</v>
      </c>
      <c r="C114" s="42" t="s">
        <v>8</v>
      </c>
      <c r="D114" s="74"/>
      <c r="E114" s="43" t="s">
        <v>994</v>
      </c>
      <c r="F114" s="44">
        <v>42136.773611111108</v>
      </c>
      <c r="G114" s="44">
        <v>42138.526388888888</v>
      </c>
      <c r="H114" s="1" t="s">
        <v>484</v>
      </c>
      <c r="I114" s="45">
        <v>1.7527777777795563</v>
      </c>
      <c r="J114" s="46">
        <v>1.7527777777795563</v>
      </c>
    </row>
    <row r="115" spans="1:10" x14ac:dyDescent="0.25">
      <c r="A115" s="6" t="s">
        <v>313</v>
      </c>
      <c r="B115" s="41" t="s">
        <v>560</v>
      </c>
      <c r="C115" s="42" t="s">
        <v>305</v>
      </c>
      <c r="D115" s="74"/>
      <c r="E115" s="43" t="s">
        <v>995</v>
      </c>
      <c r="F115" s="44">
        <v>41540.727083333331</v>
      </c>
      <c r="G115" s="44">
        <v>41541.727083333331</v>
      </c>
      <c r="H115" s="1" t="s">
        <v>7</v>
      </c>
      <c r="I115" s="45">
        <v>1</v>
      </c>
      <c r="J115" s="46">
        <v>1</v>
      </c>
    </row>
    <row r="116" spans="1:10" x14ac:dyDescent="0.25">
      <c r="A116" s="6" t="s">
        <v>313</v>
      </c>
      <c r="B116" s="41" t="s">
        <v>560</v>
      </c>
      <c r="C116" s="42" t="s">
        <v>305</v>
      </c>
      <c r="D116" s="74"/>
      <c r="E116" s="43" t="s">
        <v>994</v>
      </c>
      <c r="F116" s="44">
        <v>41541.727083333331</v>
      </c>
      <c r="G116" s="44">
        <v>41542.667361111111</v>
      </c>
      <c r="H116" s="1" t="s">
        <v>475</v>
      </c>
      <c r="I116" s="45">
        <v>0.94027777777955635</v>
      </c>
      <c r="J116" s="46">
        <v>0.94027777777955635</v>
      </c>
    </row>
    <row r="117" spans="1:10" x14ac:dyDescent="0.25">
      <c r="A117" s="6" t="s">
        <v>313</v>
      </c>
      <c r="B117" s="41" t="s">
        <v>560</v>
      </c>
      <c r="C117" s="42" t="s">
        <v>305</v>
      </c>
      <c r="D117" s="74"/>
      <c r="E117" s="43" t="s">
        <v>995</v>
      </c>
      <c r="F117" s="44">
        <v>41542.667361111111</v>
      </c>
      <c r="G117" s="44">
        <v>41542.71875</v>
      </c>
      <c r="H117" s="1" t="s">
        <v>191</v>
      </c>
      <c r="I117" s="45">
        <v>5.1388888889050577E-2</v>
      </c>
      <c r="J117" s="46">
        <v>5.1388888889050577E-2</v>
      </c>
    </row>
    <row r="118" spans="1:10" x14ac:dyDescent="0.25">
      <c r="A118" s="6" t="s">
        <v>313</v>
      </c>
      <c r="B118" s="41" t="s">
        <v>560</v>
      </c>
      <c r="C118" s="42" t="s">
        <v>305</v>
      </c>
      <c r="D118" s="74"/>
      <c r="E118" s="43" t="s">
        <v>994</v>
      </c>
      <c r="F118" s="44">
        <v>41542.71875</v>
      </c>
      <c r="G118" s="44">
        <v>41542.747916666667</v>
      </c>
      <c r="H118" s="1" t="s">
        <v>475</v>
      </c>
      <c r="I118" s="45">
        <v>2.9166666667151731E-2</v>
      </c>
      <c r="J118" s="46">
        <v>2.9166666667151731E-2</v>
      </c>
    </row>
    <row r="119" spans="1:10" x14ac:dyDescent="0.25">
      <c r="A119" s="6" t="s">
        <v>313</v>
      </c>
      <c r="B119" s="41" t="s">
        <v>560</v>
      </c>
      <c r="C119" s="42" t="s">
        <v>305</v>
      </c>
      <c r="D119" s="74"/>
      <c r="E119" s="43" t="s">
        <v>995</v>
      </c>
      <c r="F119" s="44">
        <v>41561.767361111109</v>
      </c>
      <c r="G119" s="44">
        <v>41562.570833333331</v>
      </c>
      <c r="H119" s="1" t="s">
        <v>33</v>
      </c>
      <c r="I119" s="45">
        <v>0.80347222222189885</v>
      </c>
      <c r="J119" s="46">
        <v>0.80347222222189885</v>
      </c>
    </row>
    <row r="120" spans="1:10" x14ac:dyDescent="0.25">
      <c r="A120" s="6" t="s">
        <v>313</v>
      </c>
      <c r="B120" s="41" t="s">
        <v>560</v>
      </c>
      <c r="C120" s="42" t="s">
        <v>305</v>
      </c>
      <c r="D120" s="74"/>
      <c r="E120" s="43" t="s">
        <v>994</v>
      </c>
      <c r="F120" s="44">
        <v>41562.570833333331</v>
      </c>
      <c r="G120" s="44">
        <v>41562.696527777778</v>
      </c>
      <c r="H120" s="1" t="s">
        <v>17</v>
      </c>
      <c r="I120" s="45">
        <v>0.12569444444670808</v>
      </c>
      <c r="J120" s="46">
        <v>0.12569444444670808</v>
      </c>
    </row>
    <row r="121" spans="1:10" x14ac:dyDescent="0.25">
      <c r="A121" s="6" t="s">
        <v>313</v>
      </c>
      <c r="B121" s="41" t="s">
        <v>579</v>
      </c>
      <c r="C121" s="42" t="s">
        <v>8</v>
      </c>
      <c r="D121" s="74"/>
      <c r="E121" s="43" t="s">
        <v>995</v>
      </c>
      <c r="F121" s="44">
        <v>41548.62222222222</v>
      </c>
      <c r="G121" s="44">
        <v>41575.62222222222</v>
      </c>
      <c r="H121" s="1" t="s">
        <v>7</v>
      </c>
      <c r="I121" s="45">
        <v>27</v>
      </c>
      <c r="J121" s="46">
        <v>27</v>
      </c>
    </row>
    <row r="122" spans="1:10" x14ac:dyDescent="0.25">
      <c r="A122" s="6" t="s">
        <v>313</v>
      </c>
      <c r="B122" s="41" t="s">
        <v>579</v>
      </c>
      <c r="C122" s="42" t="s">
        <v>8</v>
      </c>
      <c r="D122" s="74"/>
      <c r="E122" s="43" t="s">
        <v>994</v>
      </c>
      <c r="F122" s="44">
        <v>41575.62222222222</v>
      </c>
      <c r="G122" s="44">
        <v>41575.699999999997</v>
      </c>
      <c r="H122" s="1" t="s">
        <v>475</v>
      </c>
      <c r="I122" s="45">
        <v>7.7777777776645962E-2</v>
      </c>
      <c r="J122" s="46">
        <v>7.7777777776645962E-2</v>
      </c>
    </row>
    <row r="123" spans="1:10" x14ac:dyDescent="0.25">
      <c r="A123" s="6" t="s">
        <v>313</v>
      </c>
      <c r="B123" s="41" t="s">
        <v>613</v>
      </c>
      <c r="C123" s="42" t="s">
        <v>305</v>
      </c>
      <c r="D123" s="74"/>
      <c r="E123" s="43" t="s">
        <v>995</v>
      </c>
      <c r="F123" s="44">
        <v>42227.54583333333</v>
      </c>
      <c r="G123" s="44">
        <v>42229.54583333333</v>
      </c>
      <c r="H123" s="1" t="s">
        <v>7</v>
      </c>
      <c r="I123" s="45">
        <v>2</v>
      </c>
      <c r="J123" s="46">
        <v>2</v>
      </c>
    </row>
    <row r="124" spans="1:10" x14ac:dyDescent="0.25">
      <c r="A124" s="6" t="s">
        <v>313</v>
      </c>
      <c r="B124" s="41" t="s">
        <v>613</v>
      </c>
      <c r="C124" s="42" t="s">
        <v>305</v>
      </c>
      <c r="D124" s="74"/>
      <c r="E124" s="43" t="s">
        <v>994</v>
      </c>
      <c r="F124" s="44">
        <v>42229.54583333333</v>
      </c>
      <c r="G124" s="44">
        <v>42236.445833333331</v>
      </c>
      <c r="H124" s="1" t="s">
        <v>484</v>
      </c>
      <c r="I124" s="45">
        <v>6.9000000000014552</v>
      </c>
      <c r="J124" s="46">
        <v>6.9000000000014552</v>
      </c>
    </row>
    <row r="125" spans="1:10" x14ac:dyDescent="0.25">
      <c r="A125" s="6" t="s">
        <v>313</v>
      </c>
      <c r="B125" s="41" t="s">
        <v>613</v>
      </c>
      <c r="C125" s="42" t="s">
        <v>305</v>
      </c>
      <c r="D125" s="74"/>
      <c r="E125" s="43" t="s">
        <v>995</v>
      </c>
      <c r="F125" s="44">
        <v>42236.445833333331</v>
      </c>
      <c r="G125" s="44">
        <v>42236.841666666667</v>
      </c>
      <c r="H125" s="1" t="s">
        <v>266</v>
      </c>
      <c r="I125" s="45">
        <v>0.39583333333575865</v>
      </c>
      <c r="J125" s="46">
        <v>0.39583333333575865</v>
      </c>
    </row>
    <row r="126" spans="1:10" x14ac:dyDescent="0.25">
      <c r="A126" s="6" t="s">
        <v>313</v>
      </c>
      <c r="B126" s="41" t="s">
        <v>613</v>
      </c>
      <c r="C126" s="42" t="s">
        <v>305</v>
      </c>
      <c r="D126" s="74"/>
      <c r="E126" s="43" t="s">
        <v>994</v>
      </c>
      <c r="F126" s="44">
        <v>42236.841666666667</v>
      </c>
      <c r="G126" s="44">
        <v>42237.466666666667</v>
      </c>
      <c r="H126" s="1" t="s">
        <v>475</v>
      </c>
      <c r="I126" s="45">
        <v>0.625</v>
      </c>
      <c r="J126" s="46">
        <v>0.625</v>
      </c>
    </row>
    <row r="127" spans="1:10" x14ac:dyDescent="0.25">
      <c r="A127" s="6" t="s">
        <v>313</v>
      </c>
      <c r="B127" s="41" t="s">
        <v>613</v>
      </c>
      <c r="C127" s="42" t="s">
        <v>305</v>
      </c>
      <c r="D127" s="74"/>
      <c r="E127" s="43" t="s">
        <v>995</v>
      </c>
      <c r="F127" s="44">
        <v>42240.771527777775</v>
      </c>
      <c r="G127" s="44">
        <v>42241.633333333331</v>
      </c>
      <c r="H127" s="1" t="s">
        <v>583</v>
      </c>
      <c r="I127" s="45">
        <v>0.86180555555620231</v>
      </c>
      <c r="J127" s="46">
        <v>0.86180555555620231</v>
      </c>
    </row>
    <row r="128" spans="1:10" ht="25.5" x14ac:dyDescent="0.25">
      <c r="A128" s="6" t="s">
        <v>313</v>
      </c>
      <c r="B128" s="41" t="s">
        <v>613</v>
      </c>
      <c r="C128" s="42" t="s">
        <v>305</v>
      </c>
      <c r="D128" s="74"/>
      <c r="E128" s="43" t="s">
        <v>994</v>
      </c>
      <c r="F128" s="44">
        <v>42251.756944444445</v>
      </c>
      <c r="G128" s="44">
        <v>42256.612500000003</v>
      </c>
      <c r="H128" s="1" t="s">
        <v>590</v>
      </c>
      <c r="I128" s="45">
        <v>4.8555555555576575</v>
      </c>
      <c r="J128" s="46">
        <v>4.8555555555576575</v>
      </c>
    </row>
    <row r="129" spans="1:10" x14ac:dyDescent="0.25">
      <c r="A129" s="6" t="s">
        <v>313</v>
      </c>
      <c r="B129" s="41" t="s">
        <v>613</v>
      </c>
      <c r="C129" s="42" t="s">
        <v>305</v>
      </c>
      <c r="D129" s="74"/>
      <c r="E129" s="43" t="s">
        <v>995</v>
      </c>
      <c r="F129" s="44">
        <v>42256.612500000003</v>
      </c>
      <c r="G129" s="44">
        <v>42261.832638888889</v>
      </c>
      <c r="H129" s="1" t="s">
        <v>591</v>
      </c>
      <c r="I129" s="45">
        <v>5.2201388888861402</v>
      </c>
      <c r="J129" s="46">
        <v>5.2201388888861402</v>
      </c>
    </row>
    <row r="130" spans="1:10" ht="25.5" x14ac:dyDescent="0.25">
      <c r="A130" s="6" t="s">
        <v>313</v>
      </c>
      <c r="B130" s="41" t="s">
        <v>613</v>
      </c>
      <c r="C130" s="42" t="s">
        <v>305</v>
      </c>
      <c r="D130" s="74"/>
      <c r="E130" s="43" t="s">
        <v>994</v>
      </c>
      <c r="F130" s="44">
        <v>42261.832638888889</v>
      </c>
      <c r="G130" s="44">
        <v>42264.70416666667</v>
      </c>
      <c r="H130" s="1" t="s">
        <v>592</v>
      </c>
      <c r="I130" s="45">
        <v>2.8715277777810115</v>
      </c>
      <c r="J130" s="46">
        <v>2.8715277777810115</v>
      </c>
    </row>
    <row r="131" spans="1:10" x14ac:dyDescent="0.25">
      <c r="A131" s="6" t="s">
        <v>313</v>
      </c>
      <c r="B131" s="41" t="s">
        <v>613</v>
      </c>
      <c r="C131" s="42" t="s">
        <v>305</v>
      </c>
      <c r="D131" s="74"/>
      <c r="E131" s="43" t="s">
        <v>995</v>
      </c>
      <c r="F131" s="44">
        <v>42304.578472222223</v>
      </c>
      <c r="G131" s="44">
        <v>42307.504861111112</v>
      </c>
      <c r="H131" s="1" t="s">
        <v>33</v>
      </c>
      <c r="I131" s="45">
        <v>2.9263888888890506</v>
      </c>
      <c r="J131" s="46">
        <v>2.9263888888890506</v>
      </c>
    </row>
    <row r="132" spans="1:10" x14ac:dyDescent="0.25">
      <c r="A132" s="6" t="s">
        <v>313</v>
      </c>
      <c r="B132" s="41" t="s">
        <v>623</v>
      </c>
      <c r="C132" s="42" t="s">
        <v>8</v>
      </c>
      <c r="D132" s="74"/>
      <c r="E132" s="43" t="s">
        <v>999</v>
      </c>
      <c r="F132" s="44">
        <v>42580.616666666669</v>
      </c>
      <c r="G132" s="44">
        <v>42615.815972222219</v>
      </c>
      <c r="H132" s="1" t="s">
        <v>614</v>
      </c>
      <c r="I132" s="45">
        <v>35.199305555550382</v>
      </c>
      <c r="J132" s="46">
        <v>35.199305555550382</v>
      </c>
    </row>
    <row r="133" spans="1:10" x14ac:dyDescent="0.25">
      <c r="A133" s="6" t="s">
        <v>313</v>
      </c>
      <c r="B133" s="41" t="s">
        <v>623</v>
      </c>
      <c r="C133" s="42" t="s">
        <v>8</v>
      </c>
      <c r="D133" s="74"/>
      <c r="E133" s="43" t="s">
        <v>990</v>
      </c>
      <c r="F133" s="44">
        <v>42615.815972222219</v>
      </c>
      <c r="G133" s="44">
        <v>42619.495833333334</v>
      </c>
      <c r="H133" s="1" t="s">
        <v>75</v>
      </c>
      <c r="I133" s="45">
        <v>3.679861111115315</v>
      </c>
      <c r="J133" s="46">
        <v>3.679861111115315</v>
      </c>
    </row>
    <row r="134" spans="1:10" x14ac:dyDescent="0.25">
      <c r="A134" s="6" t="s">
        <v>313</v>
      </c>
      <c r="B134" s="41" t="s">
        <v>623</v>
      </c>
      <c r="C134" s="42" t="s">
        <v>8</v>
      </c>
      <c r="D134" s="74"/>
      <c r="E134" s="43" t="s">
        <v>999</v>
      </c>
      <c r="F134" s="44">
        <v>42619.495833333334</v>
      </c>
      <c r="G134" s="44">
        <v>42619.63958333333</v>
      </c>
      <c r="H134" s="1" t="s">
        <v>615</v>
      </c>
      <c r="I134" s="45">
        <v>0.14374999999563443</v>
      </c>
      <c r="J134" s="46">
        <v>0.14374999999563443</v>
      </c>
    </row>
    <row r="135" spans="1:10" x14ac:dyDescent="0.25">
      <c r="A135" s="6" t="s">
        <v>313</v>
      </c>
      <c r="B135" s="41" t="s">
        <v>623</v>
      </c>
      <c r="C135" s="42" t="s">
        <v>8</v>
      </c>
      <c r="D135" s="74"/>
      <c r="E135" s="43" t="s">
        <v>990</v>
      </c>
      <c r="F135" s="44">
        <v>42619.63958333333</v>
      </c>
      <c r="G135" s="44">
        <v>42620.602083333331</v>
      </c>
      <c r="H135" s="1" t="s">
        <v>616</v>
      </c>
      <c r="I135" s="45">
        <v>0.96250000000145519</v>
      </c>
      <c r="J135" s="46">
        <v>0.96250000000145519</v>
      </c>
    </row>
    <row r="136" spans="1:10" x14ac:dyDescent="0.25">
      <c r="A136" s="6" t="s">
        <v>313</v>
      </c>
      <c r="B136" s="41" t="s">
        <v>623</v>
      </c>
      <c r="C136" s="42" t="s">
        <v>8</v>
      </c>
      <c r="D136" s="74"/>
      <c r="E136" s="43" t="s">
        <v>991</v>
      </c>
      <c r="F136" s="44">
        <v>42620.602083333331</v>
      </c>
      <c r="G136" s="44">
        <v>42622.566666666666</v>
      </c>
      <c r="H136" s="1" t="s">
        <v>617</v>
      </c>
      <c r="I136" s="45">
        <v>1.9645833333343035</v>
      </c>
      <c r="J136" s="46">
        <v>1.9645833333343035</v>
      </c>
    </row>
    <row r="137" spans="1:10" x14ac:dyDescent="0.25">
      <c r="A137" s="6" t="s">
        <v>313</v>
      </c>
      <c r="B137" s="41" t="s">
        <v>643</v>
      </c>
      <c r="C137" s="42" t="s">
        <v>8</v>
      </c>
      <c r="D137" s="74"/>
      <c r="E137" s="43" t="s">
        <v>999</v>
      </c>
      <c r="F137" s="44">
        <v>42611.513194444444</v>
      </c>
      <c r="G137" s="44">
        <v>42612.513194444444</v>
      </c>
      <c r="H137" s="1" t="s">
        <v>7</v>
      </c>
      <c r="I137" s="45">
        <v>1</v>
      </c>
      <c r="J137" s="46">
        <v>1</v>
      </c>
    </row>
    <row r="138" spans="1:10" x14ac:dyDescent="0.25">
      <c r="A138" s="6" t="s">
        <v>313</v>
      </c>
      <c r="B138" s="41" t="s">
        <v>643</v>
      </c>
      <c r="C138" s="42" t="s">
        <v>8</v>
      </c>
      <c r="D138" s="74"/>
      <c r="E138" s="43" t="s">
        <v>990</v>
      </c>
      <c r="F138" s="44">
        <v>42612.513194444444</v>
      </c>
      <c r="G138" s="44">
        <v>42622.587500000001</v>
      </c>
      <c r="H138" s="1" t="s">
        <v>75</v>
      </c>
      <c r="I138" s="45">
        <v>10.074305555557657</v>
      </c>
      <c r="J138" s="46">
        <v>10.074305555557657</v>
      </c>
    </row>
    <row r="139" spans="1:10" x14ac:dyDescent="0.25">
      <c r="A139" s="6" t="s">
        <v>313</v>
      </c>
      <c r="B139" s="41" t="s">
        <v>643</v>
      </c>
      <c r="C139" s="42" t="s">
        <v>8</v>
      </c>
      <c r="D139" s="74"/>
      <c r="E139" s="43" t="s">
        <v>999</v>
      </c>
      <c r="F139" s="44">
        <v>42622.587500000001</v>
      </c>
      <c r="G139" s="44">
        <v>42622.690972222219</v>
      </c>
      <c r="H139" s="1" t="s">
        <v>625</v>
      </c>
      <c r="I139" s="45">
        <v>0.10347222221753327</v>
      </c>
      <c r="J139" s="46">
        <v>0.10347222221753327</v>
      </c>
    </row>
    <row r="140" spans="1:10" x14ac:dyDescent="0.25">
      <c r="A140" s="6" t="s">
        <v>313</v>
      </c>
      <c r="B140" s="41" t="s">
        <v>643</v>
      </c>
      <c r="C140" s="42" t="s">
        <v>8</v>
      </c>
      <c r="D140" s="74"/>
      <c r="E140" s="43" t="s">
        <v>990</v>
      </c>
      <c r="F140" s="44">
        <v>42622.690972222219</v>
      </c>
      <c r="G140" s="44">
        <v>42622.830555555556</v>
      </c>
      <c r="H140" s="1" t="s">
        <v>616</v>
      </c>
      <c r="I140" s="45">
        <v>0.13958333333721384</v>
      </c>
      <c r="J140" s="46">
        <v>0.13958333333721384</v>
      </c>
    </row>
    <row r="141" spans="1:10" x14ac:dyDescent="0.25">
      <c r="A141" s="6" t="s">
        <v>313</v>
      </c>
      <c r="B141" s="41" t="s">
        <v>643</v>
      </c>
      <c r="C141" s="42" t="s">
        <v>8</v>
      </c>
      <c r="D141" s="74"/>
      <c r="E141" s="43" t="s">
        <v>991</v>
      </c>
      <c r="F141" s="44">
        <v>42622.830555555556</v>
      </c>
      <c r="G141" s="44">
        <v>42628.603472222225</v>
      </c>
      <c r="H141" s="1" t="s">
        <v>626</v>
      </c>
      <c r="I141" s="45">
        <v>5.7729166666686069</v>
      </c>
      <c r="J141" s="46">
        <v>5.7729166666686069</v>
      </c>
    </row>
    <row r="142" spans="1:10" ht="25.5" x14ac:dyDescent="0.25">
      <c r="A142" s="6" t="s">
        <v>313</v>
      </c>
      <c r="B142" s="41" t="s">
        <v>643</v>
      </c>
      <c r="C142" s="42" t="s">
        <v>8</v>
      </c>
      <c r="D142" s="74"/>
      <c r="E142" s="43" t="s">
        <v>999</v>
      </c>
      <c r="F142" s="44">
        <v>42634.590277777781</v>
      </c>
      <c r="G142" s="44">
        <v>42648.703472222223</v>
      </c>
      <c r="H142" s="1" t="s">
        <v>627</v>
      </c>
      <c r="I142" s="45">
        <v>14.113194444442343</v>
      </c>
      <c r="J142" s="46">
        <v>14.113194444442343</v>
      </c>
    </row>
    <row r="143" spans="1:10" x14ac:dyDescent="0.25">
      <c r="A143" s="6" t="s">
        <v>313</v>
      </c>
      <c r="B143" s="41" t="s">
        <v>643</v>
      </c>
      <c r="C143" s="42" t="s">
        <v>8</v>
      </c>
      <c r="D143" s="74"/>
      <c r="E143" s="43" t="s">
        <v>991</v>
      </c>
      <c r="F143" s="44">
        <v>42648.703472222223</v>
      </c>
      <c r="G143" s="44">
        <v>42660.794444444444</v>
      </c>
      <c r="H143" s="1" t="s">
        <v>75</v>
      </c>
      <c r="I143" s="45">
        <v>12.090972222220444</v>
      </c>
      <c r="J143" s="46">
        <v>12.090972222220444</v>
      </c>
    </row>
    <row r="144" spans="1:10" ht="25.5" x14ac:dyDescent="0.25">
      <c r="A144" s="6" t="s">
        <v>313</v>
      </c>
      <c r="B144" s="41" t="s">
        <v>643</v>
      </c>
      <c r="C144" s="42" t="s">
        <v>8</v>
      </c>
      <c r="D144" s="74"/>
      <c r="E144" s="43" t="s">
        <v>991</v>
      </c>
      <c r="F144" s="44">
        <v>42667.54583333333</v>
      </c>
      <c r="G144" s="44">
        <v>42667.673611111109</v>
      </c>
      <c r="H144" s="1" t="s">
        <v>630</v>
      </c>
      <c r="I144" s="45">
        <v>0.12777777777955635</v>
      </c>
      <c r="J144" s="46">
        <v>0.12777777777955635</v>
      </c>
    </row>
    <row r="145" spans="1:10" x14ac:dyDescent="0.25">
      <c r="A145" s="6" t="s">
        <v>313</v>
      </c>
      <c r="B145" s="41" t="s">
        <v>643</v>
      </c>
      <c r="C145" s="42" t="s">
        <v>8</v>
      </c>
      <c r="D145" s="74"/>
      <c r="E145" s="43" t="s">
        <v>990</v>
      </c>
      <c r="F145" s="44">
        <v>42667.673611111109</v>
      </c>
      <c r="G145" s="44">
        <v>42668.571527777778</v>
      </c>
      <c r="H145" s="1" t="s">
        <v>631</v>
      </c>
      <c r="I145" s="45">
        <v>0.89791666666860692</v>
      </c>
      <c r="J145" s="46">
        <v>0.89791666666860692</v>
      </c>
    </row>
    <row r="146" spans="1:10" x14ac:dyDescent="0.25">
      <c r="A146" s="6" t="s">
        <v>313</v>
      </c>
      <c r="B146" s="41" t="s">
        <v>643</v>
      </c>
      <c r="C146" s="42" t="s">
        <v>8</v>
      </c>
      <c r="D146" s="74"/>
      <c r="E146" s="43" t="s">
        <v>999</v>
      </c>
      <c r="F146" s="44">
        <v>42668.571527777778</v>
      </c>
      <c r="G146" s="44">
        <v>42668.599305555559</v>
      </c>
      <c r="H146" s="1" t="s">
        <v>632</v>
      </c>
      <c r="I146" s="45">
        <v>2.7777777781011537E-2</v>
      </c>
      <c r="J146" s="46">
        <v>2.7777777781011537E-2</v>
      </c>
    </row>
    <row r="147" spans="1:10" x14ac:dyDescent="0.25">
      <c r="A147" s="6" t="s">
        <v>313</v>
      </c>
      <c r="B147" s="41" t="s">
        <v>643</v>
      </c>
      <c r="C147" s="42" t="s">
        <v>8</v>
      </c>
      <c r="D147" s="74"/>
      <c r="E147" s="43" t="s">
        <v>990</v>
      </c>
      <c r="F147" s="44">
        <v>42668.599305555559</v>
      </c>
      <c r="G147" s="44">
        <v>42668.741666666669</v>
      </c>
      <c r="H147" s="1" t="s">
        <v>633</v>
      </c>
      <c r="I147" s="45">
        <v>0.14236111110949423</v>
      </c>
      <c r="J147" s="46">
        <v>0.14236111110949423</v>
      </c>
    </row>
    <row r="148" spans="1:10" x14ac:dyDescent="0.25">
      <c r="A148" s="6" t="s">
        <v>313</v>
      </c>
      <c r="B148" s="41" t="s">
        <v>643</v>
      </c>
      <c r="C148" s="42" t="s">
        <v>8</v>
      </c>
      <c r="D148" s="74"/>
      <c r="E148" s="43" t="s">
        <v>991</v>
      </c>
      <c r="F148" s="44">
        <v>42668.741666666669</v>
      </c>
      <c r="G148" s="44">
        <v>42670.667361111111</v>
      </c>
      <c r="H148" s="1" t="s">
        <v>634</v>
      </c>
      <c r="I148" s="45">
        <v>1.9256944444423425</v>
      </c>
      <c r="J148" s="46">
        <v>1.9256944444423425</v>
      </c>
    </row>
    <row r="149" spans="1:10" x14ac:dyDescent="0.25">
      <c r="A149" s="6" t="s">
        <v>313</v>
      </c>
      <c r="B149" s="41" t="s">
        <v>665</v>
      </c>
      <c r="C149" s="42" t="s">
        <v>664</v>
      </c>
      <c r="D149" s="74"/>
      <c r="E149" s="43" t="s">
        <v>994</v>
      </c>
      <c r="F149" s="44">
        <v>42068.666666666664</v>
      </c>
      <c r="G149" s="44">
        <v>42068.702777777777</v>
      </c>
      <c r="H149" s="1" t="s">
        <v>347</v>
      </c>
      <c r="I149" s="45">
        <v>3.6111111112404615E-2</v>
      </c>
      <c r="J149" s="46">
        <v>3.6111111112404615E-2</v>
      </c>
    </row>
    <row r="150" spans="1:10" x14ac:dyDescent="0.25">
      <c r="A150" s="6" t="s">
        <v>313</v>
      </c>
      <c r="B150" s="41" t="s">
        <v>665</v>
      </c>
      <c r="C150" s="42" t="s">
        <v>664</v>
      </c>
      <c r="D150" s="74"/>
      <c r="E150" s="43" t="s">
        <v>994</v>
      </c>
      <c r="F150" s="44">
        <v>42068.707638888889</v>
      </c>
      <c r="G150" s="44">
        <v>42068.722222222219</v>
      </c>
      <c r="H150" s="1" t="s">
        <v>388</v>
      </c>
      <c r="I150" s="45">
        <v>1.4583333329937886E-2</v>
      </c>
      <c r="J150" s="46">
        <v>1.4583333329937886E-2</v>
      </c>
    </row>
    <row r="151" spans="1:10" x14ac:dyDescent="0.25">
      <c r="A151" s="6" t="s">
        <v>313</v>
      </c>
      <c r="B151" s="41" t="s">
        <v>665</v>
      </c>
      <c r="C151" s="42" t="s">
        <v>664</v>
      </c>
      <c r="D151" s="74"/>
      <c r="E151" s="43" t="s">
        <v>994</v>
      </c>
      <c r="F151" s="44">
        <v>42068.803472222222</v>
      </c>
      <c r="G151" s="44">
        <v>42069.535416666666</v>
      </c>
      <c r="H151" s="1" t="s">
        <v>646</v>
      </c>
      <c r="I151" s="45">
        <v>0.73194444444379769</v>
      </c>
      <c r="J151" s="46">
        <v>0.73194444444379769</v>
      </c>
    </row>
    <row r="152" spans="1:10" x14ac:dyDescent="0.25">
      <c r="A152" s="6" t="s">
        <v>313</v>
      </c>
      <c r="B152" s="41" t="s">
        <v>690</v>
      </c>
      <c r="C152" s="42" t="s">
        <v>664</v>
      </c>
      <c r="D152" s="74"/>
      <c r="E152" s="43" t="s">
        <v>996</v>
      </c>
      <c r="F152" s="44">
        <v>42409.655555555553</v>
      </c>
      <c r="G152" s="44">
        <v>42410.655555555553</v>
      </c>
      <c r="H152" s="1" t="s">
        <v>7</v>
      </c>
      <c r="I152" s="45">
        <v>1</v>
      </c>
      <c r="J152" s="46">
        <v>1</v>
      </c>
    </row>
    <row r="153" spans="1:10" x14ac:dyDescent="0.25">
      <c r="A153" s="6" t="s">
        <v>313</v>
      </c>
      <c r="B153" s="41" t="s">
        <v>690</v>
      </c>
      <c r="C153" s="42" t="s">
        <v>664</v>
      </c>
      <c r="D153" s="74"/>
      <c r="E153" s="43" t="s">
        <v>990</v>
      </c>
      <c r="F153" s="44">
        <v>42410.655555555553</v>
      </c>
      <c r="G153" s="44">
        <v>42416.658333333333</v>
      </c>
      <c r="H153" s="1" t="s">
        <v>75</v>
      </c>
      <c r="I153" s="45">
        <v>6.0027777777795563</v>
      </c>
      <c r="J153" s="46">
        <v>6.0027777777795563</v>
      </c>
    </row>
    <row r="154" spans="1:10" ht="25.5" x14ac:dyDescent="0.25">
      <c r="A154" s="6" t="s">
        <v>313</v>
      </c>
      <c r="B154" s="41" t="s">
        <v>690</v>
      </c>
      <c r="C154" s="42" t="s">
        <v>664</v>
      </c>
      <c r="D154" s="74"/>
      <c r="E154" s="43" t="s">
        <v>996</v>
      </c>
      <c r="F154" s="44">
        <v>42416.658333333333</v>
      </c>
      <c r="G154" s="44">
        <v>42426.694444444445</v>
      </c>
      <c r="H154" s="1" t="s">
        <v>666</v>
      </c>
      <c r="I154" s="45">
        <v>10.036111111112405</v>
      </c>
      <c r="J154" s="46">
        <v>10.036111111112405</v>
      </c>
    </row>
    <row r="155" spans="1:10" x14ac:dyDescent="0.25">
      <c r="A155" s="6" t="s">
        <v>313</v>
      </c>
      <c r="B155" s="41" t="s">
        <v>690</v>
      </c>
      <c r="C155" s="42" t="s">
        <v>664</v>
      </c>
      <c r="D155" s="74"/>
      <c r="E155" s="43" t="s">
        <v>990</v>
      </c>
      <c r="F155" s="44">
        <v>42426.694444444445</v>
      </c>
      <c r="G155" s="44">
        <v>42451.609027777777</v>
      </c>
      <c r="H155" s="1" t="s">
        <v>667</v>
      </c>
      <c r="I155" s="45">
        <v>24.914583333331393</v>
      </c>
      <c r="J155" s="46">
        <v>24.914583333331393</v>
      </c>
    </row>
    <row r="156" spans="1:10" x14ac:dyDescent="0.25">
      <c r="A156" s="6" t="s">
        <v>313</v>
      </c>
      <c r="B156" s="41" t="s">
        <v>690</v>
      </c>
      <c r="C156" s="42" t="s">
        <v>664</v>
      </c>
      <c r="D156" s="74"/>
      <c r="E156" s="43" t="s">
        <v>996</v>
      </c>
      <c r="F156" s="44">
        <v>42534.765277777777</v>
      </c>
      <c r="G156" s="44">
        <v>42559.755555555559</v>
      </c>
      <c r="H156" s="1" t="s">
        <v>33</v>
      </c>
      <c r="I156" s="45">
        <v>24.990277777782467</v>
      </c>
      <c r="J156" s="46">
        <v>24.990277777782467</v>
      </c>
    </row>
    <row r="157" spans="1:10" x14ac:dyDescent="0.25">
      <c r="A157" s="6" t="s">
        <v>313</v>
      </c>
      <c r="B157" s="41" t="s">
        <v>690</v>
      </c>
      <c r="C157" s="42" t="s">
        <v>664</v>
      </c>
      <c r="D157" s="74"/>
      <c r="E157" s="43" t="s">
        <v>999</v>
      </c>
      <c r="F157" s="44">
        <v>42632.658333333333</v>
      </c>
      <c r="G157" s="44">
        <v>42635.538194444445</v>
      </c>
      <c r="H157" s="1" t="s">
        <v>687</v>
      </c>
      <c r="I157" s="45">
        <v>2.8798611111124046</v>
      </c>
      <c r="J157" s="46">
        <v>2.8798611111124046</v>
      </c>
    </row>
    <row r="158" spans="1:10" x14ac:dyDescent="0.25">
      <c r="A158" s="6" t="s">
        <v>313</v>
      </c>
      <c r="B158" s="41" t="s">
        <v>718</v>
      </c>
      <c r="C158" s="1" t="s">
        <v>305</v>
      </c>
      <c r="D158" s="75"/>
      <c r="E158" s="43" t="s">
        <v>995</v>
      </c>
      <c r="F158" s="44">
        <v>41207.720138888886</v>
      </c>
      <c r="G158" s="44">
        <v>41208.720138888886</v>
      </c>
      <c r="H158" s="1" t="s">
        <v>7</v>
      </c>
      <c r="I158" s="45">
        <v>1</v>
      </c>
      <c r="J158" s="46">
        <v>1</v>
      </c>
    </row>
    <row r="159" spans="1:10" x14ac:dyDescent="0.25">
      <c r="A159" s="6" t="s">
        <v>313</v>
      </c>
      <c r="B159" s="41" t="s">
        <v>718</v>
      </c>
      <c r="C159" s="1" t="s">
        <v>305</v>
      </c>
      <c r="D159" s="75"/>
      <c r="E159" s="43" t="s">
        <v>994</v>
      </c>
      <c r="F159" s="44">
        <v>41208.720138888886</v>
      </c>
      <c r="G159" s="44">
        <v>41210.49722222222</v>
      </c>
      <c r="H159" s="1" t="s">
        <v>12</v>
      </c>
      <c r="I159" s="45">
        <v>1.7770833333343035</v>
      </c>
      <c r="J159" s="46">
        <v>1.7770833333343035</v>
      </c>
    </row>
    <row r="160" spans="1:10" x14ac:dyDescent="0.25">
      <c r="A160" s="6" t="s">
        <v>313</v>
      </c>
      <c r="B160" s="41" t="s">
        <v>732</v>
      </c>
      <c r="C160" s="1" t="s">
        <v>664</v>
      </c>
      <c r="D160" s="75"/>
      <c r="E160" s="43" t="s">
        <v>995</v>
      </c>
      <c r="F160" s="44">
        <v>40927.791666666664</v>
      </c>
      <c r="G160" s="44">
        <v>40928.781944444447</v>
      </c>
      <c r="H160" s="1" t="s">
        <v>389</v>
      </c>
      <c r="I160" s="45">
        <v>0.99027777778246673</v>
      </c>
      <c r="J160" s="46">
        <v>0.99027777778246673</v>
      </c>
    </row>
    <row r="161" spans="1:10" x14ac:dyDescent="0.25">
      <c r="A161" s="6" t="s">
        <v>313</v>
      </c>
      <c r="B161" s="41" t="s">
        <v>758</v>
      </c>
      <c r="C161" s="1" t="s">
        <v>664</v>
      </c>
      <c r="D161" s="75"/>
      <c r="E161" s="43" t="s">
        <v>995</v>
      </c>
      <c r="F161" s="44">
        <v>41884.78402777778</v>
      </c>
      <c r="G161" s="44">
        <v>41885.78402777778</v>
      </c>
      <c r="H161" s="1" t="s">
        <v>7</v>
      </c>
      <c r="I161" s="45">
        <v>1</v>
      </c>
      <c r="J161" s="46">
        <v>1</v>
      </c>
    </row>
    <row r="162" spans="1:10" x14ac:dyDescent="0.25">
      <c r="A162" s="6" t="s">
        <v>313</v>
      </c>
      <c r="B162" s="41" t="s">
        <v>758</v>
      </c>
      <c r="C162" s="1" t="s">
        <v>664</v>
      </c>
      <c r="D162" s="75"/>
      <c r="E162" s="43" t="s">
        <v>994</v>
      </c>
      <c r="F162" s="44">
        <v>41885.78402777778</v>
      </c>
      <c r="G162" s="44">
        <v>41886.539583333331</v>
      </c>
      <c r="H162" s="1" t="s">
        <v>484</v>
      </c>
      <c r="I162" s="45">
        <v>0.75555555555183673</v>
      </c>
      <c r="J162" s="46">
        <v>0.75555555555183673</v>
      </c>
    </row>
    <row r="163" spans="1:10" x14ac:dyDescent="0.25">
      <c r="A163" s="6" t="s">
        <v>313</v>
      </c>
      <c r="B163" s="41" t="s">
        <v>758</v>
      </c>
      <c r="C163" s="1" t="s">
        <v>664</v>
      </c>
      <c r="D163" s="75"/>
      <c r="E163" s="43" t="s">
        <v>995</v>
      </c>
      <c r="F163" s="44">
        <v>41886.612500000003</v>
      </c>
      <c r="G163" s="44">
        <v>41893.756249999999</v>
      </c>
      <c r="H163" s="1" t="s">
        <v>734</v>
      </c>
      <c r="I163" s="45">
        <v>7.1437499999956344</v>
      </c>
      <c r="J163" s="46">
        <v>7.1437499999956344</v>
      </c>
    </row>
    <row r="164" spans="1:10" x14ac:dyDescent="0.25">
      <c r="A164" s="6" t="s">
        <v>313</v>
      </c>
      <c r="B164" s="41" t="s">
        <v>758</v>
      </c>
      <c r="C164" s="1" t="s">
        <v>664</v>
      </c>
      <c r="D164" s="75"/>
      <c r="E164" s="43" t="s">
        <v>995</v>
      </c>
      <c r="F164" s="44">
        <v>41935.635416666664</v>
      </c>
      <c r="G164" s="44">
        <v>41935.638888888891</v>
      </c>
      <c r="H164" s="1" t="s">
        <v>354</v>
      </c>
      <c r="I164" s="45">
        <v>3.4722222262644209E-3</v>
      </c>
      <c r="J164" s="46">
        <v>3.4722222262644209E-3</v>
      </c>
    </row>
    <row r="165" spans="1:10" x14ac:dyDescent="0.25">
      <c r="A165" s="6" t="s">
        <v>313</v>
      </c>
      <c r="B165" s="41" t="s">
        <v>758</v>
      </c>
      <c r="C165" s="1" t="s">
        <v>664</v>
      </c>
      <c r="D165" s="75"/>
      <c r="E165" s="43" t="s">
        <v>995</v>
      </c>
      <c r="F165" s="44">
        <v>41940.70208333333</v>
      </c>
      <c r="G165" s="44">
        <v>41946.794444444444</v>
      </c>
      <c r="H165" s="1" t="s">
        <v>747</v>
      </c>
      <c r="I165" s="45">
        <v>6.0923611111138598</v>
      </c>
      <c r="J165" s="46">
        <v>6.0923611111138598</v>
      </c>
    </row>
    <row r="166" spans="1:10" x14ac:dyDescent="0.25">
      <c r="A166" s="6" t="s">
        <v>313</v>
      </c>
      <c r="B166" s="41" t="s">
        <v>758</v>
      </c>
      <c r="C166" s="1" t="s">
        <v>664</v>
      </c>
      <c r="D166" s="75"/>
      <c r="E166" s="43" t="s">
        <v>995</v>
      </c>
      <c r="F166" s="44">
        <v>41953.694444444445</v>
      </c>
      <c r="G166" s="44">
        <v>41953.851388888892</v>
      </c>
      <c r="H166" s="1" t="s">
        <v>237</v>
      </c>
      <c r="I166" s="45">
        <v>0.15694444444670808</v>
      </c>
      <c r="J166" s="46">
        <v>0.15694444444670808</v>
      </c>
    </row>
    <row r="167" spans="1:10" x14ac:dyDescent="0.25">
      <c r="A167" s="6" t="s">
        <v>313</v>
      </c>
      <c r="B167" s="41" t="s">
        <v>758</v>
      </c>
      <c r="C167" s="1" t="s">
        <v>664</v>
      </c>
      <c r="D167" s="75"/>
      <c r="E167" s="43" t="s">
        <v>995</v>
      </c>
      <c r="F167" s="44">
        <v>41967.713888888888</v>
      </c>
      <c r="G167" s="44">
        <v>41968.674305555556</v>
      </c>
      <c r="H167" s="1" t="s">
        <v>237</v>
      </c>
      <c r="I167" s="45">
        <v>0.96041666666860692</v>
      </c>
      <c r="J167" s="46">
        <v>0.96041666666860692</v>
      </c>
    </row>
    <row r="168" spans="1:10" x14ac:dyDescent="0.25">
      <c r="A168" s="6" t="s">
        <v>313</v>
      </c>
      <c r="B168" s="41" t="s">
        <v>758</v>
      </c>
      <c r="C168" s="1" t="s">
        <v>664</v>
      </c>
      <c r="D168" s="75"/>
      <c r="E168" s="43" t="s">
        <v>995</v>
      </c>
      <c r="F168" s="44">
        <v>41969.73333333333</v>
      </c>
      <c r="G168" s="44">
        <v>41974.461111111108</v>
      </c>
      <c r="H168" s="1" t="s">
        <v>237</v>
      </c>
      <c r="I168" s="45">
        <v>4.7277777777781012</v>
      </c>
      <c r="J168" s="46">
        <v>4.7277777777781012</v>
      </c>
    </row>
    <row r="169" spans="1:10" x14ac:dyDescent="0.25">
      <c r="A169" s="6" t="s">
        <v>313</v>
      </c>
      <c r="B169" s="41" t="s">
        <v>758</v>
      </c>
      <c r="C169" s="1" t="s">
        <v>664</v>
      </c>
      <c r="D169" s="75"/>
      <c r="E169" s="43" t="s">
        <v>995</v>
      </c>
      <c r="F169" s="44">
        <v>41974.68472222222</v>
      </c>
      <c r="G169" s="44">
        <v>41976.804861111108</v>
      </c>
      <c r="H169" s="1" t="s">
        <v>753</v>
      </c>
      <c r="I169" s="45">
        <v>2.1201388888875954</v>
      </c>
      <c r="J169" s="46">
        <v>2.1201388888875954</v>
      </c>
    </row>
    <row r="170" spans="1:10" x14ac:dyDescent="0.25">
      <c r="A170" s="6" t="s">
        <v>313</v>
      </c>
      <c r="B170" s="41" t="s">
        <v>758</v>
      </c>
      <c r="C170" s="1" t="s">
        <v>664</v>
      </c>
      <c r="D170" s="75"/>
      <c r="E170" s="43" t="s">
        <v>995</v>
      </c>
      <c r="F170" s="44">
        <v>41996.590277777781</v>
      </c>
      <c r="G170" s="44">
        <v>41996.683333333334</v>
      </c>
      <c r="H170" s="1" t="s">
        <v>756</v>
      </c>
      <c r="I170" s="45">
        <v>9.3055555553291924E-2</v>
      </c>
      <c r="J170" s="46">
        <v>9.3055555553291924E-2</v>
      </c>
    </row>
    <row r="171" spans="1:10" x14ac:dyDescent="0.25">
      <c r="A171" s="6" t="s">
        <v>313</v>
      </c>
      <c r="B171" s="41" t="s">
        <v>774</v>
      </c>
      <c r="C171" s="1" t="s">
        <v>664</v>
      </c>
      <c r="D171" s="75"/>
      <c r="E171" s="43" t="s">
        <v>994</v>
      </c>
      <c r="F171" s="44">
        <v>40945.797222222223</v>
      </c>
      <c r="G171" s="44">
        <v>40946.597916666666</v>
      </c>
      <c r="H171" s="1" t="s">
        <v>75</v>
      </c>
      <c r="I171" s="45">
        <v>0.8006944444423425</v>
      </c>
      <c r="J171" s="46">
        <v>0.8006944444423425</v>
      </c>
    </row>
    <row r="172" spans="1:10" x14ac:dyDescent="0.25">
      <c r="A172" s="6" t="s">
        <v>313</v>
      </c>
      <c r="B172" s="41" t="s">
        <v>803</v>
      </c>
      <c r="C172" s="1" t="s">
        <v>664</v>
      </c>
      <c r="D172" s="75"/>
      <c r="E172" s="43" t="s">
        <v>994</v>
      </c>
      <c r="F172" s="44">
        <v>41411.785416666666</v>
      </c>
      <c r="G172" s="44">
        <v>41414.532638888886</v>
      </c>
      <c r="H172" s="1" t="s">
        <v>75</v>
      </c>
      <c r="I172" s="45">
        <v>2.7472222222204437</v>
      </c>
      <c r="J172" s="46">
        <v>2.7472222222204437</v>
      </c>
    </row>
    <row r="173" spans="1:10" x14ac:dyDescent="0.25">
      <c r="A173" s="6" t="s">
        <v>313</v>
      </c>
      <c r="B173" s="41" t="s">
        <v>803</v>
      </c>
      <c r="C173" s="1" t="s">
        <v>664</v>
      </c>
      <c r="D173" s="75"/>
      <c r="E173" s="43" t="s">
        <v>994</v>
      </c>
      <c r="F173" s="44">
        <v>41416.749305555553</v>
      </c>
      <c r="G173" s="44">
        <v>41416.776388888888</v>
      </c>
      <c r="H173" s="1" t="s">
        <v>75</v>
      </c>
      <c r="I173" s="45">
        <v>2.7083333334303461E-2</v>
      </c>
      <c r="J173" s="46">
        <v>2.7083333334303461E-2</v>
      </c>
    </row>
    <row r="174" spans="1:10" x14ac:dyDescent="0.25">
      <c r="A174" s="6" t="s">
        <v>313</v>
      </c>
      <c r="B174" s="41" t="s">
        <v>803</v>
      </c>
      <c r="C174" s="1" t="s">
        <v>664</v>
      </c>
      <c r="D174" s="75"/>
      <c r="E174" s="43" t="s">
        <v>994</v>
      </c>
      <c r="F174" s="44">
        <v>41421.79583333333</v>
      </c>
      <c r="G174" s="44">
        <v>41422.779166666667</v>
      </c>
      <c r="H174" s="1" t="s">
        <v>777</v>
      </c>
      <c r="I174" s="45">
        <v>0.98333333333721384</v>
      </c>
      <c r="J174" s="46">
        <v>0.98333333333721384</v>
      </c>
    </row>
    <row r="175" spans="1:10" x14ac:dyDescent="0.25">
      <c r="A175" s="6" t="s">
        <v>313</v>
      </c>
      <c r="B175" s="41" t="s">
        <v>803</v>
      </c>
      <c r="C175" s="1" t="s">
        <v>664</v>
      </c>
      <c r="D175" s="75"/>
      <c r="E175" s="43" t="s">
        <v>994</v>
      </c>
      <c r="F175" s="44">
        <v>41430.742361111108</v>
      </c>
      <c r="G175" s="44">
        <v>41430.756944444445</v>
      </c>
      <c r="H175" s="1" t="s">
        <v>779</v>
      </c>
      <c r="I175" s="45">
        <v>1.4583333337213844E-2</v>
      </c>
      <c r="J175" s="46">
        <v>1.4583333337213844E-2</v>
      </c>
    </row>
    <row r="176" spans="1:10" x14ac:dyDescent="0.25">
      <c r="A176" s="6" t="s">
        <v>313</v>
      </c>
      <c r="B176" s="41" t="s">
        <v>803</v>
      </c>
      <c r="C176" s="1" t="s">
        <v>664</v>
      </c>
      <c r="D176" s="75"/>
      <c r="E176" s="43" t="s">
        <v>994</v>
      </c>
      <c r="F176" s="44">
        <v>41431.773611111108</v>
      </c>
      <c r="G176" s="44">
        <v>41432.593055555553</v>
      </c>
      <c r="H176" s="1" t="s">
        <v>781</v>
      </c>
      <c r="I176" s="45">
        <v>0.81944444444525288</v>
      </c>
      <c r="J176" s="46">
        <v>0.81944444444525288</v>
      </c>
    </row>
    <row r="177" spans="1:10" x14ac:dyDescent="0.25">
      <c r="A177" s="6" t="s">
        <v>313</v>
      </c>
      <c r="B177" s="41" t="s">
        <v>803</v>
      </c>
      <c r="C177" s="1" t="s">
        <v>664</v>
      </c>
      <c r="D177" s="75"/>
      <c r="E177" s="43" t="s">
        <v>994</v>
      </c>
      <c r="F177" s="44">
        <v>41509.765277777777</v>
      </c>
      <c r="G177" s="44">
        <v>41512.710416666669</v>
      </c>
      <c r="H177" s="1" t="s">
        <v>790</v>
      </c>
      <c r="I177" s="45">
        <v>2.945138888891961</v>
      </c>
      <c r="J177" s="46">
        <v>2.945138888891961</v>
      </c>
    </row>
    <row r="178" spans="1:10" ht="25.5" x14ac:dyDescent="0.25">
      <c r="A178" s="6" t="s">
        <v>313</v>
      </c>
      <c r="B178" s="41" t="s">
        <v>803</v>
      </c>
      <c r="C178" s="1" t="s">
        <v>664</v>
      </c>
      <c r="D178" s="75"/>
      <c r="E178" s="43" t="s">
        <v>994</v>
      </c>
      <c r="F178" s="44">
        <v>41624.673611111109</v>
      </c>
      <c r="G178" s="44">
        <v>41624.697222222225</v>
      </c>
      <c r="H178" s="1" t="s">
        <v>801</v>
      </c>
      <c r="I178" s="45">
        <v>2.3611111115314998E-2</v>
      </c>
      <c r="J178" s="46">
        <v>2.3611111115314998E-2</v>
      </c>
    </row>
    <row r="179" spans="1:10" x14ac:dyDescent="0.25">
      <c r="A179" s="6" t="s">
        <v>313</v>
      </c>
      <c r="B179" s="41" t="s">
        <v>814</v>
      </c>
      <c r="C179" s="1" t="s">
        <v>664</v>
      </c>
      <c r="D179" s="75"/>
      <c r="E179" s="43" t="s">
        <v>995</v>
      </c>
      <c r="F179" s="44">
        <v>41896.823611111111</v>
      </c>
      <c r="G179" s="44">
        <v>41905.823611111111</v>
      </c>
      <c r="H179" s="1" t="s">
        <v>7</v>
      </c>
      <c r="I179" s="45">
        <v>9</v>
      </c>
      <c r="J179" s="46">
        <v>9</v>
      </c>
    </row>
    <row r="180" spans="1:10" x14ac:dyDescent="0.25">
      <c r="A180" s="6" t="s">
        <v>313</v>
      </c>
      <c r="B180" s="41" t="s">
        <v>814</v>
      </c>
      <c r="C180" s="1" t="s">
        <v>664</v>
      </c>
      <c r="D180" s="75"/>
      <c r="E180" s="43" t="s">
        <v>994</v>
      </c>
      <c r="F180" s="44">
        <v>41905.823611111111</v>
      </c>
      <c r="G180" s="44">
        <v>41906.598611111112</v>
      </c>
      <c r="H180" s="1" t="s">
        <v>475</v>
      </c>
      <c r="I180" s="45">
        <v>0.77500000000145519</v>
      </c>
      <c r="J180" s="46">
        <v>0.77500000000145519</v>
      </c>
    </row>
    <row r="181" spans="1:10" x14ac:dyDescent="0.25">
      <c r="A181" s="6" t="s">
        <v>313</v>
      </c>
      <c r="B181" s="41" t="s">
        <v>814</v>
      </c>
      <c r="C181" s="1" t="s">
        <v>664</v>
      </c>
      <c r="D181" s="75"/>
      <c r="E181" s="43" t="s">
        <v>995</v>
      </c>
      <c r="F181" s="44">
        <v>41990.734027777777</v>
      </c>
      <c r="G181" s="44">
        <v>41990.785416666666</v>
      </c>
      <c r="H181" s="1" t="s">
        <v>811</v>
      </c>
      <c r="I181" s="45">
        <v>5.1388888889050577E-2</v>
      </c>
      <c r="J181" s="46">
        <v>5.1388888889050577E-2</v>
      </c>
    </row>
    <row r="182" spans="1:10" x14ac:dyDescent="0.25">
      <c r="A182" s="6" t="s">
        <v>313</v>
      </c>
      <c r="B182" s="41" t="s">
        <v>814</v>
      </c>
      <c r="C182" s="1" t="s">
        <v>664</v>
      </c>
      <c r="D182" s="75"/>
      <c r="E182" s="43" t="s">
        <v>995</v>
      </c>
      <c r="F182" s="44">
        <v>41996.745833333334</v>
      </c>
      <c r="G182" s="44">
        <v>41996.754166666666</v>
      </c>
      <c r="H182" s="1" t="s">
        <v>812</v>
      </c>
      <c r="I182" s="45">
        <v>8.333333331393078E-3</v>
      </c>
      <c r="J182" s="46">
        <v>8.333333331393078E-3</v>
      </c>
    </row>
    <row r="183" spans="1:10" ht="25.5" x14ac:dyDescent="0.25">
      <c r="A183" s="56" t="s">
        <v>6</v>
      </c>
      <c r="B183" s="41" t="s">
        <v>850</v>
      </c>
      <c r="C183" s="2" t="s">
        <v>305</v>
      </c>
      <c r="D183" s="77"/>
      <c r="E183" s="43" t="s">
        <v>1007</v>
      </c>
      <c r="F183" s="3">
        <v>42299.77847222222</v>
      </c>
      <c r="G183" s="3">
        <v>42311.77847222222</v>
      </c>
      <c r="H183" s="4" t="s">
        <v>7</v>
      </c>
      <c r="I183" s="45">
        <v>12</v>
      </c>
      <c r="J183" s="46">
        <v>12</v>
      </c>
    </row>
    <row r="184" spans="1:10" ht="25.5" x14ac:dyDescent="0.25">
      <c r="A184" s="56" t="s">
        <v>6</v>
      </c>
      <c r="B184" s="41" t="s">
        <v>850</v>
      </c>
      <c r="C184" s="2" t="s">
        <v>305</v>
      </c>
      <c r="D184" s="77"/>
      <c r="E184" s="43" t="s">
        <v>994</v>
      </c>
      <c r="F184" s="3">
        <v>42311.77847222222</v>
      </c>
      <c r="G184" s="3">
        <v>42312.719444444447</v>
      </c>
      <c r="H184" s="4" t="s">
        <v>385</v>
      </c>
      <c r="I184" s="45">
        <v>0.94097222222626442</v>
      </c>
      <c r="J184" s="46">
        <v>0.94097222222626442</v>
      </c>
    </row>
    <row r="185" spans="1:10" ht="25.5" x14ac:dyDescent="0.25">
      <c r="A185" s="56" t="s">
        <v>6</v>
      </c>
      <c r="B185" s="41" t="s">
        <v>850</v>
      </c>
      <c r="C185" s="2" t="s">
        <v>305</v>
      </c>
      <c r="D185" s="77"/>
      <c r="E185" s="43" t="s">
        <v>1007</v>
      </c>
      <c r="F185" s="3">
        <v>42326.808333333334</v>
      </c>
      <c r="G185" s="3">
        <v>42327.7</v>
      </c>
      <c r="H185" s="4" t="s">
        <v>817</v>
      </c>
      <c r="I185" s="45">
        <v>0.89166666666278616</v>
      </c>
      <c r="J185" s="46">
        <v>0.89166666666278616</v>
      </c>
    </row>
    <row r="186" spans="1:10" ht="25.5" x14ac:dyDescent="0.25">
      <c r="A186" s="56" t="s">
        <v>6</v>
      </c>
      <c r="B186" s="41" t="s">
        <v>850</v>
      </c>
      <c r="C186" s="2" t="s">
        <v>305</v>
      </c>
      <c r="D186" s="77"/>
      <c r="E186" s="43" t="s">
        <v>1007</v>
      </c>
      <c r="F186" s="3">
        <v>42327.706250000003</v>
      </c>
      <c r="G186" s="3">
        <v>42327.720833333333</v>
      </c>
      <c r="H186" s="4" t="s">
        <v>819</v>
      </c>
      <c r="I186" s="45">
        <v>1.4583333329937886E-2</v>
      </c>
      <c r="J186" s="46">
        <v>1.4583333329937886E-2</v>
      </c>
    </row>
    <row r="187" spans="1:10" ht="25.5" x14ac:dyDescent="0.25">
      <c r="A187" s="56" t="s">
        <v>6</v>
      </c>
      <c r="B187" s="41" t="s">
        <v>850</v>
      </c>
      <c r="C187" s="2" t="s">
        <v>305</v>
      </c>
      <c r="D187" s="77"/>
      <c r="E187" s="43" t="s">
        <v>990</v>
      </c>
      <c r="F187" s="3">
        <v>42332.785416666666</v>
      </c>
      <c r="G187" s="3">
        <v>42333.55972222222</v>
      </c>
      <c r="H187" s="4" t="s">
        <v>821</v>
      </c>
      <c r="I187" s="45">
        <v>0.77430555555474712</v>
      </c>
      <c r="J187" s="46">
        <v>0.77430555555474712</v>
      </c>
    </row>
    <row r="188" spans="1:10" ht="25.5" x14ac:dyDescent="0.25">
      <c r="A188" s="56" t="s">
        <v>6</v>
      </c>
      <c r="B188" s="41" t="s">
        <v>850</v>
      </c>
      <c r="C188" s="2" t="s">
        <v>305</v>
      </c>
      <c r="D188" s="77"/>
      <c r="E188" s="43" t="s">
        <v>1004</v>
      </c>
      <c r="F188" s="3">
        <v>42333.55972222222</v>
      </c>
      <c r="G188" s="3">
        <v>42333.70416666667</v>
      </c>
      <c r="H188" s="4" t="s">
        <v>822</v>
      </c>
      <c r="I188" s="45">
        <v>0.14444444444961846</v>
      </c>
      <c r="J188" s="46">
        <v>0.14444444444961846</v>
      </c>
    </row>
    <row r="189" spans="1:10" ht="25.5" x14ac:dyDescent="0.25">
      <c r="A189" s="56" t="s">
        <v>6</v>
      </c>
      <c r="B189" s="41" t="s">
        <v>850</v>
      </c>
      <c r="C189" s="2" t="s">
        <v>305</v>
      </c>
      <c r="D189" s="77"/>
      <c r="E189" s="43" t="s">
        <v>990</v>
      </c>
      <c r="F189" s="3">
        <v>42333.70416666667</v>
      </c>
      <c r="G189" s="3">
        <v>42333.751388888886</v>
      </c>
      <c r="H189" s="4" t="s">
        <v>823</v>
      </c>
      <c r="I189" s="45">
        <v>4.722222221607808E-2</v>
      </c>
      <c r="J189" s="46">
        <v>4.722222221607808E-2</v>
      </c>
    </row>
    <row r="190" spans="1:10" ht="25.5" x14ac:dyDescent="0.25">
      <c r="A190" s="56" t="s">
        <v>6</v>
      </c>
      <c r="B190" s="41" t="s">
        <v>866</v>
      </c>
      <c r="C190" s="2" t="s">
        <v>305</v>
      </c>
      <c r="D190" s="77"/>
      <c r="E190" s="43" t="s">
        <v>994</v>
      </c>
      <c r="F190" s="3">
        <v>41220.463888888888</v>
      </c>
      <c r="G190" s="3">
        <v>41225.463888888888</v>
      </c>
      <c r="H190" s="5" t="s">
        <v>7</v>
      </c>
      <c r="I190" s="45">
        <v>5</v>
      </c>
      <c r="J190" s="46">
        <v>5</v>
      </c>
    </row>
    <row r="191" spans="1:10" ht="25.5" x14ac:dyDescent="0.25">
      <c r="A191" s="56" t="s">
        <v>6</v>
      </c>
      <c r="B191" s="41" t="s">
        <v>888</v>
      </c>
      <c r="C191" s="2" t="s">
        <v>305</v>
      </c>
      <c r="D191" s="77"/>
      <c r="E191" s="43" t="s">
        <v>1008</v>
      </c>
      <c r="F191" s="3">
        <v>41308.714583333334</v>
      </c>
      <c r="G191" s="3">
        <v>41309.714583333334</v>
      </c>
      <c r="H191" s="5" t="s">
        <v>7</v>
      </c>
      <c r="I191" s="45">
        <v>1</v>
      </c>
      <c r="J191" s="46">
        <v>1</v>
      </c>
    </row>
    <row r="192" spans="1:10" ht="25.5" x14ac:dyDescent="0.25">
      <c r="A192" s="56" t="s">
        <v>6</v>
      </c>
      <c r="B192" s="41" t="s">
        <v>888</v>
      </c>
      <c r="C192" s="2" t="s">
        <v>305</v>
      </c>
      <c r="D192" s="77"/>
      <c r="E192" s="43" t="s">
        <v>1008</v>
      </c>
      <c r="F192" s="3">
        <v>41353.788888888892</v>
      </c>
      <c r="G192" s="3">
        <v>41353.809027777781</v>
      </c>
      <c r="H192" s="5" t="s">
        <v>237</v>
      </c>
      <c r="I192" s="45">
        <v>2.0138888889050577E-2</v>
      </c>
      <c r="J192" s="46">
        <v>2.0138888889050577E-2</v>
      </c>
    </row>
    <row r="193" spans="1:10" ht="25.5" x14ac:dyDescent="0.25">
      <c r="A193" s="56" t="s">
        <v>6</v>
      </c>
      <c r="B193" s="41" t="s">
        <v>888</v>
      </c>
      <c r="C193" s="2" t="s">
        <v>305</v>
      </c>
      <c r="D193" s="77"/>
      <c r="E193" s="43" t="s">
        <v>1008</v>
      </c>
      <c r="F193" s="3">
        <v>41375.69027777778</v>
      </c>
      <c r="G193" s="3">
        <v>41379.646527777775</v>
      </c>
      <c r="H193" s="5" t="s">
        <v>881</v>
      </c>
      <c r="I193" s="45">
        <v>3.9562499999956344</v>
      </c>
      <c r="J193" s="46">
        <v>3.9562499999956344</v>
      </c>
    </row>
    <row r="194" spans="1:10" ht="25.5" x14ac:dyDescent="0.25">
      <c r="A194" s="56" t="s">
        <v>6</v>
      </c>
      <c r="B194" s="41" t="s">
        <v>952</v>
      </c>
      <c r="C194" s="2" t="s">
        <v>305</v>
      </c>
      <c r="D194" s="77"/>
      <c r="E194" s="43" t="s">
        <v>1008</v>
      </c>
      <c r="F194" s="3">
        <v>42208.74722222222</v>
      </c>
      <c r="G194" s="3">
        <v>42209.74722222222</v>
      </c>
      <c r="H194" s="53" t="s">
        <v>7</v>
      </c>
      <c r="I194" s="45">
        <v>1</v>
      </c>
      <c r="J194" s="46">
        <v>1</v>
      </c>
    </row>
    <row r="195" spans="1:10" ht="25.5" x14ac:dyDescent="0.25">
      <c r="A195" s="56" t="s">
        <v>6</v>
      </c>
      <c r="B195" s="41" t="s">
        <v>952</v>
      </c>
      <c r="C195" s="2" t="s">
        <v>305</v>
      </c>
      <c r="D195" s="77"/>
      <c r="E195" s="43" t="s">
        <v>1008</v>
      </c>
      <c r="F195" s="3">
        <v>42222.618055555555</v>
      </c>
      <c r="G195" s="3">
        <v>42223.543055555558</v>
      </c>
      <c r="H195" s="53" t="s">
        <v>237</v>
      </c>
      <c r="I195" s="45">
        <v>0.92500000000291038</v>
      </c>
      <c r="J195" s="46">
        <v>0.92500000000291038</v>
      </c>
    </row>
    <row r="196" spans="1:10" ht="25.5" x14ac:dyDescent="0.25">
      <c r="A196" s="56" t="s">
        <v>6</v>
      </c>
      <c r="B196" s="41" t="s">
        <v>952</v>
      </c>
      <c r="C196" s="2" t="s">
        <v>305</v>
      </c>
      <c r="D196" s="77"/>
      <c r="E196" s="43" t="s">
        <v>1008</v>
      </c>
      <c r="F196" s="3">
        <v>42230.697916666664</v>
      </c>
      <c r="G196" s="3">
        <v>42230.725694444445</v>
      </c>
      <c r="H196" s="53" t="s">
        <v>892</v>
      </c>
      <c r="I196" s="45">
        <v>2.7777777781011537E-2</v>
      </c>
      <c r="J196" s="46">
        <v>2.7777777781011537E-2</v>
      </c>
    </row>
    <row r="197" spans="1:10" ht="25.5" x14ac:dyDescent="0.25">
      <c r="A197" s="56" t="s">
        <v>6</v>
      </c>
      <c r="B197" s="41" t="s">
        <v>952</v>
      </c>
      <c r="C197" s="2" t="s">
        <v>305</v>
      </c>
      <c r="D197" s="77"/>
      <c r="E197" s="43" t="s">
        <v>1008</v>
      </c>
      <c r="F197" s="3">
        <v>42240.671527777777</v>
      </c>
      <c r="G197" s="3">
        <v>42249.785416666666</v>
      </c>
      <c r="H197" s="53" t="s">
        <v>894</v>
      </c>
      <c r="I197" s="45">
        <v>9.1138888888890506</v>
      </c>
      <c r="J197" s="46">
        <v>9.1138888888890506</v>
      </c>
    </row>
    <row r="198" spans="1:10" ht="25.5" x14ac:dyDescent="0.25">
      <c r="A198" s="56" t="s">
        <v>6</v>
      </c>
      <c r="B198" s="41" t="s">
        <v>952</v>
      </c>
      <c r="C198" s="2" t="s">
        <v>305</v>
      </c>
      <c r="D198" s="77"/>
      <c r="E198" s="43" t="s">
        <v>1008</v>
      </c>
      <c r="F198" s="3">
        <v>42293.601388888892</v>
      </c>
      <c r="G198" s="3">
        <v>42298.67291666667</v>
      </c>
      <c r="H198" s="53" t="s">
        <v>79</v>
      </c>
      <c r="I198" s="45">
        <v>5.0715277777781012</v>
      </c>
      <c r="J198" s="46">
        <v>5.0715277777781012</v>
      </c>
    </row>
    <row r="199" spans="1:10" ht="25.5" x14ac:dyDescent="0.25">
      <c r="A199" s="56" t="s">
        <v>6</v>
      </c>
      <c r="B199" s="41" t="s">
        <v>952</v>
      </c>
      <c r="C199" s="2" t="s">
        <v>305</v>
      </c>
      <c r="D199" s="77"/>
      <c r="E199" s="43" t="s">
        <v>1008</v>
      </c>
      <c r="F199" s="3">
        <v>42313.756249999999</v>
      </c>
      <c r="G199" s="3">
        <v>42317.709027777775</v>
      </c>
      <c r="H199" s="53" t="s">
        <v>14</v>
      </c>
      <c r="I199" s="45">
        <v>3.952777777776646</v>
      </c>
      <c r="J199" s="46">
        <v>3.952777777776646</v>
      </c>
    </row>
    <row r="200" spans="1:10" ht="25.5" x14ac:dyDescent="0.25">
      <c r="A200" s="56" t="s">
        <v>6</v>
      </c>
      <c r="B200" s="41" t="s">
        <v>952</v>
      </c>
      <c r="C200" s="2" t="s">
        <v>305</v>
      </c>
      <c r="D200" s="77"/>
      <c r="E200" s="43" t="s">
        <v>1011</v>
      </c>
      <c r="F200" s="3">
        <v>42545.731944444444</v>
      </c>
      <c r="G200" s="3">
        <v>42548.669444444444</v>
      </c>
      <c r="H200" s="53" t="s">
        <v>935</v>
      </c>
      <c r="I200" s="45">
        <v>2.9375</v>
      </c>
      <c r="J200" s="46">
        <v>2.9375</v>
      </c>
    </row>
    <row r="201" spans="1:10" ht="25.5" x14ac:dyDescent="0.25">
      <c r="A201" s="56" t="s">
        <v>6</v>
      </c>
      <c r="B201" s="41" t="s">
        <v>952</v>
      </c>
      <c r="C201" s="2" t="s">
        <v>305</v>
      </c>
      <c r="D201" s="77"/>
      <c r="E201" s="43" t="s">
        <v>1011</v>
      </c>
      <c r="F201" s="3">
        <v>42549.683333333334</v>
      </c>
      <c r="G201" s="3">
        <v>42601.622916666667</v>
      </c>
      <c r="H201" s="53" t="s">
        <v>722</v>
      </c>
      <c r="I201" s="45">
        <v>51.939583333332848</v>
      </c>
      <c r="J201" s="46">
        <v>51.939583333332848</v>
      </c>
    </row>
    <row r="202" spans="1:10" ht="25.5" x14ac:dyDescent="0.25">
      <c r="A202" s="56" t="s">
        <v>6</v>
      </c>
      <c r="B202" s="41" t="s">
        <v>952</v>
      </c>
      <c r="C202" s="2" t="s">
        <v>305</v>
      </c>
      <c r="D202" s="77"/>
      <c r="E202" s="43" t="s">
        <v>1002</v>
      </c>
      <c r="F202" s="3">
        <v>42601.772222222222</v>
      </c>
      <c r="G202" s="3">
        <v>42622.741666666669</v>
      </c>
      <c r="H202" s="53" t="s">
        <v>937</v>
      </c>
      <c r="I202" s="45">
        <v>20.969444444446708</v>
      </c>
      <c r="J202" s="46">
        <v>20.969444444446708</v>
      </c>
    </row>
    <row r="203" spans="1:10" ht="25.5" x14ac:dyDescent="0.25">
      <c r="A203" s="56" t="s">
        <v>6</v>
      </c>
      <c r="B203" s="41" t="s">
        <v>952</v>
      </c>
      <c r="C203" s="2" t="s">
        <v>305</v>
      </c>
      <c r="D203" s="77"/>
      <c r="E203" s="43" t="s">
        <v>991</v>
      </c>
      <c r="F203" s="3">
        <v>42622.741666666669</v>
      </c>
      <c r="G203" s="3">
        <v>42625.663194444445</v>
      </c>
      <c r="H203" s="53" t="s">
        <v>12</v>
      </c>
      <c r="I203" s="45">
        <v>2.921527777776646</v>
      </c>
      <c r="J203" s="46">
        <v>2.921527777776646</v>
      </c>
    </row>
    <row r="204" spans="1:10" ht="25.5" x14ac:dyDescent="0.25">
      <c r="A204" s="56" t="s">
        <v>6</v>
      </c>
      <c r="B204" s="41" t="s">
        <v>952</v>
      </c>
      <c r="C204" s="2" t="s">
        <v>305</v>
      </c>
      <c r="D204" s="77"/>
      <c r="E204" s="43" t="s">
        <v>1002</v>
      </c>
      <c r="F204" s="3">
        <v>42625.663194444445</v>
      </c>
      <c r="G204" s="3">
        <v>42632.644444444442</v>
      </c>
      <c r="H204" s="53" t="s">
        <v>938</v>
      </c>
      <c r="I204" s="45">
        <v>6.9812499999970896</v>
      </c>
      <c r="J204" s="46">
        <v>6.9812499999970896</v>
      </c>
    </row>
    <row r="205" spans="1:10" ht="25.5" x14ac:dyDescent="0.25">
      <c r="A205" s="56" t="s">
        <v>6</v>
      </c>
      <c r="B205" s="41" t="s">
        <v>952</v>
      </c>
      <c r="C205" s="2" t="s">
        <v>305</v>
      </c>
      <c r="D205" s="77"/>
      <c r="E205" s="43" t="s">
        <v>991</v>
      </c>
      <c r="F205" s="3">
        <v>42632.644444444442</v>
      </c>
      <c r="G205" s="3">
        <v>42632.686805555553</v>
      </c>
      <c r="H205" s="53" t="s">
        <v>939</v>
      </c>
      <c r="I205" s="45">
        <v>4.2361111110949423E-2</v>
      </c>
      <c r="J205" s="46">
        <v>4.2361111110949423E-2</v>
      </c>
    </row>
    <row r="206" spans="1:10" ht="25.5" x14ac:dyDescent="0.25">
      <c r="A206" s="56" t="s">
        <v>6</v>
      </c>
      <c r="B206" s="41" t="s">
        <v>952</v>
      </c>
      <c r="C206" s="2" t="s">
        <v>305</v>
      </c>
      <c r="D206" s="77"/>
      <c r="E206" s="43" t="s">
        <v>1002</v>
      </c>
      <c r="F206" s="3">
        <v>42635.751388888886</v>
      </c>
      <c r="G206" s="3">
        <v>42638.630555555559</v>
      </c>
      <c r="H206" s="53" t="s">
        <v>941</v>
      </c>
      <c r="I206" s="45">
        <v>2.8791666666729725</v>
      </c>
      <c r="J206" s="46">
        <v>2.8791666666729725</v>
      </c>
    </row>
    <row r="207" spans="1:10" ht="25.5" x14ac:dyDescent="0.25">
      <c r="A207" s="56" t="s">
        <v>6</v>
      </c>
      <c r="B207" s="41" t="s">
        <v>952</v>
      </c>
      <c r="C207" s="2" t="s">
        <v>305</v>
      </c>
      <c r="D207" s="77"/>
      <c r="E207" s="43" t="s">
        <v>991</v>
      </c>
      <c r="F207" s="3">
        <v>42638.630555555559</v>
      </c>
      <c r="G207" s="3">
        <v>42639.508333333331</v>
      </c>
      <c r="H207" s="53" t="s">
        <v>92</v>
      </c>
      <c r="I207" s="45">
        <v>0.87777777777228039</v>
      </c>
      <c r="J207" s="46">
        <v>0.87777777777228039</v>
      </c>
    </row>
    <row r="208" spans="1:10" ht="25.5" x14ac:dyDescent="0.25">
      <c r="A208" s="56" t="s">
        <v>6</v>
      </c>
      <c r="B208" s="41" t="s">
        <v>952</v>
      </c>
      <c r="C208" s="2" t="s">
        <v>305</v>
      </c>
      <c r="D208" s="77"/>
      <c r="E208" s="43" t="s">
        <v>1002</v>
      </c>
      <c r="F208" s="3">
        <v>42639.508333333331</v>
      </c>
      <c r="G208" s="3">
        <v>42639.520833333336</v>
      </c>
      <c r="H208" s="53" t="s">
        <v>942</v>
      </c>
      <c r="I208" s="45">
        <v>1.2500000004365575E-2</v>
      </c>
      <c r="J208" s="46">
        <v>1.2500000004365575E-2</v>
      </c>
    </row>
    <row r="209" spans="1:10" ht="25.5" x14ac:dyDescent="0.25">
      <c r="A209" s="56" t="s">
        <v>6</v>
      </c>
      <c r="B209" s="41" t="s">
        <v>952</v>
      </c>
      <c r="C209" s="2" t="s">
        <v>305</v>
      </c>
      <c r="D209" s="77"/>
      <c r="E209" s="43" t="s">
        <v>991</v>
      </c>
      <c r="F209" s="3">
        <v>42639.520833333336</v>
      </c>
      <c r="G209" s="3">
        <v>42639.568749999999</v>
      </c>
      <c r="H209" s="53" t="s">
        <v>943</v>
      </c>
      <c r="I209" s="45">
        <v>4.7916666662786156E-2</v>
      </c>
      <c r="J209" s="46">
        <v>4.7916666662786156E-2</v>
      </c>
    </row>
    <row r="210" spans="1:10" ht="25.5" x14ac:dyDescent="0.25">
      <c r="A210" s="56" t="s">
        <v>6</v>
      </c>
      <c r="B210" s="41" t="s">
        <v>952</v>
      </c>
      <c r="C210" s="2" t="s">
        <v>305</v>
      </c>
      <c r="D210" s="77"/>
      <c r="E210" s="43" t="s">
        <v>1002</v>
      </c>
      <c r="F210" s="3">
        <v>42639.568749999999</v>
      </c>
      <c r="G210" s="3">
        <v>42639.613194444442</v>
      </c>
      <c r="H210" s="53" t="s">
        <v>191</v>
      </c>
      <c r="I210" s="45">
        <v>4.4444444443797693E-2</v>
      </c>
      <c r="J210" s="46">
        <v>4.4444444443797693E-2</v>
      </c>
    </row>
    <row r="211" spans="1:10" ht="25.5" x14ac:dyDescent="0.25">
      <c r="A211" s="56" t="s">
        <v>6</v>
      </c>
      <c r="B211" s="41" t="s">
        <v>952</v>
      </c>
      <c r="C211" s="2" t="s">
        <v>305</v>
      </c>
      <c r="D211" s="77"/>
      <c r="E211" s="43" t="s">
        <v>991</v>
      </c>
      <c r="F211" s="3">
        <v>42639.613194444442</v>
      </c>
      <c r="G211" s="3">
        <v>42639.75277777778</v>
      </c>
      <c r="H211" s="53" t="s">
        <v>12</v>
      </c>
      <c r="I211" s="45">
        <v>0.13958333333721384</v>
      </c>
      <c r="J211" s="46">
        <v>0.13958333333721384</v>
      </c>
    </row>
    <row r="212" spans="1:10" ht="25.5" x14ac:dyDescent="0.25">
      <c r="A212" s="56" t="s">
        <v>6</v>
      </c>
      <c r="B212" s="41" t="s">
        <v>952</v>
      </c>
      <c r="C212" s="2" t="s">
        <v>305</v>
      </c>
      <c r="D212" s="77"/>
      <c r="E212" s="43" t="s">
        <v>1002</v>
      </c>
      <c r="F212" s="3">
        <v>42642.643750000003</v>
      </c>
      <c r="G212" s="3">
        <v>42648.654861111114</v>
      </c>
      <c r="H212" s="53" t="s">
        <v>946</v>
      </c>
      <c r="I212" s="45">
        <v>6.0111111111109494</v>
      </c>
      <c r="J212" s="46">
        <v>6.0111111111109494</v>
      </c>
    </row>
    <row r="213" spans="1:10" ht="25.5" x14ac:dyDescent="0.25">
      <c r="A213" s="56" t="s">
        <v>6</v>
      </c>
      <c r="B213" s="41" t="s">
        <v>952</v>
      </c>
      <c r="C213" s="2" t="s">
        <v>305</v>
      </c>
      <c r="D213" s="77"/>
      <c r="E213" s="43" t="s">
        <v>991</v>
      </c>
      <c r="F213" s="3">
        <v>42648.654861111114</v>
      </c>
      <c r="G213" s="3">
        <v>42649.517361111109</v>
      </c>
      <c r="H213" s="53" t="s">
        <v>12</v>
      </c>
      <c r="I213" s="45">
        <v>0.86249999999563443</v>
      </c>
      <c r="J213" s="46">
        <v>0.86249999999563443</v>
      </c>
    </row>
    <row r="214" spans="1:10" ht="25.5" x14ac:dyDescent="0.25">
      <c r="A214" s="56" t="s">
        <v>6</v>
      </c>
      <c r="B214" s="41" t="s">
        <v>952</v>
      </c>
      <c r="C214" s="2" t="s">
        <v>305</v>
      </c>
      <c r="D214" s="77"/>
      <c r="E214" s="43" t="s">
        <v>1002</v>
      </c>
      <c r="F214" s="3">
        <v>42683.629861111112</v>
      </c>
      <c r="G214" s="3">
        <v>42683.707638888889</v>
      </c>
      <c r="H214" s="53" t="s">
        <v>949</v>
      </c>
      <c r="I214" s="45">
        <v>7.7777777776645962E-2</v>
      </c>
      <c r="J214" s="46">
        <v>7.7777777776645962E-2</v>
      </c>
    </row>
    <row r="215" spans="1:10" ht="25.5" x14ac:dyDescent="0.25">
      <c r="A215" s="56" t="s">
        <v>6</v>
      </c>
      <c r="B215" s="41" t="s">
        <v>952</v>
      </c>
      <c r="C215" s="2" t="s">
        <v>305</v>
      </c>
      <c r="D215" s="77"/>
      <c r="E215" s="43" t="s">
        <v>991</v>
      </c>
      <c r="F215" s="3">
        <v>42683.707638888889</v>
      </c>
      <c r="G215" s="3">
        <v>42683.718055555553</v>
      </c>
      <c r="H215" s="53" t="s">
        <v>12</v>
      </c>
      <c r="I215" s="45">
        <v>1.0416666664241347E-2</v>
      </c>
      <c r="J215" s="46">
        <v>1.0416666664241347E-2</v>
      </c>
    </row>
    <row r="216" spans="1:10" x14ac:dyDescent="0.25">
      <c r="A216" s="56" t="s">
        <v>313</v>
      </c>
      <c r="B216" s="41" t="s">
        <v>989</v>
      </c>
      <c r="C216" s="2" t="s">
        <v>305</v>
      </c>
      <c r="D216" s="77"/>
      <c r="E216" s="43" t="s">
        <v>306</v>
      </c>
      <c r="F216" s="44">
        <v>42376.779166666667</v>
      </c>
      <c r="G216" s="44">
        <v>42439.779166666667</v>
      </c>
      <c r="H216" s="53" t="s">
        <v>7</v>
      </c>
      <c r="I216" s="19">
        <v>63</v>
      </c>
      <c r="J216" s="46">
        <v>63</v>
      </c>
    </row>
    <row r="217" spans="1:10" x14ac:dyDescent="0.25">
      <c r="A217" s="56" t="s">
        <v>313</v>
      </c>
      <c r="B217" s="41" t="s">
        <v>989</v>
      </c>
      <c r="C217" s="2" t="s">
        <v>305</v>
      </c>
      <c r="D217" s="77"/>
      <c r="E217" s="43" t="s">
        <v>990</v>
      </c>
      <c r="F217" s="44">
        <v>42439.779166666667</v>
      </c>
      <c r="G217" s="44">
        <v>42446.602083333331</v>
      </c>
      <c r="H217" s="53" t="s">
        <v>962</v>
      </c>
      <c r="I217" s="19">
        <v>6.8229166666642413</v>
      </c>
      <c r="J217" s="46">
        <v>6.8229166666642413</v>
      </c>
    </row>
    <row r="218" spans="1:10" x14ac:dyDescent="0.25">
      <c r="A218" s="56" t="s">
        <v>313</v>
      </c>
      <c r="B218" s="41" t="s">
        <v>989</v>
      </c>
      <c r="C218" s="2" t="s">
        <v>305</v>
      </c>
      <c r="D218" s="77"/>
      <c r="E218" s="43" t="s">
        <v>306</v>
      </c>
      <c r="F218" s="44">
        <v>42446.602083333331</v>
      </c>
      <c r="G218" s="44">
        <v>42450.728472222225</v>
      </c>
      <c r="H218" s="53" t="s">
        <v>964</v>
      </c>
      <c r="I218" s="19">
        <v>4.1263888888934162</v>
      </c>
      <c r="J218" s="46">
        <v>4.1263888888934162</v>
      </c>
    </row>
    <row r="219" spans="1:10" x14ac:dyDescent="0.25">
      <c r="A219" s="56" t="s">
        <v>313</v>
      </c>
      <c r="B219" s="41" t="s">
        <v>989</v>
      </c>
      <c r="C219" s="2" t="s">
        <v>305</v>
      </c>
      <c r="D219" s="77"/>
      <c r="E219" s="43" t="s">
        <v>990</v>
      </c>
      <c r="F219" s="44">
        <v>42450.728472222225</v>
      </c>
      <c r="G219" s="44">
        <v>42457.51458333333</v>
      </c>
      <c r="H219" s="53" t="s">
        <v>965</v>
      </c>
      <c r="I219" s="19">
        <v>6.7861111111051287</v>
      </c>
      <c r="J219" s="46">
        <v>6.7861111111051287</v>
      </c>
    </row>
    <row r="220" spans="1:10" ht="25.5" x14ac:dyDescent="0.25">
      <c r="A220" s="56" t="s">
        <v>313</v>
      </c>
      <c r="B220" s="41" t="s">
        <v>989</v>
      </c>
      <c r="C220" s="2" t="s">
        <v>305</v>
      </c>
      <c r="D220" s="77"/>
      <c r="E220" s="43" t="s">
        <v>306</v>
      </c>
      <c r="F220" s="44">
        <v>42457.51458333333</v>
      </c>
      <c r="G220" s="44">
        <v>42460.782638888886</v>
      </c>
      <c r="H220" s="53" t="s">
        <v>967</v>
      </c>
      <c r="I220" s="19">
        <v>3.2680555555562023</v>
      </c>
      <c r="J220" s="46">
        <v>3.2680555555562023</v>
      </c>
    </row>
    <row r="221" spans="1:10" x14ac:dyDescent="0.25">
      <c r="A221" s="56" t="s">
        <v>313</v>
      </c>
      <c r="B221" s="41" t="s">
        <v>989</v>
      </c>
      <c r="C221" s="2" t="s">
        <v>305</v>
      </c>
      <c r="D221" s="77"/>
      <c r="E221" s="43" t="s">
        <v>990</v>
      </c>
      <c r="F221" s="44">
        <v>42460.782638888886</v>
      </c>
      <c r="G221" s="44">
        <v>42461.533333333333</v>
      </c>
      <c r="H221" s="53" t="s">
        <v>475</v>
      </c>
      <c r="I221" s="19">
        <v>0.75069444444670808</v>
      </c>
      <c r="J221" s="46">
        <v>0.75069444444670808</v>
      </c>
    </row>
    <row r="222" spans="1:10" x14ac:dyDescent="0.25">
      <c r="A222" s="56" t="s">
        <v>313</v>
      </c>
      <c r="B222" s="41" t="s">
        <v>989</v>
      </c>
      <c r="C222" s="2" t="s">
        <v>305</v>
      </c>
      <c r="D222" s="77"/>
      <c r="E222" s="43" t="s">
        <v>306</v>
      </c>
      <c r="F222" s="44">
        <v>42570.581250000003</v>
      </c>
      <c r="G222" s="44">
        <v>42570.595138888886</v>
      </c>
      <c r="H222" s="53" t="s">
        <v>976</v>
      </c>
      <c r="I222" s="19">
        <v>1.3888888883229811E-2</v>
      </c>
      <c r="J222" s="46">
        <v>1.3888888883229811E-2</v>
      </c>
    </row>
    <row r="223" spans="1:10" x14ac:dyDescent="0.25">
      <c r="A223" s="56" t="s">
        <v>313</v>
      </c>
      <c r="B223" s="41" t="s">
        <v>989</v>
      </c>
      <c r="C223" s="2" t="s">
        <v>305</v>
      </c>
      <c r="D223" s="77"/>
      <c r="E223" s="43" t="s">
        <v>998</v>
      </c>
      <c r="F223" s="44">
        <v>42648.738194444442</v>
      </c>
      <c r="G223" s="44">
        <v>42649.611805555556</v>
      </c>
      <c r="H223" s="53" t="s">
        <v>987</v>
      </c>
      <c r="I223" s="19">
        <v>0.87361111111385981</v>
      </c>
      <c r="J223" s="46">
        <v>0.87361111111385981</v>
      </c>
    </row>
    <row r="224" spans="1:10" x14ac:dyDescent="0.25">
      <c r="A224" s="57" t="s">
        <v>313</v>
      </c>
      <c r="B224" s="60" t="s">
        <v>1093</v>
      </c>
      <c r="C224" s="7" t="s">
        <v>305</v>
      </c>
      <c r="D224" s="86" t="s">
        <v>1068</v>
      </c>
      <c r="E224" t="s">
        <v>990</v>
      </c>
      <c r="F224" s="87">
        <v>42669.651388888888</v>
      </c>
      <c r="G224" s="87">
        <v>42675.561111111114</v>
      </c>
      <c r="H224" s="86" t="s">
        <v>7</v>
      </c>
      <c r="I224" s="19">
        <v>5.9097222222262644</v>
      </c>
      <c r="J224" s="46">
        <v>5.9097222222262644</v>
      </c>
    </row>
    <row r="225" spans="1:10" x14ac:dyDescent="0.25">
      <c r="A225" s="57" t="s">
        <v>313</v>
      </c>
      <c r="B225" s="60" t="s">
        <v>1093</v>
      </c>
      <c r="C225" s="7" t="s">
        <v>305</v>
      </c>
      <c r="D225" s="86" t="s">
        <v>1256</v>
      </c>
      <c r="E225" t="s">
        <v>991</v>
      </c>
      <c r="F225" s="87">
        <v>42669.651388888888</v>
      </c>
      <c r="G225" s="87">
        <v>42682.507638888892</v>
      </c>
      <c r="H225" s="86" t="s">
        <v>7</v>
      </c>
      <c r="I225" s="19">
        <v>12.856250000004366</v>
      </c>
      <c r="J225" s="46">
        <v>12.856250000004366</v>
      </c>
    </row>
    <row r="226" spans="1:10" x14ac:dyDescent="0.25">
      <c r="A226" s="57" t="s">
        <v>313</v>
      </c>
      <c r="B226" s="60" t="s">
        <v>1093</v>
      </c>
      <c r="C226" s="7" t="s">
        <v>305</v>
      </c>
      <c r="D226" s="86" t="s">
        <v>1069</v>
      </c>
      <c r="E226" t="s">
        <v>307</v>
      </c>
      <c r="F226" s="87">
        <v>42682.507638888892</v>
      </c>
      <c r="G226" s="87">
        <v>42734.605555555558</v>
      </c>
      <c r="H226" s="86" t="s">
        <v>53</v>
      </c>
      <c r="I226" s="19">
        <v>52.097916666665697</v>
      </c>
      <c r="J226" s="46">
        <v>52.097916666665697</v>
      </c>
    </row>
    <row r="227" spans="1:10" x14ac:dyDescent="0.25">
      <c r="A227" s="57" t="s">
        <v>313</v>
      </c>
      <c r="B227" s="60" t="s">
        <v>1093</v>
      </c>
      <c r="C227" s="7" t="s">
        <v>305</v>
      </c>
      <c r="D227" s="86" t="s">
        <v>1070</v>
      </c>
      <c r="E227" t="s">
        <v>990</v>
      </c>
      <c r="F227" s="87">
        <v>42734.605555555558</v>
      </c>
      <c r="G227" s="87">
        <v>42745.775694444441</v>
      </c>
      <c r="H227" s="86" t="s">
        <v>147</v>
      </c>
      <c r="I227" s="19">
        <v>11.17013888888323</v>
      </c>
      <c r="J227" s="46">
        <v>11.17013888888323</v>
      </c>
    </row>
    <row r="228" spans="1:10" x14ac:dyDescent="0.25">
      <c r="A228" s="57" t="s">
        <v>313</v>
      </c>
      <c r="B228" s="60" t="s">
        <v>1093</v>
      </c>
      <c r="C228" s="7" t="s">
        <v>305</v>
      </c>
      <c r="D228" s="86" t="s">
        <v>1257</v>
      </c>
      <c r="E228" t="s">
        <v>991</v>
      </c>
      <c r="F228" s="87">
        <v>42745.775694444441</v>
      </c>
      <c r="G228" s="87">
        <v>42746.557638888888</v>
      </c>
      <c r="H228" s="86" t="s">
        <v>230</v>
      </c>
      <c r="I228" s="19">
        <v>0.78194444444670808</v>
      </c>
      <c r="J228" s="46">
        <v>0.78194444444670808</v>
      </c>
    </row>
    <row r="229" spans="1:10" x14ac:dyDescent="0.25">
      <c r="A229" s="57" t="s">
        <v>313</v>
      </c>
      <c r="B229" s="60" t="s">
        <v>1093</v>
      </c>
      <c r="C229" s="7" t="s">
        <v>305</v>
      </c>
      <c r="D229" s="86" t="s">
        <v>1071</v>
      </c>
      <c r="E229" t="s">
        <v>307</v>
      </c>
      <c r="F229" s="87">
        <v>42746.557638888888</v>
      </c>
      <c r="G229" s="87">
        <v>42746.779166666667</v>
      </c>
      <c r="H229" s="86" t="s">
        <v>79</v>
      </c>
      <c r="I229" s="19">
        <v>0.22152777777955635</v>
      </c>
      <c r="J229" s="46">
        <v>0.22152777777955635</v>
      </c>
    </row>
    <row r="230" spans="1:10" x14ac:dyDescent="0.25">
      <c r="A230" s="57" t="s">
        <v>313</v>
      </c>
      <c r="B230" s="60" t="s">
        <v>1093</v>
      </c>
      <c r="C230" s="7" t="s">
        <v>305</v>
      </c>
      <c r="D230" s="86" t="s">
        <v>1258</v>
      </c>
      <c r="E230" t="s">
        <v>991</v>
      </c>
      <c r="F230" s="87">
        <v>42746.779166666667</v>
      </c>
      <c r="G230" s="87">
        <v>42748.737500000003</v>
      </c>
      <c r="H230" s="86" t="s">
        <v>16</v>
      </c>
      <c r="I230" s="19">
        <v>1.9583333333357587</v>
      </c>
      <c r="J230" s="46">
        <v>1.9583333333357587</v>
      </c>
    </row>
    <row r="231" spans="1:10" x14ac:dyDescent="0.25">
      <c r="A231" s="57" t="s">
        <v>313</v>
      </c>
      <c r="B231" s="60" t="s">
        <v>1093</v>
      </c>
      <c r="C231" s="7" t="s">
        <v>305</v>
      </c>
      <c r="D231" s="86" t="s">
        <v>1072</v>
      </c>
      <c r="E231" t="s">
        <v>307</v>
      </c>
      <c r="F231" s="87">
        <v>42759.804861111108</v>
      </c>
      <c r="G231" s="87">
        <v>42760.73333333333</v>
      </c>
      <c r="H231" s="86" t="s">
        <v>1080</v>
      </c>
      <c r="I231" s="19">
        <v>0.92847222222189885</v>
      </c>
      <c r="J231" s="46">
        <v>0.92847222222189885</v>
      </c>
    </row>
    <row r="232" spans="1:10" x14ac:dyDescent="0.25">
      <c r="A232" s="57" t="s">
        <v>313</v>
      </c>
      <c r="B232" s="60" t="s">
        <v>1092</v>
      </c>
      <c r="C232" s="7" t="s">
        <v>305</v>
      </c>
      <c r="D232" s="86" t="s">
        <v>1094</v>
      </c>
      <c r="E232" t="s">
        <v>1000</v>
      </c>
      <c r="F232" s="79">
        <v>42605.76666666667</v>
      </c>
      <c r="G232" s="87">
        <v>42606.76666666667</v>
      </c>
      <c r="H232" s="86" t="s">
        <v>7</v>
      </c>
      <c r="I232" s="19">
        <v>1</v>
      </c>
      <c r="J232" s="88">
        <v>1</v>
      </c>
    </row>
    <row r="233" spans="1:10" x14ac:dyDescent="0.25">
      <c r="A233" s="57" t="s">
        <v>313</v>
      </c>
      <c r="B233" s="60" t="s">
        <v>1092</v>
      </c>
      <c r="C233" s="7" t="s">
        <v>305</v>
      </c>
      <c r="D233" s="86" t="s">
        <v>1068</v>
      </c>
      <c r="E233" t="s">
        <v>990</v>
      </c>
      <c r="F233" s="87">
        <v>42606.76666666667</v>
      </c>
      <c r="G233" s="87">
        <v>42606.774305555555</v>
      </c>
      <c r="H233" s="86" t="s">
        <v>347</v>
      </c>
      <c r="I233" s="19">
        <v>7.6388888846850023E-3</v>
      </c>
      <c r="J233" s="46">
        <v>7.6388888846850023E-3</v>
      </c>
    </row>
    <row r="234" spans="1:10" x14ac:dyDescent="0.25">
      <c r="A234" s="57" t="s">
        <v>313</v>
      </c>
      <c r="B234" s="60" t="s">
        <v>1092</v>
      </c>
      <c r="C234" s="7" t="s">
        <v>305</v>
      </c>
      <c r="D234" s="86" t="s">
        <v>1256</v>
      </c>
      <c r="E234" t="s">
        <v>991</v>
      </c>
      <c r="F234" s="87">
        <v>42606.774305555555</v>
      </c>
      <c r="G234" s="87">
        <v>42606.777083333334</v>
      </c>
      <c r="H234" s="86" t="s">
        <v>484</v>
      </c>
      <c r="I234" s="19">
        <v>2.7777777795563452E-3</v>
      </c>
      <c r="J234" s="46">
        <v>2.7777777795563452E-3</v>
      </c>
    </row>
    <row r="235" spans="1:10" x14ac:dyDescent="0.25">
      <c r="A235" s="57" t="s">
        <v>313</v>
      </c>
      <c r="B235" s="60" t="s">
        <v>1092</v>
      </c>
      <c r="C235" s="7" t="s">
        <v>305</v>
      </c>
      <c r="D235" s="86" t="s">
        <v>1096</v>
      </c>
      <c r="E235" t="s">
        <v>990</v>
      </c>
      <c r="F235" s="87">
        <v>42607.587500000001</v>
      </c>
      <c r="G235" s="87">
        <v>42607.60833333333</v>
      </c>
      <c r="H235" s="86" t="s">
        <v>1102</v>
      </c>
      <c r="I235" s="19">
        <v>2.0833333328482695E-2</v>
      </c>
      <c r="J235" s="46">
        <v>2.0833333328482695E-2</v>
      </c>
    </row>
    <row r="236" spans="1:10" x14ac:dyDescent="0.25">
      <c r="A236" s="57" t="s">
        <v>313</v>
      </c>
      <c r="B236" s="60" t="s">
        <v>1092</v>
      </c>
      <c r="C236" s="7" t="s">
        <v>305</v>
      </c>
      <c r="D236" s="86" t="s">
        <v>1259</v>
      </c>
      <c r="E236" t="s">
        <v>991</v>
      </c>
      <c r="F236" s="87">
        <v>42607.60833333333</v>
      </c>
      <c r="G236" s="87">
        <v>42607.637499999997</v>
      </c>
      <c r="H236" s="86" t="s">
        <v>237</v>
      </c>
      <c r="I236" s="19">
        <v>2.9166666667151731E-2</v>
      </c>
      <c r="J236" s="46">
        <v>2.9166666667151731E-2</v>
      </c>
    </row>
    <row r="237" spans="1:10" ht="30" x14ac:dyDescent="0.25">
      <c r="A237" s="57" t="s">
        <v>313</v>
      </c>
      <c r="B237" s="60" t="s">
        <v>1092</v>
      </c>
      <c r="C237" s="7" t="s">
        <v>305</v>
      </c>
      <c r="D237" s="86" t="s">
        <v>1097</v>
      </c>
      <c r="E237" t="s">
        <v>1000</v>
      </c>
      <c r="F237" s="87">
        <v>42607.637499999997</v>
      </c>
      <c r="G237" s="87">
        <v>42607.783333333333</v>
      </c>
      <c r="H237" s="86" t="s">
        <v>1103</v>
      </c>
      <c r="I237" s="19">
        <v>0.14583333333575865</v>
      </c>
      <c r="J237" s="46">
        <v>0.14583333333575865</v>
      </c>
    </row>
    <row r="238" spans="1:10" x14ac:dyDescent="0.25">
      <c r="A238" s="57" t="s">
        <v>313</v>
      </c>
      <c r="B238" s="60" t="s">
        <v>1092</v>
      </c>
      <c r="C238" s="7" t="s">
        <v>305</v>
      </c>
      <c r="D238" s="86" t="s">
        <v>1098</v>
      </c>
      <c r="E238" t="s">
        <v>990</v>
      </c>
      <c r="F238" s="87">
        <v>42607.783333333333</v>
      </c>
      <c r="G238" s="87">
        <v>42607.79583333333</v>
      </c>
      <c r="H238" s="86" t="s">
        <v>1104</v>
      </c>
      <c r="I238" s="19">
        <v>1.2499999997089617E-2</v>
      </c>
      <c r="J238" s="46">
        <v>1.2499999997089617E-2</v>
      </c>
    </row>
    <row r="239" spans="1:10" x14ac:dyDescent="0.25">
      <c r="A239" s="57" t="s">
        <v>313</v>
      </c>
      <c r="B239" s="60" t="s">
        <v>1092</v>
      </c>
      <c r="C239" s="7" t="s">
        <v>305</v>
      </c>
      <c r="D239" s="86" t="s">
        <v>1099</v>
      </c>
      <c r="E239" t="s">
        <v>990</v>
      </c>
      <c r="F239" s="87">
        <v>42608.54791666667</v>
      </c>
      <c r="G239" s="87">
        <v>42608.563888888886</v>
      </c>
      <c r="H239" s="86" t="s">
        <v>237</v>
      </c>
      <c r="I239" s="19">
        <v>1.597222221607808E-2</v>
      </c>
      <c r="J239" s="46">
        <v>1.597222221607808E-2</v>
      </c>
    </row>
    <row r="240" spans="1:10" x14ac:dyDescent="0.25">
      <c r="A240" s="57" t="s">
        <v>313</v>
      </c>
      <c r="B240" s="60" t="s">
        <v>1111</v>
      </c>
      <c r="C240" s="42" t="s">
        <v>8</v>
      </c>
      <c r="D240" s="86" t="s">
        <v>1094</v>
      </c>
      <c r="E240" t="s">
        <v>1000</v>
      </c>
      <c r="F240" s="87">
        <v>42611.702777777777</v>
      </c>
      <c r="G240" s="87">
        <v>42612.702777777777</v>
      </c>
      <c r="H240" s="86" t="s">
        <v>7</v>
      </c>
      <c r="I240" s="19">
        <v>1</v>
      </c>
      <c r="J240" s="88">
        <v>1</v>
      </c>
    </row>
    <row r="241" spans="1:10" x14ac:dyDescent="0.25">
      <c r="A241" s="57" t="s">
        <v>313</v>
      </c>
      <c r="B241" s="60" t="s">
        <v>1111</v>
      </c>
      <c r="C241" s="42" t="s">
        <v>8</v>
      </c>
      <c r="D241" s="86" t="s">
        <v>1068</v>
      </c>
      <c r="E241" t="s">
        <v>990</v>
      </c>
      <c r="F241" s="87">
        <v>42612.702777777777</v>
      </c>
      <c r="G241" s="87">
        <v>42613.541666666664</v>
      </c>
      <c r="H241" s="86" t="s">
        <v>347</v>
      </c>
      <c r="I241" s="19">
        <v>0.83888888888759539</v>
      </c>
      <c r="J241" s="46">
        <v>0.83888888888759539</v>
      </c>
    </row>
    <row r="242" spans="1:10" x14ac:dyDescent="0.25">
      <c r="A242" s="57" t="s">
        <v>313</v>
      </c>
      <c r="B242" s="60" t="s">
        <v>1111</v>
      </c>
      <c r="C242" s="42" t="s">
        <v>8</v>
      </c>
      <c r="D242" s="86" t="s">
        <v>1256</v>
      </c>
      <c r="E242" t="s">
        <v>991</v>
      </c>
      <c r="F242" s="87">
        <v>42613.541666666664</v>
      </c>
      <c r="G242" s="87">
        <v>42613.740277777775</v>
      </c>
      <c r="H242" s="86" t="s">
        <v>475</v>
      </c>
      <c r="I242" s="19">
        <v>0.19861111111094942</v>
      </c>
      <c r="J242" s="46">
        <v>0.19861111111094942</v>
      </c>
    </row>
    <row r="243" spans="1:10" x14ac:dyDescent="0.25">
      <c r="A243" s="57" t="s">
        <v>313</v>
      </c>
      <c r="B243" s="60" t="s">
        <v>1120</v>
      </c>
      <c r="C243" s="7" t="s">
        <v>305</v>
      </c>
      <c r="D243" s="86" t="s">
        <v>1094</v>
      </c>
      <c r="E243" t="s">
        <v>1000</v>
      </c>
      <c r="F243" s="87">
        <v>42662.770138888889</v>
      </c>
      <c r="G243" s="87">
        <v>42663.770138888889</v>
      </c>
      <c r="H243" s="86" t="s">
        <v>7</v>
      </c>
      <c r="I243" s="19">
        <v>1</v>
      </c>
      <c r="J243" s="88">
        <v>1</v>
      </c>
    </row>
    <row r="244" spans="1:10" x14ac:dyDescent="0.25">
      <c r="A244" s="57" t="s">
        <v>313</v>
      </c>
      <c r="B244" s="60" t="s">
        <v>1120</v>
      </c>
      <c r="C244" s="7" t="s">
        <v>305</v>
      </c>
      <c r="D244" s="86" t="s">
        <v>1068</v>
      </c>
      <c r="E244" t="s">
        <v>990</v>
      </c>
      <c r="F244" s="87">
        <v>42663.770138888889</v>
      </c>
      <c r="G244" s="87">
        <v>42664.560416666667</v>
      </c>
      <c r="H244" s="86" t="s">
        <v>347</v>
      </c>
      <c r="I244" s="19">
        <v>0.79027777777810115</v>
      </c>
      <c r="J244" s="46">
        <v>0.79027777777810115</v>
      </c>
    </row>
    <row r="245" spans="1:10" x14ac:dyDescent="0.25">
      <c r="A245" s="57" t="s">
        <v>313</v>
      </c>
      <c r="B245" s="60" t="s">
        <v>1120</v>
      </c>
      <c r="C245" s="7" t="s">
        <v>305</v>
      </c>
      <c r="D245" s="86" t="s">
        <v>1256</v>
      </c>
      <c r="E245" t="s">
        <v>991</v>
      </c>
      <c r="F245" s="87">
        <v>42664.560416666667</v>
      </c>
      <c r="G245" s="87">
        <v>42664.757638888892</v>
      </c>
      <c r="H245" s="86" t="s">
        <v>1126</v>
      </c>
      <c r="I245" s="19">
        <v>0.19722222222480923</v>
      </c>
      <c r="J245" s="46">
        <v>0.19722222222480923</v>
      </c>
    </row>
    <row r="246" spans="1:10" ht="30" x14ac:dyDescent="0.25">
      <c r="A246" s="57" t="s">
        <v>313</v>
      </c>
      <c r="B246" s="60" t="s">
        <v>1120</v>
      </c>
      <c r="C246" s="7" t="s">
        <v>305</v>
      </c>
      <c r="D246" s="86" t="s">
        <v>1260</v>
      </c>
      <c r="E246" t="s">
        <v>991</v>
      </c>
      <c r="F246" s="87">
        <v>42670.54791666667</v>
      </c>
      <c r="G246" s="87">
        <v>42670.605555555558</v>
      </c>
      <c r="H246" s="86" t="s">
        <v>1132</v>
      </c>
      <c r="I246" s="19">
        <v>5.7638888887595385E-2</v>
      </c>
      <c r="J246" s="46">
        <v>5.7638888887595385E-2</v>
      </c>
    </row>
    <row r="247" spans="1:10" ht="30" x14ac:dyDescent="0.25">
      <c r="A247" s="57" t="s">
        <v>313</v>
      </c>
      <c r="B247" s="60" t="s">
        <v>1120</v>
      </c>
      <c r="C247" s="7" t="s">
        <v>305</v>
      </c>
      <c r="D247" s="86" t="s">
        <v>1122</v>
      </c>
      <c r="E247" t="s">
        <v>1000</v>
      </c>
      <c r="F247" s="87">
        <v>42670.605555555558</v>
      </c>
      <c r="G247" s="87">
        <v>42672.425694444442</v>
      </c>
      <c r="H247" s="86" t="s">
        <v>1133</v>
      </c>
      <c r="I247" s="19">
        <v>1.820138888884685</v>
      </c>
      <c r="J247" s="46">
        <v>1.820138888884685</v>
      </c>
    </row>
    <row r="248" spans="1:10" x14ac:dyDescent="0.25">
      <c r="A248" s="57" t="s">
        <v>313</v>
      </c>
      <c r="B248" s="60" t="s">
        <v>1141</v>
      </c>
      <c r="C248" s="42" t="s">
        <v>8</v>
      </c>
      <c r="D248" s="86" t="s">
        <v>1142</v>
      </c>
      <c r="E248" t="s">
        <v>998</v>
      </c>
      <c r="F248" s="87">
        <v>42612.780555555553</v>
      </c>
      <c r="G248" s="87">
        <v>42613.780555555553</v>
      </c>
      <c r="H248" s="86" t="s">
        <v>7</v>
      </c>
      <c r="I248" s="19">
        <v>1</v>
      </c>
      <c r="J248" s="88">
        <v>1</v>
      </c>
    </row>
    <row r="249" spans="1:10" x14ac:dyDescent="0.25">
      <c r="A249" s="57" t="s">
        <v>313</v>
      </c>
      <c r="B249" s="60" t="s">
        <v>1141</v>
      </c>
      <c r="C249" s="42" t="s">
        <v>8</v>
      </c>
      <c r="D249" s="86" t="s">
        <v>1068</v>
      </c>
      <c r="E249" t="s">
        <v>990</v>
      </c>
      <c r="F249" s="87">
        <v>42613.780555555553</v>
      </c>
      <c r="G249" s="87">
        <v>42616.705555555556</v>
      </c>
      <c r="H249" s="86" t="s">
        <v>1146</v>
      </c>
      <c r="I249" s="19">
        <v>2.9250000000029104</v>
      </c>
      <c r="J249" s="46">
        <v>2.9250000000029104</v>
      </c>
    </row>
    <row r="250" spans="1:10" x14ac:dyDescent="0.25">
      <c r="A250" s="57" t="s">
        <v>313</v>
      </c>
      <c r="B250" s="60" t="s">
        <v>1141</v>
      </c>
      <c r="C250" s="42" t="s">
        <v>8</v>
      </c>
      <c r="D250" s="86" t="s">
        <v>1256</v>
      </c>
      <c r="E250" t="s">
        <v>991</v>
      </c>
      <c r="F250" s="87">
        <v>42616.705555555556</v>
      </c>
      <c r="G250" s="87">
        <v>42619.609027777777</v>
      </c>
      <c r="H250" s="86" t="s">
        <v>1147</v>
      </c>
      <c r="I250" s="19">
        <v>2.9034722222204437</v>
      </c>
      <c r="J250" s="46">
        <v>2.9034722222204437</v>
      </c>
    </row>
    <row r="251" spans="1:10" x14ac:dyDescent="0.25">
      <c r="A251" s="57" t="s">
        <v>313</v>
      </c>
      <c r="B251" s="60" t="s">
        <v>1141</v>
      </c>
      <c r="C251" s="42" t="s">
        <v>8</v>
      </c>
      <c r="D251" s="86" t="s">
        <v>1070</v>
      </c>
      <c r="E251" t="s">
        <v>990</v>
      </c>
      <c r="F251" s="87">
        <v>42627.601388888892</v>
      </c>
      <c r="G251" s="87">
        <v>42627.706944444442</v>
      </c>
      <c r="H251" s="86" t="s">
        <v>1149</v>
      </c>
      <c r="I251" s="19">
        <v>0.10555555555038154</v>
      </c>
      <c r="J251" s="46">
        <v>0.10555555555038154</v>
      </c>
    </row>
    <row r="252" spans="1:10" x14ac:dyDescent="0.25">
      <c r="A252" s="57" t="s">
        <v>313</v>
      </c>
      <c r="B252" s="60" t="s">
        <v>1141</v>
      </c>
      <c r="C252" s="42" t="s">
        <v>8</v>
      </c>
      <c r="D252" s="86" t="s">
        <v>1143</v>
      </c>
      <c r="E252" t="s">
        <v>998</v>
      </c>
      <c r="F252" s="87">
        <v>42627.706944444442</v>
      </c>
      <c r="G252" s="87">
        <v>42629.65</v>
      </c>
      <c r="H252" s="86" t="s">
        <v>1150</v>
      </c>
      <c r="I252" s="19">
        <v>1.9430555555591127</v>
      </c>
      <c r="J252" s="46">
        <v>1.9430555555591127</v>
      </c>
    </row>
    <row r="253" spans="1:10" x14ac:dyDescent="0.25">
      <c r="A253" s="56" t="s">
        <v>313</v>
      </c>
      <c r="B253" s="53" t="s">
        <v>1166</v>
      </c>
      <c r="C253" s="2" t="s">
        <v>305</v>
      </c>
      <c r="D253" s="1" t="s">
        <v>1094</v>
      </c>
      <c r="E253" t="s">
        <v>1000</v>
      </c>
      <c r="F253" s="87">
        <v>42626.46875</v>
      </c>
      <c r="G253" s="87">
        <v>42627.46875</v>
      </c>
      <c r="H253" s="86" t="s">
        <v>7</v>
      </c>
      <c r="I253" s="19">
        <v>1</v>
      </c>
      <c r="J253" s="46">
        <v>1</v>
      </c>
    </row>
    <row r="254" spans="1:10" x14ac:dyDescent="0.25">
      <c r="A254" s="56" t="s">
        <v>313</v>
      </c>
      <c r="B254" s="53" t="s">
        <v>1166</v>
      </c>
      <c r="C254" s="2" t="s">
        <v>305</v>
      </c>
      <c r="D254" s="1" t="s">
        <v>1068</v>
      </c>
      <c r="E254" t="s">
        <v>990</v>
      </c>
      <c r="F254" s="87">
        <v>42627.46875</v>
      </c>
      <c r="G254" s="87">
        <v>42628.788194444445</v>
      </c>
      <c r="H254" s="86" t="s">
        <v>347</v>
      </c>
      <c r="I254" s="19">
        <v>1.3194444444452529</v>
      </c>
      <c r="J254" s="46">
        <v>1.3194444444452529</v>
      </c>
    </row>
    <row r="255" spans="1:10" x14ac:dyDescent="0.25">
      <c r="A255" s="56" t="s">
        <v>313</v>
      </c>
      <c r="B255" s="53" t="s">
        <v>1166</v>
      </c>
      <c r="C255" s="2" t="s">
        <v>305</v>
      </c>
      <c r="D255" s="1" t="s">
        <v>1256</v>
      </c>
      <c r="E255" t="s">
        <v>991</v>
      </c>
      <c r="F255" s="87">
        <v>42628.788194444445</v>
      </c>
      <c r="G255" s="87">
        <v>42632.457638888889</v>
      </c>
      <c r="H255" s="86" t="s">
        <v>475</v>
      </c>
      <c r="I255" s="19">
        <v>3.6694444444437977</v>
      </c>
      <c r="J255" s="46">
        <v>3.6694444444437977</v>
      </c>
    </row>
    <row r="256" spans="1:10" x14ac:dyDescent="0.25">
      <c r="A256" s="56" t="s">
        <v>313</v>
      </c>
      <c r="B256" s="53" t="s">
        <v>1166</v>
      </c>
      <c r="C256" s="2" t="s">
        <v>305</v>
      </c>
      <c r="D256" s="1" t="s">
        <v>1161</v>
      </c>
      <c r="E256" t="s">
        <v>1000</v>
      </c>
      <c r="F256" s="87">
        <v>42638.540972222225</v>
      </c>
      <c r="G256" s="87">
        <v>42640.655555555553</v>
      </c>
      <c r="H256" s="86" t="s">
        <v>79</v>
      </c>
      <c r="I256" s="19">
        <v>2.1145833333284827</v>
      </c>
      <c r="J256" s="46">
        <v>2.1145833333284827</v>
      </c>
    </row>
    <row r="257" spans="1:10" x14ac:dyDescent="0.25">
      <c r="A257" s="57" t="s">
        <v>313</v>
      </c>
      <c r="B257" s="60" t="s">
        <v>1167</v>
      </c>
      <c r="C257" s="7" t="s">
        <v>305</v>
      </c>
      <c r="D257" s="86" t="s">
        <v>961</v>
      </c>
      <c r="E257" t="s">
        <v>306</v>
      </c>
      <c r="F257" s="87">
        <v>42550.613888888889</v>
      </c>
      <c r="G257" s="87">
        <v>42555.613888888889</v>
      </c>
      <c r="H257" s="86" t="s">
        <v>7</v>
      </c>
      <c r="I257" s="19">
        <v>5</v>
      </c>
      <c r="J257" s="88">
        <v>5</v>
      </c>
    </row>
    <row r="258" spans="1:10" x14ac:dyDescent="0.25">
      <c r="A258" s="57" t="s">
        <v>313</v>
      </c>
      <c r="B258" s="60" t="s">
        <v>1167</v>
      </c>
      <c r="C258" s="7" t="s">
        <v>305</v>
      </c>
      <c r="D258" s="86" t="s">
        <v>1068</v>
      </c>
      <c r="E258" t="s">
        <v>990</v>
      </c>
      <c r="F258" s="87">
        <v>42555.613888888889</v>
      </c>
      <c r="G258" s="87">
        <v>42557.705555555556</v>
      </c>
      <c r="H258" s="86" t="s">
        <v>1177</v>
      </c>
      <c r="I258" s="19">
        <v>2.0916666666671517</v>
      </c>
      <c r="J258" s="46">
        <v>2.0916666666671517</v>
      </c>
    </row>
    <row r="259" spans="1:10" ht="30" x14ac:dyDescent="0.25">
      <c r="A259" s="57" t="s">
        <v>313</v>
      </c>
      <c r="B259" s="60" t="s">
        <v>1167</v>
      </c>
      <c r="C259" s="7" t="s">
        <v>305</v>
      </c>
      <c r="D259" s="86" t="s">
        <v>963</v>
      </c>
      <c r="E259" t="s">
        <v>306</v>
      </c>
      <c r="F259" s="87">
        <v>42557.705555555556</v>
      </c>
      <c r="G259" s="87">
        <v>42559.618750000001</v>
      </c>
      <c r="H259" s="86" t="s">
        <v>1178</v>
      </c>
      <c r="I259" s="19">
        <v>1.9131944444452529</v>
      </c>
      <c r="J259" s="46">
        <v>1.9131944444452529</v>
      </c>
    </row>
    <row r="260" spans="1:10" x14ac:dyDescent="0.25">
      <c r="A260" s="57" t="s">
        <v>313</v>
      </c>
      <c r="B260" s="60" t="s">
        <v>1167</v>
      </c>
      <c r="C260" s="7" t="s">
        <v>305</v>
      </c>
      <c r="D260" s="86" t="s">
        <v>1168</v>
      </c>
      <c r="E260" t="s">
        <v>990</v>
      </c>
      <c r="F260" s="87">
        <v>42559.618750000001</v>
      </c>
      <c r="G260" s="87">
        <v>42559.714583333334</v>
      </c>
      <c r="H260" s="86" t="s">
        <v>1179</v>
      </c>
      <c r="I260" s="19">
        <v>9.5833333332848269E-2</v>
      </c>
      <c r="J260" s="46">
        <v>9.5833333332848269E-2</v>
      </c>
    </row>
    <row r="261" spans="1:10" x14ac:dyDescent="0.25">
      <c r="A261" s="57" t="s">
        <v>313</v>
      </c>
      <c r="B261" s="60" t="s">
        <v>1167</v>
      </c>
      <c r="C261" s="7" t="s">
        <v>305</v>
      </c>
      <c r="D261" s="86" t="s">
        <v>966</v>
      </c>
      <c r="E261" t="s">
        <v>306</v>
      </c>
      <c r="F261" s="87">
        <v>42559.714583333334</v>
      </c>
      <c r="G261" s="87">
        <v>42580.714583333334</v>
      </c>
      <c r="H261" s="86" t="s">
        <v>1180</v>
      </c>
      <c r="I261" s="19">
        <v>21</v>
      </c>
      <c r="J261" s="46">
        <v>21</v>
      </c>
    </row>
    <row r="262" spans="1:10" x14ac:dyDescent="0.25">
      <c r="A262" s="57" t="s">
        <v>313</v>
      </c>
      <c r="B262" s="60" t="s">
        <v>1167</v>
      </c>
      <c r="C262" s="7" t="s">
        <v>305</v>
      </c>
      <c r="D262" s="86" t="s">
        <v>1096</v>
      </c>
      <c r="E262" t="s">
        <v>990</v>
      </c>
      <c r="F262" s="87">
        <v>42580.714583333334</v>
      </c>
      <c r="G262" s="87">
        <v>42591.568055555559</v>
      </c>
      <c r="H262" s="86" t="s">
        <v>1181</v>
      </c>
      <c r="I262" s="19">
        <v>10.853472222224809</v>
      </c>
      <c r="J262" s="46">
        <v>10.853472222224809</v>
      </c>
    </row>
    <row r="263" spans="1:10" x14ac:dyDescent="0.25">
      <c r="A263" s="57" t="s">
        <v>313</v>
      </c>
      <c r="B263" s="60" t="s">
        <v>1167</v>
      </c>
      <c r="C263" s="7" t="s">
        <v>305</v>
      </c>
      <c r="D263" s="86" t="s">
        <v>1259</v>
      </c>
      <c r="E263" t="s">
        <v>991</v>
      </c>
      <c r="F263" s="87">
        <v>42591.568055555559</v>
      </c>
      <c r="G263" s="87">
        <v>42591.707638888889</v>
      </c>
      <c r="H263" s="86" t="s">
        <v>230</v>
      </c>
      <c r="I263" s="19">
        <v>0.13958333332993789</v>
      </c>
      <c r="J263" s="46">
        <v>0.13958333332993789</v>
      </c>
    </row>
    <row r="264" spans="1:10" x14ac:dyDescent="0.25">
      <c r="A264" s="57" t="s">
        <v>313</v>
      </c>
      <c r="B264" s="60" t="s">
        <v>1167</v>
      </c>
      <c r="C264" s="7" t="s">
        <v>305</v>
      </c>
      <c r="D264" s="86" t="s">
        <v>1261</v>
      </c>
      <c r="E264" t="s">
        <v>991</v>
      </c>
      <c r="F264" s="87">
        <v>42656.795138888891</v>
      </c>
      <c r="G264" s="87">
        <v>42657.684027777781</v>
      </c>
      <c r="H264" s="86" t="s">
        <v>119</v>
      </c>
      <c r="I264" s="19">
        <v>0.88888888889050577</v>
      </c>
      <c r="J264" s="46">
        <v>0.88888888889050577</v>
      </c>
    </row>
    <row r="265" spans="1:10" x14ac:dyDescent="0.25">
      <c r="A265" s="57" t="s">
        <v>313</v>
      </c>
      <c r="B265" s="60" t="s">
        <v>1167</v>
      </c>
      <c r="C265" s="7" t="s">
        <v>305</v>
      </c>
      <c r="D265" s="86" t="s">
        <v>1262</v>
      </c>
      <c r="E265" t="s">
        <v>991</v>
      </c>
      <c r="F265" s="87">
        <v>42657.73333333333</v>
      </c>
      <c r="G265" s="87">
        <v>42664.578472222223</v>
      </c>
      <c r="H265" s="86" t="s">
        <v>1188</v>
      </c>
      <c r="I265" s="19">
        <v>6.8451388888934162</v>
      </c>
      <c r="J265" s="46">
        <v>6.8451388888934162</v>
      </c>
    </row>
    <row r="266" spans="1:10" x14ac:dyDescent="0.25">
      <c r="A266" s="57" t="s">
        <v>313</v>
      </c>
      <c r="B266" s="60" t="s">
        <v>1167</v>
      </c>
      <c r="C266" s="7" t="s">
        <v>305</v>
      </c>
      <c r="D266" s="86" t="s">
        <v>1169</v>
      </c>
      <c r="E266" t="s">
        <v>998</v>
      </c>
      <c r="F266" s="87">
        <v>42664.578472222223</v>
      </c>
      <c r="G266" s="87">
        <v>42763.504861111112</v>
      </c>
      <c r="H266" s="86" t="s">
        <v>1189</v>
      </c>
      <c r="I266" s="19">
        <v>98.926388888889051</v>
      </c>
      <c r="J266" s="46">
        <v>98.926388888889051</v>
      </c>
    </row>
    <row r="267" spans="1:10" x14ac:dyDescent="0.25">
      <c r="A267" s="57" t="s">
        <v>313</v>
      </c>
      <c r="B267" s="60" t="s">
        <v>1167</v>
      </c>
      <c r="C267" s="7" t="s">
        <v>305</v>
      </c>
      <c r="D267" s="86" t="s">
        <v>1170</v>
      </c>
      <c r="E267" t="s">
        <v>990</v>
      </c>
      <c r="F267" s="87">
        <v>42763.504861111112</v>
      </c>
      <c r="G267" s="87">
        <v>42765.738888888889</v>
      </c>
      <c r="H267" s="86" t="s">
        <v>484</v>
      </c>
      <c r="I267" s="19">
        <v>2.234027777776646</v>
      </c>
      <c r="J267" s="46">
        <v>2.234027777776646</v>
      </c>
    </row>
    <row r="268" spans="1:10" x14ac:dyDescent="0.25">
      <c r="A268" s="57" t="s">
        <v>313</v>
      </c>
      <c r="B268" s="60" t="s">
        <v>1167</v>
      </c>
      <c r="C268" s="7" t="s">
        <v>305</v>
      </c>
      <c r="D268" s="86" t="s">
        <v>1263</v>
      </c>
      <c r="E268" t="s">
        <v>991</v>
      </c>
      <c r="F268" s="87">
        <v>42765.738888888889</v>
      </c>
      <c r="G268" s="87">
        <v>42767.511805555558</v>
      </c>
      <c r="H268" s="86" t="s">
        <v>962</v>
      </c>
      <c r="I268" s="19">
        <v>1.7729166666686069</v>
      </c>
      <c r="J268" s="46">
        <v>1.7729166666686069</v>
      </c>
    </row>
    <row r="269" spans="1:10" x14ac:dyDescent="0.25">
      <c r="A269" s="57" t="s">
        <v>313</v>
      </c>
      <c r="B269" s="60" t="s">
        <v>1167</v>
      </c>
      <c r="C269" s="7" t="s">
        <v>305</v>
      </c>
      <c r="D269" s="86" t="s">
        <v>1264</v>
      </c>
      <c r="E269" t="s">
        <v>991</v>
      </c>
      <c r="F269" s="87">
        <v>42767.824999999997</v>
      </c>
      <c r="G269" s="87">
        <v>42773.74722222222</v>
      </c>
      <c r="H269" s="86" t="s">
        <v>389</v>
      </c>
      <c r="I269" s="19">
        <v>5.922222222223354</v>
      </c>
      <c r="J269" s="46">
        <v>5.922222222223354</v>
      </c>
    </row>
    <row r="270" spans="1:10" x14ac:dyDescent="0.25">
      <c r="A270" s="57" t="s">
        <v>313</v>
      </c>
      <c r="B270" s="60" t="s">
        <v>1167</v>
      </c>
      <c r="C270" s="7" t="s">
        <v>305</v>
      </c>
      <c r="D270" s="86" t="s">
        <v>1174</v>
      </c>
      <c r="E270" t="s">
        <v>998</v>
      </c>
      <c r="F270" s="87">
        <v>42775.638888888891</v>
      </c>
      <c r="G270" s="87">
        <v>42775.772916666669</v>
      </c>
      <c r="H270" s="86" t="s">
        <v>1193</v>
      </c>
      <c r="I270" s="19">
        <v>0.13402777777810115</v>
      </c>
      <c r="J270" s="46">
        <v>0.13402777777810115</v>
      </c>
    </row>
    <row r="271" spans="1:10" x14ac:dyDescent="0.25">
      <c r="A271" s="57" t="s">
        <v>313</v>
      </c>
      <c r="B271" s="60" t="s">
        <v>1200</v>
      </c>
      <c r="C271" s="42" t="s">
        <v>8</v>
      </c>
      <c r="D271" s="86" t="s">
        <v>624</v>
      </c>
      <c r="E271" t="s">
        <v>999</v>
      </c>
      <c r="F271" s="87">
        <v>42649.55972222222</v>
      </c>
      <c r="G271" s="87">
        <v>42650.55972222222</v>
      </c>
      <c r="H271" s="86" t="s">
        <v>7</v>
      </c>
      <c r="I271" s="19">
        <v>1</v>
      </c>
      <c r="J271" s="46">
        <v>1</v>
      </c>
    </row>
    <row r="272" spans="1:10" x14ac:dyDescent="0.25">
      <c r="A272" s="57" t="s">
        <v>313</v>
      </c>
      <c r="B272" s="60" t="s">
        <v>1200</v>
      </c>
      <c r="C272" s="42" t="s">
        <v>8</v>
      </c>
      <c r="D272" s="2" t="s">
        <v>1212</v>
      </c>
      <c r="E272" t="s">
        <v>999</v>
      </c>
      <c r="F272" s="87">
        <v>42657.542361111111</v>
      </c>
      <c r="G272" s="87">
        <v>42710.704861111109</v>
      </c>
      <c r="H272" s="86" t="s">
        <v>1235</v>
      </c>
      <c r="I272" s="19">
        <v>53.162499999998545</v>
      </c>
      <c r="J272" s="46">
        <v>53.162499999998545</v>
      </c>
    </row>
    <row r="273" spans="1:10" x14ac:dyDescent="0.25">
      <c r="A273" s="57" t="s">
        <v>313</v>
      </c>
      <c r="B273" s="60" t="s">
        <v>1200</v>
      </c>
      <c r="C273" s="42" t="s">
        <v>8</v>
      </c>
      <c r="D273" s="2" t="s">
        <v>1218</v>
      </c>
      <c r="E273" t="s">
        <v>999</v>
      </c>
      <c r="F273" s="87">
        <v>42717.56527777778</v>
      </c>
      <c r="G273" s="87">
        <v>42719.495138888888</v>
      </c>
      <c r="H273" s="86" t="s">
        <v>1238</v>
      </c>
      <c r="I273" s="19">
        <v>1.929861111108039</v>
      </c>
      <c r="J273" s="46">
        <v>1.929861111108039</v>
      </c>
    </row>
    <row r="274" spans="1:10" x14ac:dyDescent="0.25">
      <c r="A274" s="57" t="s">
        <v>313</v>
      </c>
      <c r="B274" s="60" t="s">
        <v>1200</v>
      </c>
      <c r="C274" s="42" t="s">
        <v>8</v>
      </c>
      <c r="D274" s="2" t="s">
        <v>1224</v>
      </c>
      <c r="E274" t="s">
        <v>999</v>
      </c>
      <c r="F274" s="87">
        <v>42725.626388888886</v>
      </c>
      <c r="G274" s="87">
        <v>42822.626388888886</v>
      </c>
      <c r="H274" s="86" t="s">
        <v>1242</v>
      </c>
      <c r="I274" s="19">
        <v>97</v>
      </c>
      <c r="J274" s="46">
        <v>97</v>
      </c>
    </row>
    <row r="275" spans="1:10" x14ac:dyDescent="0.25">
      <c r="A275" s="57" t="s">
        <v>313</v>
      </c>
      <c r="B275" s="60" t="s">
        <v>1243</v>
      </c>
      <c r="C275" s="42" t="s">
        <v>8</v>
      </c>
      <c r="D275" s="86" t="s">
        <v>1094</v>
      </c>
      <c r="E275" t="s">
        <v>1000</v>
      </c>
      <c r="F275" s="87">
        <v>42634.80972222222</v>
      </c>
      <c r="G275" s="87">
        <v>42635.80972222222</v>
      </c>
      <c r="H275" s="86" t="s">
        <v>7</v>
      </c>
      <c r="I275" s="19">
        <v>1</v>
      </c>
      <c r="J275" s="88">
        <v>1</v>
      </c>
    </row>
    <row r="276" spans="1:10" x14ac:dyDescent="0.25">
      <c r="A276" s="57" t="s">
        <v>313</v>
      </c>
      <c r="B276" s="60" t="s">
        <v>1243</v>
      </c>
      <c r="C276" s="42" t="s">
        <v>8</v>
      </c>
      <c r="D276" s="86" t="s">
        <v>1068</v>
      </c>
      <c r="E276" t="s">
        <v>990</v>
      </c>
      <c r="F276" s="87">
        <v>42635.80972222222</v>
      </c>
      <c r="G276" s="87">
        <v>42639.818055555559</v>
      </c>
      <c r="H276" s="86" t="s">
        <v>1246</v>
      </c>
      <c r="I276" s="19">
        <v>4.008333333338669</v>
      </c>
      <c r="J276" s="46">
        <v>4.008333333338669</v>
      </c>
    </row>
    <row r="277" spans="1:10" x14ac:dyDescent="0.25">
      <c r="A277" s="57" t="s">
        <v>313</v>
      </c>
      <c r="B277" s="60" t="s">
        <v>1243</v>
      </c>
      <c r="C277" s="42" t="s">
        <v>8</v>
      </c>
      <c r="D277" s="86" t="s">
        <v>1256</v>
      </c>
      <c r="E277" t="s">
        <v>991</v>
      </c>
      <c r="F277" s="87">
        <v>42639.818055555559</v>
      </c>
      <c r="G277" s="87">
        <v>42646.797222222223</v>
      </c>
      <c r="H277" s="86" t="s">
        <v>475</v>
      </c>
      <c r="I277" s="19">
        <v>6.9791666666642413</v>
      </c>
      <c r="J277" s="46">
        <v>6.9791666666642413</v>
      </c>
    </row>
    <row r="278" spans="1:10" x14ac:dyDescent="0.25">
      <c r="A278" s="57" t="s">
        <v>313</v>
      </c>
      <c r="B278" s="60" t="s">
        <v>1243</v>
      </c>
      <c r="C278" s="42" t="s">
        <v>8</v>
      </c>
      <c r="D278" s="86" t="s">
        <v>1168</v>
      </c>
      <c r="E278" t="s">
        <v>990</v>
      </c>
      <c r="F278" s="87">
        <v>42646.797222222223</v>
      </c>
      <c r="G278" s="87">
        <v>42654.36041666667</v>
      </c>
      <c r="H278" s="86" t="s">
        <v>1247</v>
      </c>
      <c r="I278" s="19">
        <v>7.5631944444467081</v>
      </c>
      <c r="J278" s="46">
        <v>7.5631944444467081</v>
      </c>
    </row>
  </sheetData>
  <autoFilter ref="A1:J27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6"/>
  <sheetViews>
    <sheetView topLeftCell="A22" zoomScaleNormal="100" workbookViewId="0">
      <selection activeCell="F26" sqref="F26"/>
    </sheetView>
  </sheetViews>
  <sheetFormatPr defaultRowHeight="15" x14ac:dyDescent="0.25"/>
  <cols>
    <col min="1" max="1" width="18" customWidth="1"/>
    <col min="2" max="2" width="20.28515625" customWidth="1"/>
    <col min="3" max="3" width="26.42578125" customWidth="1"/>
    <col min="4" max="4" width="12.7109375" bestFit="1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2" spans="1:4" x14ac:dyDescent="0.25">
      <c r="A2" t="s">
        <v>956</v>
      </c>
    </row>
    <row r="3" spans="1:4" x14ac:dyDescent="0.25">
      <c r="A3" s="8" t="s">
        <v>1279</v>
      </c>
      <c r="B3" t="s">
        <v>955</v>
      </c>
    </row>
    <row r="4" spans="1:4" x14ac:dyDescent="0.25">
      <c r="A4" s="10" t="s">
        <v>8</v>
      </c>
      <c r="B4" s="105">
        <v>3.3901868178002057</v>
      </c>
    </row>
    <row r="5" spans="1:4" x14ac:dyDescent="0.25">
      <c r="A5" s="10" t="s">
        <v>305</v>
      </c>
      <c r="B5" s="105">
        <v>3.6441539797008633</v>
      </c>
    </row>
    <row r="6" spans="1:4" x14ac:dyDescent="0.25">
      <c r="A6" s="10" t="s">
        <v>664</v>
      </c>
      <c r="B6" s="105">
        <v>3.6562659642401263</v>
      </c>
    </row>
    <row r="7" spans="1:4" x14ac:dyDescent="0.25">
      <c r="A7" s="10" t="s">
        <v>1280</v>
      </c>
      <c r="B7" s="105">
        <v>3.586637056667993</v>
      </c>
    </row>
    <row r="15" spans="1:4" x14ac:dyDescent="0.25">
      <c r="A15" s="10" t="s">
        <v>959</v>
      </c>
    </row>
    <row r="16" spans="1:4" x14ac:dyDescent="0.25">
      <c r="A16" s="11" t="s">
        <v>960</v>
      </c>
      <c r="B16" s="12" t="s">
        <v>1275</v>
      </c>
      <c r="C16" s="12" t="s">
        <v>957</v>
      </c>
      <c r="D16" s="12" t="s">
        <v>958</v>
      </c>
    </row>
    <row r="17" spans="1:24" x14ac:dyDescent="0.25">
      <c r="A17" s="11" t="s">
        <v>8</v>
      </c>
      <c r="B17" s="105">
        <v>3.3901868178002057</v>
      </c>
      <c r="C17" s="13">
        <f>B17</f>
        <v>3.3901868178002057</v>
      </c>
      <c r="D17" s="14">
        <f>C17/SUM($B$17:$B$19)</f>
        <v>0.31711827900477751</v>
      </c>
    </row>
    <row r="18" spans="1:24" x14ac:dyDescent="0.25">
      <c r="A18" s="11" t="s">
        <v>305</v>
      </c>
      <c r="B18" s="105">
        <v>3.6441539797008633</v>
      </c>
      <c r="C18" s="13">
        <f>C17+B18</f>
        <v>7.034340797501069</v>
      </c>
      <c r="D18" s="14">
        <f t="shared" ref="D18:D19" si="0">C18/SUM($B$17:$B$19)</f>
        <v>0.65799266162095515</v>
      </c>
    </row>
    <row r="19" spans="1:24" x14ac:dyDescent="0.25">
      <c r="A19" s="11" t="s">
        <v>664</v>
      </c>
      <c r="B19" s="105">
        <v>3.6562659642401263</v>
      </c>
      <c r="C19" s="13">
        <f>C18+B19</f>
        <v>10.690606761741195</v>
      </c>
      <c r="D19" s="14">
        <f t="shared" si="0"/>
        <v>1</v>
      </c>
    </row>
    <row r="20" spans="1:24" x14ac:dyDescent="0.25">
      <c r="A20" s="11"/>
      <c r="B20" s="13"/>
      <c r="C20" s="13"/>
      <c r="D20" s="14"/>
    </row>
    <row r="21" spans="1:24" ht="15.75" thickBot="1" x14ac:dyDescent="0.3">
      <c r="G21" s="12" t="s">
        <v>1067</v>
      </c>
    </row>
    <row r="22" spans="1:24" ht="60" x14ac:dyDescent="0.25">
      <c r="A22" s="8" t="s">
        <v>1279</v>
      </c>
      <c r="B22" t="s">
        <v>955</v>
      </c>
      <c r="D22" s="121" t="s">
        <v>313</v>
      </c>
      <c r="E22" s="122"/>
      <c r="F22" s="23" t="s">
        <v>991</v>
      </c>
      <c r="G22" s="104">
        <f>SUMIFS($B$22:$B$94,$A$22:$A$94,F22)</f>
        <v>2.3419704861112223</v>
      </c>
      <c r="I22" s="28" t="s">
        <v>1281</v>
      </c>
      <c r="J22" s="29"/>
      <c r="L22" s="96" t="s">
        <v>1282</v>
      </c>
      <c r="O22" t="s">
        <v>1277</v>
      </c>
      <c r="U22" t="s">
        <v>1278</v>
      </c>
    </row>
    <row r="23" spans="1:24" ht="15.75" thickBot="1" x14ac:dyDescent="0.3">
      <c r="A23" s="10" t="s">
        <v>1032</v>
      </c>
      <c r="B23" s="105">
        <v>4.8958333336486248E-2</v>
      </c>
      <c r="D23" s="123"/>
      <c r="E23" s="124"/>
      <c r="F23" s="23" t="s">
        <v>992</v>
      </c>
      <c r="G23" s="104">
        <f t="shared" ref="G23:G43" si="1">SUMIFS($B$22:$B$94,$A$22:$A$94,F23)</f>
        <v>0</v>
      </c>
      <c r="I23" s="30" t="s">
        <v>1060</v>
      </c>
      <c r="J23" s="31">
        <v>171</v>
      </c>
      <c r="L23" s="98"/>
    </row>
    <row r="24" spans="1:24" ht="45" x14ac:dyDescent="0.25">
      <c r="A24" s="10" t="s">
        <v>1015</v>
      </c>
      <c r="B24" s="105">
        <v>2.3968749999985448</v>
      </c>
      <c r="D24" s="125" t="s">
        <v>993</v>
      </c>
      <c r="E24" s="126"/>
      <c r="F24" s="24" t="s">
        <v>990</v>
      </c>
      <c r="G24" s="104">
        <f t="shared" si="1"/>
        <v>3.9422594850940387</v>
      </c>
      <c r="I24" s="32" t="s">
        <v>1061</v>
      </c>
      <c r="J24" s="33">
        <f>AVERAGE(G22:G23)</f>
        <v>1.1709852430556111</v>
      </c>
      <c r="L24" s="98">
        <v>1.1709852430556111</v>
      </c>
      <c r="O24" s="11" t="s">
        <v>1274</v>
      </c>
      <c r="P24" s="12" t="s">
        <v>1275</v>
      </c>
      <c r="Q24" s="12" t="s">
        <v>957</v>
      </c>
      <c r="R24" s="12" t="s">
        <v>958</v>
      </c>
      <c r="U24" s="11" t="s">
        <v>1274</v>
      </c>
      <c r="V24" s="12" t="s">
        <v>1275</v>
      </c>
      <c r="W24" s="12" t="s">
        <v>957</v>
      </c>
      <c r="X24" s="12" t="s">
        <v>958</v>
      </c>
    </row>
    <row r="25" spans="1:24" x14ac:dyDescent="0.25">
      <c r="A25" s="10" t="s">
        <v>1049</v>
      </c>
      <c r="B25" s="105">
        <v>0</v>
      </c>
      <c r="D25" s="127"/>
      <c r="E25" s="128"/>
      <c r="F25" s="25" t="s">
        <v>307</v>
      </c>
      <c r="G25" s="104">
        <f t="shared" si="1"/>
        <v>25.261591880342166</v>
      </c>
      <c r="I25" s="34" t="s">
        <v>1062</v>
      </c>
      <c r="J25" s="35">
        <v>0.15</v>
      </c>
      <c r="L25" s="98"/>
      <c r="O25" s="11" t="s">
        <v>313</v>
      </c>
      <c r="P25" s="9">
        <v>1.17</v>
      </c>
      <c r="Q25" s="13">
        <f>P25</f>
        <v>1.17</v>
      </c>
      <c r="R25" s="14">
        <f>Q25/SUM($P$25:$P$27)</f>
        <v>6.4712389380530977E-2</v>
      </c>
      <c r="U25" s="11" t="s">
        <v>313</v>
      </c>
      <c r="V25" s="9">
        <v>1</v>
      </c>
      <c r="W25" s="13">
        <f>V25</f>
        <v>1</v>
      </c>
      <c r="X25" s="14">
        <f>W25/SUM($P$25:$P$27)</f>
        <v>5.5309734513274339E-2</v>
      </c>
    </row>
    <row r="26" spans="1:24" x14ac:dyDescent="0.25">
      <c r="A26" s="10" t="s">
        <v>1027</v>
      </c>
      <c r="B26" s="105">
        <v>2.0888888888875954</v>
      </c>
      <c r="D26" s="127"/>
      <c r="E26" s="128"/>
      <c r="F26" s="25" t="s">
        <v>994</v>
      </c>
      <c r="G26" s="104">
        <f t="shared" si="1"/>
        <v>2.5844216417914794</v>
      </c>
      <c r="I26" s="34" t="s">
        <v>1063</v>
      </c>
      <c r="J26" s="64">
        <f>J24-(J25*J24)</f>
        <v>0.99533745659726947</v>
      </c>
      <c r="L26" s="98">
        <v>0.99533745659726947</v>
      </c>
      <c r="O26" s="11" t="s">
        <v>1276</v>
      </c>
      <c r="P26" s="9">
        <v>12.82</v>
      </c>
      <c r="Q26" s="13">
        <f>Q25+P26</f>
        <v>13.99</v>
      </c>
      <c r="R26" s="14">
        <f t="shared" ref="R26:R27" si="2">Q26/SUM($P$25:$P$27)</f>
        <v>0.77378318584070804</v>
      </c>
      <c r="U26" s="11" t="s">
        <v>1276</v>
      </c>
      <c r="V26" s="9">
        <v>10.9</v>
      </c>
      <c r="W26" s="13">
        <f>W25+V26</f>
        <v>11.9</v>
      </c>
      <c r="X26" s="14">
        <f t="shared" ref="X26" si="3">W26/SUM($P$25:$P$27)</f>
        <v>0.65818584070796471</v>
      </c>
    </row>
    <row r="27" spans="1:24" x14ac:dyDescent="0.25">
      <c r="A27" s="10" t="s">
        <v>1034</v>
      </c>
      <c r="B27" s="105">
        <v>2.6131944444423425</v>
      </c>
      <c r="D27" s="127"/>
      <c r="E27" s="128"/>
      <c r="F27" s="25" t="s">
        <v>995</v>
      </c>
      <c r="G27" s="104">
        <f t="shared" si="1"/>
        <v>4.7939516129033199</v>
      </c>
      <c r="I27" s="34" t="s">
        <v>1064</v>
      </c>
      <c r="J27" s="89">
        <f>J24-J26</f>
        <v>0.17564778645834167</v>
      </c>
      <c r="L27" s="98">
        <v>0.17564778645834167</v>
      </c>
      <c r="O27" s="11" t="s">
        <v>6</v>
      </c>
      <c r="P27" s="9">
        <v>4.09</v>
      </c>
      <c r="Q27" s="13">
        <f>Q26+P27</f>
        <v>18.079999999999998</v>
      </c>
      <c r="R27" s="14">
        <f t="shared" si="2"/>
        <v>1</v>
      </c>
      <c r="U27" s="11" t="s">
        <v>6</v>
      </c>
      <c r="V27" s="9">
        <v>3.5</v>
      </c>
      <c r="W27" s="13">
        <f>W26+V27</f>
        <v>15.4</v>
      </c>
      <c r="X27" s="14">
        <f>W27/SUM($V$25:$V$27)</f>
        <v>1</v>
      </c>
    </row>
    <row r="28" spans="1:24" x14ac:dyDescent="0.25">
      <c r="A28" s="10" t="s">
        <v>1028</v>
      </c>
      <c r="B28" s="105">
        <v>0</v>
      </c>
      <c r="D28" s="127"/>
      <c r="E28" s="128"/>
      <c r="F28" s="25" t="s">
        <v>306</v>
      </c>
      <c r="G28" s="104">
        <f t="shared" si="1"/>
        <v>22.838348765432279</v>
      </c>
      <c r="I28" s="29"/>
      <c r="J28" s="29"/>
      <c r="L28" s="97"/>
    </row>
    <row r="29" spans="1:24" x14ac:dyDescent="0.25">
      <c r="A29" s="10" t="s">
        <v>1033</v>
      </c>
      <c r="B29" s="105">
        <v>17.171666666670355</v>
      </c>
      <c r="D29" s="127"/>
      <c r="E29" s="128"/>
      <c r="F29" s="25" t="s">
        <v>996</v>
      </c>
      <c r="G29" s="104">
        <f t="shared" si="1"/>
        <v>12.008796296298291</v>
      </c>
      <c r="I29" s="30" t="s">
        <v>1060</v>
      </c>
      <c r="J29" s="31">
        <v>171</v>
      </c>
      <c r="L29" s="98"/>
    </row>
    <row r="30" spans="1:24" ht="60" x14ac:dyDescent="0.25">
      <c r="A30" s="10" t="s">
        <v>1031</v>
      </c>
      <c r="B30" s="105">
        <v>2.0334325396823778</v>
      </c>
      <c r="D30" s="127"/>
      <c r="E30" s="128"/>
      <c r="F30" s="25" t="s">
        <v>997</v>
      </c>
      <c r="G30" s="104">
        <f t="shared" si="1"/>
        <v>16.479513888891233</v>
      </c>
      <c r="I30" s="36" t="s">
        <v>1065</v>
      </c>
      <c r="J30" s="101">
        <f>AVERAGE(G24:G33)</f>
        <v>12.623963272900069</v>
      </c>
      <c r="L30" s="98">
        <v>12.826143205236253</v>
      </c>
      <c r="M30" s="39"/>
    </row>
    <row r="31" spans="1:24" x14ac:dyDescent="0.25">
      <c r="A31" s="10" t="s">
        <v>1025</v>
      </c>
      <c r="B31" s="105">
        <v>0.82440476190458867</v>
      </c>
      <c r="D31" s="127"/>
      <c r="E31" s="128"/>
      <c r="F31" s="25" t="s">
        <v>998</v>
      </c>
      <c r="G31" s="104">
        <f t="shared" si="1"/>
        <v>17.148148148148419</v>
      </c>
      <c r="I31" s="34" t="s">
        <v>1062</v>
      </c>
      <c r="J31" s="35">
        <v>0.15</v>
      </c>
      <c r="L31" s="98"/>
    </row>
    <row r="32" spans="1:24" x14ac:dyDescent="0.25">
      <c r="A32" s="10" t="s">
        <v>1024</v>
      </c>
      <c r="B32" s="105">
        <v>2.0715007215009567</v>
      </c>
      <c r="D32" s="127"/>
      <c r="E32" s="128"/>
      <c r="F32" s="25" t="s">
        <v>999</v>
      </c>
      <c r="G32" s="104">
        <f t="shared" si="1"/>
        <v>18.778156565655081</v>
      </c>
      <c r="I32" s="34" t="s">
        <v>1063</v>
      </c>
      <c r="J32" s="64">
        <f>J30-(J31*J30)</f>
        <v>10.730368781965058</v>
      </c>
      <c r="L32" s="98">
        <v>10.902221724450815</v>
      </c>
    </row>
    <row r="33" spans="1:12" x14ac:dyDescent="0.25">
      <c r="A33" s="10" t="s">
        <v>1005</v>
      </c>
      <c r="B33" s="105">
        <v>11.841369047618562</v>
      </c>
      <c r="D33" s="127"/>
      <c r="E33" s="128"/>
      <c r="F33" s="25" t="s">
        <v>1000</v>
      </c>
      <c r="G33" s="104">
        <f t="shared" si="1"/>
        <v>2.4044444444443798</v>
      </c>
      <c r="I33" s="34" t="s">
        <v>1064</v>
      </c>
      <c r="J33" s="65">
        <f>J30-J32</f>
        <v>1.8935944909350102</v>
      </c>
      <c r="L33" s="98">
        <v>1.9239214807854381</v>
      </c>
    </row>
    <row r="34" spans="1:12" x14ac:dyDescent="0.25">
      <c r="A34" s="10" t="s">
        <v>1045</v>
      </c>
      <c r="B34" s="105">
        <v>0.22152777777955635</v>
      </c>
      <c r="D34" s="129" t="s">
        <v>1001</v>
      </c>
      <c r="E34" s="130"/>
      <c r="F34" s="26" t="s">
        <v>1002</v>
      </c>
      <c r="G34" s="104">
        <f t="shared" si="1"/>
        <v>4.9671296296300067</v>
      </c>
      <c r="I34" s="29"/>
      <c r="J34" s="29"/>
      <c r="L34" s="99"/>
    </row>
    <row r="35" spans="1:12" x14ac:dyDescent="0.25">
      <c r="A35" s="10" t="s">
        <v>994</v>
      </c>
      <c r="B35" s="105">
        <v>2.5844216417914794</v>
      </c>
      <c r="D35" s="129"/>
      <c r="E35" s="130"/>
      <c r="F35" s="26" t="s">
        <v>1003</v>
      </c>
      <c r="G35" s="104"/>
      <c r="I35" s="29"/>
      <c r="J35" s="29"/>
      <c r="L35" s="99"/>
    </row>
    <row r="36" spans="1:12" x14ac:dyDescent="0.25">
      <c r="A36" s="10" t="s">
        <v>311</v>
      </c>
      <c r="B36" s="105">
        <v>9.0277777781011537E-3</v>
      </c>
      <c r="D36" s="129"/>
      <c r="E36" s="130"/>
      <c r="F36" s="26" t="s">
        <v>1004</v>
      </c>
      <c r="G36" s="104">
        <f t="shared" si="1"/>
        <v>0.14444444444961846</v>
      </c>
      <c r="I36" s="29"/>
      <c r="J36" s="29"/>
      <c r="L36" s="99"/>
    </row>
    <row r="37" spans="1:12" x14ac:dyDescent="0.25">
      <c r="A37" s="10" t="s">
        <v>1054</v>
      </c>
      <c r="B37" s="105">
        <v>5.0694444442342501E-2</v>
      </c>
      <c r="D37" s="129"/>
      <c r="E37" s="130"/>
      <c r="F37" s="26" t="s">
        <v>1005</v>
      </c>
      <c r="G37" s="104">
        <f t="shared" si="1"/>
        <v>11.841369047618562</v>
      </c>
      <c r="H37" s="100">
        <v>0.45</v>
      </c>
      <c r="I37" s="95"/>
      <c r="J37" s="29"/>
      <c r="L37" s="99"/>
    </row>
    <row r="38" spans="1:12" x14ac:dyDescent="0.25">
      <c r="A38" s="10" t="s">
        <v>1057</v>
      </c>
      <c r="B38" s="105">
        <v>4.4097222222208075</v>
      </c>
      <c r="D38" s="129"/>
      <c r="E38" s="130"/>
      <c r="F38" s="26" t="s">
        <v>1006</v>
      </c>
      <c r="G38" s="104">
        <f t="shared" si="1"/>
        <v>1.7854166666656965</v>
      </c>
      <c r="I38" s="30" t="s">
        <v>1060</v>
      </c>
      <c r="J38" s="31">
        <v>171</v>
      </c>
      <c r="L38" s="98"/>
    </row>
    <row r="39" spans="1:12" ht="75" x14ac:dyDescent="0.25">
      <c r="A39" s="10" t="s">
        <v>1041</v>
      </c>
      <c r="B39" s="105">
        <v>6.7106481481508427</v>
      </c>
      <c r="D39" s="129"/>
      <c r="E39" s="130"/>
      <c r="F39" s="26" t="s">
        <v>1007</v>
      </c>
      <c r="G39" s="104">
        <f t="shared" si="1"/>
        <v>4.3020833333309083</v>
      </c>
      <c r="I39" s="37" t="s">
        <v>1286</v>
      </c>
      <c r="J39" s="102">
        <f>AVERAGE(G34:G43)</f>
        <v>5.8537912572438699</v>
      </c>
      <c r="L39" s="98">
        <v>4.097653880070709</v>
      </c>
    </row>
    <row r="40" spans="1:12" x14ac:dyDescent="0.25">
      <c r="A40" s="10" t="s">
        <v>309</v>
      </c>
      <c r="B40" s="105">
        <v>0.35081018518515822</v>
      </c>
      <c r="D40" s="129"/>
      <c r="E40" s="130"/>
      <c r="F40" s="26" t="s">
        <v>1008</v>
      </c>
      <c r="G40" s="104">
        <f t="shared" si="1"/>
        <v>2.7852623456791559</v>
      </c>
      <c r="I40" s="34" t="s">
        <v>1062</v>
      </c>
      <c r="J40" s="38">
        <v>0.15</v>
      </c>
      <c r="L40" s="98"/>
    </row>
    <row r="41" spans="1:12" x14ac:dyDescent="0.25">
      <c r="A41" s="10" t="s">
        <v>1040</v>
      </c>
      <c r="B41" s="105">
        <v>4.0277777770825196E-2</v>
      </c>
      <c r="D41" s="129"/>
      <c r="E41" s="130"/>
      <c r="F41" s="26" t="s">
        <v>1009</v>
      </c>
      <c r="G41" s="104"/>
      <c r="I41" s="34" t="s">
        <v>1063</v>
      </c>
      <c r="J41" s="65">
        <f>J39-(J40*J39)</f>
        <v>4.9757225686572895</v>
      </c>
      <c r="L41" s="98">
        <v>3.4830057980601028</v>
      </c>
    </row>
    <row r="42" spans="1:12" x14ac:dyDescent="0.25">
      <c r="A42" s="10" t="s">
        <v>1048</v>
      </c>
      <c r="B42" s="105">
        <v>3.5844907407396627</v>
      </c>
      <c r="D42" s="129"/>
      <c r="E42" s="130"/>
      <c r="F42" s="26" t="s">
        <v>1010</v>
      </c>
      <c r="G42" s="104"/>
      <c r="I42" s="34" t="s">
        <v>1064</v>
      </c>
      <c r="J42" s="65">
        <f>J39-J41</f>
        <v>0.87806868858658049</v>
      </c>
      <c r="L42" s="98">
        <v>0.61464808201060617</v>
      </c>
    </row>
    <row r="43" spans="1:12" ht="15.75" thickBot="1" x14ac:dyDescent="0.3">
      <c r="A43" s="10" t="s">
        <v>990</v>
      </c>
      <c r="B43" s="105">
        <v>3.9422594850940387</v>
      </c>
      <c r="D43" s="131"/>
      <c r="E43" s="132"/>
      <c r="F43" s="27" t="s">
        <v>1011</v>
      </c>
      <c r="G43" s="104">
        <f t="shared" si="1"/>
        <v>15.150833333333139</v>
      </c>
      <c r="H43" s="100">
        <v>0.45</v>
      </c>
    </row>
    <row r="44" spans="1:12" x14ac:dyDescent="0.25">
      <c r="A44" s="10" t="s">
        <v>1020</v>
      </c>
      <c r="B44" s="105">
        <v>1.3406574394464323</v>
      </c>
    </row>
    <row r="45" spans="1:12" x14ac:dyDescent="0.25">
      <c r="A45" s="10" t="s">
        <v>1265</v>
      </c>
      <c r="B45" s="105">
        <v>0.75</v>
      </c>
    </row>
    <row r="46" spans="1:12" x14ac:dyDescent="0.25">
      <c r="A46" s="10" t="s">
        <v>1039</v>
      </c>
      <c r="B46" s="105">
        <v>0.63736111110920324</v>
      </c>
      <c r="I46" s="34" t="s">
        <v>1273</v>
      </c>
      <c r="J46" s="34">
        <v>171</v>
      </c>
    </row>
    <row r="47" spans="1:12" x14ac:dyDescent="0.25">
      <c r="A47" s="10" t="s">
        <v>1018</v>
      </c>
      <c r="B47" s="105">
        <v>0.34471021947836472</v>
      </c>
      <c r="I47" s="34" t="s">
        <v>1272</v>
      </c>
      <c r="J47" s="38">
        <v>0.15</v>
      </c>
    </row>
    <row r="48" spans="1:12" x14ac:dyDescent="0.25">
      <c r="A48" s="10" t="s">
        <v>1043</v>
      </c>
      <c r="B48" s="105">
        <v>2.0239583333313931</v>
      </c>
      <c r="I48" s="34" t="s">
        <v>1270</v>
      </c>
      <c r="J48" s="34">
        <f>SUM(J39,J30,J24) - (SUM(J39,J30,J24)*J47)</f>
        <v>16.701428807219617</v>
      </c>
    </row>
    <row r="49" spans="1:10" x14ac:dyDescent="0.25">
      <c r="A49" s="10" t="s">
        <v>1011</v>
      </c>
      <c r="B49" s="105">
        <v>15.150833333333139</v>
      </c>
      <c r="I49" s="34" t="s">
        <v>1269</v>
      </c>
      <c r="J49" s="34">
        <f>SUM(J39,J30,J24)</f>
        <v>19.648739773199551</v>
      </c>
    </row>
    <row r="50" spans="1:10" x14ac:dyDescent="0.25">
      <c r="A50" s="10" t="s">
        <v>1023</v>
      </c>
      <c r="B50" s="105">
        <v>5.277077732974865</v>
      </c>
      <c r="I50" s="34" t="s">
        <v>1271</v>
      </c>
      <c r="J50" s="34">
        <f>J49-J48</f>
        <v>2.9473109659799341</v>
      </c>
    </row>
    <row r="51" spans="1:10" x14ac:dyDescent="0.25">
      <c r="A51" s="10" t="s">
        <v>1002</v>
      </c>
      <c r="B51" s="105">
        <v>4.9671296296300067</v>
      </c>
    </row>
    <row r="52" spans="1:10" x14ac:dyDescent="0.25">
      <c r="A52" s="10" t="s">
        <v>1046</v>
      </c>
      <c r="B52" s="105">
        <v>0.40509259259124519</v>
      </c>
    </row>
    <row r="53" spans="1:10" x14ac:dyDescent="0.25">
      <c r="A53" s="10" t="s">
        <v>1014</v>
      </c>
      <c r="B53" s="105">
        <v>0.53461934156372015</v>
      </c>
    </row>
    <row r="54" spans="1:10" x14ac:dyDescent="0.25">
      <c r="A54" s="10" t="s">
        <v>1056</v>
      </c>
      <c r="B54" s="105">
        <v>0.3893518518525525</v>
      </c>
    </row>
    <row r="55" spans="1:10" x14ac:dyDescent="0.25">
      <c r="A55" s="10" t="s">
        <v>1055</v>
      </c>
      <c r="B55" s="105">
        <v>3.9361111111138598</v>
      </c>
    </row>
    <row r="56" spans="1:10" x14ac:dyDescent="0.25">
      <c r="A56" s="10" t="s">
        <v>1050</v>
      </c>
      <c r="B56" s="105">
        <v>2.0833333328482695E-2</v>
      </c>
    </row>
    <row r="57" spans="1:10" x14ac:dyDescent="0.25">
      <c r="A57" s="10" t="s">
        <v>1030</v>
      </c>
      <c r="B57" s="105">
        <v>0.64583333333212067</v>
      </c>
    </row>
    <row r="58" spans="1:10" x14ac:dyDescent="0.25">
      <c r="A58" s="10" t="s">
        <v>1026</v>
      </c>
      <c r="B58" s="105">
        <v>0.83718171296186483</v>
      </c>
    </row>
    <row r="59" spans="1:10" x14ac:dyDescent="0.25">
      <c r="A59" s="10" t="s">
        <v>1035</v>
      </c>
      <c r="B59" s="105">
        <v>7.4855374396128864</v>
      </c>
    </row>
    <row r="60" spans="1:10" x14ac:dyDescent="0.25">
      <c r="A60" s="10" t="s">
        <v>307</v>
      </c>
      <c r="B60" s="105">
        <v>25.261591880342166</v>
      </c>
    </row>
    <row r="61" spans="1:10" x14ac:dyDescent="0.25">
      <c r="A61" s="10" t="s">
        <v>1029</v>
      </c>
      <c r="B61" s="105">
        <v>4.5109126984139687</v>
      </c>
    </row>
    <row r="62" spans="1:10" x14ac:dyDescent="0.25">
      <c r="A62" s="10" t="s">
        <v>1021</v>
      </c>
      <c r="B62" s="105">
        <v>9.0921909041394873</v>
      </c>
    </row>
    <row r="63" spans="1:10" x14ac:dyDescent="0.25">
      <c r="A63" s="10" t="s">
        <v>1266</v>
      </c>
      <c r="B63" s="105">
        <v>10.997916666667152</v>
      </c>
    </row>
    <row r="64" spans="1:10" x14ac:dyDescent="0.25">
      <c r="A64" s="10" t="s">
        <v>1052</v>
      </c>
      <c r="B64" s="105">
        <v>9.9305555555474712E-2</v>
      </c>
    </row>
    <row r="65" spans="1:2" x14ac:dyDescent="0.25">
      <c r="A65" s="10" t="s">
        <v>310</v>
      </c>
      <c r="B65" s="105">
        <v>0.84236111111385981</v>
      </c>
    </row>
    <row r="66" spans="1:2" x14ac:dyDescent="0.25">
      <c r="A66" s="10" t="s">
        <v>1022</v>
      </c>
      <c r="B66" s="105">
        <v>7.0935185185184109</v>
      </c>
    </row>
    <row r="67" spans="1:2" x14ac:dyDescent="0.25">
      <c r="A67" s="10" t="s">
        <v>1016</v>
      </c>
      <c r="B67" s="105">
        <v>1.4971960167714777</v>
      </c>
    </row>
    <row r="68" spans="1:2" x14ac:dyDescent="0.25">
      <c r="A68" s="10" t="s">
        <v>953</v>
      </c>
      <c r="B68" s="105">
        <v>0.91942340067312633</v>
      </c>
    </row>
    <row r="69" spans="1:2" x14ac:dyDescent="0.25">
      <c r="A69" s="10" t="s">
        <v>991</v>
      </c>
      <c r="B69" s="105">
        <v>2.3419704861112223</v>
      </c>
    </row>
    <row r="70" spans="1:2" x14ac:dyDescent="0.25">
      <c r="A70" s="10" t="s">
        <v>1053</v>
      </c>
      <c r="B70" s="105">
        <v>4.166666665696539E-3</v>
      </c>
    </row>
    <row r="71" spans="1:2" x14ac:dyDescent="0.25">
      <c r="A71" s="10" t="s">
        <v>1019</v>
      </c>
      <c r="B71" s="105">
        <v>0.30117187500025011</v>
      </c>
    </row>
    <row r="72" spans="1:2" x14ac:dyDescent="0.25">
      <c r="A72" s="10" t="s">
        <v>1058</v>
      </c>
      <c r="B72" s="105">
        <v>0.14895833333503106</v>
      </c>
    </row>
    <row r="73" spans="1:2" x14ac:dyDescent="0.25">
      <c r="A73" s="10" t="s">
        <v>1044</v>
      </c>
      <c r="B73" s="105">
        <v>15.347519841270696</v>
      </c>
    </row>
    <row r="74" spans="1:2" x14ac:dyDescent="0.25">
      <c r="A74" s="10" t="s">
        <v>1006</v>
      </c>
      <c r="B74" s="105">
        <v>1.7854166666656965</v>
      </c>
    </row>
    <row r="75" spans="1:2" x14ac:dyDescent="0.25">
      <c r="A75" s="10" t="s">
        <v>1047</v>
      </c>
      <c r="B75" s="105">
        <v>19.321296296295866</v>
      </c>
    </row>
    <row r="76" spans="1:2" x14ac:dyDescent="0.25">
      <c r="A76" s="10" t="s">
        <v>997</v>
      </c>
      <c r="B76" s="105">
        <v>16.479513888891233</v>
      </c>
    </row>
    <row r="77" spans="1:2" x14ac:dyDescent="0.25">
      <c r="A77" s="10" t="s">
        <v>1037</v>
      </c>
      <c r="B77" s="105">
        <v>0.41388888888832298</v>
      </c>
    </row>
    <row r="78" spans="1:2" x14ac:dyDescent="0.25">
      <c r="A78" s="10" t="s">
        <v>1038</v>
      </c>
      <c r="B78" s="105">
        <v>0.61631944444889086</v>
      </c>
    </row>
    <row r="79" spans="1:2" x14ac:dyDescent="0.25">
      <c r="A79" s="10" t="s">
        <v>1042</v>
      </c>
      <c r="B79" s="105">
        <v>3.4729166666656965</v>
      </c>
    </row>
    <row r="80" spans="1:2" x14ac:dyDescent="0.25">
      <c r="A80" s="10" t="s">
        <v>1036</v>
      </c>
      <c r="B80" s="105">
        <v>3.2018917624525032</v>
      </c>
    </row>
    <row r="81" spans="1:2" x14ac:dyDescent="0.25">
      <c r="A81" s="10" t="s">
        <v>1267</v>
      </c>
      <c r="B81" s="105">
        <v>6.038888888891961</v>
      </c>
    </row>
    <row r="82" spans="1:2" x14ac:dyDescent="0.25">
      <c r="A82" s="10" t="s">
        <v>1051</v>
      </c>
      <c r="B82" s="105">
        <v>4.0234623015879025</v>
      </c>
    </row>
    <row r="83" spans="1:2" x14ac:dyDescent="0.25">
      <c r="A83" s="10" t="s">
        <v>1008</v>
      </c>
      <c r="B83" s="105">
        <v>2.7852623456791559</v>
      </c>
    </row>
    <row r="84" spans="1:2" x14ac:dyDescent="0.25">
      <c r="A84" s="10" t="s">
        <v>998</v>
      </c>
      <c r="B84" s="105">
        <v>17.148148148148419</v>
      </c>
    </row>
    <row r="85" spans="1:2" x14ac:dyDescent="0.25">
      <c r="A85" s="10" t="s">
        <v>999</v>
      </c>
      <c r="B85" s="105">
        <v>18.778156565655081</v>
      </c>
    </row>
    <row r="86" spans="1:2" x14ac:dyDescent="0.25">
      <c r="A86" s="10" t="s">
        <v>995</v>
      </c>
      <c r="B86" s="105">
        <v>4.7939516129033199</v>
      </c>
    </row>
    <row r="87" spans="1:2" x14ac:dyDescent="0.25">
      <c r="A87" s="10" t="s">
        <v>996</v>
      </c>
      <c r="B87" s="105">
        <v>12.008796296298291</v>
      </c>
    </row>
    <row r="88" spans="1:2" x14ac:dyDescent="0.25">
      <c r="A88" s="10" t="s">
        <v>306</v>
      </c>
      <c r="B88" s="105">
        <v>22.838348765432279</v>
      </c>
    </row>
    <row r="89" spans="1:2" x14ac:dyDescent="0.25">
      <c r="A89" s="10" t="s">
        <v>1000</v>
      </c>
      <c r="B89" s="105">
        <v>2.4044444444443798</v>
      </c>
    </row>
    <row r="90" spans="1:2" x14ac:dyDescent="0.25">
      <c r="A90" s="10" t="s">
        <v>308</v>
      </c>
      <c r="B90" s="105">
        <v>2.417592592594398</v>
      </c>
    </row>
    <row r="91" spans="1:2" x14ac:dyDescent="0.25">
      <c r="A91" s="10" t="s">
        <v>1017</v>
      </c>
      <c r="B91" s="105">
        <v>2.3873412698410643</v>
      </c>
    </row>
    <row r="92" spans="1:2" x14ac:dyDescent="0.25">
      <c r="A92" s="10" t="s">
        <v>1059</v>
      </c>
      <c r="B92" s="105">
        <v>7.4302083333332121</v>
      </c>
    </row>
    <row r="93" spans="1:2" x14ac:dyDescent="0.25">
      <c r="A93" s="10" t="s">
        <v>1007</v>
      </c>
      <c r="B93" s="105">
        <v>4.3020833333309083</v>
      </c>
    </row>
    <row r="94" spans="1:2" x14ac:dyDescent="0.25">
      <c r="A94" s="10" t="s">
        <v>1004</v>
      </c>
      <c r="B94" s="105">
        <v>0.14444444444961846</v>
      </c>
    </row>
    <row r="95" spans="1:2" x14ac:dyDescent="0.25">
      <c r="A95" s="10" t="s">
        <v>1268</v>
      </c>
      <c r="B95" s="105">
        <v>0.35740740740826976</v>
      </c>
    </row>
    <row r="96" spans="1:2" x14ac:dyDescent="0.25">
      <c r="A96" s="10" t="s">
        <v>1280</v>
      </c>
      <c r="B96" s="105">
        <v>3.586637056667993</v>
      </c>
    </row>
  </sheetData>
  <mergeCells count="3">
    <mergeCell ref="D22:E23"/>
    <mergeCell ref="D24:E33"/>
    <mergeCell ref="D34:E43"/>
  </mergeCell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90" zoomScaleNormal="90" workbookViewId="0">
      <selection activeCell="S20" sqref="S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63"/>
  <sheetViews>
    <sheetView showGridLines="0" topLeftCell="A31" workbookViewId="0">
      <selection activeCell="C32" sqref="C32:M63"/>
    </sheetView>
  </sheetViews>
  <sheetFormatPr defaultRowHeight="15" x14ac:dyDescent="0.25"/>
  <cols>
    <col min="3" max="3" width="18" customWidth="1"/>
    <col min="4" max="4" width="20.28515625" customWidth="1"/>
    <col min="5" max="10" width="12" bestFit="1" customWidth="1"/>
    <col min="11" max="12" width="7" bestFit="1" customWidth="1"/>
    <col min="13" max="49" width="12" bestFit="1" customWidth="1"/>
    <col min="50" max="50" width="8" bestFit="1" customWidth="1"/>
    <col min="51" max="59" width="12" bestFit="1" customWidth="1"/>
    <col min="60" max="60" width="6" bestFit="1" customWidth="1"/>
    <col min="61" max="66" width="12" bestFit="1" customWidth="1"/>
    <col min="67" max="67" width="6" bestFit="1" customWidth="1"/>
    <col min="68" max="78" width="12" bestFit="1" customWidth="1"/>
    <col min="79" max="79" width="7" bestFit="1" customWidth="1"/>
    <col min="80" max="83" width="12" bestFit="1" customWidth="1"/>
    <col min="84" max="84" width="7" bestFit="1" customWidth="1"/>
    <col min="85" max="89" width="12" bestFit="1" customWidth="1"/>
    <col min="90" max="90" width="6" bestFit="1" customWidth="1"/>
    <col min="91" max="99" width="12" bestFit="1" customWidth="1"/>
    <col min="100" max="100" width="7" bestFit="1" customWidth="1"/>
    <col min="101" max="104" width="12" bestFit="1" customWidth="1"/>
    <col min="105" max="105" width="5.5703125" bestFit="1" customWidth="1"/>
    <col min="106" max="106" width="12" bestFit="1" customWidth="1"/>
    <col min="107" max="107" width="6" bestFit="1" customWidth="1"/>
    <col min="108" max="126" width="12" bestFit="1" customWidth="1"/>
    <col min="127" max="127" width="7" bestFit="1" customWidth="1"/>
    <col min="128" max="129" width="12" bestFit="1" customWidth="1"/>
    <col min="130" max="130" width="5.5703125" bestFit="1" customWidth="1"/>
    <col min="131" max="147" width="12" bestFit="1" customWidth="1"/>
    <col min="148" max="148" width="6" bestFit="1" customWidth="1"/>
    <col min="149" max="150" width="12" bestFit="1" customWidth="1"/>
    <col min="151" max="151" width="7" bestFit="1" customWidth="1"/>
    <col min="152" max="152" width="12" bestFit="1" customWidth="1"/>
    <col min="153" max="153" width="8" bestFit="1" customWidth="1"/>
    <col min="154" max="157" width="12" bestFit="1" customWidth="1"/>
    <col min="158" max="158" width="5.5703125" bestFit="1" customWidth="1"/>
    <col min="159" max="160" width="12" bestFit="1" customWidth="1"/>
    <col min="161" max="161" width="8" bestFit="1" customWidth="1"/>
    <col min="162" max="165" width="12" bestFit="1" customWidth="1"/>
    <col min="166" max="166" width="8" bestFit="1" customWidth="1"/>
    <col min="167" max="170" width="12" bestFit="1" customWidth="1"/>
    <col min="171" max="171" width="8" bestFit="1" customWidth="1"/>
    <col min="172" max="175" width="12" bestFit="1" customWidth="1"/>
    <col min="176" max="176" width="7" bestFit="1" customWidth="1"/>
    <col min="177" max="177" width="5.5703125" bestFit="1" customWidth="1"/>
    <col min="178" max="195" width="12" bestFit="1" customWidth="1"/>
    <col min="196" max="196" width="5.5703125" bestFit="1" customWidth="1"/>
    <col min="197" max="197" width="12" bestFit="1" customWidth="1"/>
    <col min="198" max="198" width="8" bestFit="1" customWidth="1"/>
    <col min="199" max="200" width="12" bestFit="1" customWidth="1"/>
    <col min="201" max="201" width="8" bestFit="1" customWidth="1"/>
    <col min="202" max="207" width="12" bestFit="1" customWidth="1"/>
    <col min="208" max="208" width="5.5703125" bestFit="1" customWidth="1"/>
    <col min="209" max="218" width="12" bestFit="1" customWidth="1"/>
    <col min="219" max="219" width="6.5703125" bestFit="1" customWidth="1"/>
    <col min="220" max="220" width="12" bestFit="1" customWidth="1"/>
    <col min="221" max="221" width="9" bestFit="1" customWidth="1"/>
    <col min="222" max="231" width="12" bestFit="1" customWidth="1"/>
    <col min="232" max="232" width="6.5703125" bestFit="1" customWidth="1"/>
    <col min="233" max="235" width="12" bestFit="1" customWidth="1"/>
    <col min="236" max="236" width="6.5703125" bestFit="1" customWidth="1"/>
    <col min="237" max="239" width="12" bestFit="1" customWidth="1"/>
    <col min="240" max="240" width="9" bestFit="1" customWidth="1"/>
    <col min="241" max="242" width="12" bestFit="1" customWidth="1"/>
    <col min="243" max="243" width="8" bestFit="1" customWidth="1"/>
    <col min="244" max="244" width="12" bestFit="1" customWidth="1"/>
    <col min="245" max="245" width="6.5703125" bestFit="1" customWidth="1"/>
    <col min="246" max="246" width="9" bestFit="1" customWidth="1"/>
    <col min="247" max="247" width="12" bestFit="1" customWidth="1"/>
    <col min="248" max="248" width="6.5703125" bestFit="1" customWidth="1"/>
    <col min="249" max="252" width="12" bestFit="1" customWidth="1"/>
  </cols>
  <sheetData>
    <row r="3" spans="3:4" x14ac:dyDescent="0.25">
      <c r="C3" s="8" t="s">
        <v>1279</v>
      </c>
      <c r="D3" t="s">
        <v>955</v>
      </c>
    </row>
    <row r="4" spans="3:4" x14ac:dyDescent="0.25">
      <c r="C4" s="10" t="s">
        <v>1005</v>
      </c>
      <c r="D4" s="9">
        <v>11.841369047618562</v>
      </c>
    </row>
    <row r="5" spans="3:4" x14ac:dyDescent="0.25">
      <c r="C5" s="10" t="s">
        <v>994</v>
      </c>
      <c r="D5" s="9">
        <v>2.5844216417914794</v>
      </c>
    </row>
    <row r="6" spans="3:4" x14ac:dyDescent="0.25">
      <c r="C6" s="10" t="s">
        <v>990</v>
      </c>
      <c r="D6" s="9">
        <v>3.9422594850940387</v>
      </c>
    </row>
    <row r="7" spans="3:4" x14ac:dyDescent="0.25">
      <c r="C7" s="10" t="s">
        <v>1011</v>
      </c>
      <c r="D7" s="9">
        <v>15.150833333333139</v>
      </c>
    </row>
    <row r="8" spans="3:4" x14ac:dyDescent="0.25">
      <c r="C8" s="10" t="s">
        <v>1002</v>
      </c>
      <c r="D8" s="9">
        <v>4.9671296296300067</v>
      </c>
    </row>
    <row r="9" spans="3:4" x14ac:dyDescent="0.25">
      <c r="C9" s="10" t="s">
        <v>307</v>
      </c>
      <c r="D9" s="9">
        <v>27.283391203704014</v>
      </c>
    </row>
    <row r="10" spans="3:4" x14ac:dyDescent="0.25">
      <c r="C10" s="10" t="s">
        <v>991</v>
      </c>
      <c r="D10" s="9">
        <v>2.3419704861112223</v>
      </c>
    </row>
    <row r="11" spans="3:4" x14ac:dyDescent="0.25">
      <c r="C11" s="10" t="s">
        <v>1006</v>
      </c>
      <c r="D11" s="9">
        <v>1.7854166666656965</v>
      </c>
    </row>
    <row r="12" spans="3:4" x14ac:dyDescent="0.25">
      <c r="C12" s="10" t="s">
        <v>997</v>
      </c>
      <c r="D12" s="9">
        <v>16.479513888891233</v>
      </c>
    </row>
    <row r="13" spans="3:4" x14ac:dyDescent="0.25">
      <c r="C13" s="10" t="s">
        <v>1008</v>
      </c>
      <c r="D13" s="9">
        <v>2.7852623456791559</v>
      </c>
    </row>
    <row r="14" spans="3:4" x14ac:dyDescent="0.25">
      <c r="C14" s="10" t="s">
        <v>998</v>
      </c>
      <c r="D14" s="9">
        <v>17.148148148148419</v>
      </c>
    </row>
    <row r="15" spans="3:4" x14ac:dyDescent="0.25">
      <c r="C15" s="10" t="s">
        <v>999</v>
      </c>
      <c r="D15" s="9">
        <v>18.778156565655081</v>
      </c>
    </row>
    <row r="16" spans="3:4" x14ac:dyDescent="0.25">
      <c r="C16" s="10" t="s">
        <v>995</v>
      </c>
      <c r="D16" s="9">
        <v>4.7939516129033199</v>
      </c>
    </row>
    <row r="17" spans="3:13" x14ac:dyDescent="0.25">
      <c r="C17" s="10" t="s">
        <v>996</v>
      </c>
      <c r="D17" s="9">
        <v>12.008796296298291</v>
      </c>
    </row>
    <row r="18" spans="3:13" x14ac:dyDescent="0.25">
      <c r="C18" s="10" t="s">
        <v>306</v>
      </c>
      <c r="D18" s="9">
        <v>22.838348765432279</v>
      </c>
    </row>
    <row r="19" spans="3:13" x14ac:dyDescent="0.25">
      <c r="C19" s="10" t="s">
        <v>1000</v>
      </c>
      <c r="D19" s="9">
        <v>2.4044444444443798</v>
      </c>
    </row>
    <row r="20" spans="3:13" x14ac:dyDescent="0.25">
      <c r="C20" s="10" t="s">
        <v>1007</v>
      </c>
      <c r="D20" s="9">
        <v>4.3020833333309083</v>
      </c>
    </row>
    <row r="21" spans="3:13" x14ac:dyDescent="0.25">
      <c r="C21" s="10" t="s">
        <v>1004</v>
      </c>
      <c r="D21" s="9">
        <v>0.14444444444961846</v>
      </c>
    </row>
    <row r="22" spans="3:13" x14ac:dyDescent="0.25">
      <c r="C22" s="10" t="s">
        <v>1280</v>
      </c>
      <c r="D22" s="9">
        <v>7.1072828920978841</v>
      </c>
    </row>
    <row r="32" spans="3:13" x14ac:dyDescent="0.25">
      <c r="C32" s="133" t="s">
        <v>1294</v>
      </c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6" spans="3:12" x14ac:dyDescent="0.25">
      <c r="C36" s="108"/>
      <c r="D36" s="103"/>
      <c r="E36" s="103"/>
      <c r="F36" s="103"/>
      <c r="G36" s="103"/>
      <c r="H36" s="103"/>
      <c r="I36" s="103"/>
      <c r="J36" s="109"/>
      <c r="K36" s="109" t="s">
        <v>1287</v>
      </c>
      <c r="L36">
        <f>AVERAGE(F39:F48)</f>
        <v>5.8537912572438699</v>
      </c>
    </row>
    <row r="37" spans="3:12" x14ac:dyDescent="0.25">
      <c r="C37" s="108"/>
      <c r="D37" s="109"/>
      <c r="E37" s="103"/>
      <c r="F37" s="103"/>
      <c r="G37" s="103"/>
      <c r="H37" s="103"/>
      <c r="I37" s="103"/>
      <c r="J37" s="109"/>
      <c r="K37" s="109" t="s">
        <v>1288</v>
      </c>
      <c r="L37">
        <v>5</v>
      </c>
    </row>
    <row r="38" spans="3:12" ht="24.75" x14ac:dyDescent="0.25">
      <c r="C38" s="108"/>
      <c r="D38" s="108"/>
      <c r="E38" s="108"/>
      <c r="F38" s="110" t="s">
        <v>1289</v>
      </c>
      <c r="G38" s="111" t="s">
        <v>1283</v>
      </c>
      <c r="H38" s="111" t="s">
        <v>1290</v>
      </c>
      <c r="I38" s="108"/>
      <c r="J38" s="140" t="s">
        <v>1291</v>
      </c>
      <c r="K38" s="140"/>
      <c r="L38" s="112">
        <f>AVERAGE(H39:H48)</f>
        <v>4.98872843600431</v>
      </c>
    </row>
    <row r="39" spans="3:12" x14ac:dyDescent="0.25">
      <c r="C39" s="129" t="s">
        <v>1001</v>
      </c>
      <c r="D39" s="141"/>
      <c r="E39" s="115" t="s">
        <v>1002</v>
      </c>
      <c r="F39" s="116">
        <v>4.9671296296300067</v>
      </c>
      <c r="G39" s="117">
        <v>0.1</v>
      </c>
      <c r="H39" s="116">
        <f>F39-(F39*G39)</f>
        <v>4.4704166666670062</v>
      </c>
      <c r="I39" s="108"/>
      <c r="J39" s="113"/>
      <c r="K39" s="113"/>
      <c r="L39" s="113"/>
    </row>
    <row r="40" spans="3:12" x14ac:dyDescent="0.25">
      <c r="C40" s="129"/>
      <c r="D40" s="141"/>
      <c r="E40" s="115" t="s">
        <v>1003</v>
      </c>
      <c r="F40" s="116"/>
      <c r="G40" s="118"/>
      <c r="H40" s="116"/>
      <c r="I40" s="108"/>
      <c r="J40" s="108"/>
      <c r="K40" s="108"/>
      <c r="L40" s="108"/>
    </row>
    <row r="41" spans="3:12" x14ac:dyDescent="0.25">
      <c r="C41" s="129"/>
      <c r="D41" s="141"/>
      <c r="E41" s="115" t="s">
        <v>1004</v>
      </c>
      <c r="F41" s="116">
        <v>0.14444444444961846</v>
      </c>
      <c r="G41" s="118"/>
      <c r="H41" s="116">
        <f>F41</f>
        <v>0.14444444444961846</v>
      </c>
      <c r="I41" s="108"/>
      <c r="J41" s="108"/>
      <c r="K41" s="108"/>
      <c r="L41" s="108"/>
    </row>
    <row r="42" spans="3:12" x14ac:dyDescent="0.25">
      <c r="C42" s="129"/>
      <c r="D42" s="141"/>
      <c r="E42" s="115" t="s">
        <v>1005</v>
      </c>
      <c r="F42" s="116">
        <v>11.841369047618562</v>
      </c>
      <c r="G42" s="117">
        <v>0.19</v>
      </c>
      <c r="H42" s="116">
        <f>F42-(F42*G42)</f>
        <v>9.5915089285710344</v>
      </c>
      <c r="I42" s="108"/>
      <c r="J42" s="108"/>
      <c r="K42" s="108"/>
      <c r="L42" s="108"/>
    </row>
    <row r="43" spans="3:12" x14ac:dyDescent="0.25">
      <c r="C43" s="129"/>
      <c r="D43" s="141"/>
      <c r="E43" s="115" t="s">
        <v>1006</v>
      </c>
      <c r="F43" s="116">
        <v>1.7854166666656965</v>
      </c>
      <c r="G43" s="118"/>
      <c r="H43" s="116">
        <f>F43</f>
        <v>1.7854166666656965</v>
      </c>
      <c r="I43" s="108"/>
      <c r="J43" s="108"/>
      <c r="K43" s="108"/>
      <c r="L43" s="108"/>
    </row>
    <row r="44" spans="3:12" x14ac:dyDescent="0.25">
      <c r="C44" s="129"/>
      <c r="D44" s="141"/>
      <c r="E44" s="115" t="s">
        <v>1007</v>
      </c>
      <c r="F44" s="116">
        <v>4.3020833333309083</v>
      </c>
      <c r="G44" s="117">
        <v>0.1</v>
      </c>
      <c r="H44" s="116">
        <f>F44-(F44*G44)</f>
        <v>3.8718749999978175</v>
      </c>
      <c r="I44" s="108"/>
      <c r="J44" s="108"/>
      <c r="K44" s="108"/>
      <c r="L44" s="108"/>
    </row>
    <row r="45" spans="3:12" x14ac:dyDescent="0.25">
      <c r="C45" s="129"/>
      <c r="D45" s="141"/>
      <c r="E45" s="115" t="s">
        <v>1008</v>
      </c>
      <c r="F45" s="116">
        <v>2.7852623456791559</v>
      </c>
      <c r="G45" s="118"/>
      <c r="H45" s="116">
        <f>F45</f>
        <v>2.7852623456791559</v>
      </c>
      <c r="I45" s="108"/>
      <c r="J45" s="108"/>
      <c r="K45" s="108"/>
      <c r="L45" s="108"/>
    </row>
    <row r="46" spans="3:12" x14ac:dyDescent="0.25">
      <c r="C46" s="129"/>
      <c r="D46" s="141"/>
      <c r="E46" s="115" t="s">
        <v>1009</v>
      </c>
      <c r="F46" s="116"/>
      <c r="G46" s="118"/>
      <c r="H46" s="116"/>
      <c r="I46" s="108"/>
      <c r="J46" s="108"/>
      <c r="K46" s="108"/>
      <c r="L46" s="108"/>
    </row>
    <row r="47" spans="3:12" x14ac:dyDescent="0.25">
      <c r="C47" s="129"/>
      <c r="D47" s="141"/>
      <c r="E47" s="115" t="s">
        <v>1010</v>
      </c>
      <c r="F47" s="116"/>
      <c r="G47" s="118"/>
      <c r="H47" s="116"/>
      <c r="I47" s="108"/>
      <c r="J47" s="108"/>
      <c r="K47" s="108"/>
      <c r="L47" s="108"/>
    </row>
    <row r="48" spans="3:12" ht="15.75" thickBot="1" x14ac:dyDescent="0.3">
      <c r="C48" s="131"/>
      <c r="D48" s="142"/>
      <c r="E48" s="115" t="s">
        <v>1011</v>
      </c>
      <c r="F48" s="116">
        <v>15.150833333333139</v>
      </c>
      <c r="G48" s="117">
        <v>0.19</v>
      </c>
      <c r="H48" s="116">
        <f>F48-(F48*G48)</f>
        <v>12.272174999999843</v>
      </c>
      <c r="I48" s="108"/>
      <c r="J48" s="108"/>
      <c r="K48" s="108"/>
      <c r="L48" s="108"/>
    </row>
    <row r="49" spans="3:12" x14ac:dyDescent="0.25">
      <c r="C49" s="108"/>
      <c r="D49" s="108"/>
      <c r="E49" s="108"/>
      <c r="F49" s="108"/>
      <c r="G49" s="108"/>
      <c r="H49" s="108"/>
      <c r="I49" s="108"/>
      <c r="J49" s="108"/>
      <c r="K49" s="108"/>
      <c r="L49" s="108"/>
    </row>
    <row r="50" spans="3:12" x14ac:dyDescent="0.25">
      <c r="C50" s="109"/>
      <c r="D50" s="109"/>
      <c r="E50" s="109"/>
      <c r="F50" s="109"/>
      <c r="G50" s="109"/>
      <c r="H50" s="109"/>
      <c r="I50" s="109"/>
      <c r="J50" s="109"/>
      <c r="K50" s="109" t="s">
        <v>1292</v>
      </c>
      <c r="L50" s="108">
        <v>12.62</v>
      </c>
    </row>
    <row r="51" spans="3:12" x14ac:dyDescent="0.25">
      <c r="C51" s="109"/>
      <c r="D51" s="109"/>
      <c r="E51" s="109"/>
      <c r="F51" s="109"/>
      <c r="G51" s="109"/>
      <c r="H51" s="109"/>
      <c r="I51" s="109"/>
      <c r="J51" s="109"/>
      <c r="K51" s="109" t="s">
        <v>1293</v>
      </c>
      <c r="L51" s="114">
        <v>10.7</v>
      </c>
    </row>
    <row r="52" spans="3:12" x14ac:dyDescent="0.25">
      <c r="C52" s="108"/>
      <c r="D52" s="108"/>
      <c r="E52" s="108"/>
      <c r="F52" s="143" t="s">
        <v>1289</v>
      </c>
      <c r="G52" s="144" t="s">
        <v>1283</v>
      </c>
      <c r="H52" s="143" t="s">
        <v>1290</v>
      </c>
      <c r="I52" s="108"/>
      <c r="J52" s="140" t="s">
        <v>1291</v>
      </c>
      <c r="K52" s="140"/>
      <c r="L52" s="136">
        <f>AVERAGE(H54:H63)</f>
        <v>10.695745236499684</v>
      </c>
    </row>
    <row r="53" spans="3:12" ht="15.75" thickBot="1" x14ac:dyDescent="0.3">
      <c r="C53" s="108"/>
      <c r="D53" s="108"/>
      <c r="E53" s="108"/>
      <c r="F53" s="143"/>
      <c r="G53" s="144"/>
      <c r="H53" s="143"/>
      <c r="I53" s="108"/>
      <c r="J53" s="140"/>
      <c r="K53" s="140"/>
      <c r="L53" s="137"/>
    </row>
    <row r="54" spans="3:12" x14ac:dyDescent="0.25">
      <c r="C54" s="125" t="s">
        <v>993</v>
      </c>
      <c r="D54" s="138"/>
      <c r="E54" s="119" t="s">
        <v>990</v>
      </c>
      <c r="F54" s="116">
        <v>3.9422594850940387</v>
      </c>
      <c r="G54" s="120"/>
      <c r="H54" s="116">
        <f t="shared" ref="H54:H63" si="0">F54-(F54*G54)</f>
        <v>3.9422594850940387</v>
      </c>
      <c r="I54" s="108"/>
      <c r="J54" s="108"/>
      <c r="K54" s="108"/>
      <c r="L54" s="108"/>
    </row>
    <row r="55" spans="3:12" x14ac:dyDescent="0.25">
      <c r="C55" s="127"/>
      <c r="D55" s="139"/>
      <c r="E55" s="119" t="s">
        <v>307</v>
      </c>
      <c r="F55" s="116">
        <v>25.261591880342166</v>
      </c>
      <c r="G55" s="120">
        <v>0.2</v>
      </c>
      <c r="H55" s="116">
        <f t="shared" si="0"/>
        <v>20.209273504273732</v>
      </c>
      <c r="I55" s="108"/>
      <c r="J55" s="108"/>
      <c r="K55" s="108"/>
      <c r="L55" s="108"/>
    </row>
    <row r="56" spans="3:12" x14ac:dyDescent="0.25">
      <c r="C56" s="127"/>
      <c r="D56" s="139"/>
      <c r="E56" s="119" t="s">
        <v>994</v>
      </c>
      <c r="F56" s="116">
        <v>2.5844216417914794</v>
      </c>
      <c r="G56" s="120"/>
      <c r="H56" s="116">
        <f t="shared" si="0"/>
        <v>2.5844216417914794</v>
      </c>
      <c r="I56" s="108"/>
      <c r="J56" s="108"/>
      <c r="K56" s="108"/>
      <c r="L56" s="108"/>
    </row>
    <row r="57" spans="3:12" x14ac:dyDescent="0.25">
      <c r="C57" s="127"/>
      <c r="D57" s="139"/>
      <c r="E57" s="119" t="s">
        <v>995</v>
      </c>
      <c r="F57" s="116">
        <v>4.7939516129033199</v>
      </c>
      <c r="G57" s="120"/>
      <c r="H57" s="116">
        <f t="shared" si="0"/>
        <v>4.7939516129033199</v>
      </c>
      <c r="I57" s="108"/>
      <c r="J57" s="108"/>
      <c r="K57" s="108"/>
      <c r="L57" s="108"/>
    </row>
    <row r="58" spans="3:12" x14ac:dyDescent="0.25">
      <c r="C58" s="127"/>
      <c r="D58" s="139"/>
      <c r="E58" s="119" t="s">
        <v>306</v>
      </c>
      <c r="F58" s="116">
        <v>22.838348765432279</v>
      </c>
      <c r="G58" s="120">
        <v>0.2</v>
      </c>
      <c r="H58" s="116">
        <f t="shared" si="0"/>
        <v>18.270679012345823</v>
      </c>
      <c r="I58" s="108"/>
      <c r="J58" s="108"/>
      <c r="K58" s="108"/>
      <c r="L58" s="108"/>
    </row>
    <row r="59" spans="3:12" x14ac:dyDescent="0.25">
      <c r="C59" s="127"/>
      <c r="D59" s="139"/>
      <c r="E59" s="119" t="s">
        <v>996</v>
      </c>
      <c r="F59" s="116">
        <v>12.008796296298291</v>
      </c>
      <c r="G59" s="120">
        <v>0.15</v>
      </c>
      <c r="H59" s="116">
        <f t="shared" si="0"/>
        <v>10.207476851853547</v>
      </c>
      <c r="I59" s="108"/>
      <c r="J59" s="108"/>
      <c r="K59" s="108"/>
      <c r="L59" s="108"/>
    </row>
    <row r="60" spans="3:12" x14ac:dyDescent="0.25">
      <c r="C60" s="127"/>
      <c r="D60" s="139"/>
      <c r="E60" s="119" t="s">
        <v>997</v>
      </c>
      <c r="F60" s="116">
        <v>16.479513888891233</v>
      </c>
      <c r="G60" s="120">
        <v>0.15</v>
      </c>
      <c r="H60" s="116">
        <f t="shared" si="0"/>
        <v>14.007586805557548</v>
      </c>
      <c r="I60" s="108"/>
      <c r="J60" s="108"/>
      <c r="K60" s="108"/>
      <c r="L60" s="108"/>
    </row>
    <row r="61" spans="3:12" x14ac:dyDescent="0.25">
      <c r="C61" s="127"/>
      <c r="D61" s="139"/>
      <c r="E61" s="119" t="s">
        <v>998</v>
      </c>
      <c r="F61" s="116">
        <v>17.148148148148419</v>
      </c>
      <c r="G61" s="120">
        <v>0.15</v>
      </c>
      <c r="H61" s="116">
        <f t="shared" si="0"/>
        <v>14.575925925926157</v>
      </c>
      <c r="I61" s="108"/>
      <c r="J61" s="108"/>
      <c r="K61" s="108"/>
      <c r="L61" s="108"/>
    </row>
    <row r="62" spans="3:12" x14ac:dyDescent="0.25">
      <c r="C62" s="127"/>
      <c r="D62" s="139"/>
      <c r="E62" s="119" t="s">
        <v>999</v>
      </c>
      <c r="F62" s="116">
        <v>18.778156565655081</v>
      </c>
      <c r="G62" s="120">
        <v>0.15</v>
      </c>
      <c r="H62" s="116">
        <f t="shared" si="0"/>
        <v>15.961433080806819</v>
      </c>
      <c r="I62" s="108"/>
      <c r="J62" s="108"/>
      <c r="K62" s="108"/>
      <c r="L62" s="108"/>
    </row>
    <row r="63" spans="3:12" x14ac:dyDescent="0.25">
      <c r="C63" s="127"/>
      <c r="D63" s="139"/>
      <c r="E63" s="119" t="s">
        <v>1000</v>
      </c>
      <c r="F63" s="116">
        <v>2.4044444444443798</v>
      </c>
      <c r="G63" s="120"/>
      <c r="H63" s="116">
        <f t="shared" si="0"/>
        <v>2.4044444444443798</v>
      </c>
      <c r="I63" s="108"/>
      <c r="J63" s="108"/>
      <c r="K63" s="108"/>
      <c r="L63" s="108"/>
    </row>
  </sheetData>
  <mergeCells count="9">
    <mergeCell ref="C32:M32"/>
    <mergeCell ref="L52:L53"/>
    <mergeCell ref="C54:D63"/>
    <mergeCell ref="J38:K38"/>
    <mergeCell ref="C39:D48"/>
    <mergeCell ref="F52:F53"/>
    <mergeCell ref="G52:G53"/>
    <mergeCell ref="H52:H53"/>
    <mergeCell ref="J52:K53"/>
  </mergeCells>
  <pageMargins left="0.511811024" right="0.511811024" top="0.78740157499999996" bottom="0.78740157499999996" header="0.31496062000000002" footer="0.31496062000000002"/>
  <ignoredErrors>
    <ignoredError sqref="H42 H4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LISTA_TRAMITES</vt:lpstr>
      <vt:lpstr>Estudo Inicial PADs</vt:lpstr>
      <vt:lpstr>LISTA_TRAMITES_SETORES_REL</vt:lpstr>
      <vt:lpstr>FILTROS_DINAMICOS</vt:lpstr>
      <vt:lpstr>GRAFICOS DINAMICOS-DEFINE</vt:lpstr>
      <vt:lpstr>GRAFICOS DINAMICOS -MEASURE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Ivis</cp:lastModifiedBy>
  <dcterms:created xsi:type="dcterms:W3CDTF">2017-03-09T06:12:18Z</dcterms:created>
  <dcterms:modified xsi:type="dcterms:W3CDTF">2017-05-25T23:44:44Z</dcterms:modified>
</cp:coreProperties>
</file>