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Log" sheetId="1" r:id="rId3"/>
    <sheet state="visible" name="Rui Mota" sheetId="2" r:id="rId4"/>
    <sheet state="visible" name="Ruben Marques" sheetId="3" r:id="rId5"/>
    <sheet state="visible" name="Paulo Dias" sheetId="4" r:id="rId6"/>
    <sheet state="visible" name="Sérgio Soares" sheetId="5" r:id="rId7"/>
    <sheet state="visible" name="Chart" sheetId="6" r:id="rId8"/>
  </sheets>
  <definedNames/>
  <calcPr/>
</workbook>
</file>

<file path=xl/sharedStrings.xml><?xml version="1.0" encoding="utf-8"?>
<sst xmlns="http://schemas.openxmlformats.org/spreadsheetml/2006/main" count="109" uniqueCount="76">
  <si>
    <t>Week</t>
  </si>
  <si>
    <t>From</t>
  </si>
  <si>
    <t>To</t>
  </si>
  <si>
    <t>Tasks Done</t>
  </si>
  <si>
    <t>Effort</t>
  </si>
  <si>
    <t>Client Evaluation</t>
  </si>
  <si>
    <t>Definição da ideia e preenchimento da folha de visão e âmbito</t>
  </si>
  <si>
    <t>Revisão do documento Visão e Âmbito. Atualização da Dashboard. Preenchimento do relatório Milestone M1.1</t>
  </si>
  <si>
    <t>Preenchimento do SDP e do WBS. Atualização do dashboard</t>
  </si>
  <si>
    <t>Preenchimento do relatório de Milestone</t>
  </si>
  <si>
    <t>Retoques finais no ficheiro de Visão e Âmbito e preenchimento do Relatório de Milestone</t>
  </si>
  <si>
    <t>Preenchimento do SDP e do WBS</t>
  </si>
  <si>
    <t>Review do documento SDP.</t>
  </si>
  <si>
    <t>Reajustes no SDP e preenchimento do QAP</t>
  </si>
  <si>
    <t>Organização do WBS, finalização do SDP</t>
  </si>
  <si>
    <t>Acertos no SDP e continuação do preenchimento do QAP, balanceamento das estimativas</t>
  </si>
  <si>
    <t>Novo balanceamento das estimativas, acertos no SDP, realização do QAP e preenchimento do EVA</t>
  </si>
  <si>
    <t>Remodelação do WBS</t>
  </si>
  <si>
    <t>Realização do plano de riscos, acertos no wbs</t>
  </si>
  <si>
    <t>Ajustes no QAP e no WBS</t>
  </si>
  <si>
    <t>Ajustes no WBS, finalização de documentos</t>
  </si>
  <si>
    <t>Composição do SRS: Requisitos funcionais e ajustes nos casos de uso</t>
  </si>
  <si>
    <t>Realização do SRS, Risk Plan e Acceptance Test Plan</t>
  </si>
  <si>
    <t>Casos de Uso. Diagrama Casos de Uso. Requisitos Funcionais</t>
  </si>
  <si>
    <t>Redefinição do SRS e ajustes no plano de riscos</t>
  </si>
  <si>
    <t>Reestruturação completa do SRS</t>
  </si>
  <si>
    <t>Correções pós inspeção do SRS e começo do SAD</t>
  </si>
  <si>
    <t>Reestruturação do SRS e ajustes no Risk Plan e Acceptance Test Plan</t>
  </si>
  <si>
    <t>Começo do desenvolvimento do código, Change Requests e rectificação de documentos</t>
  </si>
  <si>
    <t>Desenvolvimento da comunicação do lado do cliente e change requests</t>
  </si>
  <si>
    <t>Desenvolvimento da lógica da gestão de evetos no servidor</t>
  </si>
  <si>
    <t xml:space="preserve">Correções pós inspeção do SRS, change requests, início do SAD, início da realização da interface </t>
  </si>
  <si>
    <t>Finalização da lógica da gestão de eventos (Java Docs) e preparação da inspeção</t>
  </si>
  <si>
    <t>Finalização do SAD e testes de integração</t>
  </si>
  <si>
    <t>Desenvolmento da comunicação do lado do servidor e atualização do SAD</t>
  </si>
  <si>
    <t>Acionamento do plano de minimização e redação dos documentos</t>
  </si>
  <si>
    <t>Change requests, finalização do ATP,  desenvolvimento da comunicação do lado do cliente,  desenvolvimento da lógica e continuação do desenvolvimento da interface</t>
  </si>
  <si>
    <t>Correçao de bugs e Integração entre cliente e servidor</t>
  </si>
  <si>
    <t>Redação do Post-Mortem Analysis</t>
  </si>
  <si>
    <t>QAR, ATR, Milestone e pequenas correções no código</t>
  </si>
  <si>
    <t>Comunicação do lado do servidor, vistas diferentes para participante e utilizador, finalizaçao da lógica e inicio dos testes unitarios</t>
  </si>
  <si>
    <t>Total</t>
  </si>
  <si>
    <t>Fim do desenvolvimento da interface, integração cliente servidor</t>
  </si>
  <si>
    <t>Ativação do plano de contingência dos riscos 1 e 2, Milestone 2.2, ATR, QAR, Milestone 2.3 e testes de aceitação</t>
  </si>
  <si>
    <t>Desenvolvimento do Post-Mortem Analysis</t>
  </si>
  <si>
    <t>Average Grade</t>
  </si>
  <si>
    <t>Pequenos ajustes na dashboard. Primeiro rascunho do documento Milestone. Correção do tópico 'Entidades envolvidas' do documento Visão e Âmbito.</t>
  </si>
  <si>
    <t>Atualização do dashboard: Baseline Plan e Documents list. Preenchimento do documento SDP. Estimativas</t>
  </si>
  <si>
    <t>Revisão do documento Vision&amp;Scope. Preenchimento do documento Milestone</t>
  </si>
  <si>
    <t>Preenchimento do SDP e WBS</t>
  </si>
  <si>
    <t>Review do documento SDP. Criação e associação do documento valor agregado à DashBoard. Preenchimento do QAP</t>
  </si>
  <si>
    <t>Rascunho do QAP</t>
  </si>
  <si>
    <t>Review do SDP. Identificação dos riscos e preenchimento do documento QAP</t>
  </si>
  <si>
    <t>Review do documento QAP. Ajustes no documento 'Documents list'</t>
  </si>
  <si>
    <t>Ajuste nas métricas. Finalização dos documentos</t>
  </si>
  <si>
    <t>Rascunho do SRS e do ATP</t>
  </si>
  <si>
    <t>Revisão dos testes de aceitação. Adição de riscos na lista. Inicio da Milestone</t>
  </si>
  <si>
    <t>Finalização do ATP</t>
  </si>
  <si>
    <t xml:space="preserve">Inicio do desenvolvimento da aplicação. Milestone Report 2.1
</t>
  </si>
  <si>
    <t>Alteração do EVA. Diagrama dos Casos de Uso. Inicio dos Fluxos de Eventos</t>
  </si>
  <si>
    <t>Correção do ATP e do Milestone report 2.1</t>
  </si>
  <si>
    <t>Realização dos Mockups</t>
  </si>
  <si>
    <t>Realização da interface de autenticação</t>
  </si>
  <si>
    <t>testes de unidade</t>
  </si>
  <si>
    <t>Realização da interface de criação de evento e listagem de eventos</t>
  </si>
  <si>
    <t>Ver evento com diferentes resultados para criador/ participantes</t>
  </si>
  <si>
    <t>Botões para partilha, apagar e editar evento a funcionar. Integração com servidor</t>
  </si>
  <si>
    <t>Plano de Contingência, ATP e Milestone</t>
  </si>
  <si>
    <t>Finalização dos Testes Unitários</t>
  </si>
  <si>
    <t xml:space="preserve">Finalização dos documentos QAR, ATR e Milestone 2.3
</t>
  </si>
  <si>
    <t>Budget</t>
  </si>
  <si>
    <t>Average</t>
  </si>
  <si>
    <t>Rui Mota</t>
  </si>
  <si>
    <t>Paulo Dias</t>
  </si>
  <si>
    <t>Ruben Marques</t>
  </si>
  <si>
    <t>Sérgio Soares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</si>
</sst>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-MMM"/>
  </numFmts>
  <fonts count="5">
    <font>
      <sz val="10.0"/>
      <color rgb="FF000000"/>
      <name val="Arial"/>
    </font>
    <font>
      <sz val="12.0"/>
      <name val="Roboto"/>
    </font>
    <font>
      <sz val="12.0"/>
      <color rgb="FF000000"/>
      <name val="Roboto"/>
    </font>
    <font>
      <b/>
      <sz val="12.0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C2D1F0"/>
        <bgColor rgb="FFC2D1F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readingOrder="0" shrinkToFit="0" wrapText="1"/>
    </xf>
    <xf borderId="0" fillId="2" fontId="1" numFmtId="165" xfId="0" applyAlignment="1" applyFont="1" applyNumberFormat="1">
      <alignment horizontal="center" readingOrder="0" shrinkToFit="0" vertical="bottom" wrapText="1"/>
    </xf>
    <xf borderId="0" fillId="2" fontId="1" numFmtId="165" xfId="0" applyAlignment="1" applyFont="1" applyNumberFormat="1">
      <alignment horizontal="center" shrinkToFit="0" vertical="bottom" wrapText="1"/>
    </xf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right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horizontal="center"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2"/>
          <c:order val="2"/>
          <c:tx>
            <c:strRef>
              <c:f>Chart!$D$1</c:f>
            </c:strRef>
          </c:tx>
          <c:spPr>
            <a:solidFill>
              <a:srgbClr val="FF9900"/>
            </a:solidFill>
          </c:spPr>
          <c:cat>
            <c:strRef>
              <c:f>Chart!$A$2:$A$15</c:f>
            </c:strRef>
          </c:cat>
          <c:val>
            <c:numRef>
              <c:f>Chart!$D$2:$D$15</c:f>
            </c:numRef>
          </c:val>
        </c:ser>
        <c:ser>
          <c:idx val="3"/>
          <c:order val="3"/>
          <c:tx>
            <c:strRef>
              <c:f>Chart!$E$1</c:f>
            </c:strRef>
          </c:tx>
          <c:spPr>
            <a:solidFill>
              <a:srgbClr val="109618"/>
            </a:solidFill>
          </c:spPr>
          <c:cat>
            <c:strRef>
              <c:f>Chart!$A$2:$A$15</c:f>
            </c:strRef>
          </c:cat>
          <c:val>
            <c:numRef>
              <c:f>Chart!$E$2:$E$15</c:f>
            </c:numRef>
          </c:val>
        </c:ser>
        <c:ser>
          <c:idx val="4"/>
          <c:order val="4"/>
          <c:tx>
            <c:strRef>
              <c:f>Chart!$F$1</c:f>
            </c:strRef>
          </c:tx>
          <c:spPr>
            <a:solidFill>
              <a:srgbClr val="990099"/>
            </a:solidFill>
          </c:spPr>
          <c:cat>
            <c:strRef>
              <c:f>Chart!$A$2:$A$15</c:f>
            </c:strRef>
          </c:cat>
          <c:val>
            <c:numRef>
              <c:f>Chart!$F$2:$F$15</c:f>
            </c:numRef>
          </c:val>
        </c:ser>
        <c:ser>
          <c:idx val="5"/>
          <c:order val="5"/>
          <c:tx>
            <c:strRef>
              <c:f>Chart!$G$1</c:f>
            </c:strRef>
          </c:tx>
          <c:spPr>
            <a:solidFill>
              <a:srgbClr val="0099C6"/>
            </a:solidFill>
          </c:spPr>
          <c:cat>
            <c:strRef>
              <c:f>Chart!$A$2:$A$15</c:f>
            </c:strRef>
          </c:cat>
          <c:val>
            <c:numRef>
              <c:f>Chart!$G$2:$G$15</c:f>
            </c:numRef>
          </c:val>
        </c:ser>
        <c:axId val="2137471453"/>
        <c:axId val="655527610"/>
      </c:barChart>
      <c:lineChart>
        <c:ser>
          <c:idx val="0"/>
          <c:order val="0"/>
          <c:tx>
            <c:strRef>
              <c:f>Chart!$B$1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Chart!$A$2:$A$15</c:f>
            </c:strRef>
          </c:cat>
          <c:val>
            <c:numRef>
              <c:f>Chart!$B$2:$B$15</c:f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Chart!$A$2:$A$15</c:f>
            </c:strRef>
          </c:cat>
          <c:val>
            <c:numRef>
              <c:f>Chart!$C$2:$C$15</c:f>
            </c:numRef>
          </c:val>
          <c:smooth val="0"/>
        </c:ser>
        <c:axId val="2137471453"/>
        <c:axId val="655527610"/>
      </c:lineChart>
      <c:catAx>
        <c:axId val="213747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5527610"/>
      </c:catAx>
      <c:valAx>
        <c:axId val="65552761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7471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0</xdr:row>
      <xdr:rowOff>371475</xdr:rowOff>
    </xdr:from>
    <xdr:ext cx="5953125" cy="3038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  <col customWidth="1" min="6" max="6" width="17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">
        <v>1.0</v>
      </c>
      <c r="B2" s="6">
        <v>43726.0</v>
      </c>
      <c r="C2" s="7">
        <f t="shared" ref="C2:C15" si="1">B2+6</f>
        <v>43732</v>
      </c>
      <c r="D2" s="8" t="s">
        <v>6</v>
      </c>
      <c r="E2" s="11">
        <f>'Rui Mota'!E2+'Paulo Dias'!E2+'Ruben Marques'!E2+'Sérgio Soares'!E2</f>
        <v>17.5</v>
      </c>
      <c r="F2" s="11">
        <f> 8</f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">
        <v>2.0</v>
      </c>
      <c r="B3" s="7">
        <f t="shared" ref="B3:B15" si="2">B2+7</f>
        <v>43733</v>
      </c>
      <c r="C3" s="7">
        <f t="shared" si="1"/>
        <v>43739</v>
      </c>
      <c r="D3" s="8" t="s">
        <v>7</v>
      </c>
      <c r="E3" s="11">
        <f>'Rui Mota'!E3+'Paulo Dias'!E3+'Ruben Marques'!E3+'Sérgio Soares'!E3</f>
        <v>10</v>
      </c>
      <c r="F3" s="11">
        <f t="shared" ref="F3:F4" si="3"> 7</f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">
        <v>3.0</v>
      </c>
      <c r="B4" s="7">
        <f t="shared" si="2"/>
        <v>43740</v>
      </c>
      <c r="C4" s="7">
        <f t="shared" si="1"/>
        <v>43746</v>
      </c>
      <c r="D4" s="17" t="s">
        <v>8</v>
      </c>
      <c r="E4" s="11">
        <f>'Rui Mota'!E4+'Paulo Dias'!E4+'Ruben Marques'!E4+'Sérgio Soares'!E4</f>
        <v>19</v>
      </c>
      <c r="F4" s="11">
        <f t="shared" si="3"/>
        <v>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">
        <v>4.0</v>
      </c>
      <c r="B5" s="7">
        <f t="shared" si="2"/>
        <v>43747</v>
      </c>
      <c r="C5" s="7">
        <f t="shared" si="1"/>
        <v>43753</v>
      </c>
      <c r="D5" s="8" t="s">
        <v>12</v>
      </c>
      <c r="E5" s="11">
        <f>'Rui Mota'!E5+'Paulo Dias'!E5+'Ruben Marques'!E5+'Sérgio Soares'!E5</f>
        <v>17.5</v>
      </c>
      <c r="F5" s="11">
        <f> 8</f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">
        <v>5.0</v>
      </c>
      <c r="B6" s="7">
        <f t="shared" si="2"/>
        <v>43754</v>
      </c>
      <c r="C6" s="7">
        <f t="shared" si="1"/>
        <v>43760</v>
      </c>
      <c r="D6" s="8" t="s">
        <v>16</v>
      </c>
      <c r="E6" s="11">
        <f>'Rui Mota'!E6+'Paulo Dias'!E6+'Ruben Marques'!E6+'Sérgio Soares'!E6</f>
        <v>17</v>
      </c>
      <c r="F6" s="4">
        <v>9.0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1">
        <v>6.0</v>
      </c>
      <c r="B7" s="7">
        <f t="shared" si="2"/>
        <v>43761</v>
      </c>
      <c r="C7" s="7">
        <f t="shared" si="1"/>
        <v>43767</v>
      </c>
      <c r="D7" s="8" t="s">
        <v>19</v>
      </c>
      <c r="E7" s="11">
        <f>'Rui Mota'!E7+'Paulo Dias'!E7+'Ruben Marques'!E7+'Sérgio Soares'!E7</f>
        <v>15.5</v>
      </c>
      <c r="F7" s="4">
        <v>9.0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">
        <v>7.0</v>
      </c>
      <c r="B8" s="7">
        <f t="shared" si="2"/>
        <v>43768</v>
      </c>
      <c r="C8" s="7">
        <f t="shared" si="1"/>
        <v>43774</v>
      </c>
      <c r="D8" s="8" t="s">
        <v>22</v>
      </c>
      <c r="E8" s="11">
        <f>'Rui Mota'!E8+'Paulo Dias'!E8+'Ruben Marques'!E8+'Sérgio Soares'!E8</f>
        <v>14</v>
      </c>
      <c r="F8" s="4">
        <v>7.0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">
        <v>8.0</v>
      </c>
      <c r="B9" s="7">
        <f t="shared" si="2"/>
        <v>43775</v>
      </c>
      <c r="C9" s="7">
        <f t="shared" si="1"/>
        <v>43781</v>
      </c>
      <c r="D9" s="8" t="s">
        <v>27</v>
      </c>
      <c r="E9" s="11">
        <f>'Rui Mota'!E9+'Paulo Dias'!E9+'Ruben Marques'!E9+'Sérgio Soares'!E9</f>
        <v>19</v>
      </c>
      <c r="F9" s="4">
        <v>7.0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1">
        <v>9.0</v>
      </c>
      <c r="B10" s="7">
        <f t="shared" si="2"/>
        <v>43782</v>
      </c>
      <c r="C10" s="7">
        <f t="shared" si="1"/>
        <v>43788</v>
      </c>
      <c r="D10" s="8" t="s">
        <v>31</v>
      </c>
      <c r="E10" s="11">
        <f>'Rui Mota'!E10+'Paulo Dias'!E10+'Ruben Marques'!E10+'Sérgio Soares'!E10</f>
        <v>16</v>
      </c>
      <c r="F10" s="4">
        <v>8.0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1">
        <v>10.0</v>
      </c>
      <c r="B11" s="7">
        <f t="shared" si="2"/>
        <v>43789</v>
      </c>
      <c r="C11" s="7">
        <f t="shared" si="1"/>
        <v>43795</v>
      </c>
      <c r="D11" s="8" t="s">
        <v>36</v>
      </c>
      <c r="E11" s="11">
        <f>'Rui Mota'!E11+'Paulo Dias'!E11+'Ruben Marques'!E11+'Sérgio Soares'!E11</f>
        <v>17</v>
      </c>
      <c r="F11" s="4">
        <v>9.0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1">
        <v>11.0</v>
      </c>
      <c r="B12" s="7">
        <f t="shared" si="2"/>
        <v>43796</v>
      </c>
      <c r="C12" s="7">
        <f t="shared" si="1"/>
        <v>43802</v>
      </c>
      <c r="D12" s="8" t="s">
        <v>40</v>
      </c>
      <c r="E12" s="11">
        <f>'Rui Mota'!E12+'Paulo Dias'!E12+'Ruben Marques'!E12+'Sérgio Soares'!E12</f>
        <v>15</v>
      </c>
      <c r="F12" s="4">
        <v>8.0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1">
        <v>12.0</v>
      </c>
      <c r="B13" s="7">
        <f t="shared" si="2"/>
        <v>43803</v>
      </c>
      <c r="C13" s="7">
        <f t="shared" si="1"/>
        <v>43809</v>
      </c>
      <c r="D13" s="8" t="s">
        <v>42</v>
      </c>
      <c r="E13" s="11">
        <f>'Rui Mota'!E13+'Paulo Dias'!E13+'Ruben Marques'!E13+'Sérgio Soares'!E13</f>
        <v>19</v>
      </c>
      <c r="F13" s="4">
        <v>8.0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1">
        <v>13.0</v>
      </c>
      <c r="B14" s="7">
        <f t="shared" si="2"/>
        <v>43810</v>
      </c>
      <c r="C14" s="7">
        <f t="shared" si="1"/>
        <v>43816</v>
      </c>
      <c r="D14" s="8" t="s">
        <v>43</v>
      </c>
      <c r="E14" s="11">
        <f>'Rui Mota'!E14+'Paulo Dias'!E14+'Ruben Marques'!E14+'Sérgio Soares'!E14</f>
        <v>15</v>
      </c>
      <c r="F14" s="4">
        <v>9.0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4">
        <v>14.0</v>
      </c>
      <c r="B15" s="7">
        <f t="shared" si="2"/>
        <v>43817</v>
      </c>
      <c r="C15" s="7">
        <f t="shared" si="1"/>
        <v>43823</v>
      </c>
      <c r="D15" s="8" t="s">
        <v>44</v>
      </c>
      <c r="E15" s="11">
        <f>'Rui Mota'!E15+'Paulo Dias'!E15+'Ruben Marques'!E15+'Sérgio Soares'!E15</f>
        <v>16</v>
      </c>
      <c r="F15" s="4">
        <f t="shared" ref="F15:F16" si="4"> 19 / 2</f>
        <v>9.5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4">
        <v>15.0</v>
      </c>
      <c r="B16" s="7"/>
      <c r="C16" s="7"/>
      <c r="D16" s="8"/>
      <c r="E16" s="11"/>
      <c r="F16" s="4">
        <f t="shared" si="4"/>
        <v>9.5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22"/>
      <c r="B17" s="23"/>
      <c r="C17" s="23"/>
      <c r="D17" s="24" t="s">
        <v>41</v>
      </c>
      <c r="E17" s="11">
        <f>SUM(E2:E15)</f>
        <v>227.5</v>
      </c>
      <c r="F17" s="11">
        <f> AVERAGE(F2:F16)</f>
        <v>8.2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9"/>
      <c r="B18" s="20"/>
      <c r="C18" s="20"/>
      <c r="D18" s="5"/>
      <c r="E18" s="19"/>
      <c r="F18" s="25" t="s">
        <v>45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19"/>
      <c r="B19" s="20"/>
      <c r="C19" s="20"/>
      <c r="D19" s="5"/>
      <c r="E19" s="19"/>
      <c r="F19" s="1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19"/>
      <c r="B20" s="20"/>
      <c r="C20" s="20"/>
      <c r="D20" s="5"/>
      <c r="E20" s="19"/>
      <c r="F20" s="1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19"/>
      <c r="B21" s="20"/>
      <c r="C21" s="20"/>
      <c r="D21" s="5"/>
      <c r="E21" s="19"/>
      <c r="F21" s="1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19"/>
      <c r="B22" s="20"/>
      <c r="C22" s="20"/>
      <c r="D22" s="5"/>
      <c r="E22" s="19"/>
      <c r="F22" s="1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19"/>
      <c r="B23" s="20"/>
      <c r="C23" s="20"/>
      <c r="D23" s="5"/>
      <c r="E23" s="19"/>
      <c r="F23" s="1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19"/>
      <c r="B24" s="20"/>
      <c r="C24" s="20"/>
      <c r="D24" s="5"/>
      <c r="E24" s="19"/>
      <c r="F24" s="1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19"/>
      <c r="B25" s="20"/>
      <c r="C25" s="20"/>
      <c r="D25" s="5"/>
      <c r="E25" s="19"/>
      <c r="F25" s="1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19"/>
      <c r="B26" s="20"/>
      <c r="C26" s="20"/>
      <c r="D26" s="5"/>
      <c r="E26" s="19"/>
      <c r="F26" s="1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19"/>
      <c r="B27" s="20"/>
      <c r="C27" s="20"/>
      <c r="D27" s="5"/>
      <c r="E27" s="19"/>
      <c r="F27" s="1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19"/>
      <c r="B28" s="20"/>
      <c r="C28" s="20"/>
      <c r="D28" s="5"/>
      <c r="E28" s="19"/>
      <c r="F28" s="1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19"/>
      <c r="B29" s="20"/>
      <c r="C29" s="20"/>
      <c r="D29" s="5"/>
      <c r="E29" s="19"/>
      <c r="F29" s="1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19"/>
      <c r="B30" s="20"/>
      <c r="C30" s="20"/>
      <c r="D30" s="5"/>
      <c r="E30" s="19"/>
      <c r="F30" s="1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19"/>
      <c r="B31" s="20"/>
      <c r="C31" s="20"/>
      <c r="D31" s="5"/>
      <c r="E31" s="19"/>
      <c r="F31" s="1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19"/>
      <c r="B32" s="20"/>
      <c r="C32" s="20"/>
      <c r="D32" s="5"/>
      <c r="E32" s="19"/>
      <c r="F32" s="1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19"/>
      <c r="B33" s="20"/>
      <c r="C33" s="20"/>
      <c r="D33" s="5"/>
      <c r="E33" s="19"/>
      <c r="F33" s="1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19"/>
      <c r="B34" s="20"/>
      <c r="C34" s="20"/>
      <c r="D34" s="5"/>
      <c r="E34" s="19"/>
      <c r="F34" s="1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19"/>
      <c r="B35" s="20"/>
      <c r="C35" s="20"/>
      <c r="D35" s="5"/>
      <c r="E35" s="19"/>
      <c r="F35" s="1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19"/>
      <c r="B36" s="20"/>
      <c r="C36" s="20"/>
      <c r="D36" s="5"/>
      <c r="E36" s="19"/>
      <c r="F36" s="1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19"/>
      <c r="B37" s="20"/>
      <c r="C37" s="20"/>
      <c r="D37" s="5"/>
      <c r="E37" s="19"/>
      <c r="F37" s="1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19"/>
      <c r="B38" s="20"/>
      <c r="C38" s="20"/>
      <c r="D38" s="5"/>
      <c r="E38" s="19"/>
      <c r="F38" s="1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19"/>
      <c r="B39" s="20"/>
      <c r="C39" s="20"/>
      <c r="D39" s="5"/>
      <c r="E39" s="19"/>
      <c r="F39" s="1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19"/>
      <c r="B40" s="20"/>
      <c r="C40" s="20"/>
      <c r="D40" s="5"/>
      <c r="E40" s="19"/>
      <c r="F40" s="1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19"/>
      <c r="B41" s="20"/>
      <c r="C41" s="20"/>
      <c r="D41" s="5"/>
      <c r="E41" s="19"/>
      <c r="F41" s="1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19"/>
      <c r="B42" s="20"/>
      <c r="C42" s="20"/>
      <c r="D42" s="5"/>
      <c r="E42" s="19"/>
      <c r="F42" s="1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19"/>
      <c r="B43" s="20"/>
      <c r="C43" s="20"/>
      <c r="D43" s="5"/>
      <c r="E43" s="19"/>
      <c r="F43" s="1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19"/>
      <c r="B44" s="20"/>
      <c r="C44" s="20"/>
      <c r="D44" s="5"/>
      <c r="E44" s="19"/>
      <c r="F44" s="1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19"/>
      <c r="B45" s="20"/>
      <c r="C45" s="20"/>
      <c r="D45" s="5"/>
      <c r="E45" s="19"/>
      <c r="F45" s="1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19"/>
      <c r="B46" s="20"/>
      <c r="C46" s="20"/>
      <c r="D46" s="5"/>
      <c r="E46" s="19"/>
      <c r="F46" s="1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19"/>
      <c r="B47" s="20"/>
      <c r="C47" s="20"/>
      <c r="D47" s="5"/>
      <c r="E47" s="19"/>
      <c r="F47" s="1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19"/>
      <c r="B48" s="20"/>
      <c r="C48" s="20"/>
      <c r="D48" s="5"/>
      <c r="E48" s="19"/>
      <c r="F48" s="1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19"/>
      <c r="B49" s="20"/>
      <c r="C49" s="20"/>
      <c r="D49" s="5"/>
      <c r="E49" s="19"/>
      <c r="F49" s="1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19"/>
      <c r="B50" s="20"/>
      <c r="C50" s="20"/>
      <c r="D50" s="5"/>
      <c r="E50" s="19"/>
      <c r="F50" s="1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19"/>
      <c r="B51" s="20"/>
      <c r="C51" s="20"/>
      <c r="D51" s="5"/>
      <c r="E51" s="19"/>
      <c r="F51" s="1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19"/>
      <c r="B52" s="20"/>
      <c r="C52" s="20"/>
      <c r="D52" s="5"/>
      <c r="E52" s="19"/>
      <c r="F52" s="1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19"/>
      <c r="B53" s="20"/>
      <c r="C53" s="20"/>
      <c r="D53" s="5"/>
      <c r="E53" s="19"/>
      <c r="F53" s="1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19"/>
      <c r="B54" s="20"/>
      <c r="C54" s="20"/>
      <c r="D54" s="5"/>
      <c r="E54" s="19"/>
      <c r="F54" s="1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19"/>
      <c r="B55" s="20"/>
      <c r="C55" s="20"/>
      <c r="D55" s="5"/>
      <c r="E55" s="19"/>
      <c r="F55" s="1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19"/>
      <c r="B56" s="20"/>
      <c r="C56" s="20"/>
      <c r="D56" s="5"/>
      <c r="E56" s="19"/>
      <c r="F56" s="1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19"/>
      <c r="B57" s="20"/>
      <c r="C57" s="20"/>
      <c r="D57" s="5"/>
      <c r="E57" s="19"/>
      <c r="F57" s="1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19"/>
      <c r="B58" s="20"/>
      <c r="C58" s="20"/>
      <c r="D58" s="5"/>
      <c r="E58" s="19"/>
      <c r="F58" s="1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19"/>
      <c r="B59" s="20"/>
      <c r="C59" s="20"/>
      <c r="D59" s="5"/>
      <c r="E59" s="19"/>
      <c r="F59" s="1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19"/>
      <c r="B60" s="20"/>
      <c r="C60" s="20"/>
      <c r="D60" s="5"/>
      <c r="E60" s="19"/>
      <c r="F60" s="1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19"/>
      <c r="B61" s="20"/>
      <c r="C61" s="20"/>
      <c r="D61" s="5"/>
      <c r="E61" s="19"/>
      <c r="F61" s="1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19"/>
      <c r="B62" s="20"/>
      <c r="C62" s="20"/>
      <c r="D62" s="5"/>
      <c r="E62" s="19"/>
      <c r="F62" s="1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19"/>
      <c r="B63" s="20"/>
      <c r="C63" s="20"/>
      <c r="D63" s="5"/>
      <c r="E63" s="19"/>
      <c r="F63" s="1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19"/>
      <c r="B64" s="20"/>
      <c r="C64" s="20"/>
      <c r="D64" s="5"/>
      <c r="E64" s="19"/>
      <c r="F64" s="1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19"/>
      <c r="B65" s="20"/>
      <c r="C65" s="20"/>
      <c r="D65" s="5"/>
      <c r="E65" s="19"/>
      <c r="F65" s="1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19"/>
      <c r="B66" s="20"/>
      <c r="C66" s="20"/>
      <c r="D66" s="5"/>
      <c r="E66" s="19"/>
      <c r="F66" s="1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19"/>
      <c r="B67" s="20"/>
      <c r="C67" s="20"/>
      <c r="D67" s="5"/>
      <c r="E67" s="19"/>
      <c r="F67" s="1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19"/>
      <c r="B68" s="20"/>
      <c r="C68" s="20"/>
      <c r="D68" s="5"/>
      <c r="E68" s="19"/>
      <c r="F68" s="1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19"/>
      <c r="B69" s="20"/>
      <c r="C69" s="20"/>
      <c r="D69" s="5"/>
      <c r="E69" s="19"/>
      <c r="F69" s="1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19"/>
      <c r="B70" s="20"/>
      <c r="C70" s="20"/>
      <c r="D70" s="5"/>
      <c r="E70" s="19"/>
      <c r="F70" s="1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19"/>
      <c r="B71" s="20"/>
      <c r="C71" s="20"/>
      <c r="D71" s="5"/>
      <c r="E71" s="19"/>
      <c r="F71" s="1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19"/>
      <c r="B72" s="20"/>
      <c r="C72" s="20"/>
      <c r="D72" s="5"/>
      <c r="E72" s="19"/>
      <c r="F72" s="1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19"/>
      <c r="B73" s="20"/>
      <c r="C73" s="20"/>
      <c r="D73" s="5"/>
      <c r="E73" s="19"/>
      <c r="F73" s="1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19"/>
      <c r="B74" s="20"/>
      <c r="C74" s="20"/>
      <c r="D74" s="5"/>
      <c r="E74" s="19"/>
      <c r="F74" s="1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19"/>
      <c r="B75" s="20"/>
      <c r="C75" s="20"/>
      <c r="D75" s="5"/>
      <c r="E75" s="19"/>
      <c r="F75" s="1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19"/>
      <c r="B76" s="20"/>
      <c r="C76" s="20"/>
      <c r="D76" s="5"/>
      <c r="E76" s="19"/>
      <c r="F76" s="1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19"/>
      <c r="B77" s="20"/>
      <c r="C77" s="20"/>
      <c r="D77" s="5"/>
      <c r="E77" s="19"/>
      <c r="F77" s="1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19"/>
      <c r="B78" s="20"/>
      <c r="C78" s="20"/>
      <c r="D78" s="5"/>
      <c r="E78" s="19"/>
      <c r="F78" s="1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19"/>
      <c r="B79" s="20"/>
      <c r="C79" s="20"/>
      <c r="D79" s="5"/>
      <c r="E79" s="19"/>
      <c r="F79" s="1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19"/>
      <c r="B80" s="20"/>
      <c r="C80" s="20"/>
      <c r="D80" s="5"/>
      <c r="E80" s="19"/>
      <c r="F80" s="1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19"/>
      <c r="B81" s="20"/>
      <c r="C81" s="20"/>
      <c r="D81" s="5"/>
      <c r="E81" s="19"/>
      <c r="F81" s="1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19"/>
      <c r="B82" s="20"/>
      <c r="C82" s="20"/>
      <c r="D82" s="5"/>
      <c r="E82" s="19"/>
      <c r="F82" s="1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19"/>
      <c r="B83" s="20"/>
      <c r="C83" s="20"/>
      <c r="D83" s="5"/>
      <c r="E83" s="19"/>
      <c r="F83" s="1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19"/>
      <c r="B84" s="20"/>
      <c r="C84" s="20"/>
      <c r="D84" s="5"/>
      <c r="E84" s="19"/>
      <c r="F84" s="1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19"/>
      <c r="B85" s="20"/>
      <c r="C85" s="20"/>
      <c r="D85" s="5"/>
      <c r="E85" s="19"/>
      <c r="F85" s="1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19"/>
      <c r="B86" s="20"/>
      <c r="C86" s="20"/>
      <c r="D86" s="5"/>
      <c r="E86" s="19"/>
      <c r="F86" s="1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19"/>
      <c r="B87" s="20"/>
      <c r="C87" s="20"/>
      <c r="D87" s="5"/>
      <c r="E87" s="19"/>
      <c r="F87" s="1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19"/>
      <c r="B88" s="20"/>
      <c r="C88" s="20"/>
      <c r="D88" s="5"/>
      <c r="E88" s="19"/>
      <c r="F88" s="1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19"/>
      <c r="B89" s="20"/>
      <c r="C89" s="20"/>
      <c r="D89" s="5"/>
      <c r="E89" s="19"/>
      <c r="F89" s="1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19"/>
      <c r="B90" s="20"/>
      <c r="C90" s="20"/>
      <c r="D90" s="5"/>
      <c r="E90" s="19"/>
      <c r="F90" s="1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19"/>
      <c r="B91" s="20"/>
      <c r="C91" s="20"/>
      <c r="D91" s="5"/>
      <c r="E91" s="19"/>
      <c r="F91" s="1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19"/>
      <c r="B92" s="20"/>
      <c r="C92" s="20"/>
      <c r="D92" s="5"/>
      <c r="E92" s="19"/>
      <c r="F92" s="1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19"/>
      <c r="B93" s="20"/>
      <c r="C93" s="20"/>
      <c r="D93" s="5"/>
      <c r="E93" s="19"/>
      <c r="F93" s="1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19"/>
      <c r="B94" s="20"/>
      <c r="C94" s="20"/>
      <c r="D94" s="5"/>
      <c r="E94" s="19"/>
      <c r="F94" s="1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19"/>
      <c r="B95" s="20"/>
      <c r="C95" s="20"/>
      <c r="D95" s="5"/>
      <c r="E95" s="19"/>
      <c r="F95" s="1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19"/>
      <c r="B96" s="20"/>
      <c r="C96" s="20"/>
      <c r="D96" s="5"/>
      <c r="E96" s="19"/>
      <c r="F96" s="1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19"/>
      <c r="B97" s="20"/>
      <c r="C97" s="20"/>
      <c r="D97" s="5"/>
      <c r="E97" s="19"/>
      <c r="F97" s="1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19"/>
      <c r="B98" s="20"/>
      <c r="C98" s="20"/>
      <c r="D98" s="5"/>
      <c r="E98" s="19"/>
      <c r="F98" s="1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19"/>
      <c r="B99" s="20"/>
      <c r="C99" s="20"/>
      <c r="D99" s="5"/>
      <c r="E99" s="19"/>
      <c r="F99" s="1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19"/>
      <c r="B100" s="20"/>
      <c r="C100" s="20"/>
      <c r="D100" s="5"/>
      <c r="E100" s="19"/>
      <c r="F100" s="1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19"/>
      <c r="B101" s="20"/>
      <c r="C101" s="20"/>
      <c r="D101" s="5"/>
      <c r="E101" s="19"/>
      <c r="F101" s="1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9" t="s">
        <v>0</v>
      </c>
      <c r="B1" s="10" t="s">
        <v>1</v>
      </c>
      <c r="C1" s="10" t="s">
        <v>2</v>
      </c>
      <c r="D1" s="12" t="s">
        <v>3</v>
      </c>
      <c r="E1" s="9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9">
        <v>1.0</v>
      </c>
      <c r="B2" s="13">
        <f> 'Team Log'!B2</f>
        <v>43726</v>
      </c>
      <c r="C2" s="14">
        <f t="shared" ref="C2:C14" si="1">B2+6</f>
        <v>43732</v>
      </c>
      <c r="D2" s="15" t="s">
        <v>6</v>
      </c>
      <c r="E2" s="16">
        <v>4.5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9">
        <v>2.0</v>
      </c>
      <c r="B3" s="14">
        <f t="shared" ref="B3:B15" si="2">B2+7</f>
        <v>43733</v>
      </c>
      <c r="C3" s="14">
        <f t="shared" si="1"/>
        <v>43739</v>
      </c>
      <c r="D3" s="15" t="s">
        <v>10</v>
      </c>
      <c r="E3" s="16">
        <f>1.5+1</f>
        <v>2.5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9">
        <v>3.0</v>
      </c>
      <c r="B4" s="14">
        <f t="shared" si="2"/>
        <v>43740</v>
      </c>
      <c r="C4" s="14">
        <f t="shared" si="1"/>
        <v>43746</v>
      </c>
      <c r="D4" s="15" t="s">
        <v>11</v>
      </c>
      <c r="E4" s="16">
        <f>3+2</f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9">
        <v>4.0</v>
      </c>
      <c r="B5" s="14">
        <f t="shared" si="2"/>
        <v>43747</v>
      </c>
      <c r="C5" s="14">
        <f t="shared" si="1"/>
        <v>43753</v>
      </c>
      <c r="D5" s="15" t="s">
        <v>13</v>
      </c>
      <c r="E5" s="16">
        <v>4.0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9">
        <v>5.0</v>
      </c>
      <c r="B6" s="14">
        <f t="shared" si="2"/>
        <v>43754</v>
      </c>
      <c r="C6" s="14">
        <f t="shared" si="1"/>
        <v>43760</v>
      </c>
      <c r="D6" s="15" t="s">
        <v>15</v>
      </c>
      <c r="E6" s="18">
        <f>1+1+2.5</f>
        <v>4.5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9">
        <v>6.0</v>
      </c>
      <c r="B7" s="14">
        <f t="shared" si="2"/>
        <v>43761</v>
      </c>
      <c r="C7" s="14">
        <f t="shared" si="1"/>
        <v>43767</v>
      </c>
      <c r="D7" s="15" t="s">
        <v>18</v>
      </c>
      <c r="E7" s="16">
        <v>3.5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9">
        <v>7.0</v>
      </c>
      <c r="B8" s="14">
        <f t="shared" si="2"/>
        <v>43768</v>
      </c>
      <c r="C8" s="14">
        <f t="shared" si="1"/>
        <v>43774</v>
      </c>
      <c r="D8" s="15" t="s">
        <v>21</v>
      </c>
      <c r="E8" s="16">
        <f>0.5 + 1 + 1.5</f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9">
        <v>8.0</v>
      </c>
      <c r="B9" s="14">
        <f t="shared" si="2"/>
        <v>43775</v>
      </c>
      <c r="C9" s="14">
        <f t="shared" si="1"/>
        <v>43781</v>
      </c>
      <c r="D9" s="15" t="s">
        <v>24</v>
      </c>
      <c r="E9" s="16">
        <v>5.5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9">
        <v>9.0</v>
      </c>
      <c r="B10" s="14">
        <f t="shared" si="2"/>
        <v>43782</v>
      </c>
      <c r="C10" s="14">
        <f t="shared" si="1"/>
        <v>43788</v>
      </c>
      <c r="D10" s="15" t="s">
        <v>26</v>
      </c>
      <c r="E10" s="16">
        <v>4.0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9">
        <v>10.0</v>
      </c>
      <c r="B11" s="14">
        <f t="shared" si="2"/>
        <v>43789</v>
      </c>
      <c r="C11" s="14">
        <f t="shared" si="1"/>
        <v>43795</v>
      </c>
      <c r="D11" s="15" t="s">
        <v>29</v>
      </c>
      <c r="E11" s="18">
        <f>3+1.5</f>
        <v>4.5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9">
        <v>11.0</v>
      </c>
      <c r="B12" s="14">
        <f t="shared" si="2"/>
        <v>43796</v>
      </c>
      <c r="C12" s="14">
        <f t="shared" si="1"/>
        <v>43802</v>
      </c>
      <c r="D12" s="15" t="s">
        <v>34</v>
      </c>
      <c r="E12" s="16">
        <v>3.5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9">
        <v>12.0</v>
      </c>
      <c r="B13" s="14">
        <f t="shared" si="2"/>
        <v>43803</v>
      </c>
      <c r="C13" s="14">
        <f t="shared" si="1"/>
        <v>43809</v>
      </c>
      <c r="D13" s="15" t="s">
        <v>37</v>
      </c>
      <c r="E13" s="16">
        <v>4.5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9">
        <v>13.0</v>
      </c>
      <c r="B14" s="14">
        <f t="shared" si="2"/>
        <v>43810</v>
      </c>
      <c r="C14" s="14">
        <f t="shared" si="1"/>
        <v>43816</v>
      </c>
      <c r="D14" s="15" t="s">
        <v>39</v>
      </c>
      <c r="E14" s="16">
        <v>4.0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6">
        <v>14.0</v>
      </c>
      <c r="B15" s="14">
        <f t="shared" si="2"/>
        <v>43817</v>
      </c>
      <c r="C15" s="14">
        <f>B15+6+14</f>
        <v>43837</v>
      </c>
      <c r="D15" s="15" t="s">
        <v>38</v>
      </c>
      <c r="E15" s="16">
        <v>4.0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9"/>
      <c r="B16" s="20"/>
      <c r="C16" s="20"/>
      <c r="D16" s="21" t="s">
        <v>41</v>
      </c>
      <c r="E16" s="18">
        <f>SUM(E2:E15)</f>
        <v>57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9"/>
      <c r="B17" s="20"/>
      <c r="C17" s="20"/>
      <c r="D17" s="5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9"/>
      <c r="B18" s="20"/>
      <c r="C18" s="20"/>
      <c r="D18" s="5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9"/>
      <c r="B19" s="20"/>
      <c r="C19" s="20"/>
      <c r="D19" s="5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9"/>
      <c r="B20" s="20"/>
      <c r="C20" s="20"/>
      <c r="D20" s="5"/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9"/>
      <c r="B21" s="20"/>
      <c r="C21" s="20"/>
      <c r="D21" s="5"/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9"/>
      <c r="B22" s="20"/>
      <c r="C22" s="20"/>
      <c r="D22" s="5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9"/>
      <c r="B23" s="20"/>
      <c r="C23" s="20"/>
      <c r="D23" s="5"/>
      <c r="E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9"/>
      <c r="B24" s="20"/>
      <c r="C24" s="20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9"/>
      <c r="B25" s="20"/>
      <c r="C25" s="20"/>
      <c r="D25" s="5"/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9"/>
      <c r="B26" s="20"/>
      <c r="C26" s="20"/>
      <c r="D26" s="5"/>
      <c r="E26" s="1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9"/>
      <c r="B27" s="20"/>
      <c r="C27" s="20"/>
      <c r="D27" s="5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9"/>
      <c r="B28" s="20"/>
      <c r="C28" s="20"/>
      <c r="D28" s="5"/>
      <c r="E28" s="1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9"/>
      <c r="B29" s="20"/>
      <c r="C29" s="20"/>
      <c r="D29" s="5"/>
      <c r="E29" s="1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9"/>
      <c r="B30" s="20"/>
      <c r="C30" s="20"/>
      <c r="D30" s="5"/>
      <c r="E30" s="1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9"/>
      <c r="B31" s="20"/>
      <c r="C31" s="20"/>
      <c r="D31" s="5"/>
      <c r="E31" s="1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9"/>
      <c r="B32" s="20"/>
      <c r="C32" s="20"/>
      <c r="D32" s="5"/>
      <c r="E32" s="1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9"/>
      <c r="B33" s="20"/>
      <c r="C33" s="20"/>
      <c r="D33" s="5"/>
      <c r="E33" s="1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9"/>
      <c r="B34" s="20"/>
      <c r="C34" s="20"/>
      <c r="D34" s="5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9"/>
      <c r="B35" s="20"/>
      <c r="C35" s="20"/>
      <c r="D35" s="5"/>
      <c r="E35" s="1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9"/>
      <c r="B36" s="20"/>
      <c r="C36" s="20"/>
      <c r="D36" s="5"/>
      <c r="E36" s="1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9"/>
      <c r="B37" s="20"/>
      <c r="C37" s="20"/>
      <c r="D37" s="5"/>
      <c r="E37" s="1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9"/>
      <c r="B38" s="20"/>
      <c r="C38" s="20"/>
      <c r="D38" s="5"/>
      <c r="E38" s="1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9"/>
      <c r="B39" s="20"/>
      <c r="C39" s="20"/>
      <c r="D39" s="5"/>
      <c r="E39" s="1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9"/>
      <c r="B40" s="20"/>
      <c r="C40" s="20"/>
      <c r="D40" s="5"/>
      <c r="E40" s="1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9"/>
      <c r="B41" s="20"/>
      <c r="C41" s="20"/>
      <c r="D41" s="5"/>
      <c r="E41" s="1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9"/>
      <c r="B42" s="20"/>
      <c r="C42" s="20"/>
      <c r="D42" s="5"/>
      <c r="E42" s="1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9"/>
      <c r="B43" s="20"/>
      <c r="C43" s="20"/>
      <c r="D43" s="5"/>
      <c r="E43" s="1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9"/>
      <c r="B44" s="20"/>
      <c r="C44" s="20"/>
      <c r="D44" s="5"/>
      <c r="E44" s="1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9"/>
      <c r="B45" s="20"/>
      <c r="C45" s="20"/>
      <c r="D45" s="5"/>
      <c r="E45" s="1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9"/>
      <c r="B46" s="20"/>
      <c r="C46" s="20"/>
      <c r="D46" s="5"/>
      <c r="E46" s="1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9"/>
      <c r="B47" s="20"/>
      <c r="C47" s="20"/>
      <c r="D47" s="5"/>
      <c r="E47" s="1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9"/>
      <c r="B48" s="20"/>
      <c r="C48" s="20"/>
      <c r="D48" s="5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9"/>
      <c r="B49" s="20"/>
      <c r="C49" s="20"/>
      <c r="D49" s="5"/>
      <c r="E49" s="1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9"/>
      <c r="B50" s="20"/>
      <c r="C50" s="20"/>
      <c r="D50" s="5"/>
      <c r="E50" s="1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9"/>
      <c r="B51" s="20"/>
      <c r="C51" s="20"/>
      <c r="D51" s="5"/>
      <c r="E51" s="1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9"/>
      <c r="B52" s="20"/>
      <c r="C52" s="20"/>
      <c r="D52" s="5"/>
      <c r="E52" s="1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9"/>
      <c r="B53" s="20"/>
      <c r="C53" s="20"/>
      <c r="D53" s="5"/>
      <c r="E53" s="1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9"/>
      <c r="B54" s="20"/>
      <c r="C54" s="20"/>
      <c r="D54" s="5"/>
      <c r="E54" s="1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9"/>
      <c r="B55" s="20"/>
      <c r="C55" s="20"/>
      <c r="D55" s="5"/>
      <c r="E55" s="1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9"/>
      <c r="B56" s="20"/>
      <c r="C56" s="20"/>
      <c r="D56" s="5"/>
      <c r="E56" s="1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9"/>
      <c r="B57" s="20"/>
      <c r="C57" s="20"/>
      <c r="D57" s="5"/>
      <c r="E57" s="1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9"/>
      <c r="B58" s="20"/>
      <c r="C58" s="20"/>
      <c r="D58" s="5"/>
      <c r="E58" s="1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9"/>
      <c r="B59" s="20"/>
      <c r="C59" s="20"/>
      <c r="D59" s="5"/>
      <c r="E59" s="1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9"/>
      <c r="B60" s="20"/>
      <c r="C60" s="20"/>
      <c r="D60" s="5"/>
      <c r="E60" s="1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9"/>
      <c r="B61" s="20"/>
      <c r="C61" s="20"/>
      <c r="D61" s="5"/>
      <c r="E61" s="1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9"/>
      <c r="B62" s="20"/>
      <c r="C62" s="20"/>
      <c r="D62" s="5"/>
      <c r="E62" s="1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9"/>
      <c r="B63" s="20"/>
      <c r="C63" s="20"/>
      <c r="D63" s="5"/>
      <c r="E63" s="1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9"/>
      <c r="B64" s="20"/>
      <c r="C64" s="20"/>
      <c r="D64" s="5"/>
      <c r="E64" s="1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9"/>
      <c r="B65" s="20"/>
      <c r="C65" s="20"/>
      <c r="D65" s="5"/>
      <c r="E65" s="1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9"/>
      <c r="B66" s="20"/>
      <c r="C66" s="20"/>
      <c r="D66" s="5"/>
      <c r="E66" s="1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9"/>
      <c r="B67" s="20"/>
      <c r="C67" s="20"/>
      <c r="D67" s="5"/>
      <c r="E67" s="1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9"/>
      <c r="B68" s="20"/>
      <c r="C68" s="20"/>
      <c r="D68" s="5"/>
      <c r="E68" s="1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9"/>
      <c r="B69" s="20"/>
      <c r="C69" s="20"/>
      <c r="D69" s="5"/>
      <c r="E69" s="1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9"/>
      <c r="B70" s="20"/>
      <c r="C70" s="20"/>
      <c r="D70" s="5"/>
      <c r="E70" s="1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9"/>
      <c r="B71" s="20"/>
      <c r="C71" s="20"/>
      <c r="D71" s="5"/>
      <c r="E71" s="1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9"/>
      <c r="B72" s="20"/>
      <c r="C72" s="20"/>
      <c r="D72" s="5"/>
      <c r="E72" s="1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9"/>
      <c r="B73" s="20"/>
      <c r="C73" s="20"/>
      <c r="D73" s="5"/>
      <c r="E73" s="1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9"/>
      <c r="B74" s="20"/>
      <c r="C74" s="20"/>
      <c r="D74" s="5"/>
      <c r="E74" s="1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9"/>
      <c r="B75" s="20"/>
      <c r="C75" s="20"/>
      <c r="D75" s="5"/>
      <c r="E75" s="1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9"/>
      <c r="B76" s="20"/>
      <c r="C76" s="20"/>
      <c r="D76" s="5"/>
      <c r="E76" s="1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9"/>
      <c r="B77" s="20"/>
      <c r="C77" s="20"/>
      <c r="D77" s="5"/>
      <c r="E77" s="1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9"/>
      <c r="B78" s="20"/>
      <c r="C78" s="20"/>
      <c r="D78" s="5"/>
      <c r="E78" s="1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9"/>
      <c r="B79" s="20"/>
      <c r="C79" s="20"/>
      <c r="D79" s="5"/>
      <c r="E79" s="1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19"/>
      <c r="B80" s="20"/>
      <c r="C80" s="20"/>
      <c r="D80" s="5"/>
      <c r="E80" s="1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19"/>
      <c r="B81" s="20"/>
      <c r="C81" s="20"/>
      <c r="D81" s="5"/>
      <c r="E81" s="1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19"/>
      <c r="B82" s="20"/>
      <c r="C82" s="20"/>
      <c r="D82" s="5"/>
      <c r="E82" s="1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19"/>
      <c r="B83" s="20"/>
      <c r="C83" s="20"/>
      <c r="D83" s="5"/>
      <c r="E83" s="1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19"/>
      <c r="B84" s="20"/>
      <c r="C84" s="20"/>
      <c r="D84" s="5"/>
      <c r="E84" s="1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19"/>
      <c r="B85" s="20"/>
      <c r="C85" s="20"/>
      <c r="D85" s="5"/>
      <c r="E85" s="1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19"/>
      <c r="B86" s="20"/>
      <c r="C86" s="20"/>
      <c r="D86" s="5"/>
      <c r="E86" s="1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19"/>
      <c r="B87" s="20"/>
      <c r="C87" s="20"/>
      <c r="D87" s="5"/>
      <c r="E87" s="1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19"/>
      <c r="B88" s="20"/>
      <c r="C88" s="20"/>
      <c r="D88" s="5"/>
      <c r="E88" s="1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19"/>
      <c r="B89" s="20"/>
      <c r="C89" s="20"/>
      <c r="D89" s="5"/>
      <c r="E89" s="1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19"/>
      <c r="B90" s="20"/>
      <c r="C90" s="20"/>
      <c r="D90" s="5"/>
      <c r="E90" s="1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19"/>
      <c r="B91" s="20"/>
      <c r="C91" s="20"/>
      <c r="D91" s="5"/>
      <c r="E91" s="1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19"/>
      <c r="B92" s="20"/>
      <c r="C92" s="20"/>
      <c r="D92" s="5"/>
      <c r="E92" s="1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19"/>
      <c r="B93" s="20"/>
      <c r="C93" s="20"/>
      <c r="D93" s="5"/>
      <c r="E93" s="1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19"/>
      <c r="B94" s="20"/>
      <c r="C94" s="20"/>
      <c r="D94" s="5"/>
      <c r="E94" s="1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19"/>
      <c r="B95" s="20"/>
      <c r="C95" s="20"/>
      <c r="D95" s="5"/>
      <c r="E95" s="1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19"/>
      <c r="B96" s="20"/>
      <c r="C96" s="20"/>
      <c r="D96" s="5"/>
      <c r="E96" s="1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19"/>
      <c r="B97" s="20"/>
      <c r="C97" s="20"/>
      <c r="D97" s="5"/>
      <c r="E97" s="1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19"/>
      <c r="B98" s="20"/>
      <c r="C98" s="20"/>
      <c r="D98" s="5"/>
      <c r="E98" s="1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19"/>
      <c r="B99" s="20"/>
      <c r="C99" s="20"/>
      <c r="D99" s="5"/>
      <c r="E99" s="1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19"/>
      <c r="B100" s="20"/>
      <c r="C100" s="20"/>
      <c r="D100" s="5"/>
      <c r="E100" s="1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9" t="s">
        <v>0</v>
      </c>
      <c r="B1" s="10" t="s">
        <v>1</v>
      </c>
      <c r="C1" s="10" t="s">
        <v>2</v>
      </c>
      <c r="D1" s="12" t="s">
        <v>3</v>
      </c>
      <c r="E1" s="9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9">
        <v>1.0</v>
      </c>
      <c r="B2" s="13">
        <f> 'Team Log'!B2</f>
        <v>43726</v>
      </c>
      <c r="C2" s="14">
        <f t="shared" ref="C2:C14" si="1">B2+6</f>
        <v>43732</v>
      </c>
      <c r="D2" s="15" t="s">
        <v>6</v>
      </c>
      <c r="E2" s="4">
        <v>4.5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9">
        <v>2.0</v>
      </c>
      <c r="B3" s="14">
        <f t="shared" ref="B3:B15" si="2">B2+7</f>
        <v>43733</v>
      </c>
      <c r="C3" s="14">
        <f t="shared" si="1"/>
        <v>43739</v>
      </c>
      <c r="D3" s="15" t="s">
        <v>9</v>
      </c>
      <c r="E3" s="11">
        <f> 1 + 1</f>
        <v>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9">
        <v>3.0</v>
      </c>
      <c r="B4" s="14">
        <f t="shared" si="2"/>
        <v>43740</v>
      </c>
      <c r="C4" s="14">
        <f t="shared" si="1"/>
        <v>43746</v>
      </c>
      <c r="D4" s="15" t="s">
        <v>11</v>
      </c>
      <c r="E4" s="11">
        <f>3+2</f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9">
        <v>4.0</v>
      </c>
      <c r="B5" s="14">
        <f t="shared" si="2"/>
        <v>43747</v>
      </c>
      <c r="C5" s="14">
        <f t="shared" si="1"/>
        <v>43753</v>
      </c>
      <c r="D5" s="15" t="s">
        <v>14</v>
      </c>
      <c r="E5" s="4">
        <f>1+4</f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9">
        <v>5.0</v>
      </c>
      <c r="B6" s="14">
        <f t="shared" si="2"/>
        <v>43754</v>
      </c>
      <c r="C6" s="14">
        <f t="shared" si="1"/>
        <v>43760</v>
      </c>
      <c r="D6" s="15" t="s">
        <v>17</v>
      </c>
      <c r="E6" s="4">
        <f> 1+1+2.5</f>
        <v>4.5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9">
        <v>6.0</v>
      </c>
      <c r="B7" s="14">
        <f t="shared" si="2"/>
        <v>43761</v>
      </c>
      <c r="C7" s="14">
        <f t="shared" si="1"/>
        <v>43767</v>
      </c>
      <c r="D7" s="15" t="s">
        <v>20</v>
      </c>
      <c r="E7" s="4">
        <f> 1 + 1.5 + 1.5</f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9">
        <v>7.0</v>
      </c>
      <c r="B8" s="14">
        <f t="shared" si="2"/>
        <v>43768</v>
      </c>
      <c r="C8" s="14">
        <f t="shared" si="1"/>
        <v>43774</v>
      </c>
      <c r="D8" s="15" t="s">
        <v>23</v>
      </c>
      <c r="E8" s="4">
        <v>3.5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9">
        <v>8.0</v>
      </c>
      <c r="B9" s="14">
        <f t="shared" si="2"/>
        <v>43775</v>
      </c>
      <c r="C9" s="14">
        <f t="shared" si="1"/>
        <v>43781</v>
      </c>
      <c r="D9" s="15" t="s">
        <v>25</v>
      </c>
      <c r="E9" s="11">
        <f> 5</f>
        <v>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9">
        <v>9.0</v>
      </c>
      <c r="B10" s="14">
        <f t="shared" si="2"/>
        <v>43782</v>
      </c>
      <c r="C10" s="14">
        <f t="shared" si="1"/>
        <v>43788</v>
      </c>
      <c r="D10" s="15" t="s">
        <v>28</v>
      </c>
      <c r="E10" s="4">
        <v>4.0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9">
        <v>10.0</v>
      </c>
      <c r="B11" s="14">
        <f t="shared" si="2"/>
        <v>43789</v>
      </c>
      <c r="C11" s="14">
        <f t="shared" si="1"/>
        <v>43795</v>
      </c>
      <c r="D11" s="15" t="s">
        <v>30</v>
      </c>
      <c r="E11" s="11">
        <f> 4</f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9">
        <v>11.0</v>
      </c>
      <c r="B12" s="14">
        <f t="shared" si="2"/>
        <v>43796</v>
      </c>
      <c r="C12" s="14">
        <f t="shared" si="1"/>
        <v>43802</v>
      </c>
      <c r="D12" s="15" t="s">
        <v>32</v>
      </c>
      <c r="E12" s="4">
        <v>3.5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9">
        <v>12.0</v>
      </c>
      <c r="B13" s="14">
        <f t="shared" si="2"/>
        <v>43803</v>
      </c>
      <c r="C13" s="14">
        <f t="shared" si="1"/>
        <v>43809</v>
      </c>
      <c r="D13" s="15" t="s">
        <v>33</v>
      </c>
      <c r="E13" s="4">
        <v>5.0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9">
        <v>13.0</v>
      </c>
      <c r="B14" s="14">
        <f t="shared" si="2"/>
        <v>43810</v>
      </c>
      <c r="C14" s="14">
        <f t="shared" si="1"/>
        <v>43816</v>
      </c>
      <c r="D14" s="15" t="s">
        <v>35</v>
      </c>
      <c r="E14" s="4">
        <v>3.5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6">
        <v>14.0</v>
      </c>
      <c r="B15" s="14">
        <f t="shared" si="2"/>
        <v>43817</v>
      </c>
      <c r="C15" s="14">
        <f>B15+6+14</f>
        <v>43837</v>
      </c>
      <c r="D15" s="15" t="s">
        <v>38</v>
      </c>
      <c r="E15" s="4">
        <v>4.0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9"/>
      <c r="B16" s="20"/>
      <c r="C16" s="20"/>
      <c r="D16" s="21" t="s">
        <v>41</v>
      </c>
      <c r="E16" s="18">
        <f>SUM(E2:E15)</f>
        <v>57.5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9"/>
      <c r="B17" s="20"/>
      <c r="C17" s="20"/>
      <c r="D17" s="5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9"/>
      <c r="B18" s="20"/>
      <c r="C18" s="20"/>
      <c r="D18" s="5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9"/>
      <c r="B19" s="20"/>
      <c r="C19" s="20"/>
      <c r="D19" s="5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9"/>
      <c r="B20" s="20"/>
      <c r="C20" s="20"/>
      <c r="D20" s="5"/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9"/>
      <c r="B21" s="20"/>
      <c r="C21" s="20"/>
      <c r="D21" s="5"/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9"/>
      <c r="B22" s="20"/>
      <c r="C22" s="20"/>
      <c r="D22" s="5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9"/>
      <c r="B23" s="20"/>
      <c r="C23" s="20"/>
      <c r="D23" s="5"/>
      <c r="E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9"/>
      <c r="B24" s="20"/>
      <c r="C24" s="20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9"/>
      <c r="B25" s="20"/>
      <c r="C25" s="20"/>
      <c r="D25" s="5"/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9"/>
      <c r="B26" s="20"/>
      <c r="C26" s="20"/>
      <c r="D26" s="5"/>
      <c r="E26" s="1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9"/>
      <c r="B27" s="20"/>
      <c r="C27" s="20"/>
      <c r="D27" s="5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9"/>
      <c r="B28" s="20"/>
      <c r="C28" s="20"/>
      <c r="D28" s="5"/>
      <c r="E28" s="1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9"/>
      <c r="B29" s="20"/>
      <c r="C29" s="20"/>
      <c r="D29" s="5"/>
      <c r="E29" s="1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9"/>
      <c r="B30" s="20"/>
      <c r="C30" s="20"/>
      <c r="D30" s="5"/>
      <c r="E30" s="1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9"/>
      <c r="B31" s="20"/>
      <c r="C31" s="20"/>
      <c r="D31" s="5"/>
      <c r="E31" s="1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9"/>
      <c r="B32" s="20"/>
      <c r="C32" s="20"/>
      <c r="D32" s="5"/>
      <c r="E32" s="1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9"/>
      <c r="B33" s="20"/>
      <c r="C33" s="20"/>
      <c r="D33" s="5"/>
      <c r="E33" s="1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9"/>
      <c r="B34" s="20"/>
      <c r="C34" s="20"/>
      <c r="D34" s="5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9"/>
      <c r="B35" s="20"/>
      <c r="C35" s="20"/>
      <c r="D35" s="5"/>
      <c r="E35" s="1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9"/>
      <c r="B36" s="20"/>
      <c r="C36" s="20"/>
      <c r="D36" s="5"/>
      <c r="E36" s="1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9"/>
      <c r="B37" s="20"/>
      <c r="C37" s="20"/>
      <c r="D37" s="5"/>
      <c r="E37" s="1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9"/>
      <c r="B38" s="20"/>
      <c r="C38" s="20"/>
      <c r="D38" s="5"/>
      <c r="E38" s="1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9"/>
      <c r="B39" s="20"/>
      <c r="C39" s="20"/>
      <c r="D39" s="5"/>
      <c r="E39" s="1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9"/>
      <c r="B40" s="20"/>
      <c r="C40" s="20"/>
      <c r="D40" s="5"/>
      <c r="E40" s="1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9"/>
      <c r="B41" s="20"/>
      <c r="C41" s="20"/>
      <c r="D41" s="5"/>
      <c r="E41" s="1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9"/>
      <c r="B42" s="20"/>
      <c r="C42" s="20"/>
      <c r="D42" s="5"/>
      <c r="E42" s="1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9"/>
      <c r="B43" s="20"/>
      <c r="C43" s="20"/>
      <c r="D43" s="5"/>
      <c r="E43" s="1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9"/>
      <c r="B44" s="20"/>
      <c r="C44" s="20"/>
      <c r="D44" s="5"/>
      <c r="E44" s="1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9"/>
      <c r="B45" s="20"/>
      <c r="C45" s="20"/>
      <c r="D45" s="5"/>
      <c r="E45" s="1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9"/>
      <c r="B46" s="20"/>
      <c r="C46" s="20"/>
      <c r="D46" s="5"/>
      <c r="E46" s="1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9"/>
      <c r="B47" s="20"/>
      <c r="C47" s="20"/>
      <c r="D47" s="5"/>
      <c r="E47" s="1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9"/>
      <c r="B48" s="20"/>
      <c r="C48" s="20"/>
      <c r="D48" s="5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9"/>
      <c r="B49" s="20"/>
      <c r="C49" s="20"/>
      <c r="D49" s="5"/>
      <c r="E49" s="1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9"/>
      <c r="B50" s="20"/>
      <c r="C50" s="20"/>
      <c r="D50" s="5"/>
      <c r="E50" s="1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9"/>
      <c r="B51" s="20"/>
      <c r="C51" s="20"/>
      <c r="D51" s="5"/>
      <c r="E51" s="1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9"/>
      <c r="B52" s="20"/>
      <c r="C52" s="20"/>
      <c r="D52" s="5"/>
      <c r="E52" s="1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9"/>
      <c r="B53" s="20"/>
      <c r="C53" s="20"/>
      <c r="D53" s="5"/>
      <c r="E53" s="1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9"/>
      <c r="B54" s="20"/>
      <c r="C54" s="20"/>
      <c r="D54" s="5"/>
      <c r="E54" s="1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9"/>
      <c r="B55" s="20"/>
      <c r="C55" s="20"/>
      <c r="D55" s="5"/>
      <c r="E55" s="1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9"/>
      <c r="B56" s="20"/>
      <c r="C56" s="20"/>
      <c r="D56" s="5"/>
      <c r="E56" s="1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9"/>
      <c r="B57" s="20"/>
      <c r="C57" s="20"/>
      <c r="D57" s="5"/>
      <c r="E57" s="1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9"/>
      <c r="B58" s="20"/>
      <c r="C58" s="20"/>
      <c r="D58" s="5"/>
      <c r="E58" s="1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9"/>
      <c r="B59" s="20"/>
      <c r="C59" s="20"/>
      <c r="D59" s="5"/>
      <c r="E59" s="1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9"/>
      <c r="B60" s="20"/>
      <c r="C60" s="20"/>
      <c r="D60" s="5"/>
      <c r="E60" s="1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9"/>
      <c r="B61" s="20"/>
      <c r="C61" s="20"/>
      <c r="D61" s="5"/>
      <c r="E61" s="1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9"/>
      <c r="B62" s="20"/>
      <c r="C62" s="20"/>
      <c r="D62" s="5"/>
      <c r="E62" s="1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9"/>
      <c r="B63" s="20"/>
      <c r="C63" s="20"/>
      <c r="D63" s="5"/>
      <c r="E63" s="1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9"/>
      <c r="B64" s="20"/>
      <c r="C64" s="20"/>
      <c r="D64" s="5"/>
      <c r="E64" s="1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9"/>
      <c r="B65" s="20"/>
      <c r="C65" s="20"/>
      <c r="D65" s="5"/>
      <c r="E65" s="1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9"/>
      <c r="B66" s="20"/>
      <c r="C66" s="20"/>
      <c r="D66" s="5"/>
      <c r="E66" s="1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9"/>
      <c r="B67" s="20"/>
      <c r="C67" s="20"/>
      <c r="D67" s="5"/>
      <c r="E67" s="1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9"/>
      <c r="B68" s="20"/>
      <c r="C68" s="20"/>
      <c r="D68" s="5"/>
      <c r="E68" s="1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9"/>
      <c r="B69" s="20"/>
      <c r="C69" s="20"/>
      <c r="D69" s="5"/>
      <c r="E69" s="1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9"/>
      <c r="B70" s="20"/>
      <c r="C70" s="20"/>
      <c r="D70" s="5"/>
      <c r="E70" s="1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9"/>
      <c r="B71" s="20"/>
      <c r="C71" s="20"/>
      <c r="D71" s="5"/>
      <c r="E71" s="1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9"/>
      <c r="B72" s="20"/>
      <c r="C72" s="20"/>
      <c r="D72" s="5"/>
      <c r="E72" s="1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9"/>
      <c r="B73" s="20"/>
      <c r="C73" s="20"/>
      <c r="D73" s="5"/>
      <c r="E73" s="1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9"/>
      <c r="B74" s="20"/>
      <c r="C74" s="20"/>
      <c r="D74" s="5"/>
      <c r="E74" s="1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9"/>
      <c r="B75" s="20"/>
      <c r="C75" s="20"/>
      <c r="D75" s="5"/>
      <c r="E75" s="1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9"/>
      <c r="B76" s="20"/>
      <c r="C76" s="20"/>
      <c r="D76" s="5"/>
      <c r="E76" s="1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9"/>
      <c r="B77" s="20"/>
      <c r="C77" s="20"/>
      <c r="D77" s="5"/>
      <c r="E77" s="1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9"/>
      <c r="B78" s="20"/>
      <c r="C78" s="20"/>
      <c r="D78" s="5"/>
      <c r="E78" s="1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9"/>
      <c r="B79" s="20"/>
      <c r="C79" s="20"/>
      <c r="D79" s="5"/>
      <c r="E79" s="1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19"/>
      <c r="B80" s="20"/>
      <c r="C80" s="20"/>
      <c r="D80" s="5"/>
      <c r="E80" s="1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19"/>
      <c r="B81" s="20"/>
      <c r="C81" s="20"/>
      <c r="D81" s="5"/>
      <c r="E81" s="1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19"/>
      <c r="B82" s="20"/>
      <c r="C82" s="20"/>
      <c r="D82" s="5"/>
      <c r="E82" s="1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19"/>
      <c r="B83" s="20"/>
      <c r="C83" s="20"/>
      <c r="D83" s="5"/>
      <c r="E83" s="1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19"/>
      <c r="B84" s="20"/>
      <c r="C84" s="20"/>
      <c r="D84" s="5"/>
      <c r="E84" s="1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19"/>
      <c r="B85" s="20"/>
      <c r="C85" s="20"/>
      <c r="D85" s="5"/>
      <c r="E85" s="1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19"/>
      <c r="B86" s="20"/>
      <c r="C86" s="20"/>
      <c r="D86" s="5"/>
      <c r="E86" s="1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19"/>
      <c r="B87" s="20"/>
      <c r="C87" s="20"/>
      <c r="D87" s="5"/>
      <c r="E87" s="1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19"/>
      <c r="B88" s="20"/>
      <c r="C88" s="20"/>
      <c r="D88" s="5"/>
      <c r="E88" s="1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19"/>
      <c r="B89" s="20"/>
      <c r="C89" s="20"/>
      <c r="D89" s="5"/>
      <c r="E89" s="1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19"/>
      <c r="B90" s="20"/>
      <c r="C90" s="20"/>
      <c r="D90" s="5"/>
      <c r="E90" s="1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19"/>
      <c r="B91" s="20"/>
      <c r="C91" s="20"/>
      <c r="D91" s="5"/>
      <c r="E91" s="1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19"/>
      <c r="B92" s="20"/>
      <c r="C92" s="20"/>
      <c r="D92" s="5"/>
      <c r="E92" s="1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19"/>
      <c r="B93" s="20"/>
      <c r="C93" s="20"/>
      <c r="D93" s="5"/>
      <c r="E93" s="1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19"/>
      <c r="B94" s="20"/>
      <c r="C94" s="20"/>
      <c r="D94" s="5"/>
      <c r="E94" s="1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19"/>
      <c r="B95" s="20"/>
      <c r="C95" s="20"/>
      <c r="D95" s="5"/>
      <c r="E95" s="1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19"/>
      <c r="B96" s="20"/>
      <c r="C96" s="20"/>
      <c r="D96" s="5"/>
      <c r="E96" s="1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19"/>
      <c r="B97" s="20"/>
      <c r="C97" s="20"/>
      <c r="D97" s="5"/>
      <c r="E97" s="1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19"/>
      <c r="B98" s="20"/>
      <c r="C98" s="20"/>
      <c r="D98" s="5"/>
      <c r="E98" s="1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19"/>
      <c r="B99" s="20"/>
      <c r="C99" s="20"/>
      <c r="D99" s="5"/>
      <c r="E99" s="1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19"/>
      <c r="B100" s="20"/>
      <c r="C100" s="20"/>
      <c r="D100" s="5"/>
      <c r="E100" s="1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9" t="s">
        <v>0</v>
      </c>
      <c r="B1" s="10" t="s">
        <v>1</v>
      </c>
      <c r="C1" s="10" t="s">
        <v>2</v>
      </c>
      <c r="D1" s="12" t="s">
        <v>3</v>
      </c>
      <c r="E1" s="9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9">
        <v>1.0</v>
      </c>
      <c r="B2" s="13">
        <f> 'Team Log'!B2</f>
        <v>43726</v>
      </c>
      <c r="C2" s="14">
        <f t="shared" ref="C2:C14" si="1">B2+6</f>
        <v>43732</v>
      </c>
      <c r="D2" s="15" t="s">
        <v>6</v>
      </c>
      <c r="E2" s="16">
        <v>4.5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9">
        <v>2.0</v>
      </c>
      <c r="B3" s="14">
        <f t="shared" ref="B3:B15" si="2">B2+7</f>
        <v>43733</v>
      </c>
      <c r="C3" s="14">
        <f t="shared" si="1"/>
        <v>43739</v>
      </c>
      <c r="D3" s="15" t="s">
        <v>46</v>
      </c>
      <c r="E3" s="16">
        <v>2.5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9">
        <v>3.0</v>
      </c>
      <c r="B4" s="14">
        <f t="shared" si="2"/>
        <v>43740</v>
      </c>
      <c r="C4" s="14">
        <f t="shared" si="1"/>
        <v>43746</v>
      </c>
      <c r="D4" s="15" t="s">
        <v>47</v>
      </c>
      <c r="E4" s="18">
        <f>3+2</f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9">
        <v>4.0</v>
      </c>
      <c r="B5" s="14">
        <f t="shared" si="2"/>
        <v>43747</v>
      </c>
      <c r="C5" s="14">
        <f t="shared" si="1"/>
        <v>43753</v>
      </c>
      <c r="D5" s="15" t="s">
        <v>50</v>
      </c>
      <c r="E5" s="16">
        <f>1+1.5+1+0.5</f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9">
        <v>5.0</v>
      </c>
      <c r="B6" s="14">
        <f t="shared" si="2"/>
        <v>43754</v>
      </c>
      <c r="C6" s="14">
        <f t="shared" si="1"/>
        <v>43760</v>
      </c>
      <c r="D6" s="15" t="s">
        <v>53</v>
      </c>
      <c r="E6" s="18">
        <f>1+0.5+2.5</f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9">
        <v>6.0</v>
      </c>
      <c r="B7" s="14">
        <f t="shared" si="2"/>
        <v>43761</v>
      </c>
      <c r="C7" s="14">
        <f t="shared" si="1"/>
        <v>43767</v>
      </c>
      <c r="D7" s="15" t="s">
        <v>56</v>
      </c>
      <c r="E7" s="16">
        <f>1+1+2+0.5</f>
        <v>4.5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9">
        <v>7.0</v>
      </c>
      <c r="B8" s="14">
        <f t="shared" si="2"/>
        <v>43768</v>
      </c>
      <c r="C8" s="14">
        <f t="shared" si="1"/>
        <v>43774</v>
      </c>
      <c r="D8" s="15" t="s">
        <v>59</v>
      </c>
      <c r="E8" s="16">
        <f>1+1+2</f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9">
        <v>8.0</v>
      </c>
      <c r="B9" s="14">
        <f t="shared" si="2"/>
        <v>43775</v>
      </c>
      <c r="C9" s="14">
        <f t="shared" si="1"/>
        <v>43781</v>
      </c>
      <c r="D9" s="15" t="s">
        <v>61</v>
      </c>
      <c r="E9" s="16">
        <f>4+1</f>
        <v>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9">
        <v>9.0</v>
      </c>
      <c r="B10" s="14">
        <f t="shared" si="2"/>
        <v>43782</v>
      </c>
      <c r="C10" s="14">
        <f t="shared" si="1"/>
        <v>43788</v>
      </c>
      <c r="D10" s="15" t="s">
        <v>62</v>
      </c>
      <c r="E10" s="16">
        <v>4.0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9">
        <v>10.0</v>
      </c>
      <c r="B11" s="14">
        <f t="shared" si="2"/>
        <v>43789</v>
      </c>
      <c r="C11" s="14">
        <f t="shared" si="1"/>
        <v>43795</v>
      </c>
      <c r="D11" s="15" t="s">
        <v>64</v>
      </c>
      <c r="E11" s="16">
        <v>5.0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9">
        <v>11.0</v>
      </c>
      <c r="B12" s="14">
        <f t="shared" si="2"/>
        <v>43796</v>
      </c>
      <c r="C12" s="14">
        <f t="shared" si="1"/>
        <v>43802</v>
      </c>
      <c r="D12" s="15" t="s">
        <v>65</v>
      </c>
      <c r="E12" s="16">
        <v>4.0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9">
        <v>12.0</v>
      </c>
      <c r="B13" s="14">
        <f t="shared" si="2"/>
        <v>43803</v>
      </c>
      <c r="C13" s="14">
        <f t="shared" si="1"/>
        <v>43809</v>
      </c>
      <c r="D13" s="15" t="s">
        <v>66</v>
      </c>
      <c r="E13" s="16">
        <v>5.0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9">
        <v>13.0</v>
      </c>
      <c r="B14" s="14">
        <f t="shared" si="2"/>
        <v>43810</v>
      </c>
      <c r="C14" s="14">
        <f t="shared" si="1"/>
        <v>43816</v>
      </c>
      <c r="D14" s="15" t="s">
        <v>67</v>
      </c>
      <c r="E14" s="16">
        <v>3.5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6">
        <v>14.0</v>
      </c>
      <c r="B15" s="14">
        <f t="shared" si="2"/>
        <v>43817</v>
      </c>
      <c r="C15" s="14">
        <f>B15+6+14</f>
        <v>43837</v>
      </c>
      <c r="D15" s="15" t="s">
        <v>38</v>
      </c>
      <c r="E15" s="16">
        <v>4.0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9"/>
      <c r="B16" s="20"/>
      <c r="C16" s="20"/>
      <c r="D16" s="21" t="s">
        <v>41</v>
      </c>
      <c r="E16" s="18">
        <f>SUM(E2:E15)</f>
        <v>59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9"/>
      <c r="B17" s="20"/>
      <c r="C17" s="20"/>
      <c r="D17" s="5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9"/>
      <c r="B18" s="20"/>
      <c r="C18" s="20"/>
      <c r="D18" s="5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9"/>
      <c r="B19" s="20"/>
      <c r="C19" s="20"/>
      <c r="D19" s="5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9"/>
      <c r="B20" s="20"/>
      <c r="C20" s="20"/>
      <c r="D20" s="5"/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9"/>
      <c r="B21" s="20"/>
      <c r="C21" s="20"/>
      <c r="D21" s="5"/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9"/>
      <c r="B22" s="20"/>
      <c r="C22" s="20"/>
      <c r="D22" s="5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9"/>
      <c r="B23" s="20"/>
      <c r="C23" s="20"/>
      <c r="D23" s="5"/>
      <c r="E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9"/>
      <c r="B24" s="20"/>
      <c r="C24" s="20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9"/>
      <c r="B25" s="20"/>
      <c r="C25" s="20"/>
      <c r="D25" s="5"/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9"/>
      <c r="B26" s="20"/>
      <c r="C26" s="20"/>
      <c r="D26" s="5"/>
      <c r="E26" s="1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9"/>
      <c r="B27" s="20"/>
      <c r="C27" s="20"/>
      <c r="D27" s="5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9"/>
      <c r="B28" s="20"/>
      <c r="C28" s="20"/>
      <c r="D28" s="5"/>
      <c r="E28" s="1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9"/>
      <c r="B29" s="20"/>
      <c r="C29" s="20"/>
      <c r="D29" s="5"/>
      <c r="E29" s="1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9"/>
      <c r="B30" s="20"/>
      <c r="C30" s="20"/>
      <c r="D30" s="5"/>
      <c r="E30" s="1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9"/>
      <c r="B31" s="20"/>
      <c r="C31" s="20"/>
      <c r="D31" s="5"/>
      <c r="E31" s="1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9"/>
      <c r="B32" s="20"/>
      <c r="C32" s="20"/>
      <c r="D32" s="5"/>
      <c r="E32" s="1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9"/>
      <c r="B33" s="20"/>
      <c r="C33" s="20"/>
      <c r="D33" s="5"/>
      <c r="E33" s="1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9"/>
      <c r="B34" s="20"/>
      <c r="C34" s="20"/>
      <c r="D34" s="5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9"/>
      <c r="B35" s="20"/>
      <c r="C35" s="20"/>
      <c r="D35" s="5"/>
      <c r="E35" s="1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9"/>
      <c r="B36" s="20"/>
      <c r="C36" s="20"/>
      <c r="D36" s="5"/>
      <c r="E36" s="1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9"/>
      <c r="B37" s="20"/>
      <c r="C37" s="20"/>
      <c r="D37" s="5"/>
      <c r="E37" s="1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9"/>
      <c r="B38" s="20"/>
      <c r="C38" s="20"/>
      <c r="D38" s="5"/>
      <c r="E38" s="1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9"/>
      <c r="B39" s="20"/>
      <c r="C39" s="20"/>
      <c r="D39" s="5"/>
      <c r="E39" s="1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9"/>
      <c r="B40" s="20"/>
      <c r="C40" s="20"/>
      <c r="D40" s="5"/>
      <c r="E40" s="1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9"/>
      <c r="B41" s="20"/>
      <c r="C41" s="20"/>
      <c r="D41" s="5"/>
      <c r="E41" s="1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9"/>
      <c r="B42" s="20"/>
      <c r="C42" s="20"/>
      <c r="D42" s="5"/>
      <c r="E42" s="1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9"/>
      <c r="B43" s="20"/>
      <c r="C43" s="20"/>
      <c r="D43" s="5"/>
      <c r="E43" s="1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9"/>
      <c r="B44" s="20"/>
      <c r="C44" s="20"/>
      <c r="D44" s="5"/>
      <c r="E44" s="1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9"/>
      <c r="B45" s="20"/>
      <c r="C45" s="20"/>
      <c r="D45" s="5"/>
      <c r="E45" s="1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9"/>
      <c r="B46" s="20"/>
      <c r="C46" s="20"/>
      <c r="D46" s="5"/>
      <c r="E46" s="1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9"/>
      <c r="B47" s="20"/>
      <c r="C47" s="20"/>
      <c r="D47" s="5"/>
      <c r="E47" s="1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9"/>
      <c r="B48" s="20"/>
      <c r="C48" s="20"/>
      <c r="D48" s="5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9"/>
      <c r="B49" s="20"/>
      <c r="C49" s="20"/>
      <c r="D49" s="5"/>
      <c r="E49" s="1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9"/>
      <c r="B50" s="20"/>
      <c r="C50" s="20"/>
      <c r="D50" s="5"/>
      <c r="E50" s="1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9"/>
      <c r="B51" s="20"/>
      <c r="C51" s="20"/>
      <c r="D51" s="5"/>
      <c r="E51" s="1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9"/>
      <c r="B52" s="20"/>
      <c r="C52" s="20"/>
      <c r="D52" s="5"/>
      <c r="E52" s="1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9"/>
      <c r="B53" s="20"/>
      <c r="C53" s="20"/>
      <c r="D53" s="5"/>
      <c r="E53" s="1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9"/>
      <c r="B54" s="20"/>
      <c r="C54" s="20"/>
      <c r="D54" s="5"/>
      <c r="E54" s="1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9"/>
      <c r="B55" s="20"/>
      <c r="C55" s="20"/>
      <c r="D55" s="5"/>
      <c r="E55" s="1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9"/>
      <c r="B56" s="20"/>
      <c r="C56" s="20"/>
      <c r="D56" s="5"/>
      <c r="E56" s="1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9"/>
      <c r="B57" s="20"/>
      <c r="C57" s="20"/>
      <c r="D57" s="5"/>
      <c r="E57" s="1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9"/>
      <c r="B58" s="20"/>
      <c r="C58" s="20"/>
      <c r="D58" s="5"/>
      <c r="E58" s="1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9"/>
      <c r="B59" s="20"/>
      <c r="C59" s="20"/>
      <c r="D59" s="5"/>
      <c r="E59" s="1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9"/>
      <c r="B60" s="20"/>
      <c r="C60" s="20"/>
      <c r="D60" s="5"/>
      <c r="E60" s="1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9"/>
      <c r="B61" s="20"/>
      <c r="C61" s="20"/>
      <c r="D61" s="5"/>
      <c r="E61" s="1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9"/>
      <c r="B62" s="20"/>
      <c r="C62" s="20"/>
      <c r="D62" s="5"/>
      <c r="E62" s="1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9"/>
      <c r="B63" s="20"/>
      <c r="C63" s="20"/>
      <c r="D63" s="5"/>
      <c r="E63" s="1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9"/>
      <c r="B64" s="20"/>
      <c r="C64" s="20"/>
      <c r="D64" s="5"/>
      <c r="E64" s="1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9"/>
      <c r="B65" s="20"/>
      <c r="C65" s="20"/>
      <c r="D65" s="5"/>
      <c r="E65" s="1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9"/>
      <c r="B66" s="20"/>
      <c r="C66" s="20"/>
      <c r="D66" s="5"/>
      <c r="E66" s="1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9"/>
      <c r="B67" s="20"/>
      <c r="C67" s="20"/>
      <c r="D67" s="5"/>
      <c r="E67" s="1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9"/>
      <c r="B68" s="20"/>
      <c r="C68" s="20"/>
      <c r="D68" s="5"/>
      <c r="E68" s="1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9"/>
      <c r="B69" s="20"/>
      <c r="C69" s="20"/>
      <c r="D69" s="5"/>
      <c r="E69" s="1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9"/>
      <c r="B70" s="20"/>
      <c r="C70" s="20"/>
      <c r="D70" s="5"/>
      <c r="E70" s="1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9"/>
      <c r="B71" s="20"/>
      <c r="C71" s="20"/>
      <c r="D71" s="5"/>
      <c r="E71" s="1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9"/>
      <c r="B72" s="20"/>
      <c r="C72" s="20"/>
      <c r="D72" s="5"/>
      <c r="E72" s="1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9"/>
      <c r="B73" s="20"/>
      <c r="C73" s="20"/>
      <c r="D73" s="5"/>
      <c r="E73" s="1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9"/>
      <c r="B74" s="20"/>
      <c r="C74" s="20"/>
      <c r="D74" s="5"/>
      <c r="E74" s="1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9"/>
      <c r="B75" s="20"/>
      <c r="C75" s="20"/>
      <c r="D75" s="5"/>
      <c r="E75" s="1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9"/>
      <c r="B76" s="20"/>
      <c r="C76" s="20"/>
      <c r="D76" s="5"/>
      <c r="E76" s="1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9"/>
      <c r="B77" s="20"/>
      <c r="C77" s="20"/>
      <c r="D77" s="5"/>
      <c r="E77" s="1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9"/>
      <c r="B78" s="20"/>
      <c r="C78" s="20"/>
      <c r="D78" s="5"/>
      <c r="E78" s="1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9"/>
      <c r="B79" s="20"/>
      <c r="C79" s="20"/>
      <c r="D79" s="5"/>
      <c r="E79" s="1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19"/>
      <c r="B80" s="20"/>
      <c r="C80" s="20"/>
      <c r="D80" s="5"/>
      <c r="E80" s="1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19"/>
      <c r="B81" s="20"/>
      <c r="C81" s="20"/>
      <c r="D81" s="5"/>
      <c r="E81" s="1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19"/>
      <c r="B82" s="20"/>
      <c r="C82" s="20"/>
      <c r="D82" s="5"/>
      <c r="E82" s="1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19"/>
      <c r="B83" s="20"/>
      <c r="C83" s="20"/>
      <c r="D83" s="5"/>
      <c r="E83" s="1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19"/>
      <c r="B84" s="20"/>
      <c r="C84" s="20"/>
      <c r="D84" s="5"/>
      <c r="E84" s="1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19"/>
      <c r="B85" s="20"/>
      <c r="C85" s="20"/>
      <c r="D85" s="5"/>
      <c r="E85" s="1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19"/>
      <c r="B86" s="20"/>
      <c r="C86" s="20"/>
      <c r="D86" s="5"/>
      <c r="E86" s="1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19"/>
      <c r="B87" s="20"/>
      <c r="C87" s="20"/>
      <c r="D87" s="5"/>
      <c r="E87" s="1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19"/>
      <c r="B88" s="20"/>
      <c r="C88" s="20"/>
      <c r="D88" s="5"/>
      <c r="E88" s="1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19"/>
      <c r="B89" s="20"/>
      <c r="C89" s="20"/>
      <c r="D89" s="5"/>
      <c r="E89" s="1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19"/>
      <c r="B90" s="20"/>
      <c r="C90" s="20"/>
      <c r="D90" s="5"/>
      <c r="E90" s="1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19"/>
      <c r="B91" s="20"/>
      <c r="C91" s="20"/>
      <c r="D91" s="5"/>
      <c r="E91" s="1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19"/>
      <c r="B92" s="20"/>
      <c r="C92" s="20"/>
      <c r="D92" s="5"/>
      <c r="E92" s="1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19"/>
      <c r="B93" s="20"/>
      <c r="C93" s="20"/>
      <c r="D93" s="5"/>
      <c r="E93" s="1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19"/>
      <c r="B94" s="20"/>
      <c r="C94" s="20"/>
      <c r="D94" s="5"/>
      <c r="E94" s="1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19"/>
      <c r="B95" s="20"/>
      <c r="C95" s="20"/>
      <c r="D95" s="5"/>
      <c r="E95" s="1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19"/>
      <c r="B96" s="20"/>
      <c r="C96" s="20"/>
      <c r="D96" s="5"/>
      <c r="E96" s="1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19"/>
      <c r="B97" s="20"/>
      <c r="C97" s="20"/>
      <c r="D97" s="5"/>
      <c r="E97" s="1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19"/>
      <c r="B98" s="20"/>
      <c r="C98" s="20"/>
      <c r="D98" s="5"/>
      <c r="E98" s="1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19"/>
      <c r="B99" s="20"/>
      <c r="C99" s="20"/>
      <c r="D99" s="5"/>
      <c r="E99" s="1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19"/>
      <c r="B100" s="20"/>
      <c r="C100" s="20"/>
      <c r="D100" s="5"/>
      <c r="E100" s="1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57"/>
    <col customWidth="1" min="2" max="3" width="8.14"/>
    <col customWidth="1" min="4" max="4" width="59.0"/>
    <col customWidth="1" min="5" max="5" width="6.71"/>
  </cols>
  <sheetData>
    <row r="1">
      <c r="A1" s="9" t="s">
        <v>0</v>
      </c>
      <c r="B1" s="10" t="s">
        <v>1</v>
      </c>
      <c r="C1" s="10" t="s">
        <v>2</v>
      </c>
      <c r="D1" s="12" t="s">
        <v>3</v>
      </c>
      <c r="E1" s="9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9">
        <v>1.0</v>
      </c>
      <c r="B2" s="13">
        <f> 'Team Log'!B2</f>
        <v>43726</v>
      </c>
      <c r="C2" s="14">
        <f t="shared" ref="C2:C14" si="1">B2+6</f>
        <v>43732</v>
      </c>
      <c r="D2" s="15" t="s">
        <v>6</v>
      </c>
      <c r="E2" s="16">
        <v>4.0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9">
        <v>2.0</v>
      </c>
      <c r="B3" s="14">
        <f t="shared" ref="B3:B15" si="2">B2+7</f>
        <v>43733</v>
      </c>
      <c r="C3" s="14">
        <f t="shared" si="1"/>
        <v>43739</v>
      </c>
      <c r="D3" s="15" t="s">
        <v>48</v>
      </c>
      <c r="E3" s="16">
        <v>3.0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9">
        <v>3.0</v>
      </c>
      <c r="B4" s="14">
        <f t="shared" si="2"/>
        <v>43740</v>
      </c>
      <c r="C4" s="14">
        <f t="shared" si="1"/>
        <v>43746</v>
      </c>
      <c r="D4" s="15" t="s">
        <v>49</v>
      </c>
      <c r="E4" s="16">
        <v>4.0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9">
        <v>4.0</v>
      </c>
      <c r="B5" s="14">
        <f t="shared" si="2"/>
        <v>43747</v>
      </c>
      <c r="C5" s="14">
        <f t="shared" si="1"/>
        <v>43753</v>
      </c>
      <c r="D5" s="15" t="s">
        <v>51</v>
      </c>
      <c r="E5" s="16">
        <v>4.5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9">
        <v>5.0</v>
      </c>
      <c r="B6" s="14">
        <f t="shared" si="2"/>
        <v>43754</v>
      </c>
      <c r="C6" s="14">
        <f t="shared" si="1"/>
        <v>43760</v>
      </c>
      <c r="D6" s="15" t="s">
        <v>52</v>
      </c>
      <c r="E6" s="16">
        <v>4.0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9">
        <v>6.0</v>
      </c>
      <c r="B7" s="14">
        <f t="shared" si="2"/>
        <v>43761</v>
      </c>
      <c r="C7" s="14">
        <f t="shared" si="1"/>
        <v>43767</v>
      </c>
      <c r="D7" s="15" t="s">
        <v>54</v>
      </c>
      <c r="E7" s="16">
        <v>3.5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9">
        <v>7.0</v>
      </c>
      <c r="B8" s="14">
        <f t="shared" si="2"/>
        <v>43768</v>
      </c>
      <c r="C8" s="14">
        <f t="shared" si="1"/>
        <v>43774</v>
      </c>
      <c r="D8" s="15" t="s">
        <v>55</v>
      </c>
      <c r="E8" s="16">
        <v>3.5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9">
        <v>8.0</v>
      </c>
      <c r="B9" s="14">
        <f t="shared" si="2"/>
        <v>43775</v>
      </c>
      <c r="C9" s="14">
        <f t="shared" si="1"/>
        <v>43781</v>
      </c>
      <c r="D9" s="15" t="s">
        <v>57</v>
      </c>
      <c r="E9" s="16">
        <v>3.5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9">
        <v>9.0</v>
      </c>
      <c r="B10" s="14">
        <f t="shared" si="2"/>
        <v>43782</v>
      </c>
      <c r="C10" s="14">
        <f t="shared" si="1"/>
        <v>43788</v>
      </c>
      <c r="D10" s="15" t="s">
        <v>58</v>
      </c>
      <c r="E10" s="16">
        <v>4.0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9">
        <v>10.0</v>
      </c>
      <c r="B11" s="14">
        <f t="shared" si="2"/>
        <v>43789</v>
      </c>
      <c r="C11" s="14">
        <f t="shared" si="1"/>
        <v>43795</v>
      </c>
      <c r="D11" s="15" t="s">
        <v>60</v>
      </c>
      <c r="E11" s="16">
        <v>3.5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9">
        <v>11.0</v>
      </c>
      <c r="B12" s="14">
        <f t="shared" si="2"/>
        <v>43796</v>
      </c>
      <c r="C12" s="14">
        <f t="shared" si="1"/>
        <v>43802</v>
      </c>
      <c r="D12" s="15" t="s">
        <v>63</v>
      </c>
      <c r="E12" s="16">
        <v>4.0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9">
        <v>12.0</v>
      </c>
      <c r="B13" s="14">
        <f t="shared" si="2"/>
        <v>43803</v>
      </c>
      <c r="C13" s="14">
        <f t="shared" si="1"/>
        <v>43809</v>
      </c>
      <c r="D13" s="15" t="s">
        <v>68</v>
      </c>
      <c r="E13" s="16">
        <v>4.5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9">
        <v>13.0</v>
      </c>
      <c r="B14" s="14">
        <f t="shared" si="2"/>
        <v>43810</v>
      </c>
      <c r="C14" s="14">
        <f t="shared" si="1"/>
        <v>43816</v>
      </c>
      <c r="D14" s="15" t="s">
        <v>69</v>
      </c>
      <c r="E14" s="16">
        <v>4.0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6">
        <v>14.0</v>
      </c>
      <c r="B15" s="14">
        <f t="shared" si="2"/>
        <v>43817</v>
      </c>
      <c r="C15" s="14">
        <f>B15+6+14</f>
        <v>43837</v>
      </c>
      <c r="D15" s="15" t="s">
        <v>38</v>
      </c>
      <c r="E15" s="16">
        <v>4.0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9"/>
      <c r="B16" s="20"/>
      <c r="C16" s="20"/>
      <c r="D16" s="21" t="s">
        <v>41</v>
      </c>
      <c r="E16" s="18">
        <f>SUM(E2:E15)</f>
        <v>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9"/>
      <c r="B17" s="20"/>
      <c r="C17" s="20"/>
      <c r="D17" s="5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9"/>
      <c r="B18" s="20"/>
      <c r="C18" s="20"/>
      <c r="D18" s="5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9"/>
      <c r="B19" s="20"/>
      <c r="C19" s="20"/>
      <c r="D19" s="5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9"/>
      <c r="B20" s="20"/>
      <c r="C20" s="20"/>
      <c r="D20" s="5"/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9"/>
      <c r="B21" s="20"/>
      <c r="C21" s="20"/>
      <c r="D21" s="5"/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9"/>
      <c r="B22" s="20"/>
      <c r="C22" s="20"/>
      <c r="D22" s="5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9"/>
      <c r="B23" s="20"/>
      <c r="C23" s="20"/>
      <c r="D23" s="5"/>
      <c r="E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9"/>
      <c r="B24" s="20"/>
      <c r="C24" s="20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9"/>
      <c r="B25" s="20"/>
      <c r="C25" s="20"/>
      <c r="D25" s="5"/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9"/>
      <c r="B26" s="20"/>
      <c r="C26" s="20"/>
      <c r="D26" s="5"/>
      <c r="E26" s="1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9"/>
      <c r="B27" s="20"/>
      <c r="C27" s="20"/>
      <c r="D27" s="5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9"/>
      <c r="B28" s="20"/>
      <c r="C28" s="20"/>
      <c r="D28" s="5"/>
      <c r="E28" s="1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9"/>
      <c r="B29" s="20"/>
      <c r="C29" s="20"/>
      <c r="D29" s="5"/>
      <c r="E29" s="1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9"/>
      <c r="B30" s="20"/>
      <c r="C30" s="20"/>
      <c r="D30" s="5"/>
      <c r="E30" s="1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9"/>
      <c r="B31" s="20"/>
      <c r="C31" s="20"/>
      <c r="D31" s="5"/>
      <c r="E31" s="1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9"/>
      <c r="B32" s="20"/>
      <c r="C32" s="20"/>
      <c r="D32" s="5"/>
      <c r="E32" s="1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9"/>
      <c r="B33" s="20"/>
      <c r="C33" s="20"/>
      <c r="D33" s="5"/>
      <c r="E33" s="1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9"/>
      <c r="B34" s="20"/>
      <c r="C34" s="20"/>
      <c r="D34" s="5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9"/>
      <c r="B35" s="20"/>
      <c r="C35" s="20"/>
      <c r="D35" s="5"/>
      <c r="E35" s="1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9"/>
      <c r="B36" s="20"/>
      <c r="C36" s="20"/>
      <c r="D36" s="5"/>
      <c r="E36" s="1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9"/>
      <c r="B37" s="20"/>
      <c r="C37" s="20"/>
      <c r="D37" s="5"/>
      <c r="E37" s="1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9"/>
      <c r="B38" s="20"/>
      <c r="C38" s="20"/>
      <c r="D38" s="5"/>
      <c r="E38" s="1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9"/>
      <c r="B39" s="20"/>
      <c r="C39" s="20"/>
      <c r="D39" s="5"/>
      <c r="E39" s="1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9"/>
      <c r="B40" s="20"/>
      <c r="C40" s="20"/>
      <c r="D40" s="5"/>
      <c r="E40" s="1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9"/>
      <c r="B41" s="20"/>
      <c r="C41" s="20"/>
      <c r="D41" s="5"/>
      <c r="E41" s="1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9"/>
      <c r="B42" s="20"/>
      <c r="C42" s="20"/>
      <c r="D42" s="5"/>
      <c r="E42" s="1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9"/>
      <c r="B43" s="20"/>
      <c r="C43" s="20"/>
      <c r="D43" s="5"/>
      <c r="E43" s="1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9"/>
      <c r="B44" s="20"/>
      <c r="C44" s="20"/>
      <c r="D44" s="5"/>
      <c r="E44" s="1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9"/>
      <c r="B45" s="20"/>
      <c r="C45" s="20"/>
      <c r="D45" s="5"/>
      <c r="E45" s="1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9"/>
      <c r="B46" s="20"/>
      <c r="C46" s="20"/>
      <c r="D46" s="5"/>
      <c r="E46" s="1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9"/>
      <c r="B47" s="20"/>
      <c r="C47" s="20"/>
      <c r="D47" s="5"/>
      <c r="E47" s="1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9"/>
      <c r="B48" s="20"/>
      <c r="C48" s="20"/>
      <c r="D48" s="5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9"/>
      <c r="B49" s="20"/>
      <c r="C49" s="20"/>
      <c r="D49" s="5"/>
      <c r="E49" s="1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9"/>
      <c r="B50" s="20"/>
      <c r="C50" s="20"/>
      <c r="D50" s="5"/>
      <c r="E50" s="1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9"/>
      <c r="B51" s="20"/>
      <c r="C51" s="20"/>
      <c r="D51" s="5"/>
      <c r="E51" s="1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9"/>
      <c r="B52" s="20"/>
      <c r="C52" s="20"/>
      <c r="D52" s="5"/>
      <c r="E52" s="1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9"/>
      <c r="B53" s="20"/>
      <c r="C53" s="20"/>
      <c r="D53" s="5"/>
      <c r="E53" s="1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9"/>
      <c r="B54" s="20"/>
      <c r="C54" s="20"/>
      <c r="D54" s="5"/>
      <c r="E54" s="1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9"/>
      <c r="B55" s="20"/>
      <c r="C55" s="20"/>
      <c r="D55" s="5"/>
      <c r="E55" s="1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9"/>
      <c r="B56" s="20"/>
      <c r="C56" s="20"/>
      <c r="D56" s="5"/>
      <c r="E56" s="1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9"/>
      <c r="B57" s="20"/>
      <c r="C57" s="20"/>
      <c r="D57" s="5"/>
      <c r="E57" s="1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9"/>
      <c r="B58" s="20"/>
      <c r="C58" s="20"/>
      <c r="D58" s="5"/>
      <c r="E58" s="1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9"/>
      <c r="B59" s="20"/>
      <c r="C59" s="20"/>
      <c r="D59" s="5"/>
      <c r="E59" s="1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9"/>
      <c r="B60" s="20"/>
      <c r="C60" s="20"/>
      <c r="D60" s="5"/>
      <c r="E60" s="1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9"/>
      <c r="B61" s="20"/>
      <c r="C61" s="20"/>
      <c r="D61" s="5"/>
      <c r="E61" s="1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9"/>
      <c r="B62" s="20"/>
      <c r="C62" s="20"/>
      <c r="D62" s="5"/>
      <c r="E62" s="1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9"/>
      <c r="B63" s="20"/>
      <c r="C63" s="20"/>
      <c r="D63" s="5"/>
      <c r="E63" s="1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9"/>
      <c r="B64" s="20"/>
      <c r="C64" s="20"/>
      <c r="D64" s="5"/>
      <c r="E64" s="1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9"/>
      <c r="B65" s="20"/>
      <c r="C65" s="20"/>
      <c r="D65" s="5"/>
      <c r="E65" s="1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9"/>
      <c r="B66" s="20"/>
      <c r="C66" s="20"/>
      <c r="D66" s="5"/>
      <c r="E66" s="1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9"/>
      <c r="B67" s="20"/>
      <c r="C67" s="20"/>
      <c r="D67" s="5"/>
      <c r="E67" s="1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9"/>
      <c r="B68" s="20"/>
      <c r="C68" s="20"/>
      <c r="D68" s="5"/>
      <c r="E68" s="1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9"/>
      <c r="B69" s="20"/>
      <c r="C69" s="20"/>
      <c r="D69" s="5"/>
      <c r="E69" s="1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9"/>
      <c r="B70" s="20"/>
      <c r="C70" s="20"/>
      <c r="D70" s="5"/>
      <c r="E70" s="1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9"/>
      <c r="B71" s="20"/>
      <c r="C71" s="20"/>
      <c r="D71" s="5"/>
      <c r="E71" s="1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9"/>
      <c r="B72" s="20"/>
      <c r="C72" s="20"/>
      <c r="D72" s="5"/>
      <c r="E72" s="1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9"/>
      <c r="B73" s="20"/>
      <c r="C73" s="20"/>
      <c r="D73" s="5"/>
      <c r="E73" s="1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9"/>
      <c r="B74" s="20"/>
      <c r="C74" s="20"/>
      <c r="D74" s="5"/>
      <c r="E74" s="1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9"/>
      <c r="B75" s="20"/>
      <c r="C75" s="20"/>
      <c r="D75" s="5"/>
      <c r="E75" s="1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9"/>
      <c r="B76" s="20"/>
      <c r="C76" s="20"/>
      <c r="D76" s="5"/>
      <c r="E76" s="1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9"/>
      <c r="B77" s="20"/>
      <c r="C77" s="20"/>
      <c r="D77" s="5"/>
      <c r="E77" s="1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9"/>
      <c r="B78" s="20"/>
      <c r="C78" s="20"/>
      <c r="D78" s="5"/>
      <c r="E78" s="1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9"/>
      <c r="B79" s="20"/>
      <c r="C79" s="20"/>
      <c r="D79" s="5"/>
      <c r="E79" s="1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19"/>
      <c r="B80" s="20"/>
      <c r="C80" s="20"/>
      <c r="D80" s="5"/>
      <c r="E80" s="1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19"/>
      <c r="B81" s="20"/>
      <c r="C81" s="20"/>
      <c r="D81" s="5"/>
      <c r="E81" s="1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19"/>
      <c r="B82" s="20"/>
      <c r="C82" s="20"/>
      <c r="D82" s="5"/>
      <c r="E82" s="1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19"/>
      <c r="B83" s="20"/>
      <c r="C83" s="20"/>
      <c r="D83" s="5"/>
      <c r="E83" s="1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19"/>
      <c r="B84" s="20"/>
      <c r="C84" s="20"/>
      <c r="D84" s="5"/>
      <c r="E84" s="1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19"/>
      <c r="B85" s="20"/>
      <c r="C85" s="20"/>
      <c r="D85" s="5"/>
      <c r="E85" s="1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19"/>
      <c r="B86" s="20"/>
      <c r="C86" s="20"/>
      <c r="D86" s="5"/>
      <c r="E86" s="1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19"/>
      <c r="B87" s="20"/>
      <c r="C87" s="20"/>
      <c r="D87" s="5"/>
      <c r="E87" s="1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19"/>
      <c r="B88" s="20"/>
      <c r="C88" s="20"/>
      <c r="D88" s="5"/>
      <c r="E88" s="1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19"/>
      <c r="B89" s="20"/>
      <c r="C89" s="20"/>
      <c r="D89" s="5"/>
      <c r="E89" s="1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19"/>
      <c r="B90" s="20"/>
      <c r="C90" s="20"/>
      <c r="D90" s="5"/>
      <c r="E90" s="1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19"/>
      <c r="B91" s="20"/>
      <c r="C91" s="20"/>
      <c r="D91" s="5"/>
      <c r="E91" s="1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19"/>
      <c r="B92" s="20"/>
      <c r="C92" s="20"/>
      <c r="D92" s="5"/>
      <c r="E92" s="1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19"/>
      <c r="B93" s="20"/>
      <c r="C93" s="20"/>
      <c r="D93" s="5"/>
      <c r="E93" s="1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19"/>
      <c r="B94" s="20"/>
      <c r="C94" s="20"/>
      <c r="D94" s="5"/>
      <c r="E94" s="1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19"/>
      <c r="B95" s="20"/>
      <c r="C95" s="20"/>
      <c r="D95" s="5"/>
      <c r="E95" s="1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19"/>
      <c r="B96" s="20"/>
      <c r="C96" s="20"/>
      <c r="D96" s="5"/>
      <c r="E96" s="1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19"/>
      <c r="B97" s="20"/>
      <c r="C97" s="20"/>
      <c r="D97" s="5"/>
      <c r="E97" s="1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19"/>
      <c r="B98" s="20"/>
      <c r="C98" s="20"/>
      <c r="D98" s="5"/>
      <c r="E98" s="1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19"/>
      <c r="B99" s="20"/>
      <c r="C99" s="20"/>
      <c r="D99" s="5"/>
      <c r="E99" s="1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19"/>
      <c r="B100" s="20"/>
      <c r="C100" s="20"/>
      <c r="D100" s="5"/>
      <c r="E100" s="1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7.14"/>
    <col customWidth="1" min="2" max="2" width="8.71"/>
    <col customWidth="1" min="3" max="3" width="7.71"/>
    <col customWidth="1" min="4" max="8" width="8.14"/>
  </cols>
  <sheetData>
    <row r="1">
      <c r="A1" s="26" t="s">
        <v>0</v>
      </c>
      <c r="B1" s="26" t="s">
        <v>70</v>
      </c>
      <c r="C1" s="26" t="s">
        <v>71</v>
      </c>
      <c r="D1" s="27" t="s">
        <v>72</v>
      </c>
      <c r="E1" s="27" t="s">
        <v>73</v>
      </c>
      <c r="F1" s="27" t="s">
        <v>74</v>
      </c>
      <c r="G1" s="27" t="s">
        <v>75</v>
      </c>
      <c r="H1" s="28"/>
    </row>
    <row r="2">
      <c r="A2" s="26">
        <v>1.0</v>
      </c>
      <c r="B2" s="26">
        <v>4.0</v>
      </c>
      <c r="C2" s="29">
        <f t="shared" ref="C2:C15" si="1">IFERROR(AVERAGE(D2:H2),"")</f>
        <v>4.375</v>
      </c>
      <c r="D2" s="29">
        <f>'Rui Mota'!E2</f>
        <v>4.5</v>
      </c>
      <c r="E2" s="29">
        <f>'Paulo Dias'!E2</f>
        <v>4.5</v>
      </c>
      <c r="F2" s="29">
        <f>'Ruben Marques'!E2</f>
        <v>4.5</v>
      </c>
      <c r="G2" s="29">
        <f>'Sérgio Soares'!E2</f>
        <v>4</v>
      </c>
      <c r="H2" s="28"/>
    </row>
    <row r="3">
      <c r="A3" s="26">
        <v>2.0</v>
      </c>
      <c r="B3" s="29">
        <f t="shared" ref="B3:B4" si="2">B2+4</f>
        <v>8</v>
      </c>
      <c r="C3" s="29">
        <f t="shared" si="1"/>
        <v>6.875</v>
      </c>
      <c r="D3" s="29">
        <f>'Rui Mota'!E3+D2</f>
        <v>7</v>
      </c>
      <c r="E3" s="29">
        <f>'Paulo Dias'!E3+E2</f>
        <v>7</v>
      </c>
      <c r="F3" s="29">
        <f>'Ruben Marques'!E3+F2</f>
        <v>6.5</v>
      </c>
      <c r="G3" s="29">
        <f>'Sérgio Soares'!E3+G2</f>
        <v>7</v>
      </c>
      <c r="H3" s="28"/>
    </row>
    <row r="4">
      <c r="A4" s="26">
        <v>3.0</v>
      </c>
      <c r="B4" s="29">
        <f t="shared" si="2"/>
        <v>12</v>
      </c>
      <c r="C4" s="29">
        <f t="shared" si="1"/>
        <v>11.625</v>
      </c>
      <c r="D4" s="29">
        <f>'Rui Mota'!E4+D3</f>
        <v>12</v>
      </c>
      <c r="E4" s="29">
        <f>'Paulo Dias'!E4+E3</f>
        <v>12</v>
      </c>
      <c r="F4" s="29">
        <f>'Ruben Marques'!E4+F3</f>
        <v>11.5</v>
      </c>
      <c r="G4" s="29">
        <f>'Sérgio Soares'!E4+G3</f>
        <v>11</v>
      </c>
      <c r="H4" s="28"/>
    </row>
    <row r="5">
      <c r="A5" s="26">
        <v>4.0</v>
      </c>
      <c r="B5" s="27">
        <f t="shared" ref="B5:B15" si="3">B4+4</f>
        <v>16</v>
      </c>
      <c r="C5" s="29">
        <f t="shared" si="1"/>
        <v>16</v>
      </c>
      <c r="D5" s="29">
        <f>'Rui Mota'!E5+D4</f>
        <v>16</v>
      </c>
      <c r="E5" s="29">
        <f>'Paulo Dias'!E5+E4</f>
        <v>16</v>
      </c>
      <c r="F5" s="29">
        <f>'Ruben Marques'!E5+F4</f>
        <v>16.5</v>
      </c>
      <c r="G5" s="29">
        <f>'Sérgio Soares'!E5+G4</f>
        <v>15.5</v>
      </c>
      <c r="H5" s="28"/>
    </row>
    <row r="6">
      <c r="A6" s="26">
        <v>5.0</v>
      </c>
      <c r="B6" s="27">
        <f t="shared" si="3"/>
        <v>20</v>
      </c>
      <c r="C6" s="29">
        <f t="shared" si="1"/>
        <v>20.25</v>
      </c>
      <c r="D6" s="29">
        <f>'Rui Mota'!E6+D5</f>
        <v>20.5</v>
      </c>
      <c r="E6" s="29">
        <f>'Paulo Dias'!E6+E5</f>
        <v>20</v>
      </c>
      <c r="F6" s="29">
        <f>'Ruben Marques'!E6+F5</f>
        <v>21</v>
      </c>
      <c r="G6" s="29">
        <f>'Sérgio Soares'!E6+G5</f>
        <v>19.5</v>
      </c>
      <c r="H6" s="28"/>
    </row>
    <row r="7">
      <c r="A7" s="26">
        <v>6.0</v>
      </c>
      <c r="B7" s="29">
        <f t="shared" si="3"/>
        <v>24</v>
      </c>
      <c r="C7" s="29">
        <f t="shared" si="1"/>
        <v>24.125</v>
      </c>
      <c r="D7" s="29">
        <f>'Rui Mota'!E7+D6</f>
        <v>24</v>
      </c>
      <c r="E7" s="29">
        <f>'Paulo Dias'!E7+E6</f>
        <v>24.5</v>
      </c>
      <c r="F7" s="29">
        <f>'Ruben Marques'!E7+F6</f>
        <v>25</v>
      </c>
      <c r="G7" s="29">
        <f>'Sérgio Soares'!E7+G6</f>
        <v>23</v>
      </c>
      <c r="H7" s="28"/>
    </row>
    <row r="8">
      <c r="A8" s="26">
        <v>7.0</v>
      </c>
      <c r="B8" s="29">
        <f t="shared" si="3"/>
        <v>28</v>
      </c>
      <c r="C8" s="29">
        <f t="shared" si="1"/>
        <v>27.625</v>
      </c>
      <c r="D8" s="29">
        <f>'Rui Mota'!E8+D7</f>
        <v>27</v>
      </c>
      <c r="E8" s="29">
        <f>'Paulo Dias'!E8+E7</f>
        <v>28.5</v>
      </c>
      <c r="F8" s="29">
        <f>'Ruben Marques'!E8+F7</f>
        <v>28.5</v>
      </c>
      <c r="G8" s="29">
        <f>'Sérgio Soares'!E8+G7</f>
        <v>26.5</v>
      </c>
      <c r="H8" s="28"/>
    </row>
    <row r="9">
      <c r="A9" s="26">
        <v>8.0</v>
      </c>
      <c r="B9" s="29">
        <f t="shared" si="3"/>
        <v>32</v>
      </c>
      <c r="C9" s="29">
        <f t="shared" si="1"/>
        <v>32.375</v>
      </c>
      <c r="D9" s="29">
        <f>'Rui Mota'!E9+D8</f>
        <v>32.5</v>
      </c>
      <c r="E9" s="29">
        <f>'Paulo Dias'!E9+E8</f>
        <v>33.5</v>
      </c>
      <c r="F9" s="29">
        <f>'Ruben Marques'!E9+F8</f>
        <v>33.5</v>
      </c>
      <c r="G9" s="29">
        <f>'Sérgio Soares'!E9+G8</f>
        <v>30</v>
      </c>
      <c r="H9" s="28"/>
    </row>
    <row r="10">
      <c r="A10" s="26">
        <v>9.0</v>
      </c>
      <c r="B10" s="29">
        <f t="shared" si="3"/>
        <v>36</v>
      </c>
      <c r="C10" s="29">
        <f t="shared" si="1"/>
        <v>36.375</v>
      </c>
      <c r="D10" s="29">
        <f>'Rui Mota'!E10+D9</f>
        <v>36.5</v>
      </c>
      <c r="E10" s="29">
        <f>'Paulo Dias'!E10+E9</f>
        <v>37.5</v>
      </c>
      <c r="F10" s="29">
        <f>'Ruben Marques'!E10+F9</f>
        <v>37.5</v>
      </c>
      <c r="G10" s="29">
        <f>'Sérgio Soares'!E10+G9</f>
        <v>34</v>
      </c>
      <c r="H10" s="28"/>
    </row>
    <row r="11">
      <c r="A11" s="26">
        <v>10.0</v>
      </c>
      <c r="B11" s="29">
        <f t="shared" si="3"/>
        <v>40</v>
      </c>
      <c r="C11" s="29">
        <f t="shared" si="1"/>
        <v>40.625</v>
      </c>
      <c r="D11" s="29">
        <f>'Rui Mota'!E11+D10</f>
        <v>41</v>
      </c>
      <c r="E11" s="29">
        <f>'Paulo Dias'!E11+E10</f>
        <v>42.5</v>
      </c>
      <c r="F11" s="29">
        <f>'Ruben Marques'!E11+F10</f>
        <v>41.5</v>
      </c>
      <c r="G11" s="29">
        <f>'Sérgio Soares'!E11+G10</f>
        <v>37.5</v>
      </c>
      <c r="H11" s="28"/>
    </row>
    <row r="12">
      <c r="A12" s="26">
        <v>11.0</v>
      </c>
      <c r="B12" s="29">
        <f t="shared" si="3"/>
        <v>44</v>
      </c>
      <c r="C12" s="29">
        <f t="shared" si="1"/>
        <v>44.375</v>
      </c>
      <c r="D12" s="29">
        <f>'Rui Mota'!E12+D11</f>
        <v>44.5</v>
      </c>
      <c r="E12" s="29">
        <f>'Paulo Dias'!E12+E11</f>
        <v>46.5</v>
      </c>
      <c r="F12" s="29">
        <f>'Ruben Marques'!E12+F11</f>
        <v>45</v>
      </c>
      <c r="G12" s="29">
        <f>'Sérgio Soares'!E12+G11</f>
        <v>41.5</v>
      </c>
      <c r="H12" s="28"/>
    </row>
    <row r="13">
      <c r="A13" s="26">
        <v>12.0</v>
      </c>
      <c r="B13" s="29">
        <f t="shared" si="3"/>
        <v>48</v>
      </c>
      <c r="C13" s="29">
        <f t="shared" si="1"/>
        <v>49.125</v>
      </c>
      <c r="D13" s="29">
        <f>'Rui Mota'!E13+D12</f>
        <v>49</v>
      </c>
      <c r="E13" s="29">
        <f>'Paulo Dias'!E13+E12</f>
        <v>51.5</v>
      </c>
      <c r="F13" s="29">
        <f>'Ruben Marques'!E13+F12</f>
        <v>50</v>
      </c>
      <c r="G13" s="29">
        <f>'Sérgio Soares'!E13+G12</f>
        <v>46</v>
      </c>
      <c r="H13" s="28"/>
    </row>
    <row r="14">
      <c r="A14" s="26">
        <v>13.0</v>
      </c>
      <c r="B14" s="29">
        <f t="shared" si="3"/>
        <v>52</v>
      </c>
      <c r="C14" s="29">
        <f t="shared" si="1"/>
        <v>52.875</v>
      </c>
      <c r="D14" s="29">
        <f>'Rui Mota'!E14+D13</f>
        <v>53</v>
      </c>
      <c r="E14" s="29">
        <f>'Paulo Dias'!E14+E13</f>
        <v>55</v>
      </c>
      <c r="F14" s="29">
        <f>'Ruben Marques'!E14+F13</f>
        <v>53.5</v>
      </c>
      <c r="G14" s="29">
        <f>'Sérgio Soares'!E14+G13</f>
        <v>50</v>
      </c>
      <c r="H14" s="28"/>
    </row>
    <row r="15">
      <c r="A15" s="27">
        <v>14.0</v>
      </c>
      <c r="B15" s="29">
        <f t="shared" si="3"/>
        <v>56</v>
      </c>
      <c r="C15" s="29">
        <f t="shared" si="1"/>
        <v>56.875</v>
      </c>
      <c r="D15" s="29">
        <f>'Rui Mota'!E15+D14</f>
        <v>57</v>
      </c>
      <c r="E15" s="29">
        <f>'Paulo Dias'!E15+E14</f>
        <v>59</v>
      </c>
      <c r="F15" s="29">
        <f>'Ruben Marques'!E15+F14</f>
        <v>57.5</v>
      </c>
      <c r="G15" s="29">
        <f>'Sérgio Soares'!E15+G14</f>
        <v>54</v>
      </c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</sheetData>
  <drawing r:id="rId1"/>
</worksheet>
</file>