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553" documentId="8_{9F703E80-9082-45EE-9996-2BADBFA866C1}" xr6:coauthVersionLast="45" xr6:coauthVersionMax="46" xr10:uidLastSave="{3145A74B-DCC8-4D57-B896-BFF4E5EC705A}"/>
  <bookViews>
    <workbookView xWindow="-108" yWindow="-108" windowWidth="23256" windowHeight="12576" xr2:uid="{00000000-000D-0000-FFFF-FFFF00000000}"/>
  </bookViews>
  <sheets>
    <sheet name="ProjectSchedule" sheetId="11" r:id="rId1"/>
  </sheets>
  <definedNames>
    <definedName name="_xlnm._FilterDatabase" localSheetId="0" hidden="1">ProjectSchedule!$A$7:$EU$80</definedName>
    <definedName name="Display_Week">ProjectSchedule!$H$4</definedName>
    <definedName name="_xlnm.Print_Titles" localSheetId="0">ProjectSchedule!$4:$6</definedName>
    <definedName name="Project_Start">ProjectSchedule!$H$3</definedName>
    <definedName name="task_end" localSheetId="0">ProjectSchedule!$I1</definedName>
    <definedName name="task_progress" localSheetId="0">ProjectSchedule!$F1</definedName>
    <definedName name="task_start" localSheetId="0">ProjectSchedule!$H1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4" i="11" l="1"/>
  <c r="H69" i="11"/>
  <c r="H70" i="11" s="1"/>
  <c r="I70" i="11" s="1"/>
  <c r="F67" i="11"/>
  <c r="F52" i="11"/>
  <c r="F34" i="11"/>
  <c r="H21" i="11"/>
  <c r="I21" i="11" s="1"/>
  <c r="H22" i="11" s="1"/>
  <c r="I22" i="11" s="1"/>
  <c r="H23" i="11" s="1"/>
  <c r="I23" i="11" s="1"/>
  <c r="H20" i="11"/>
  <c r="I20" i="11" s="1"/>
  <c r="H16" i="11"/>
  <c r="I16" i="11" s="1"/>
  <c r="H17" i="11" s="1"/>
  <c r="I17" i="11" s="1"/>
  <c r="H15" i="11"/>
  <c r="I15" i="11" s="1"/>
  <c r="H11" i="11"/>
  <c r="I11" i="11" s="1"/>
  <c r="H12" i="11"/>
  <c r="I12" i="11" s="1"/>
  <c r="H13" i="11"/>
  <c r="I13" i="11" s="1"/>
  <c r="H10" i="11"/>
  <c r="I10" i="11" s="1"/>
  <c r="F8" i="11"/>
  <c r="H18" i="11" l="1"/>
  <c r="I18" i="11" s="1"/>
  <c r="I69" i="11"/>
  <c r="K7" i="11"/>
  <c r="L5" i="11" l="1"/>
  <c r="K53" i="11"/>
  <c r="K52" i="11"/>
  <c r="K8" i="11"/>
  <c r="K9" i="11" l="1"/>
  <c r="L6" i="11"/>
  <c r="K34" i="11" l="1"/>
  <c r="M5" i="11"/>
  <c r="N5" i="11" s="1"/>
  <c r="O5" i="11" s="1"/>
  <c r="P5" i="11" s="1"/>
  <c r="Q5" i="11" s="1"/>
  <c r="R5" i="11" s="1"/>
  <c r="S5" i="11" s="1"/>
  <c r="L4" i="11"/>
  <c r="K35" i="11" l="1"/>
  <c r="S4" i="11"/>
  <c r="T5" i="11"/>
  <c r="U5" i="11" s="1"/>
  <c r="V5" i="11" s="1"/>
  <c r="W5" i="11" s="1"/>
  <c r="X5" i="11" s="1"/>
  <c r="Y5" i="11" s="1"/>
  <c r="Z5" i="11" s="1"/>
  <c r="M6" i="11"/>
  <c r="Z4" i="11" l="1"/>
  <c r="AA5" i="11"/>
  <c r="AB5" i="11" s="1"/>
  <c r="AC5" i="11" s="1"/>
  <c r="AD5" i="11" s="1"/>
  <c r="AE5" i="11" s="1"/>
  <c r="AF5" i="11" s="1"/>
  <c r="AG5" i="11" s="1"/>
  <c r="N6" i="11"/>
  <c r="AH5" i="11" l="1"/>
  <c r="AI5" i="11" s="1"/>
  <c r="AJ5" i="11" s="1"/>
  <c r="AK5" i="11" s="1"/>
  <c r="AL5" i="11" s="1"/>
  <c r="AM5" i="11" s="1"/>
  <c r="AG4" i="11"/>
  <c r="O6" i="11"/>
  <c r="AN5" i="11" l="1"/>
  <c r="AO5" i="11" s="1"/>
  <c r="AP5" i="11" s="1"/>
  <c r="AQ5" i="11" s="1"/>
  <c r="AR5" i="11" s="1"/>
  <c r="AS5" i="11" s="1"/>
  <c r="AT5" i="11" s="1"/>
  <c r="P6" i="11"/>
  <c r="AU5" i="11" l="1"/>
  <c r="AV5" i="11" s="1"/>
  <c r="AN4" i="11"/>
  <c r="Q6" i="11"/>
  <c r="AW5" i="11" l="1"/>
  <c r="AV6" i="11"/>
  <c r="AU4" i="11"/>
  <c r="R6" i="11"/>
  <c r="AX5" i="11" l="1"/>
  <c r="AW6" i="11"/>
  <c r="AY5" i="11" l="1"/>
  <c r="AX6" i="11"/>
  <c r="S6" i="11"/>
  <c r="T6" i="11"/>
  <c r="AZ5" i="11" l="1"/>
  <c r="AY6" i="11"/>
  <c r="U6" i="11"/>
  <c r="BA5" i="11" l="1"/>
  <c r="BB5" i="11" s="1"/>
  <c r="AZ6" i="11"/>
  <c r="V6" i="11"/>
  <c r="BB6" i="11" l="1"/>
  <c r="BC5" i="11"/>
  <c r="BB4" i="11"/>
  <c r="BA6" i="11"/>
  <c r="W6" i="11"/>
  <c r="BD5" i="11" l="1"/>
  <c r="BC6" i="11"/>
  <c r="X6" i="11"/>
  <c r="BD6" i="11" l="1"/>
  <c r="BE5" i="11"/>
  <c r="Y6" i="11"/>
  <c r="BE6" i="11" l="1"/>
  <c r="BF5" i="11"/>
  <c r="Z6" i="11"/>
  <c r="BF6" i="11" l="1"/>
  <c r="BG5" i="11"/>
  <c r="AA6" i="11"/>
  <c r="BH5" i="11" l="1"/>
  <c r="BG6" i="11"/>
  <c r="AB6" i="11"/>
  <c r="BH6" i="11" l="1"/>
  <c r="BI5" i="11"/>
  <c r="AC6" i="11"/>
  <c r="BI6" i="11" l="1"/>
  <c r="BJ5" i="11"/>
  <c r="BI4" i="11"/>
  <c r="AD6" i="11"/>
  <c r="BJ6" i="11" l="1"/>
  <c r="BK5" i="11"/>
  <c r="AE6" i="11"/>
  <c r="BL5" i="11" l="1"/>
  <c r="BK6" i="11"/>
  <c r="AF6" i="11"/>
  <c r="BM5" i="11" l="1"/>
  <c r="BL6" i="11"/>
  <c r="AG6" i="11"/>
  <c r="BN5" i="11" l="1"/>
  <c r="BM6" i="11"/>
  <c r="AH6" i="11"/>
  <c r="BO5" i="11" l="1"/>
  <c r="BP5" i="11" s="1"/>
  <c r="BN6" i="11"/>
  <c r="AI6" i="11"/>
  <c r="BQ5" i="11" l="1"/>
  <c r="BP6" i="11"/>
  <c r="BP4" i="11"/>
  <c r="BO6" i="11"/>
  <c r="AJ6" i="11"/>
  <c r="BR5" i="11" l="1"/>
  <c r="BQ6" i="11"/>
  <c r="AK6" i="11"/>
  <c r="BR6" i="11" l="1"/>
  <c r="BS5" i="11"/>
  <c r="AL6" i="11"/>
  <c r="BT5" i="11" l="1"/>
  <c r="BS6" i="11"/>
  <c r="AM6" i="11"/>
  <c r="BU5" i="11" l="1"/>
  <c r="BT6" i="11"/>
  <c r="AN6" i="11"/>
  <c r="BV5" i="11" l="1"/>
  <c r="BU6" i="11"/>
  <c r="AO6" i="11"/>
  <c r="BV6" i="11" l="1"/>
  <c r="BW5" i="11"/>
  <c r="AP6" i="11"/>
  <c r="BW4" i="11" l="1"/>
  <c r="BW6" i="11"/>
  <c r="BX5" i="11"/>
  <c r="AQ6" i="11"/>
  <c r="BY5" i="11" l="1"/>
  <c r="BX6" i="11"/>
  <c r="AR6" i="11"/>
  <c r="BZ5" i="11" l="1"/>
  <c r="BY6" i="11"/>
  <c r="AS6" i="11"/>
  <c r="CA5" i="11" l="1"/>
  <c r="BZ6" i="11"/>
  <c r="AT6" i="11"/>
  <c r="CA6" i="11" l="1"/>
  <c r="CB5" i="11"/>
  <c r="AU6" i="11"/>
  <c r="CC5" i="11" l="1"/>
  <c r="CB6" i="11"/>
  <c r="CC6" i="11" l="1"/>
  <c r="CD5" i="11"/>
  <c r="CD4" i="11" l="1"/>
  <c r="CE5" i="11"/>
  <c r="CD6" i="11"/>
  <c r="CE6" i="11" l="1"/>
  <c r="CF5" i="11"/>
  <c r="CG5" i="11" l="1"/>
  <c r="CF6" i="11"/>
  <c r="CH5" i="11" l="1"/>
  <c r="CG6" i="11"/>
  <c r="CI5" i="11" l="1"/>
  <c r="CH6" i="11"/>
  <c r="CI6" i="11" l="1"/>
  <c r="CJ5" i="11"/>
  <c r="CJ6" i="11" l="1"/>
  <c r="CK5" i="11"/>
  <c r="CK4" i="11" l="1"/>
  <c r="CK6" i="11"/>
  <c r="CL5" i="11"/>
  <c r="CM5" i="11" l="1"/>
  <c r="CL6" i="11"/>
  <c r="CN5" i="11" l="1"/>
  <c r="CM6" i="11"/>
  <c r="CN6" i="11" l="1"/>
  <c r="CO5" i="11"/>
  <c r="CP5" i="11" l="1"/>
  <c r="CO6" i="11"/>
  <c r="CP6" i="11" l="1"/>
  <c r="CQ5" i="11"/>
  <c r="CR5" i="11" l="1"/>
  <c r="CQ6" i="11"/>
  <c r="CR6" i="11" l="1"/>
  <c r="CS5" i="11"/>
  <c r="CR4" i="11"/>
  <c r="CS6" i="11" l="1"/>
  <c r="CT5" i="11"/>
  <c r="CU5" i="11" l="1"/>
  <c r="CT6" i="11"/>
  <c r="CU6" i="11" l="1"/>
  <c r="CV5" i="11"/>
  <c r="CV6" i="11" l="1"/>
  <c r="CW5" i="11"/>
  <c r="CW6" i="11" l="1"/>
  <c r="CX5" i="11"/>
  <c r="CX6" i="11" l="1"/>
  <c r="CY5" i="11"/>
  <c r="CY6" i="11" l="1"/>
  <c r="CY4" i="11"/>
  <c r="CZ5" i="11"/>
  <c r="DA5" i="11" l="1"/>
  <c r="CZ6" i="11"/>
  <c r="DA6" i="11" l="1"/>
  <c r="DB5" i="11"/>
  <c r="DB6" i="11" l="1"/>
  <c r="DC5" i="11"/>
  <c r="DC6" i="11" l="1"/>
  <c r="DD5" i="11"/>
  <c r="DE5" i="11" l="1"/>
  <c r="DD6" i="11"/>
  <c r="DE6" i="11" l="1"/>
  <c r="DF5" i="11"/>
  <c r="DF4" i="11" l="1"/>
  <c r="DG5" i="11"/>
  <c r="DF6" i="11"/>
  <c r="DH5" i="11" l="1"/>
  <c r="DG6" i="11"/>
  <c r="DI5" i="11" l="1"/>
  <c r="DH6" i="11"/>
  <c r="DI6" i="11" l="1"/>
  <c r="DJ5" i="11"/>
  <c r="DJ6" i="11" l="1"/>
  <c r="DK5" i="11"/>
  <c r="DL5" i="11" l="1"/>
  <c r="DK6" i="11"/>
  <c r="DM5" i="11" l="1"/>
  <c r="DL6" i="11"/>
  <c r="DM4" i="11" l="1"/>
  <c r="DN5" i="11"/>
  <c r="DM6" i="11"/>
  <c r="DN6" i="11" l="1"/>
  <c r="DO5" i="11"/>
  <c r="DP5" i="11" l="1"/>
  <c r="DO6" i="11"/>
  <c r="DQ5" i="11" l="1"/>
  <c r="DP6" i="11"/>
  <c r="DQ6" i="11" l="1"/>
  <c r="DR5" i="11"/>
  <c r="DR6" i="11" l="1"/>
  <c r="DS5" i="11"/>
  <c r="DT5" i="11" l="1"/>
  <c r="DS6" i="11"/>
  <c r="DU5" i="11" l="1"/>
  <c r="DT4" i="11"/>
  <c r="DT6" i="11"/>
  <c r="DV5" i="11" l="1"/>
  <c r="DU6" i="11"/>
  <c r="DV6" i="11" l="1"/>
  <c r="DW5" i="11"/>
  <c r="DX5" i="11" l="1"/>
  <c r="DW6" i="11"/>
  <c r="DY5" i="11" l="1"/>
  <c r="DX6" i="11"/>
  <c r="DY6" i="11" l="1"/>
  <c r="DZ5" i="11"/>
  <c r="DZ6" i="11" l="1"/>
  <c r="EA5" i="11"/>
  <c r="EB5" i="11" l="1"/>
  <c r="EA6" i="11"/>
  <c r="EA4" i="11"/>
  <c r="EC5" i="11" l="1"/>
  <c r="EB6" i="11"/>
  <c r="ED5" i="11" l="1"/>
  <c r="EC6" i="11"/>
  <c r="ED6" i="11" l="1"/>
  <c r="EE5" i="11"/>
  <c r="EF5" i="11" l="1"/>
  <c r="EE6" i="11"/>
  <c r="EG5" i="11" l="1"/>
  <c r="EF6" i="11"/>
  <c r="EH5" i="11" l="1"/>
  <c r="EG6" i="11"/>
  <c r="EH4" i="11" l="1"/>
  <c r="EH6" i="11"/>
  <c r="EI5" i="11"/>
  <c r="EJ5" i="11" l="1"/>
  <c r="EI6" i="11"/>
  <c r="EK5" i="11" l="1"/>
  <c r="EJ6" i="11"/>
  <c r="EL5" i="11" l="1"/>
  <c r="EK6" i="11"/>
  <c r="EM5" i="11" l="1"/>
  <c r="EL6" i="11"/>
  <c r="EN5" i="11" l="1"/>
  <c r="EM6" i="11"/>
  <c r="EO5" i="11" l="1"/>
  <c r="EN6" i="11"/>
  <c r="EO6" i="11" l="1"/>
  <c r="EO4" i="11"/>
  <c r="EP5" i="11"/>
  <c r="EP6" i="11" l="1"/>
  <c r="EQ5" i="11"/>
  <c r="ER5" i="11" l="1"/>
  <c r="EQ6" i="11"/>
  <c r="ER6" i="11" l="1"/>
  <c r="ES5" i="11"/>
  <c r="ES6" i="11" l="1"/>
  <c r="ET5" i="11"/>
  <c r="ET6" i="11" l="1"/>
  <c r="EU5" i="11"/>
  <c r="EU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tc={4FECC3C6-C2B2-44B1-A254-255D1546B3EB}</author>
  </authors>
  <commentList>
    <comment ref="I14" authorId="0" shapeId="0" xr:uid="{4FECC3C6-C2B2-44B1-A254-255D1546B3EB}">
      <text>
        <t>[Threaded comment]
Your version of Excel allows you to read this threaded comment; however, any edits to it will get removed if the file is opened in a newer version of Excel. Learn more: https://go.microsoft.com/fwlink/?linkid=870924
Comment:
    Updated date from January 4, 2021, needs additional data</t>
      </text>
    </comment>
  </commentList>
</comments>
</file>

<file path=xl/sharedStrings.xml><?xml version="1.0" encoding="utf-8"?>
<sst xmlns="http://schemas.openxmlformats.org/spreadsheetml/2006/main" count="243" uniqueCount="74">
  <si>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</si>
  <si>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2021 - DBS DS</t>
  </si>
  <si>
    <t>Enter Company Name in cell B2.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</si>
  <si>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</si>
  <si>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</si>
  <si>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</si>
  <si>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</si>
  <si>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</si>
  <si>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</si>
  <si>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</si>
  <si>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ACCOUNT</t>
  </si>
  <si>
    <t>Project</t>
  </si>
  <si>
    <t>ASSIGNED
TO</t>
  </si>
  <si>
    <t>PROGRESS</t>
  </si>
  <si>
    <t>WEIGHT</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</si>
  <si>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</si>
  <si>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</si>
  <si>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</si>
  <si>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</si>
  <si>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</si>
  <si>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Label Bot - Q1</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</si>
  <si>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</si>
  <si>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Data Collection</t>
  </si>
  <si>
    <t>Abbott</t>
  </si>
  <si>
    <t>LabelBot</t>
  </si>
  <si>
    <t>Nat</t>
  </si>
  <si>
    <t>Data Processing</t>
  </si>
  <si>
    <t>Modeling</t>
  </si>
  <si>
    <t>Presentation</t>
  </si>
  <si>
    <t>Application Development</t>
  </si>
  <si>
    <t>HP</t>
  </si>
  <si>
    <t>Wirecard</t>
  </si>
  <si>
    <t>Cap1 US</t>
  </si>
  <si>
    <t>Marcus</t>
  </si>
  <si>
    <t>Just Eat</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</si>
  <si>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</si>
  <si>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Intelligent Monitoring Q1</t>
  </si>
  <si>
    <t>Model Retraining</t>
  </si>
  <si>
    <t>Ameriprise</t>
  </si>
  <si>
    <t>Novel Case</t>
  </si>
  <si>
    <t>Twinkle</t>
  </si>
  <si>
    <t>Dashboard Revisions</t>
  </si>
  <si>
    <t>Nat &amp; Twinkle</t>
  </si>
  <si>
    <t>Nuance</t>
  </si>
  <si>
    <t>Lakeside</t>
  </si>
  <si>
    <t>Sample phase title block</t>
  </si>
  <si>
    <t>Client ML - Q1</t>
  </si>
  <si>
    <t>Cigna</t>
  </si>
  <si>
    <t>Predictive Surveys</t>
  </si>
  <si>
    <t>Modeling - Topics</t>
  </si>
  <si>
    <t>JPMC</t>
  </si>
  <si>
    <t>Pru IQ</t>
  </si>
  <si>
    <t>SYKES Intelligence</t>
  </si>
  <si>
    <t>CSAT Analytics - Labeling Model</t>
  </si>
  <si>
    <t>Quality</t>
  </si>
  <si>
    <t>CSAT Analytics - Labeling API</t>
  </si>
  <si>
    <t>Nat &amp; Marcus</t>
  </si>
  <si>
    <t>CSAT Analytics - Keywords API</t>
  </si>
  <si>
    <t>Attrition Algorithm Risk Forecast Model</t>
  </si>
  <si>
    <t>Innovations</t>
  </si>
  <si>
    <t>Attrition Algorithm Risk Forecast App</t>
  </si>
  <si>
    <t>OATS Long Forecast</t>
  </si>
  <si>
    <t>WFM</t>
  </si>
  <si>
    <t>Support Group Initiatives</t>
  </si>
  <si>
    <t>MSST ERI</t>
  </si>
  <si>
    <t>MSST</t>
  </si>
  <si>
    <t>ALP Officer Pulse Analytics</t>
  </si>
  <si>
    <t>ALP</t>
  </si>
  <si>
    <t>ALP Leaders Personality</t>
  </si>
  <si>
    <t>ALP Officer and Support Group Compliance Dashboard</t>
  </si>
  <si>
    <t>Inventory (Code Library(</t>
  </si>
  <si>
    <t>DBS</t>
  </si>
  <si>
    <t>Consolidated Model Accuracy for all Projects</t>
  </si>
  <si>
    <t>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</si>
</sst>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9" borderId="2" xfId="10" applyFill="1">
      <alignment horizontal="center" vertical="center"/>
    </xf>
    <xf numFmtId="164"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2" fontId="5" fillId="3" borderId="2" xfId="2" applyNumberFormat="1" applyFont="1" applyFill="1" applyBorder="1" applyAlignment="1">
      <alignment horizontal="center" vertical="center"/>
    </xf>
    <xf numFmtId="2" fontId="5" fillId="8" borderId="2" xfId="2" applyNumberFormat="1" applyFont="1" applyFill="1" applyBorder="1" applyAlignment="1">
      <alignment horizontal="center" vertical="center"/>
    </xf>
    <xf numFmtId="2" fontId="5" fillId="4" borderId="2" xfId="2" applyNumberFormat="1" applyFont="1" applyFill="1" applyBorder="1" applyAlignment="1">
      <alignment horizontal="center" vertical="center"/>
    </xf>
    <xf numFmtId="2" fontId="5" fillId="5" borderId="2" xfId="2" applyNumberFormat="1" applyFont="1" applyFill="1" applyBorder="1" applyAlignment="1">
      <alignment horizontal="center" vertical="center"/>
    </xf>
    <xf numFmtId="2" fontId="5" fillId="9" borderId="2" xfId="2" applyNumberFormat="1" applyFont="1" applyFill="1" applyBorder="1" applyAlignment="1">
      <alignment horizontal="center" vertical="center"/>
    </xf>
    <xf numFmtId="2" fontId="5" fillId="7" borderId="2" xfId="2" applyNumberFormat="1" applyFont="1" applyFill="1" applyBorder="1" applyAlignment="1">
      <alignment horizontal="center" vertical="center"/>
    </xf>
    <xf numFmtId="0" fontId="9" fillId="0" borderId="7" xfId="8" applyBorder="1">
      <alignment horizontal="right" indent="1"/>
    </xf>
    <xf numFmtId="164" fontId="0" fillId="9" borderId="2" xfId="10" applyFont="1" applyFill="1">
      <alignment horizontal="center"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9" fillId="0" borderId="3" xfId="9" applyAlignment="1">
      <alignment horizontal="center" vertical="center"/>
    </xf>
    <xf numFmtId="0" fontId="9" fillId="0" borderId="0" xfId="8" applyAlignment="1">
      <alignment horizontal="right" indent="1"/>
    </xf>
    <xf numFmtId="0" fontId="9" fillId="0" borderId="7" xfId="8" applyBorder="1" applyAlignment="1">
      <alignment horizontal="right" indent="1"/>
    </xf>
    <xf numFmtId="0" fontId="0" fillId="0" borderId="10" xfId="0"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4" dT="2021-01-26T12:14:28.93" personId="{00000000-0000-0000-0000-000000000000}" id="{4FECC3C6-C2B2-44B1-A254-255D1546B3EB}">
    <text>Updated date from January 4, 2021, needs additional 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U85"/>
  <sheetViews>
    <sheetView showGridLines="0" tabSelected="1" showRuler="0" zoomScale="70" zoomScaleNormal="70" zoomScalePageLayoutView="70" workbookViewId="0">
      <pane ySplit="6" topLeftCell="A7" activePane="bottomLeft" state="frozen"/>
      <selection pane="bottomLeft" activeCell="H14" sqref="H14"/>
    </sheetView>
  </sheetViews>
  <sheetFormatPr defaultRowHeight="30" customHeight="1" outlineLevelCol="1" x14ac:dyDescent="0.3"/>
  <cols>
    <col min="1" max="1" width="2.6640625" style="39" customWidth="1"/>
    <col min="2" max="2" width="54" bestFit="1" customWidth="1"/>
    <col min="3" max="3" width="19.6640625" customWidth="1"/>
    <col min="4" max="4" width="18.6640625" hidden="1" customWidth="1" outlineLevel="1"/>
    <col min="5" max="5" width="30.6640625" customWidth="1" collapsed="1"/>
    <col min="6" max="7" width="10.6640625" customWidth="1"/>
    <col min="8" max="8" width="10.44140625" style="5" customWidth="1"/>
    <col min="9" max="9" width="10.44140625" customWidth="1"/>
    <col min="10" max="10" width="2.6640625" customWidth="1"/>
    <col min="11" max="11" width="6.109375" hidden="1" customWidth="1"/>
    <col min="12" max="151" width="2.6640625" customWidth="1"/>
  </cols>
  <sheetData>
    <row r="1" spans="1:151" ht="30" customHeight="1" x14ac:dyDescent="0.55000000000000004">
      <c r="A1" s="40" t="s">
        <v>0</v>
      </c>
      <c r="B1" s="44" t="s">
        <v>1</v>
      </c>
      <c r="C1" s="44"/>
      <c r="D1" s="44"/>
      <c r="E1" s="1"/>
      <c r="F1" s="2"/>
      <c r="G1" s="2"/>
      <c r="H1" s="4"/>
      <c r="I1" s="38"/>
      <c r="K1" s="2"/>
      <c r="L1" s="13"/>
    </row>
    <row r="2" spans="1:151" ht="30" customHeight="1" x14ac:dyDescent="0.35">
      <c r="A2" s="39" t="s">
        <v>2</v>
      </c>
      <c r="B2" s="45"/>
      <c r="C2" s="45"/>
      <c r="D2" s="45"/>
      <c r="L2" s="42"/>
    </row>
    <row r="3" spans="1:151" ht="30" customHeight="1" x14ac:dyDescent="0.3">
      <c r="A3" s="39" t="s">
        <v>3</v>
      </c>
      <c r="B3" s="46"/>
      <c r="C3" s="46"/>
      <c r="D3" s="46"/>
      <c r="E3" s="74" t="s">
        <v>4</v>
      </c>
      <c r="F3" s="75"/>
      <c r="G3" s="68"/>
      <c r="H3" s="73">
        <v>44197</v>
      </c>
      <c r="I3" s="73"/>
    </row>
    <row r="4" spans="1:151" ht="30" customHeight="1" x14ac:dyDescent="0.3">
      <c r="A4" s="40" t="s">
        <v>5</v>
      </c>
      <c r="E4" s="74" t="s">
        <v>6</v>
      </c>
      <c r="F4" s="75"/>
      <c r="G4" s="68"/>
      <c r="H4" s="6">
        <v>2</v>
      </c>
      <c r="L4" s="70">
        <f>L5</f>
        <v>44200</v>
      </c>
      <c r="M4" s="71"/>
      <c r="N4" s="71"/>
      <c r="O4" s="71"/>
      <c r="P4" s="71"/>
      <c r="Q4" s="71"/>
      <c r="R4" s="72"/>
      <c r="S4" s="70">
        <f>S5</f>
        <v>44207</v>
      </c>
      <c r="T4" s="71"/>
      <c r="U4" s="71"/>
      <c r="V4" s="71"/>
      <c r="W4" s="71"/>
      <c r="X4" s="71"/>
      <c r="Y4" s="72"/>
      <c r="Z4" s="70">
        <f>Z5</f>
        <v>44214</v>
      </c>
      <c r="AA4" s="71"/>
      <c r="AB4" s="71"/>
      <c r="AC4" s="71"/>
      <c r="AD4" s="71"/>
      <c r="AE4" s="71"/>
      <c r="AF4" s="72"/>
      <c r="AG4" s="70">
        <f>AG5</f>
        <v>44221</v>
      </c>
      <c r="AH4" s="71"/>
      <c r="AI4" s="71"/>
      <c r="AJ4" s="71"/>
      <c r="AK4" s="71"/>
      <c r="AL4" s="71"/>
      <c r="AM4" s="72"/>
      <c r="AN4" s="70">
        <f>AN5</f>
        <v>44228</v>
      </c>
      <c r="AO4" s="71"/>
      <c r="AP4" s="71"/>
      <c r="AQ4" s="71"/>
      <c r="AR4" s="71"/>
      <c r="AS4" s="71"/>
      <c r="AT4" s="72"/>
      <c r="AU4" s="70">
        <f>AU5</f>
        <v>44235</v>
      </c>
      <c r="AV4" s="71"/>
      <c r="AW4" s="71"/>
      <c r="AX4" s="71"/>
      <c r="AY4" s="71"/>
      <c r="AZ4" s="71"/>
      <c r="BA4" s="72"/>
      <c r="BB4" s="70">
        <f>BB5</f>
        <v>44242</v>
      </c>
      <c r="BC4" s="71"/>
      <c r="BD4" s="71"/>
      <c r="BE4" s="71"/>
      <c r="BF4" s="71"/>
      <c r="BG4" s="71"/>
      <c r="BH4" s="72"/>
      <c r="BI4" s="70">
        <f>BI5</f>
        <v>44249</v>
      </c>
      <c r="BJ4" s="71"/>
      <c r="BK4" s="71"/>
      <c r="BL4" s="71"/>
      <c r="BM4" s="71"/>
      <c r="BN4" s="71"/>
      <c r="BO4" s="72"/>
      <c r="BP4" s="70">
        <f>BP5</f>
        <v>44256</v>
      </c>
      <c r="BQ4" s="71"/>
      <c r="BR4" s="71"/>
      <c r="BS4" s="71"/>
      <c r="BT4" s="71"/>
      <c r="BU4" s="71"/>
      <c r="BV4" s="72"/>
      <c r="BW4" s="70">
        <f>BW5</f>
        <v>44263</v>
      </c>
      <c r="BX4" s="71"/>
      <c r="BY4" s="71"/>
      <c r="BZ4" s="71"/>
      <c r="CA4" s="71"/>
      <c r="CB4" s="71"/>
      <c r="CC4" s="72"/>
      <c r="CD4" s="70">
        <f>CD5</f>
        <v>44270</v>
      </c>
      <c r="CE4" s="71"/>
      <c r="CF4" s="71"/>
      <c r="CG4" s="71"/>
      <c r="CH4" s="71"/>
      <c r="CI4" s="71"/>
      <c r="CJ4" s="72"/>
      <c r="CK4" s="70">
        <f>CK5</f>
        <v>44277</v>
      </c>
      <c r="CL4" s="71"/>
      <c r="CM4" s="71"/>
      <c r="CN4" s="71"/>
      <c r="CO4" s="71"/>
      <c r="CP4" s="71"/>
      <c r="CQ4" s="72"/>
      <c r="CR4" s="70">
        <f>CR5</f>
        <v>44284</v>
      </c>
      <c r="CS4" s="71"/>
      <c r="CT4" s="71"/>
      <c r="CU4" s="71"/>
      <c r="CV4" s="71"/>
      <c r="CW4" s="71"/>
      <c r="CX4" s="72"/>
      <c r="CY4" s="70">
        <f>CY5</f>
        <v>44291</v>
      </c>
      <c r="CZ4" s="71"/>
      <c r="DA4" s="71"/>
      <c r="DB4" s="71"/>
      <c r="DC4" s="71"/>
      <c r="DD4" s="71"/>
      <c r="DE4" s="72"/>
      <c r="DF4" s="70">
        <f>DF5</f>
        <v>44298</v>
      </c>
      <c r="DG4" s="71"/>
      <c r="DH4" s="71"/>
      <c r="DI4" s="71"/>
      <c r="DJ4" s="71"/>
      <c r="DK4" s="71"/>
      <c r="DL4" s="72"/>
      <c r="DM4" s="70">
        <f>DM5</f>
        <v>44305</v>
      </c>
      <c r="DN4" s="71"/>
      <c r="DO4" s="71"/>
      <c r="DP4" s="71"/>
      <c r="DQ4" s="71"/>
      <c r="DR4" s="71"/>
      <c r="DS4" s="72"/>
      <c r="DT4" s="70">
        <f>DT5</f>
        <v>44312</v>
      </c>
      <c r="DU4" s="71"/>
      <c r="DV4" s="71"/>
      <c r="DW4" s="71"/>
      <c r="DX4" s="71"/>
      <c r="DY4" s="71"/>
      <c r="DZ4" s="72"/>
      <c r="EA4" s="70">
        <f>EA5</f>
        <v>44319</v>
      </c>
      <c r="EB4" s="71"/>
      <c r="EC4" s="71"/>
      <c r="ED4" s="71"/>
      <c r="EE4" s="71"/>
      <c r="EF4" s="71"/>
      <c r="EG4" s="72"/>
      <c r="EH4" s="70">
        <f>EH5</f>
        <v>44326</v>
      </c>
      <c r="EI4" s="71"/>
      <c r="EJ4" s="71"/>
      <c r="EK4" s="71"/>
      <c r="EL4" s="71"/>
      <c r="EM4" s="71"/>
      <c r="EN4" s="72"/>
      <c r="EO4" s="70">
        <f>EO5</f>
        <v>44333</v>
      </c>
      <c r="EP4" s="71"/>
      <c r="EQ4" s="71"/>
      <c r="ER4" s="71"/>
      <c r="ES4" s="71"/>
      <c r="ET4" s="71"/>
      <c r="EU4" s="72"/>
    </row>
    <row r="5" spans="1:151" ht="15" customHeight="1" thickBot="1" x14ac:dyDescent="0.35">
      <c r="A5" s="40" t="s">
        <v>7</v>
      </c>
      <c r="B5" s="76"/>
      <c r="C5" s="76"/>
      <c r="D5" s="76"/>
      <c r="E5" s="76"/>
      <c r="F5" s="76"/>
      <c r="G5" s="76"/>
      <c r="H5" s="76"/>
      <c r="I5" s="76"/>
      <c r="J5" s="76"/>
      <c r="L5" s="10">
        <f>Project_Start-WEEKDAY(Project_Start,1)+2+7*(Display_Week-1)</f>
        <v>44200</v>
      </c>
      <c r="M5" s="9">
        <f>L5+1</f>
        <v>44201</v>
      </c>
      <c r="N5" s="9">
        <f t="shared" ref="N5:BA5" si="0">M5+1</f>
        <v>44202</v>
      </c>
      <c r="O5" s="9">
        <f t="shared" si="0"/>
        <v>44203</v>
      </c>
      <c r="P5" s="9">
        <f t="shared" si="0"/>
        <v>44204</v>
      </c>
      <c r="Q5" s="9">
        <f t="shared" si="0"/>
        <v>44205</v>
      </c>
      <c r="R5" s="11">
        <f t="shared" si="0"/>
        <v>44206</v>
      </c>
      <c r="S5" s="10">
        <f>R5+1</f>
        <v>44207</v>
      </c>
      <c r="T5" s="9">
        <f>S5+1</f>
        <v>44208</v>
      </c>
      <c r="U5" s="9">
        <f t="shared" si="0"/>
        <v>44209</v>
      </c>
      <c r="V5" s="9">
        <f t="shared" si="0"/>
        <v>44210</v>
      </c>
      <c r="W5" s="9">
        <f t="shared" si="0"/>
        <v>44211</v>
      </c>
      <c r="X5" s="9">
        <f t="shared" si="0"/>
        <v>44212</v>
      </c>
      <c r="Y5" s="11">
        <f t="shared" si="0"/>
        <v>44213</v>
      </c>
      <c r="Z5" s="10">
        <f>Y5+1</f>
        <v>44214</v>
      </c>
      <c r="AA5" s="9">
        <f>Z5+1</f>
        <v>44215</v>
      </c>
      <c r="AB5" s="9">
        <f t="shared" si="0"/>
        <v>44216</v>
      </c>
      <c r="AC5" s="9">
        <f t="shared" si="0"/>
        <v>44217</v>
      </c>
      <c r="AD5" s="9">
        <f t="shared" si="0"/>
        <v>44218</v>
      </c>
      <c r="AE5" s="9">
        <f t="shared" si="0"/>
        <v>44219</v>
      </c>
      <c r="AF5" s="11">
        <f t="shared" si="0"/>
        <v>44220</v>
      </c>
      <c r="AG5" s="10">
        <f>AF5+1</f>
        <v>44221</v>
      </c>
      <c r="AH5" s="9">
        <f>AG5+1</f>
        <v>44222</v>
      </c>
      <c r="AI5" s="9">
        <f t="shared" si="0"/>
        <v>44223</v>
      </c>
      <c r="AJ5" s="9">
        <f t="shared" si="0"/>
        <v>44224</v>
      </c>
      <c r="AK5" s="9">
        <f t="shared" si="0"/>
        <v>44225</v>
      </c>
      <c r="AL5" s="9">
        <f t="shared" si="0"/>
        <v>44226</v>
      </c>
      <c r="AM5" s="11">
        <f t="shared" si="0"/>
        <v>44227</v>
      </c>
      <c r="AN5" s="10">
        <f>AM5+1</f>
        <v>44228</v>
      </c>
      <c r="AO5" s="9">
        <f>AN5+1</f>
        <v>44229</v>
      </c>
      <c r="AP5" s="9">
        <f t="shared" si="0"/>
        <v>44230</v>
      </c>
      <c r="AQ5" s="9">
        <f t="shared" si="0"/>
        <v>44231</v>
      </c>
      <c r="AR5" s="9">
        <f t="shared" si="0"/>
        <v>44232</v>
      </c>
      <c r="AS5" s="9">
        <f t="shared" si="0"/>
        <v>44233</v>
      </c>
      <c r="AT5" s="11">
        <f t="shared" si="0"/>
        <v>44234</v>
      </c>
      <c r="AU5" s="10">
        <f>AT5+1</f>
        <v>44235</v>
      </c>
      <c r="AV5" s="9">
        <f>AU5+1</f>
        <v>44236</v>
      </c>
      <c r="AW5" s="9">
        <f t="shared" si="0"/>
        <v>44237</v>
      </c>
      <c r="AX5" s="9">
        <f t="shared" si="0"/>
        <v>44238</v>
      </c>
      <c r="AY5" s="9">
        <f t="shared" si="0"/>
        <v>44239</v>
      </c>
      <c r="AZ5" s="9">
        <f t="shared" si="0"/>
        <v>44240</v>
      </c>
      <c r="BA5" s="11">
        <f t="shared" si="0"/>
        <v>44241</v>
      </c>
      <c r="BB5" s="10">
        <f>BA5+1</f>
        <v>44242</v>
      </c>
      <c r="BC5" s="9">
        <f>BB5+1</f>
        <v>44243</v>
      </c>
      <c r="BD5" s="9">
        <f t="shared" ref="BD5:BH5" si="1">BC5+1</f>
        <v>44244</v>
      </c>
      <c r="BE5" s="9">
        <f t="shared" si="1"/>
        <v>44245</v>
      </c>
      <c r="BF5" s="9">
        <f t="shared" si="1"/>
        <v>44246</v>
      </c>
      <c r="BG5" s="9">
        <f t="shared" si="1"/>
        <v>44247</v>
      </c>
      <c r="BH5" s="11">
        <f t="shared" si="1"/>
        <v>44248</v>
      </c>
      <c r="BI5" s="10">
        <f>BH5+1</f>
        <v>44249</v>
      </c>
      <c r="BJ5" s="9">
        <f>BI5+1</f>
        <v>44250</v>
      </c>
      <c r="BK5" s="9">
        <f t="shared" ref="BK5:BO5" si="2">BJ5+1</f>
        <v>44251</v>
      </c>
      <c r="BL5" s="9">
        <f t="shared" si="2"/>
        <v>44252</v>
      </c>
      <c r="BM5" s="9">
        <f t="shared" si="2"/>
        <v>44253</v>
      </c>
      <c r="BN5" s="9">
        <f t="shared" si="2"/>
        <v>44254</v>
      </c>
      <c r="BO5" s="11">
        <f t="shared" si="2"/>
        <v>44255</v>
      </c>
      <c r="BP5" s="10">
        <f t="shared" ref="BP5:CU5" si="3">BO5+1</f>
        <v>44256</v>
      </c>
      <c r="BQ5" s="9">
        <f t="shared" si="3"/>
        <v>44257</v>
      </c>
      <c r="BR5" s="9">
        <f t="shared" si="3"/>
        <v>44258</v>
      </c>
      <c r="BS5" s="9">
        <f t="shared" si="3"/>
        <v>44259</v>
      </c>
      <c r="BT5" s="9">
        <f t="shared" si="3"/>
        <v>44260</v>
      </c>
      <c r="BU5" s="9">
        <f t="shared" si="3"/>
        <v>44261</v>
      </c>
      <c r="BV5" s="11">
        <f t="shared" si="3"/>
        <v>44262</v>
      </c>
      <c r="BW5" s="10">
        <f t="shared" si="3"/>
        <v>44263</v>
      </c>
      <c r="BX5" s="9">
        <f t="shared" si="3"/>
        <v>44264</v>
      </c>
      <c r="BY5" s="9">
        <f t="shared" si="3"/>
        <v>44265</v>
      </c>
      <c r="BZ5" s="9">
        <f t="shared" si="3"/>
        <v>44266</v>
      </c>
      <c r="CA5" s="9">
        <f t="shared" si="3"/>
        <v>44267</v>
      </c>
      <c r="CB5" s="9">
        <f t="shared" si="3"/>
        <v>44268</v>
      </c>
      <c r="CC5" s="11">
        <f t="shared" si="3"/>
        <v>44269</v>
      </c>
      <c r="CD5" s="10">
        <f t="shared" si="3"/>
        <v>44270</v>
      </c>
      <c r="CE5" s="9">
        <f t="shared" si="3"/>
        <v>44271</v>
      </c>
      <c r="CF5" s="9">
        <f t="shared" si="3"/>
        <v>44272</v>
      </c>
      <c r="CG5" s="9">
        <f t="shared" si="3"/>
        <v>44273</v>
      </c>
      <c r="CH5" s="9">
        <f t="shared" si="3"/>
        <v>44274</v>
      </c>
      <c r="CI5" s="9">
        <f t="shared" si="3"/>
        <v>44275</v>
      </c>
      <c r="CJ5" s="11">
        <f t="shared" si="3"/>
        <v>44276</v>
      </c>
      <c r="CK5" s="10">
        <f t="shared" si="3"/>
        <v>44277</v>
      </c>
      <c r="CL5" s="9">
        <f t="shared" si="3"/>
        <v>44278</v>
      </c>
      <c r="CM5" s="9">
        <f t="shared" si="3"/>
        <v>44279</v>
      </c>
      <c r="CN5" s="9">
        <f t="shared" si="3"/>
        <v>44280</v>
      </c>
      <c r="CO5" s="9">
        <f t="shared" si="3"/>
        <v>44281</v>
      </c>
      <c r="CP5" s="9">
        <f t="shared" si="3"/>
        <v>44282</v>
      </c>
      <c r="CQ5" s="11">
        <f t="shared" si="3"/>
        <v>44283</v>
      </c>
      <c r="CR5" s="10">
        <f t="shared" si="3"/>
        <v>44284</v>
      </c>
      <c r="CS5" s="9">
        <f t="shared" si="3"/>
        <v>44285</v>
      </c>
      <c r="CT5" s="9">
        <f t="shared" si="3"/>
        <v>44286</v>
      </c>
      <c r="CU5" s="9">
        <f t="shared" si="3"/>
        <v>44287</v>
      </c>
      <c r="CV5" s="9">
        <f t="shared" ref="CV5:EA5" si="4">CU5+1</f>
        <v>44288</v>
      </c>
      <c r="CW5" s="9">
        <f t="shared" si="4"/>
        <v>44289</v>
      </c>
      <c r="CX5" s="11">
        <f t="shared" si="4"/>
        <v>44290</v>
      </c>
      <c r="CY5" s="10">
        <f t="shared" si="4"/>
        <v>44291</v>
      </c>
      <c r="CZ5" s="9">
        <f t="shared" si="4"/>
        <v>44292</v>
      </c>
      <c r="DA5" s="9">
        <f t="shared" si="4"/>
        <v>44293</v>
      </c>
      <c r="DB5" s="9">
        <f t="shared" si="4"/>
        <v>44294</v>
      </c>
      <c r="DC5" s="9">
        <f t="shared" si="4"/>
        <v>44295</v>
      </c>
      <c r="DD5" s="9">
        <f t="shared" si="4"/>
        <v>44296</v>
      </c>
      <c r="DE5" s="11">
        <f t="shared" si="4"/>
        <v>44297</v>
      </c>
      <c r="DF5" s="10">
        <f t="shared" si="4"/>
        <v>44298</v>
      </c>
      <c r="DG5" s="9">
        <f t="shared" si="4"/>
        <v>44299</v>
      </c>
      <c r="DH5" s="9">
        <f t="shared" si="4"/>
        <v>44300</v>
      </c>
      <c r="DI5" s="9">
        <f t="shared" si="4"/>
        <v>44301</v>
      </c>
      <c r="DJ5" s="9">
        <f t="shared" si="4"/>
        <v>44302</v>
      </c>
      <c r="DK5" s="9">
        <f t="shared" si="4"/>
        <v>44303</v>
      </c>
      <c r="DL5" s="11">
        <f t="shared" si="4"/>
        <v>44304</v>
      </c>
      <c r="DM5" s="10">
        <f t="shared" si="4"/>
        <v>44305</v>
      </c>
      <c r="DN5" s="9">
        <f t="shared" si="4"/>
        <v>44306</v>
      </c>
      <c r="DO5" s="9">
        <f t="shared" si="4"/>
        <v>44307</v>
      </c>
      <c r="DP5" s="9">
        <f t="shared" si="4"/>
        <v>44308</v>
      </c>
      <c r="DQ5" s="9">
        <f t="shared" si="4"/>
        <v>44309</v>
      </c>
      <c r="DR5" s="9">
        <f t="shared" si="4"/>
        <v>44310</v>
      </c>
      <c r="DS5" s="11">
        <f t="shared" si="4"/>
        <v>44311</v>
      </c>
      <c r="DT5" s="10">
        <f t="shared" si="4"/>
        <v>44312</v>
      </c>
      <c r="DU5" s="9">
        <f t="shared" si="4"/>
        <v>44313</v>
      </c>
      <c r="DV5" s="9">
        <f t="shared" si="4"/>
        <v>44314</v>
      </c>
      <c r="DW5" s="9">
        <f t="shared" si="4"/>
        <v>44315</v>
      </c>
      <c r="DX5" s="9">
        <f t="shared" si="4"/>
        <v>44316</v>
      </c>
      <c r="DY5" s="9">
        <f t="shared" si="4"/>
        <v>44317</v>
      </c>
      <c r="DZ5" s="11">
        <f t="shared" si="4"/>
        <v>44318</v>
      </c>
      <c r="EA5" s="10">
        <f t="shared" si="4"/>
        <v>44319</v>
      </c>
      <c r="EB5" s="9">
        <f t="shared" ref="EB5:EU5" si="5">EA5+1</f>
        <v>44320</v>
      </c>
      <c r="EC5" s="9">
        <f t="shared" si="5"/>
        <v>44321</v>
      </c>
      <c r="ED5" s="9">
        <f t="shared" si="5"/>
        <v>44322</v>
      </c>
      <c r="EE5" s="9">
        <f t="shared" si="5"/>
        <v>44323</v>
      </c>
      <c r="EF5" s="9">
        <f t="shared" si="5"/>
        <v>44324</v>
      </c>
      <c r="EG5" s="11">
        <f t="shared" si="5"/>
        <v>44325</v>
      </c>
      <c r="EH5" s="10">
        <f t="shared" si="5"/>
        <v>44326</v>
      </c>
      <c r="EI5" s="9">
        <f t="shared" si="5"/>
        <v>44327</v>
      </c>
      <c r="EJ5" s="9">
        <f t="shared" si="5"/>
        <v>44328</v>
      </c>
      <c r="EK5" s="9">
        <f t="shared" si="5"/>
        <v>44329</v>
      </c>
      <c r="EL5" s="9">
        <f t="shared" si="5"/>
        <v>44330</v>
      </c>
      <c r="EM5" s="9">
        <f t="shared" si="5"/>
        <v>44331</v>
      </c>
      <c r="EN5" s="11">
        <f t="shared" si="5"/>
        <v>44332</v>
      </c>
      <c r="EO5" s="10">
        <f t="shared" si="5"/>
        <v>44333</v>
      </c>
      <c r="EP5" s="9">
        <f t="shared" si="5"/>
        <v>44334</v>
      </c>
      <c r="EQ5" s="9">
        <f t="shared" si="5"/>
        <v>44335</v>
      </c>
      <c r="ER5" s="9">
        <f t="shared" si="5"/>
        <v>44336</v>
      </c>
      <c r="ES5" s="9">
        <f t="shared" si="5"/>
        <v>44337</v>
      </c>
      <c r="ET5" s="9">
        <f t="shared" si="5"/>
        <v>44338</v>
      </c>
      <c r="EU5" s="11">
        <f t="shared" si="5"/>
        <v>44339</v>
      </c>
    </row>
    <row r="6" spans="1:151" ht="30" hidden="1" customHeight="1" thickBot="1" x14ac:dyDescent="0.35">
      <c r="A6" s="40" t="s">
        <v>8</v>
      </c>
      <c r="B6" s="7" t="s">
        <v>9</v>
      </c>
      <c r="C6" s="7" t="s">
        <v>10</v>
      </c>
      <c r="D6" s="7" t="s">
        <v>11</v>
      </c>
      <c r="E6" s="8" t="s">
        <v>12</v>
      </c>
      <c r="F6" s="8" t="s">
        <v>13</v>
      </c>
      <c r="G6" s="8" t="s">
        <v>14</v>
      </c>
      <c r="H6" s="8" t="s">
        <v>15</v>
      </c>
      <c r="I6" s="8" t="s">
        <v>16</v>
      </c>
      <c r="J6" s="8"/>
      <c r="K6" s="8" t="s">
        <v>17</v>
      </c>
      <c r="L6" s="12" t="str">
        <f t="shared" ref="L6" si="6">LEFT(TEXT(L5,"ddd"),1)</f>
        <v>M</v>
      </c>
      <c r="M6" s="12" t="str">
        <f t="shared" ref="M6:AU6" si="7">LEFT(TEXT(M5,"ddd"),1)</f>
        <v>T</v>
      </c>
      <c r="N6" s="12" t="str">
        <f t="shared" si="7"/>
        <v>W</v>
      </c>
      <c r="O6" s="12" t="str">
        <f t="shared" si="7"/>
        <v>T</v>
      </c>
      <c r="P6" s="12" t="str">
        <f t="shared" si="7"/>
        <v>F</v>
      </c>
      <c r="Q6" s="12" t="str">
        <f t="shared" si="7"/>
        <v>S</v>
      </c>
      <c r="R6" s="12" t="str">
        <f t="shared" si="7"/>
        <v>S</v>
      </c>
      <c r="S6" s="12" t="str">
        <f t="shared" si="7"/>
        <v>M</v>
      </c>
      <c r="T6" s="12" t="str">
        <f t="shared" si="7"/>
        <v>T</v>
      </c>
      <c r="U6" s="12" t="str">
        <f t="shared" si="7"/>
        <v>W</v>
      </c>
      <c r="V6" s="12" t="str">
        <f t="shared" si="7"/>
        <v>T</v>
      </c>
      <c r="W6" s="12" t="str">
        <f t="shared" si="7"/>
        <v>F</v>
      </c>
      <c r="X6" s="12" t="str">
        <f t="shared" si="7"/>
        <v>S</v>
      </c>
      <c r="Y6" s="12" t="str">
        <f t="shared" si="7"/>
        <v>S</v>
      </c>
      <c r="Z6" s="12" t="str">
        <f t="shared" si="7"/>
        <v>M</v>
      </c>
      <c r="AA6" s="12" t="str">
        <f t="shared" si="7"/>
        <v>T</v>
      </c>
      <c r="AB6" s="12" t="str">
        <f t="shared" si="7"/>
        <v>W</v>
      </c>
      <c r="AC6" s="12" t="str">
        <f t="shared" si="7"/>
        <v>T</v>
      </c>
      <c r="AD6" s="12" t="str">
        <f t="shared" si="7"/>
        <v>F</v>
      </c>
      <c r="AE6" s="12" t="str">
        <f t="shared" si="7"/>
        <v>S</v>
      </c>
      <c r="AF6" s="12" t="str">
        <f t="shared" si="7"/>
        <v>S</v>
      </c>
      <c r="AG6" s="12" t="str">
        <f t="shared" si="7"/>
        <v>M</v>
      </c>
      <c r="AH6" s="12" t="str">
        <f t="shared" si="7"/>
        <v>T</v>
      </c>
      <c r="AI6" s="12" t="str">
        <f t="shared" si="7"/>
        <v>W</v>
      </c>
      <c r="AJ6" s="12" t="str">
        <f t="shared" si="7"/>
        <v>T</v>
      </c>
      <c r="AK6" s="12" t="str">
        <f t="shared" si="7"/>
        <v>F</v>
      </c>
      <c r="AL6" s="12" t="str">
        <f t="shared" si="7"/>
        <v>S</v>
      </c>
      <c r="AM6" s="12" t="str">
        <f t="shared" si="7"/>
        <v>S</v>
      </c>
      <c r="AN6" s="12" t="str">
        <f t="shared" si="7"/>
        <v>M</v>
      </c>
      <c r="AO6" s="12" t="str">
        <f t="shared" si="7"/>
        <v>T</v>
      </c>
      <c r="AP6" s="12" t="str">
        <f t="shared" si="7"/>
        <v>W</v>
      </c>
      <c r="AQ6" s="12" t="str">
        <f t="shared" si="7"/>
        <v>T</v>
      </c>
      <c r="AR6" s="12" t="str">
        <f t="shared" si="7"/>
        <v>F</v>
      </c>
      <c r="AS6" s="12" t="str">
        <f t="shared" si="7"/>
        <v>S</v>
      </c>
      <c r="AT6" s="12" t="str">
        <f t="shared" si="7"/>
        <v>S</v>
      </c>
      <c r="AU6" s="12" t="str">
        <f t="shared" si="7"/>
        <v>M</v>
      </c>
      <c r="AV6" s="12" t="str">
        <f t="shared" ref="AV6:BO6" si="8">LEFT(TEXT(AV5,"ddd"),1)</f>
        <v>T</v>
      </c>
      <c r="AW6" s="12" t="str">
        <f t="shared" si="8"/>
        <v>W</v>
      </c>
      <c r="AX6" s="12" t="str">
        <f t="shared" si="8"/>
        <v>T</v>
      </c>
      <c r="AY6" s="12" t="str">
        <f t="shared" si="8"/>
        <v>F</v>
      </c>
      <c r="AZ6" s="12" t="str">
        <f t="shared" si="8"/>
        <v>S</v>
      </c>
      <c r="BA6" s="12" t="str">
        <f t="shared" si="8"/>
        <v>S</v>
      </c>
      <c r="BB6" s="12" t="str">
        <f t="shared" si="8"/>
        <v>M</v>
      </c>
      <c r="BC6" s="12" t="str">
        <f t="shared" si="8"/>
        <v>T</v>
      </c>
      <c r="BD6" s="12" t="str">
        <f t="shared" si="8"/>
        <v>W</v>
      </c>
      <c r="BE6" s="12" t="str">
        <f t="shared" si="8"/>
        <v>T</v>
      </c>
      <c r="BF6" s="12" t="str">
        <f t="shared" si="8"/>
        <v>F</v>
      </c>
      <c r="BG6" s="12" t="str">
        <f t="shared" si="8"/>
        <v>S</v>
      </c>
      <c r="BH6" s="12" t="str">
        <f t="shared" si="8"/>
        <v>S</v>
      </c>
      <c r="BI6" s="12" t="str">
        <f t="shared" si="8"/>
        <v>M</v>
      </c>
      <c r="BJ6" s="12" t="str">
        <f t="shared" si="8"/>
        <v>T</v>
      </c>
      <c r="BK6" s="12" t="str">
        <f t="shared" si="8"/>
        <v>W</v>
      </c>
      <c r="BL6" s="12" t="str">
        <f t="shared" si="8"/>
        <v>T</v>
      </c>
      <c r="BM6" s="12" t="str">
        <f t="shared" si="8"/>
        <v>F</v>
      </c>
      <c r="BN6" s="12" t="str">
        <f t="shared" si="8"/>
        <v>S</v>
      </c>
      <c r="BO6" s="12" t="str">
        <f t="shared" si="8"/>
        <v>S</v>
      </c>
      <c r="BP6" s="12" t="str">
        <f t="shared" ref="BP6:CU6" si="9">LEFT(TEXT(BP5,"ddd"),1)</f>
        <v>M</v>
      </c>
      <c r="BQ6" s="12" t="str">
        <f t="shared" si="9"/>
        <v>T</v>
      </c>
      <c r="BR6" s="12" t="str">
        <f t="shared" si="9"/>
        <v>W</v>
      </c>
      <c r="BS6" s="12" t="str">
        <f t="shared" si="9"/>
        <v>T</v>
      </c>
      <c r="BT6" s="12" t="str">
        <f t="shared" si="9"/>
        <v>F</v>
      </c>
      <c r="BU6" s="12" t="str">
        <f t="shared" si="9"/>
        <v>S</v>
      </c>
      <c r="BV6" s="12" t="str">
        <f t="shared" si="9"/>
        <v>S</v>
      </c>
      <c r="BW6" s="12" t="str">
        <f t="shared" si="9"/>
        <v>M</v>
      </c>
      <c r="BX6" s="12" t="str">
        <f t="shared" si="9"/>
        <v>T</v>
      </c>
      <c r="BY6" s="12" t="str">
        <f t="shared" si="9"/>
        <v>W</v>
      </c>
      <c r="BZ6" s="12" t="str">
        <f t="shared" si="9"/>
        <v>T</v>
      </c>
      <c r="CA6" s="12" t="str">
        <f t="shared" si="9"/>
        <v>F</v>
      </c>
      <c r="CB6" s="12" t="str">
        <f t="shared" si="9"/>
        <v>S</v>
      </c>
      <c r="CC6" s="12" t="str">
        <f t="shared" si="9"/>
        <v>S</v>
      </c>
      <c r="CD6" s="12" t="str">
        <f t="shared" si="9"/>
        <v>M</v>
      </c>
      <c r="CE6" s="12" t="str">
        <f t="shared" si="9"/>
        <v>T</v>
      </c>
      <c r="CF6" s="12" t="str">
        <f t="shared" si="9"/>
        <v>W</v>
      </c>
      <c r="CG6" s="12" t="str">
        <f t="shared" si="9"/>
        <v>T</v>
      </c>
      <c r="CH6" s="12" t="str">
        <f t="shared" si="9"/>
        <v>F</v>
      </c>
      <c r="CI6" s="12" t="str">
        <f t="shared" si="9"/>
        <v>S</v>
      </c>
      <c r="CJ6" s="12" t="str">
        <f t="shared" si="9"/>
        <v>S</v>
      </c>
      <c r="CK6" s="12" t="str">
        <f t="shared" si="9"/>
        <v>M</v>
      </c>
      <c r="CL6" s="12" t="str">
        <f t="shared" si="9"/>
        <v>T</v>
      </c>
      <c r="CM6" s="12" t="str">
        <f t="shared" si="9"/>
        <v>W</v>
      </c>
      <c r="CN6" s="12" t="str">
        <f t="shared" si="9"/>
        <v>T</v>
      </c>
      <c r="CO6" s="12" t="str">
        <f t="shared" si="9"/>
        <v>F</v>
      </c>
      <c r="CP6" s="12" t="str">
        <f t="shared" si="9"/>
        <v>S</v>
      </c>
      <c r="CQ6" s="12" t="str">
        <f t="shared" si="9"/>
        <v>S</v>
      </c>
      <c r="CR6" s="12" t="str">
        <f t="shared" si="9"/>
        <v>M</v>
      </c>
      <c r="CS6" s="12" t="str">
        <f t="shared" si="9"/>
        <v>T</v>
      </c>
      <c r="CT6" s="12" t="str">
        <f t="shared" si="9"/>
        <v>W</v>
      </c>
      <c r="CU6" s="12" t="str">
        <f t="shared" si="9"/>
        <v>T</v>
      </c>
      <c r="CV6" s="12" t="str">
        <f t="shared" ref="CV6:EA6" si="10">LEFT(TEXT(CV5,"ddd"),1)</f>
        <v>F</v>
      </c>
      <c r="CW6" s="12" t="str">
        <f t="shared" si="10"/>
        <v>S</v>
      </c>
      <c r="CX6" s="12" t="str">
        <f t="shared" si="10"/>
        <v>S</v>
      </c>
      <c r="CY6" s="12" t="str">
        <f t="shared" si="10"/>
        <v>M</v>
      </c>
      <c r="CZ6" s="12" t="str">
        <f t="shared" si="10"/>
        <v>T</v>
      </c>
      <c r="DA6" s="12" t="str">
        <f t="shared" si="10"/>
        <v>W</v>
      </c>
      <c r="DB6" s="12" t="str">
        <f t="shared" si="10"/>
        <v>T</v>
      </c>
      <c r="DC6" s="12" t="str">
        <f t="shared" si="10"/>
        <v>F</v>
      </c>
      <c r="DD6" s="12" t="str">
        <f t="shared" si="10"/>
        <v>S</v>
      </c>
      <c r="DE6" s="12" t="str">
        <f t="shared" si="10"/>
        <v>S</v>
      </c>
      <c r="DF6" s="12" t="str">
        <f t="shared" si="10"/>
        <v>M</v>
      </c>
      <c r="DG6" s="12" t="str">
        <f t="shared" si="10"/>
        <v>T</v>
      </c>
      <c r="DH6" s="12" t="str">
        <f t="shared" si="10"/>
        <v>W</v>
      </c>
      <c r="DI6" s="12" t="str">
        <f t="shared" si="10"/>
        <v>T</v>
      </c>
      <c r="DJ6" s="12" t="str">
        <f t="shared" si="10"/>
        <v>F</v>
      </c>
      <c r="DK6" s="12" t="str">
        <f t="shared" si="10"/>
        <v>S</v>
      </c>
      <c r="DL6" s="12" t="str">
        <f t="shared" si="10"/>
        <v>S</v>
      </c>
      <c r="DM6" s="12" t="str">
        <f t="shared" si="10"/>
        <v>M</v>
      </c>
      <c r="DN6" s="12" t="str">
        <f t="shared" si="10"/>
        <v>T</v>
      </c>
      <c r="DO6" s="12" t="str">
        <f t="shared" si="10"/>
        <v>W</v>
      </c>
      <c r="DP6" s="12" t="str">
        <f t="shared" si="10"/>
        <v>T</v>
      </c>
      <c r="DQ6" s="12" t="str">
        <f t="shared" si="10"/>
        <v>F</v>
      </c>
      <c r="DR6" s="12" t="str">
        <f t="shared" si="10"/>
        <v>S</v>
      </c>
      <c r="DS6" s="12" t="str">
        <f t="shared" si="10"/>
        <v>S</v>
      </c>
      <c r="DT6" s="12" t="str">
        <f t="shared" si="10"/>
        <v>M</v>
      </c>
      <c r="DU6" s="12" t="str">
        <f t="shared" si="10"/>
        <v>T</v>
      </c>
      <c r="DV6" s="12" t="str">
        <f t="shared" si="10"/>
        <v>W</v>
      </c>
      <c r="DW6" s="12" t="str">
        <f t="shared" si="10"/>
        <v>T</v>
      </c>
      <c r="DX6" s="12" t="str">
        <f t="shared" si="10"/>
        <v>F</v>
      </c>
      <c r="DY6" s="12" t="str">
        <f t="shared" si="10"/>
        <v>S</v>
      </c>
      <c r="DZ6" s="12" t="str">
        <f t="shared" si="10"/>
        <v>S</v>
      </c>
      <c r="EA6" s="12" t="str">
        <f t="shared" si="10"/>
        <v>M</v>
      </c>
      <c r="EB6" s="12" t="str">
        <f t="shared" ref="EB6:EU6" si="11">LEFT(TEXT(EB5,"ddd"),1)</f>
        <v>T</v>
      </c>
      <c r="EC6" s="12" t="str">
        <f t="shared" si="11"/>
        <v>W</v>
      </c>
      <c r="ED6" s="12" t="str">
        <f t="shared" si="11"/>
        <v>T</v>
      </c>
      <c r="EE6" s="12" t="str">
        <f t="shared" si="11"/>
        <v>F</v>
      </c>
      <c r="EF6" s="12" t="str">
        <f t="shared" si="11"/>
        <v>S</v>
      </c>
      <c r="EG6" s="12" t="str">
        <f t="shared" si="11"/>
        <v>S</v>
      </c>
      <c r="EH6" s="12" t="str">
        <f t="shared" si="11"/>
        <v>M</v>
      </c>
      <c r="EI6" s="12" t="str">
        <f t="shared" si="11"/>
        <v>T</v>
      </c>
      <c r="EJ6" s="12" t="str">
        <f t="shared" si="11"/>
        <v>W</v>
      </c>
      <c r="EK6" s="12" t="str">
        <f t="shared" si="11"/>
        <v>T</v>
      </c>
      <c r="EL6" s="12" t="str">
        <f t="shared" si="11"/>
        <v>F</v>
      </c>
      <c r="EM6" s="12" t="str">
        <f t="shared" si="11"/>
        <v>S</v>
      </c>
      <c r="EN6" s="12" t="str">
        <f t="shared" si="11"/>
        <v>S</v>
      </c>
      <c r="EO6" s="12" t="str">
        <f t="shared" si="11"/>
        <v>M</v>
      </c>
      <c r="EP6" s="12" t="str">
        <f t="shared" si="11"/>
        <v>T</v>
      </c>
      <c r="EQ6" s="12" t="str">
        <f t="shared" si="11"/>
        <v>W</v>
      </c>
      <c r="ER6" s="12" t="str">
        <f t="shared" si="11"/>
        <v>T</v>
      </c>
      <c r="ES6" s="12" t="str">
        <f t="shared" si="11"/>
        <v>F</v>
      </c>
      <c r="ET6" s="12" t="str">
        <f t="shared" si="11"/>
        <v>S</v>
      </c>
      <c r="EU6" s="12" t="str">
        <f t="shared" si="11"/>
        <v>S</v>
      </c>
    </row>
    <row r="7" spans="1:151" ht="30" customHeight="1" thickBot="1" x14ac:dyDescent="0.35">
      <c r="A7" s="39" t="s">
        <v>18</v>
      </c>
      <c r="E7" s="43"/>
      <c r="H7"/>
      <c r="K7" t="str">
        <f>IF(OR(ISBLANK(task_start),ISBLANK(task_end)),"",task_end-task_start+1)</f>
        <v/>
      </c>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row>
    <row r="8" spans="1:151" s="3" customFormat="1" ht="30" customHeight="1" thickBot="1" x14ac:dyDescent="0.35">
      <c r="A8" s="40" t="s">
        <v>19</v>
      </c>
      <c r="B8" s="17" t="s">
        <v>20</v>
      </c>
      <c r="C8" s="17"/>
      <c r="D8" s="17"/>
      <c r="E8" s="51"/>
      <c r="F8" s="18">
        <f>SUMPRODUCT(F9:F33,G9:G33)/SUM(G9:G33)</f>
        <v>0.34</v>
      </c>
      <c r="G8" s="18"/>
      <c r="H8" s="19"/>
      <c r="I8" s="20"/>
      <c r="J8" s="16"/>
      <c r="K8" s="16" t="str">
        <f t="shared" ref="K8:K53" si="12">IF(OR(ISBLANK(task_start),ISBLANK(task_end)),"",task_end-task_start+1)</f>
        <v/>
      </c>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c r="DE8" s="37"/>
      <c r="DF8" s="37"/>
      <c r="DG8" s="37"/>
      <c r="DH8" s="37"/>
      <c r="DI8" s="37"/>
      <c r="DJ8" s="37"/>
      <c r="DK8" s="37"/>
      <c r="DL8" s="37"/>
      <c r="DM8" s="37"/>
      <c r="DN8" s="37"/>
      <c r="DO8" s="37"/>
      <c r="DP8" s="37"/>
      <c r="DQ8" s="37"/>
      <c r="DR8" s="37"/>
      <c r="DS8" s="37"/>
      <c r="DT8" s="37"/>
      <c r="DU8" s="37"/>
      <c r="DV8" s="37"/>
      <c r="DW8" s="37"/>
      <c r="DX8" s="37"/>
      <c r="DY8" s="37"/>
      <c r="DZ8" s="37"/>
      <c r="EA8" s="37"/>
      <c r="EB8" s="37"/>
      <c r="EC8" s="37"/>
      <c r="ED8" s="37"/>
      <c r="EE8" s="37"/>
      <c r="EF8" s="37"/>
      <c r="EG8" s="37"/>
      <c r="EH8" s="37"/>
      <c r="EI8" s="37"/>
      <c r="EJ8" s="37"/>
      <c r="EK8" s="37"/>
      <c r="EL8" s="37"/>
      <c r="EM8" s="37"/>
      <c r="EN8" s="37"/>
      <c r="EO8" s="37"/>
      <c r="EP8" s="37"/>
      <c r="EQ8" s="37"/>
      <c r="ER8" s="37"/>
      <c r="ES8" s="37"/>
      <c r="ET8" s="37"/>
      <c r="EU8" s="37"/>
    </row>
    <row r="9" spans="1:151" s="3" customFormat="1" ht="30" customHeight="1" thickBot="1" x14ac:dyDescent="0.35">
      <c r="A9" s="40" t="s">
        <v>21</v>
      </c>
      <c r="B9" s="58" t="s">
        <v>22</v>
      </c>
      <c r="C9" s="58" t="s">
        <v>23</v>
      </c>
      <c r="D9" s="58" t="s">
        <v>24</v>
      </c>
      <c r="E9" s="52" t="s">
        <v>25</v>
      </c>
      <c r="F9" s="21">
        <v>0</v>
      </c>
      <c r="G9" s="62">
        <v>1</v>
      </c>
      <c r="H9" s="47">
        <v>44197</v>
      </c>
      <c r="I9" s="47">
        <v>44227</v>
      </c>
      <c r="J9" s="16"/>
      <c r="K9" s="16">
        <f t="shared" si="12"/>
        <v>31</v>
      </c>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c r="EB9" s="37"/>
      <c r="EC9" s="37"/>
      <c r="ED9" s="37"/>
      <c r="EE9" s="37"/>
      <c r="EF9" s="37"/>
      <c r="EG9" s="37"/>
      <c r="EH9" s="37"/>
      <c r="EI9" s="37"/>
      <c r="EJ9" s="37"/>
      <c r="EK9" s="37"/>
      <c r="EL9" s="37"/>
      <c r="EM9" s="37"/>
      <c r="EN9" s="37"/>
      <c r="EO9" s="37"/>
      <c r="EP9" s="37"/>
      <c r="EQ9" s="37"/>
      <c r="ER9" s="37"/>
      <c r="ES9" s="37"/>
      <c r="ET9" s="37"/>
      <c r="EU9" s="37"/>
    </row>
    <row r="10" spans="1:151" s="3" customFormat="1" ht="30" customHeight="1" thickBot="1" x14ac:dyDescent="0.35">
      <c r="A10" s="40"/>
      <c r="B10" s="58" t="s">
        <v>26</v>
      </c>
      <c r="C10" s="58" t="s">
        <v>23</v>
      </c>
      <c r="D10" s="58"/>
      <c r="E10" s="52" t="s">
        <v>25</v>
      </c>
      <c r="F10" s="21">
        <v>0</v>
      </c>
      <c r="G10" s="62">
        <v>1</v>
      </c>
      <c r="H10" s="47">
        <f>$I$9</f>
        <v>44227</v>
      </c>
      <c r="I10" s="47">
        <f>H10+60</f>
        <v>44287</v>
      </c>
      <c r="J10" s="16"/>
      <c r="K10" s="16"/>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7"/>
      <c r="DS10" s="37"/>
      <c r="DT10" s="37"/>
      <c r="DU10" s="37"/>
      <c r="DV10" s="37"/>
      <c r="DW10" s="37"/>
      <c r="DX10" s="37"/>
      <c r="DY10" s="37"/>
      <c r="DZ10" s="37"/>
      <c r="EA10" s="37"/>
      <c r="EB10" s="37"/>
      <c r="EC10" s="37"/>
      <c r="ED10" s="37"/>
      <c r="EE10" s="37"/>
      <c r="EF10" s="37"/>
      <c r="EG10" s="37"/>
      <c r="EH10" s="37"/>
      <c r="EI10" s="37"/>
      <c r="EJ10" s="37"/>
      <c r="EK10" s="37"/>
      <c r="EL10" s="37"/>
      <c r="EM10" s="37"/>
      <c r="EN10" s="37"/>
      <c r="EO10" s="37"/>
      <c r="EP10" s="37"/>
      <c r="EQ10" s="37"/>
      <c r="ER10" s="37"/>
      <c r="ES10" s="37"/>
      <c r="ET10" s="37"/>
      <c r="EU10" s="37"/>
    </row>
    <row r="11" spans="1:151" s="3" customFormat="1" ht="30" customHeight="1" thickBot="1" x14ac:dyDescent="0.35">
      <c r="A11" s="40"/>
      <c r="B11" s="58" t="s">
        <v>27</v>
      </c>
      <c r="C11" s="58" t="s">
        <v>23</v>
      </c>
      <c r="D11" s="58"/>
      <c r="E11" s="52" t="s">
        <v>25</v>
      </c>
      <c r="F11" s="21">
        <v>0</v>
      </c>
      <c r="G11" s="62">
        <v>1</v>
      </c>
      <c r="H11" s="47">
        <f t="shared" ref="H11:H13" si="13">$I$9</f>
        <v>44227</v>
      </c>
      <c r="I11" s="47">
        <f t="shared" ref="I11:I13" si="14">H11+60</f>
        <v>44287</v>
      </c>
      <c r="J11" s="16"/>
      <c r="K11" s="16"/>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c r="DP11" s="37"/>
      <c r="DQ11" s="37"/>
      <c r="DR11" s="37"/>
      <c r="DS11" s="37"/>
      <c r="DT11" s="37"/>
      <c r="DU11" s="37"/>
      <c r="DV11" s="37"/>
      <c r="DW11" s="37"/>
      <c r="DX11" s="37"/>
      <c r="DY11" s="37"/>
      <c r="DZ11" s="37"/>
      <c r="EA11" s="37"/>
      <c r="EB11" s="37"/>
      <c r="EC11" s="37"/>
      <c r="ED11" s="37"/>
      <c r="EE11" s="37"/>
      <c r="EF11" s="37"/>
      <c r="EG11" s="37"/>
      <c r="EH11" s="37"/>
      <c r="EI11" s="37"/>
      <c r="EJ11" s="37"/>
      <c r="EK11" s="37"/>
      <c r="EL11" s="37"/>
      <c r="EM11" s="37"/>
      <c r="EN11" s="37"/>
      <c r="EO11" s="37"/>
      <c r="EP11" s="37"/>
      <c r="EQ11" s="37"/>
      <c r="ER11" s="37"/>
      <c r="ES11" s="37"/>
      <c r="ET11" s="37"/>
      <c r="EU11" s="37"/>
    </row>
    <row r="12" spans="1:151" s="3" customFormat="1" ht="30" customHeight="1" thickBot="1" x14ac:dyDescent="0.35">
      <c r="A12" s="40"/>
      <c r="B12" s="58" t="s">
        <v>28</v>
      </c>
      <c r="C12" s="58" t="s">
        <v>23</v>
      </c>
      <c r="D12" s="58"/>
      <c r="E12" s="52" t="s">
        <v>25</v>
      </c>
      <c r="F12" s="21">
        <v>0</v>
      </c>
      <c r="G12" s="62">
        <v>1</v>
      </c>
      <c r="H12" s="47">
        <f t="shared" si="13"/>
        <v>44227</v>
      </c>
      <c r="I12" s="47">
        <f t="shared" si="14"/>
        <v>44287</v>
      </c>
      <c r="J12" s="16"/>
      <c r="K12" s="16"/>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c r="DB12" s="37"/>
      <c r="DC12" s="37"/>
      <c r="DD12" s="37"/>
      <c r="DE12" s="37"/>
      <c r="DF12" s="37"/>
      <c r="DG12" s="37"/>
      <c r="DH12" s="37"/>
      <c r="DI12" s="37"/>
      <c r="DJ12" s="37"/>
      <c r="DK12" s="37"/>
      <c r="DL12" s="37"/>
      <c r="DM12" s="37"/>
      <c r="DN12" s="37"/>
      <c r="DO12" s="37"/>
      <c r="DP12" s="37"/>
      <c r="DQ12" s="37"/>
      <c r="DR12" s="37"/>
      <c r="DS12" s="37"/>
      <c r="DT12" s="37"/>
      <c r="DU12" s="37"/>
      <c r="DV12" s="37"/>
      <c r="DW12" s="37"/>
      <c r="DX12" s="37"/>
      <c r="DY12" s="37"/>
      <c r="DZ12" s="37"/>
      <c r="EA12" s="37"/>
      <c r="EB12" s="37"/>
      <c r="EC12" s="37"/>
      <c r="ED12" s="37"/>
      <c r="EE12" s="37"/>
      <c r="EF12" s="37"/>
      <c r="EG12" s="37"/>
      <c r="EH12" s="37"/>
      <c r="EI12" s="37"/>
      <c r="EJ12" s="37"/>
      <c r="EK12" s="37"/>
      <c r="EL12" s="37"/>
      <c r="EM12" s="37"/>
      <c r="EN12" s="37"/>
      <c r="EO12" s="37"/>
      <c r="EP12" s="37"/>
      <c r="EQ12" s="37"/>
      <c r="ER12" s="37"/>
      <c r="ES12" s="37"/>
      <c r="ET12" s="37"/>
      <c r="EU12" s="37"/>
    </row>
    <row r="13" spans="1:151" s="3" customFormat="1" ht="30" customHeight="1" thickBot="1" x14ac:dyDescent="0.35">
      <c r="A13" s="40"/>
      <c r="B13" s="58" t="s">
        <v>29</v>
      </c>
      <c r="C13" s="58" t="s">
        <v>23</v>
      </c>
      <c r="D13" s="58"/>
      <c r="E13" s="52" t="s">
        <v>25</v>
      </c>
      <c r="F13" s="21">
        <v>0</v>
      </c>
      <c r="G13" s="62">
        <v>1</v>
      </c>
      <c r="H13" s="47">
        <f t="shared" si="13"/>
        <v>44227</v>
      </c>
      <c r="I13" s="47">
        <f t="shared" si="14"/>
        <v>44287</v>
      </c>
      <c r="J13" s="16"/>
      <c r="K13" s="16"/>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c r="DE13" s="37"/>
      <c r="DF13" s="37"/>
      <c r="DG13" s="37"/>
      <c r="DH13" s="37"/>
      <c r="DI13" s="37"/>
      <c r="DJ13" s="37"/>
      <c r="DK13" s="37"/>
      <c r="DL13" s="37"/>
      <c r="DM13" s="37"/>
      <c r="DN13" s="37"/>
      <c r="DO13" s="37"/>
      <c r="DP13" s="37"/>
      <c r="DQ13" s="37"/>
      <c r="DR13" s="37"/>
      <c r="DS13" s="37"/>
      <c r="DT13" s="37"/>
      <c r="DU13" s="37"/>
      <c r="DV13" s="37"/>
      <c r="DW13" s="37"/>
      <c r="DX13" s="37"/>
      <c r="DY13" s="37"/>
      <c r="DZ13" s="37"/>
      <c r="EA13" s="37"/>
      <c r="EB13" s="37"/>
      <c r="EC13" s="37"/>
      <c r="ED13" s="37"/>
      <c r="EE13" s="37"/>
      <c r="EF13" s="37"/>
      <c r="EG13" s="37"/>
      <c r="EH13" s="37"/>
      <c r="EI13" s="37"/>
      <c r="EJ13" s="37"/>
      <c r="EK13" s="37"/>
      <c r="EL13" s="37"/>
      <c r="EM13" s="37"/>
      <c r="EN13" s="37"/>
      <c r="EO13" s="37"/>
      <c r="EP13" s="37"/>
      <c r="EQ13" s="37"/>
      <c r="ER13" s="37"/>
      <c r="ES13" s="37"/>
      <c r="ET13" s="37"/>
      <c r="EU13" s="37"/>
    </row>
    <row r="14" spans="1:151" s="3" customFormat="1" ht="30" customHeight="1" thickBot="1" x14ac:dyDescent="0.35">
      <c r="A14" s="40"/>
      <c r="B14" s="58" t="s">
        <v>22</v>
      </c>
      <c r="C14" s="58" t="s">
        <v>30</v>
      </c>
      <c r="D14" s="58"/>
      <c r="E14" s="52" t="s">
        <v>25</v>
      </c>
      <c r="F14" s="21">
        <v>0.5</v>
      </c>
      <c r="G14" s="62">
        <v>1</v>
      </c>
      <c r="H14" s="47">
        <v>44166</v>
      </c>
      <c r="I14" s="47">
        <v>44232</v>
      </c>
      <c r="J14" s="16"/>
      <c r="K14" s="16"/>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c r="DE14" s="37"/>
      <c r="DF14" s="37"/>
      <c r="DG14" s="37"/>
      <c r="DH14" s="37"/>
      <c r="DI14" s="37"/>
      <c r="DJ14" s="37"/>
      <c r="DK14" s="37"/>
      <c r="DL14" s="37"/>
      <c r="DM14" s="37"/>
      <c r="DN14" s="37"/>
      <c r="DO14" s="37"/>
      <c r="DP14" s="37"/>
      <c r="DQ14" s="37"/>
      <c r="DR14" s="37"/>
      <c r="DS14" s="37"/>
      <c r="DT14" s="37"/>
      <c r="DU14" s="37"/>
      <c r="DV14" s="37"/>
      <c r="DW14" s="37"/>
      <c r="DX14" s="37"/>
      <c r="DY14" s="37"/>
      <c r="DZ14" s="37"/>
      <c r="EA14" s="37"/>
      <c r="EB14" s="37"/>
      <c r="EC14" s="37"/>
      <c r="ED14" s="37"/>
      <c r="EE14" s="37"/>
      <c r="EF14" s="37"/>
      <c r="EG14" s="37"/>
      <c r="EH14" s="37"/>
      <c r="EI14" s="37"/>
      <c r="EJ14" s="37"/>
      <c r="EK14" s="37"/>
      <c r="EL14" s="37"/>
      <c r="EM14" s="37"/>
      <c r="EN14" s="37"/>
      <c r="EO14" s="37"/>
      <c r="EP14" s="37"/>
      <c r="EQ14" s="37"/>
      <c r="ER14" s="37"/>
      <c r="ES14" s="37"/>
      <c r="ET14" s="37"/>
      <c r="EU14" s="37"/>
    </row>
    <row r="15" spans="1:151" s="3" customFormat="1" ht="30" customHeight="1" thickBot="1" x14ac:dyDescent="0.35">
      <c r="A15" s="40"/>
      <c r="B15" s="58" t="s">
        <v>26</v>
      </c>
      <c r="C15" s="58" t="s">
        <v>30</v>
      </c>
      <c r="D15" s="58"/>
      <c r="E15" s="52" t="s">
        <v>25</v>
      </c>
      <c r="F15" s="21">
        <v>0</v>
      </c>
      <c r="G15" s="62">
        <v>1</v>
      </c>
      <c r="H15" s="47">
        <f>$I$14</f>
        <v>44232</v>
      </c>
      <c r="I15" s="47">
        <f>H15+7</f>
        <v>44239</v>
      </c>
      <c r="J15" s="16"/>
      <c r="K15" s="16"/>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c r="DE15" s="37"/>
      <c r="DF15" s="37"/>
      <c r="DG15" s="37"/>
      <c r="DH15" s="37"/>
      <c r="DI15" s="37"/>
      <c r="DJ15" s="37"/>
      <c r="DK15" s="37"/>
      <c r="DL15" s="37"/>
      <c r="DM15" s="37"/>
      <c r="DN15" s="37"/>
      <c r="DO15" s="37"/>
      <c r="DP15" s="37"/>
      <c r="DQ15" s="37"/>
      <c r="DR15" s="37"/>
      <c r="DS15" s="37"/>
      <c r="DT15" s="37"/>
      <c r="DU15" s="37"/>
      <c r="DV15" s="37"/>
      <c r="DW15" s="37"/>
      <c r="DX15" s="37"/>
      <c r="DY15" s="37"/>
      <c r="DZ15" s="37"/>
      <c r="EA15" s="37"/>
      <c r="EB15" s="37"/>
      <c r="EC15" s="37"/>
      <c r="ED15" s="37"/>
      <c r="EE15" s="37"/>
      <c r="EF15" s="37"/>
      <c r="EG15" s="37"/>
      <c r="EH15" s="37"/>
      <c r="EI15" s="37"/>
      <c r="EJ15" s="37"/>
      <c r="EK15" s="37"/>
      <c r="EL15" s="37"/>
      <c r="EM15" s="37"/>
      <c r="EN15" s="37"/>
      <c r="EO15" s="37"/>
      <c r="EP15" s="37"/>
      <c r="EQ15" s="37"/>
      <c r="ER15" s="37"/>
      <c r="ES15" s="37"/>
      <c r="ET15" s="37"/>
      <c r="EU15" s="37"/>
    </row>
    <row r="16" spans="1:151" s="3" customFormat="1" ht="30" customHeight="1" thickBot="1" x14ac:dyDescent="0.35">
      <c r="A16" s="40"/>
      <c r="B16" s="58" t="s">
        <v>27</v>
      </c>
      <c r="C16" s="58" t="s">
        <v>30</v>
      </c>
      <c r="D16" s="58"/>
      <c r="E16" s="52" t="s">
        <v>25</v>
      </c>
      <c r="F16" s="21">
        <v>0</v>
      </c>
      <c r="G16" s="62">
        <v>1</v>
      </c>
      <c r="H16" s="47">
        <f>$I$14</f>
        <v>44232</v>
      </c>
      <c r="I16" s="47">
        <f>H16+7</f>
        <v>44239</v>
      </c>
      <c r="J16" s="16"/>
      <c r="K16" s="16"/>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c r="DE16" s="37"/>
      <c r="DF16" s="37"/>
      <c r="DG16" s="37"/>
      <c r="DH16" s="37"/>
      <c r="DI16" s="37"/>
      <c r="DJ16" s="37"/>
      <c r="DK16" s="37"/>
      <c r="DL16" s="37"/>
      <c r="DM16" s="37"/>
      <c r="DN16" s="37"/>
      <c r="DO16" s="37"/>
      <c r="DP16" s="37"/>
      <c r="DQ16" s="37"/>
      <c r="DR16" s="37"/>
      <c r="DS16" s="37"/>
      <c r="DT16" s="37"/>
      <c r="DU16" s="37"/>
      <c r="DV16" s="37"/>
      <c r="DW16" s="37"/>
      <c r="DX16" s="37"/>
      <c r="DY16" s="37"/>
      <c r="DZ16" s="37"/>
      <c r="EA16" s="37"/>
      <c r="EB16" s="37"/>
      <c r="EC16" s="37"/>
      <c r="ED16" s="37"/>
      <c r="EE16" s="37"/>
      <c r="EF16" s="37"/>
      <c r="EG16" s="37"/>
      <c r="EH16" s="37"/>
      <c r="EI16" s="37"/>
      <c r="EJ16" s="37"/>
      <c r="EK16" s="37"/>
      <c r="EL16" s="37"/>
      <c r="EM16" s="37"/>
      <c r="EN16" s="37"/>
      <c r="EO16" s="37"/>
      <c r="EP16" s="37"/>
      <c r="EQ16" s="37"/>
      <c r="ER16" s="37"/>
      <c r="ES16" s="37"/>
      <c r="ET16" s="37"/>
      <c r="EU16" s="37"/>
    </row>
    <row r="17" spans="1:151" s="3" customFormat="1" ht="30" customHeight="1" thickBot="1" x14ac:dyDescent="0.35">
      <c r="A17" s="40"/>
      <c r="B17" s="58" t="s">
        <v>28</v>
      </c>
      <c r="C17" s="58" t="s">
        <v>30</v>
      </c>
      <c r="D17" s="58"/>
      <c r="E17" s="52" t="s">
        <v>25</v>
      </c>
      <c r="F17" s="21">
        <v>0</v>
      </c>
      <c r="G17" s="62">
        <v>1</v>
      </c>
      <c r="H17" s="47">
        <f>I16</f>
        <v>44239</v>
      </c>
      <c r="I17" s="47">
        <f>H17+7</f>
        <v>44246</v>
      </c>
      <c r="J17" s="16"/>
      <c r="K17" s="16"/>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c r="DB17" s="37"/>
      <c r="DC17" s="37"/>
      <c r="DD17" s="37"/>
      <c r="DE17" s="37"/>
      <c r="DF17" s="37"/>
      <c r="DG17" s="37"/>
      <c r="DH17" s="37"/>
      <c r="DI17" s="37"/>
      <c r="DJ17" s="37"/>
      <c r="DK17" s="37"/>
      <c r="DL17" s="37"/>
      <c r="DM17" s="37"/>
      <c r="DN17" s="37"/>
      <c r="DO17" s="37"/>
      <c r="DP17" s="37"/>
      <c r="DQ17" s="37"/>
      <c r="DR17" s="37"/>
      <c r="DS17" s="37"/>
      <c r="DT17" s="37"/>
      <c r="DU17" s="37"/>
      <c r="DV17" s="37"/>
      <c r="DW17" s="37"/>
      <c r="DX17" s="37"/>
      <c r="DY17" s="37"/>
      <c r="DZ17" s="37"/>
      <c r="EA17" s="37"/>
      <c r="EB17" s="37"/>
      <c r="EC17" s="37"/>
      <c r="ED17" s="37"/>
      <c r="EE17" s="37"/>
      <c r="EF17" s="37"/>
      <c r="EG17" s="37"/>
      <c r="EH17" s="37"/>
      <c r="EI17" s="37"/>
      <c r="EJ17" s="37"/>
      <c r="EK17" s="37"/>
      <c r="EL17" s="37"/>
      <c r="EM17" s="37"/>
      <c r="EN17" s="37"/>
      <c r="EO17" s="37"/>
      <c r="EP17" s="37"/>
      <c r="EQ17" s="37"/>
      <c r="ER17" s="37"/>
      <c r="ES17" s="37"/>
      <c r="ET17" s="37"/>
      <c r="EU17" s="37"/>
    </row>
    <row r="18" spans="1:151" s="3" customFormat="1" ht="30" customHeight="1" thickBot="1" x14ac:dyDescent="0.35">
      <c r="A18" s="40"/>
      <c r="B18" s="58" t="s">
        <v>29</v>
      </c>
      <c r="C18" s="58" t="s">
        <v>30</v>
      </c>
      <c r="D18" s="58"/>
      <c r="E18" s="52" t="s">
        <v>25</v>
      </c>
      <c r="F18" s="21">
        <v>0</v>
      </c>
      <c r="G18" s="62">
        <v>1</v>
      </c>
      <c r="H18" s="47">
        <f>I17</f>
        <v>44246</v>
      </c>
      <c r="I18" s="47">
        <f>H18+14</f>
        <v>44260</v>
      </c>
      <c r="J18" s="16"/>
      <c r="K18" s="16"/>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c r="DB18" s="37"/>
      <c r="DC18" s="37"/>
      <c r="DD18" s="37"/>
      <c r="DE18" s="37"/>
      <c r="DF18" s="37"/>
      <c r="DG18" s="37"/>
      <c r="DH18" s="37"/>
      <c r="DI18" s="37"/>
      <c r="DJ18" s="37"/>
      <c r="DK18" s="37"/>
      <c r="DL18" s="37"/>
      <c r="DM18" s="37"/>
      <c r="DN18" s="37"/>
      <c r="DO18" s="37"/>
      <c r="DP18" s="37"/>
      <c r="DQ18" s="37"/>
      <c r="DR18" s="37"/>
      <c r="DS18" s="37"/>
      <c r="DT18" s="37"/>
      <c r="DU18" s="37"/>
      <c r="DV18" s="37"/>
      <c r="DW18" s="37"/>
      <c r="DX18" s="37"/>
      <c r="DY18" s="37"/>
      <c r="DZ18" s="37"/>
      <c r="EA18" s="37"/>
      <c r="EB18" s="37"/>
      <c r="EC18" s="37"/>
      <c r="ED18" s="37"/>
      <c r="EE18" s="37"/>
      <c r="EF18" s="37"/>
      <c r="EG18" s="37"/>
      <c r="EH18" s="37"/>
      <c r="EI18" s="37"/>
      <c r="EJ18" s="37"/>
      <c r="EK18" s="37"/>
      <c r="EL18" s="37"/>
      <c r="EM18" s="37"/>
      <c r="EN18" s="37"/>
      <c r="EO18" s="37"/>
      <c r="EP18" s="37"/>
      <c r="EQ18" s="37"/>
      <c r="ER18" s="37"/>
      <c r="ES18" s="37"/>
      <c r="ET18" s="37"/>
      <c r="EU18" s="37"/>
    </row>
    <row r="19" spans="1:151" s="3" customFormat="1" ht="30" customHeight="1" thickBot="1" x14ac:dyDescent="0.35">
      <c r="A19" s="40"/>
      <c r="B19" s="58" t="s">
        <v>22</v>
      </c>
      <c r="C19" s="58" t="s">
        <v>31</v>
      </c>
      <c r="D19" s="58"/>
      <c r="E19" s="52" t="s">
        <v>25</v>
      </c>
      <c r="F19" s="21">
        <v>1</v>
      </c>
      <c r="G19" s="62">
        <v>1</v>
      </c>
      <c r="H19" s="47">
        <v>44166</v>
      </c>
      <c r="I19" s="47">
        <v>44200</v>
      </c>
      <c r="J19" s="16"/>
      <c r="K19" s="16"/>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c r="DB19" s="37"/>
      <c r="DC19" s="37"/>
      <c r="DD19" s="37"/>
      <c r="DE19" s="37"/>
      <c r="DF19" s="37"/>
      <c r="DG19" s="37"/>
      <c r="DH19" s="37"/>
      <c r="DI19" s="37"/>
      <c r="DJ19" s="37"/>
      <c r="DK19" s="37"/>
      <c r="DL19" s="37"/>
      <c r="DM19" s="37"/>
      <c r="DN19" s="37"/>
      <c r="DO19" s="37"/>
      <c r="DP19" s="37"/>
      <c r="DQ19" s="37"/>
      <c r="DR19" s="37"/>
      <c r="DS19" s="37"/>
      <c r="DT19" s="37"/>
      <c r="DU19" s="37"/>
      <c r="DV19" s="37"/>
      <c r="DW19" s="37"/>
      <c r="DX19" s="37"/>
      <c r="DY19" s="37"/>
      <c r="DZ19" s="37"/>
      <c r="EA19" s="37"/>
      <c r="EB19" s="37"/>
      <c r="EC19" s="37"/>
      <c r="ED19" s="37"/>
      <c r="EE19" s="37"/>
      <c r="EF19" s="37"/>
      <c r="EG19" s="37"/>
      <c r="EH19" s="37"/>
      <c r="EI19" s="37"/>
      <c r="EJ19" s="37"/>
      <c r="EK19" s="37"/>
      <c r="EL19" s="37"/>
      <c r="EM19" s="37"/>
      <c r="EN19" s="37"/>
      <c r="EO19" s="37"/>
      <c r="EP19" s="37"/>
      <c r="EQ19" s="37"/>
      <c r="ER19" s="37"/>
      <c r="ES19" s="37"/>
      <c r="ET19" s="37"/>
      <c r="EU19" s="37"/>
    </row>
    <row r="20" spans="1:151" s="3" customFormat="1" ht="30" customHeight="1" thickBot="1" x14ac:dyDescent="0.35">
      <c r="A20" s="40"/>
      <c r="B20" s="58" t="s">
        <v>26</v>
      </c>
      <c r="C20" s="58" t="s">
        <v>31</v>
      </c>
      <c r="D20" s="58"/>
      <c r="E20" s="52" t="s">
        <v>25</v>
      </c>
      <c r="F20" s="21">
        <v>1</v>
      </c>
      <c r="G20" s="62">
        <v>1</v>
      </c>
      <c r="H20" s="47">
        <f>$I$14</f>
        <v>44232</v>
      </c>
      <c r="I20" s="47">
        <f>H20+7</f>
        <v>44239</v>
      </c>
      <c r="J20" s="16"/>
      <c r="K20" s="16"/>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c r="DC20" s="37"/>
      <c r="DD20" s="37"/>
      <c r="DE20" s="37"/>
      <c r="DF20" s="37"/>
      <c r="DG20" s="37"/>
      <c r="DH20" s="37"/>
      <c r="DI20" s="37"/>
      <c r="DJ20" s="37"/>
      <c r="DK20" s="37"/>
      <c r="DL20" s="37"/>
      <c r="DM20" s="37"/>
      <c r="DN20" s="37"/>
      <c r="DO20" s="37"/>
      <c r="DP20" s="37"/>
      <c r="DQ20" s="37"/>
      <c r="DR20" s="37"/>
      <c r="DS20" s="37"/>
      <c r="DT20" s="37"/>
      <c r="DU20" s="37"/>
      <c r="DV20" s="37"/>
      <c r="DW20" s="37"/>
      <c r="DX20" s="37"/>
      <c r="DY20" s="37"/>
      <c r="DZ20" s="37"/>
      <c r="EA20" s="37"/>
      <c r="EB20" s="37"/>
      <c r="EC20" s="37"/>
      <c r="ED20" s="37"/>
      <c r="EE20" s="37"/>
      <c r="EF20" s="37"/>
      <c r="EG20" s="37"/>
      <c r="EH20" s="37"/>
      <c r="EI20" s="37"/>
      <c r="EJ20" s="37"/>
      <c r="EK20" s="37"/>
      <c r="EL20" s="37"/>
      <c r="EM20" s="37"/>
      <c r="EN20" s="37"/>
      <c r="EO20" s="37"/>
      <c r="EP20" s="37"/>
      <c r="EQ20" s="37"/>
      <c r="ER20" s="37"/>
      <c r="ES20" s="37"/>
      <c r="ET20" s="37"/>
      <c r="EU20" s="37"/>
    </row>
    <row r="21" spans="1:151" s="3" customFormat="1" ht="30" customHeight="1" thickBot="1" x14ac:dyDescent="0.35">
      <c r="A21" s="40"/>
      <c r="B21" s="58" t="s">
        <v>27</v>
      </c>
      <c r="C21" s="58" t="s">
        <v>31</v>
      </c>
      <c r="D21" s="58"/>
      <c r="E21" s="52" t="s">
        <v>25</v>
      </c>
      <c r="F21" s="21">
        <v>1</v>
      </c>
      <c r="G21" s="62">
        <v>1</v>
      </c>
      <c r="H21" s="47">
        <f>$I$14</f>
        <v>44232</v>
      </c>
      <c r="I21" s="47">
        <f>H21+7</f>
        <v>44239</v>
      </c>
      <c r="J21" s="16"/>
      <c r="K21" s="16"/>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c r="DC21" s="37"/>
      <c r="DD21" s="37"/>
      <c r="DE21" s="37"/>
      <c r="DF21" s="37"/>
      <c r="DG21" s="37"/>
      <c r="DH21" s="37"/>
      <c r="DI21" s="37"/>
      <c r="DJ21" s="37"/>
      <c r="DK21" s="37"/>
      <c r="DL21" s="37"/>
      <c r="DM21" s="37"/>
      <c r="DN21" s="37"/>
      <c r="DO21" s="37"/>
      <c r="DP21" s="37"/>
      <c r="DQ21" s="37"/>
      <c r="DR21" s="37"/>
      <c r="DS21" s="37"/>
      <c r="DT21" s="37"/>
      <c r="DU21" s="37"/>
      <c r="DV21" s="37"/>
      <c r="DW21" s="37"/>
      <c r="DX21" s="37"/>
      <c r="DY21" s="37"/>
      <c r="DZ21" s="37"/>
      <c r="EA21" s="37"/>
      <c r="EB21" s="37"/>
      <c r="EC21" s="37"/>
      <c r="ED21" s="37"/>
      <c r="EE21" s="37"/>
      <c r="EF21" s="37"/>
      <c r="EG21" s="37"/>
      <c r="EH21" s="37"/>
      <c r="EI21" s="37"/>
      <c r="EJ21" s="37"/>
      <c r="EK21" s="37"/>
      <c r="EL21" s="37"/>
      <c r="EM21" s="37"/>
      <c r="EN21" s="37"/>
      <c r="EO21" s="37"/>
      <c r="EP21" s="37"/>
      <c r="EQ21" s="37"/>
      <c r="ER21" s="37"/>
      <c r="ES21" s="37"/>
      <c r="ET21" s="37"/>
      <c r="EU21" s="37"/>
    </row>
    <row r="22" spans="1:151" s="3" customFormat="1" ht="30" customHeight="1" thickBot="1" x14ac:dyDescent="0.35">
      <c r="A22" s="40"/>
      <c r="B22" s="58" t="s">
        <v>28</v>
      </c>
      <c r="C22" s="58" t="s">
        <v>31</v>
      </c>
      <c r="D22" s="58"/>
      <c r="E22" s="52" t="s">
        <v>25</v>
      </c>
      <c r="F22" s="21">
        <v>1</v>
      </c>
      <c r="G22" s="62">
        <v>1</v>
      </c>
      <c r="H22" s="47">
        <f>I21</f>
        <v>44239</v>
      </c>
      <c r="I22" s="47">
        <f>H22+7</f>
        <v>44246</v>
      </c>
      <c r="J22" s="16"/>
      <c r="K22" s="16"/>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7"/>
      <c r="CT22" s="37"/>
      <c r="CU22" s="37"/>
      <c r="CV22" s="37"/>
      <c r="CW22" s="37"/>
      <c r="CX22" s="37"/>
      <c r="CY22" s="37"/>
      <c r="CZ22" s="37"/>
      <c r="DA22" s="37"/>
      <c r="DB22" s="37"/>
      <c r="DC22" s="37"/>
      <c r="DD22" s="37"/>
      <c r="DE22" s="37"/>
      <c r="DF22" s="37"/>
      <c r="DG22" s="37"/>
      <c r="DH22" s="37"/>
      <c r="DI22" s="37"/>
      <c r="DJ22" s="37"/>
      <c r="DK22" s="37"/>
      <c r="DL22" s="37"/>
      <c r="DM22" s="37"/>
      <c r="DN22" s="37"/>
      <c r="DO22" s="37"/>
      <c r="DP22" s="37"/>
      <c r="DQ22" s="37"/>
      <c r="DR22" s="37"/>
      <c r="DS22" s="37"/>
      <c r="DT22" s="37"/>
      <c r="DU22" s="37"/>
      <c r="DV22" s="37"/>
      <c r="DW22" s="37"/>
      <c r="DX22" s="37"/>
      <c r="DY22" s="37"/>
      <c r="DZ22" s="37"/>
      <c r="EA22" s="37"/>
      <c r="EB22" s="37"/>
      <c r="EC22" s="37"/>
      <c r="ED22" s="37"/>
      <c r="EE22" s="37"/>
      <c r="EF22" s="37"/>
      <c r="EG22" s="37"/>
      <c r="EH22" s="37"/>
      <c r="EI22" s="37"/>
      <c r="EJ22" s="37"/>
      <c r="EK22" s="37"/>
      <c r="EL22" s="37"/>
      <c r="EM22" s="37"/>
      <c r="EN22" s="37"/>
      <c r="EO22" s="37"/>
      <c r="EP22" s="37"/>
      <c r="EQ22" s="37"/>
      <c r="ER22" s="37"/>
      <c r="ES22" s="37"/>
      <c r="ET22" s="37"/>
      <c r="EU22" s="37"/>
    </row>
    <row r="23" spans="1:151" s="3" customFormat="1" ht="30" customHeight="1" thickBot="1" x14ac:dyDescent="0.35">
      <c r="A23" s="40"/>
      <c r="B23" s="58" t="s">
        <v>29</v>
      </c>
      <c r="C23" s="58" t="s">
        <v>31</v>
      </c>
      <c r="D23" s="58"/>
      <c r="E23" s="52" t="s">
        <v>25</v>
      </c>
      <c r="F23" s="21">
        <v>1</v>
      </c>
      <c r="G23" s="62">
        <v>1</v>
      </c>
      <c r="H23" s="47">
        <f>I22</f>
        <v>44246</v>
      </c>
      <c r="I23" s="47">
        <f>H23+14</f>
        <v>44260</v>
      </c>
      <c r="J23" s="16"/>
      <c r="K23" s="16"/>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c r="CW23" s="37"/>
      <c r="CX23" s="37"/>
      <c r="CY23" s="37"/>
      <c r="CZ23" s="37"/>
      <c r="DA23" s="37"/>
      <c r="DB23" s="37"/>
      <c r="DC23" s="37"/>
      <c r="DD23" s="37"/>
      <c r="DE23" s="37"/>
      <c r="DF23" s="37"/>
      <c r="DG23" s="37"/>
      <c r="DH23" s="37"/>
      <c r="DI23" s="37"/>
      <c r="DJ23" s="37"/>
      <c r="DK23" s="37"/>
      <c r="DL23" s="37"/>
      <c r="DM23" s="37"/>
      <c r="DN23" s="37"/>
      <c r="DO23" s="37"/>
      <c r="DP23" s="37"/>
      <c r="DQ23" s="37"/>
      <c r="DR23" s="37"/>
      <c r="DS23" s="37"/>
      <c r="DT23" s="37"/>
      <c r="DU23" s="37"/>
      <c r="DV23" s="37"/>
      <c r="DW23" s="37"/>
      <c r="DX23" s="37"/>
      <c r="DY23" s="37"/>
      <c r="DZ23" s="37"/>
      <c r="EA23" s="37"/>
      <c r="EB23" s="37"/>
      <c r="EC23" s="37"/>
      <c r="ED23" s="37"/>
      <c r="EE23" s="37"/>
      <c r="EF23" s="37"/>
      <c r="EG23" s="37"/>
      <c r="EH23" s="37"/>
      <c r="EI23" s="37"/>
      <c r="EJ23" s="37"/>
      <c r="EK23" s="37"/>
      <c r="EL23" s="37"/>
      <c r="EM23" s="37"/>
      <c r="EN23" s="37"/>
      <c r="EO23" s="37"/>
      <c r="EP23" s="37"/>
      <c r="EQ23" s="37"/>
      <c r="ER23" s="37"/>
      <c r="ES23" s="37"/>
      <c r="ET23" s="37"/>
      <c r="EU23" s="37"/>
    </row>
    <row r="24" spans="1:151" s="3" customFormat="1" ht="30" customHeight="1" thickBot="1" x14ac:dyDescent="0.35">
      <c r="A24" s="40"/>
      <c r="B24" s="58" t="s">
        <v>22</v>
      </c>
      <c r="C24" s="58" t="s">
        <v>32</v>
      </c>
      <c r="D24" s="58"/>
      <c r="E24" s="52" t="s">
        <v>33</v>
      </c>
      <c r="F24" s="21">
        <v>1</v>
      </c>
      <c r="G24" s="62">
        <v>1</v>
      </c>
      <c r="H24" s="47">
        <v>44228</v>
      </c>
      <c r="I24" s="47">
        <v>44254</v>
      </c>
      <c r="J24" s="16"/>
      <c r="K24" s="16"/>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c r="DE24" s="37"/>
      <c r="DF24" s="37"/>
      <c r="DG24" s="37"/>
      <c r="DH24" s="37"/>
      <c r="DI24" s="37"/>
      <c r="DJ24" s="37"/>
      <c r="DK24" s="37"/>
      <c r="DL24" s="37"/>
      <c r="DM24" s="37"/>
      <c r="DN24" s="37"/>
      <c r="DO24" s="37"/>
      <c r="DP24" s="37"/>
      <c r="DQ24" s="37"/>
      <c r="DR24" s="37"/>
      <c r="DS24" s="37"/>
      <c r="DT24" s="37"/>
      <c r="DU24" s="37"/>
      <c r="DV24" s="37"/>
      <c r="DW24" s="37"/>
      <c r="DX24" s="37"/>
      <c r="DY24" s="37"/>
      <c r="DZ24" s="37"/>
      <c r="EA24" s="37"/>
      <c r="EB24" s="37"/>
      <c r="EC24" s="37"/>
      <c r="ED24" s="37"/>
      <c r="EE24" s="37"/>
      <c r="EF24" s="37"/>
      <c r="EG24" s="37"/>
      <c r="EH24" s="37"/>
      <c r="EI24" s="37"/>
      <c r="EJ24" s="37"/>
      <c r="EK24" s="37"/>
      <c r="EL24" s="37"/>
      <c r="EM24" s="37"/>
      <c r="EN24" s="37"/>
      <c r="EO24" s="37"/>
      <c r="EP24" s="37"/>
      <c r="EQ24" s="37"/>
      <c r="ER24" s="37"/>
      <c r="ES24" s="37"/>
      <c r="ET24" s="37"/>
      <c r="EU24" s="37"/>
    </row>
    <row r="25" spans="1:151" s="3" customFormat="1" ht="30" customHeight="1" thickBot="1" x14ac:dyDescent="0.35">
      <c r="A25" s="40"/>
      <c r="B25" s="58" t="s">
        <v>26</v>
      </c>
      <c r="C25" s="58" t="s">
        <v>32</v>
      </c>
      <c r="D25" s="58"/>
      <c r="E25" s="52" t="s">
        <v>33</v>
      </c>
      <c r="F25" s="21">
        <v>1</v>
      </c>
      <c r="G25" s="62">
        <v>1</v>
      </c>
      <c r="H25" s="47">
        <v>44254</v>
      </c>
      <c r="I25" s="47">
        <v>44287</v>
      </c>
      <c r="J25" s="16"/>
      <c r="K25" s="16"/>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c r="DB25" s="37"/>
      <c r="DC25" s="37"/>
      <c r="DD25" s="37"/>
      <c r="DE25" s="37"/>
      <c r="DF25" s="37"/>
      <c r="DG25" s="37"/>
      <c r="DH25" s="37"/>
      <c r="DI25" s="37"/>
      <c r="DJ25" s="37"/>
      <c r="DK25" s="37"/>
      <c r="DL25" s="37"/>
      <c r="DM25" s="37"/>
      <c r="DN25" s="37"/>
      <c r="DO25" s="37"/>
      <c r="DP25" s="37"/>
      <c r="DQ25" s="37"/>
      <c r="DR25" s="37"/>
      <c r="DS25" s="37"/>
      <c r="DT25" s="37"/>
      <c r="DU25" s="37"/>
      <c r="DV25" s="37"/>
      <c r="DW25" s="37"/>
      <c r="DX25" s="37"/>
      <c r="DY25" s="37"/>
      <c r="DZ25" s="37"/>
      <c r="EA25" s="37"/>
      <c r="EB25" s="37"/>
      <c r="EC25" s="37"/>
      <c r="ED25" s="37"/>
      <c r="EE25" s="37"/>
      <c r="EF25" s="37"/>
      <c r="EG25" s="37"/>
      <c r="EH25" s="37"/>
      <c r="EI25" s="37"/>
      <c r="EJ25" s="37"/>
      <c r="EK25" s="37"/>
      <c r="EL25" s="37"/>
      <c r="EM25" s="37"/>
      <c r="EN25" s="37"/>
      <c r="EO25" s="37"/>
      <c r="EP25" s="37"/>
      <c r="EQ25" s="37"/>
      <c r="ER25" s="37"/>
      <c r="ES25" s="37"/>
      <c r="ET25" s="37"/>
      <c r="EU25" s="37"/>
    </row>
    <row r="26" spans="1:151" s="3" customFormat="1" ht="30" customHeight="1" thickBot="1" x14ac:dyDescent="0.35">
      <c r="A26" s="40"/>
      <c r="B26" s="58" t="s">
        <v>27</v>
      </c>
      <c r="C26" s="58" t="s">
        <v>32</v>
      </c>
      <c r="D26" s="58"/>
      <c r="E26" s="52" t="s">
        <v>33</v>
      </c>
      <c r="F26" s="21">
        <v>0</v>
      </c>
      <c r="G26" s="62">
        <v>1</v>
      </c>
      <c r="H26" s="47">
        <v>44254</v>
      </c>
      <c r="I26" s="47">
        <v>44287</v>
      </c>
      <c r="J26" s="16"/>
      <c r="K26" s="16"/>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c r="DE26" s="37"/>
      <c r="DF26" s="37"/>
      <c r="DG26" s="37"/>
      <c r="DH26" s="37"/>
      <c r="DI26" s="37"/>
      <c r="DJ26" s="37"/>
      <c r="DK26" s="37"/>
      <c r="DL26" s="37"/>
      <c r="DM26" s="37"/>
      <c r="DN26" s="37"/>
      <c r="DO26" s="37"/>
      <c r="DP26" s="37"/>
      <c r="DQ26" s="37"/>
      <c r="DR26" s="37"/>
      <c r="DS26" s="37"/>
      <c r="DT26" s="37"/>
      <c r="DU26" s="37"/>
      <c r="DV26" s="37"/>
      <c r="DW26" s="37"/>
      <c r="DX26" s="37"/>
      <c r="DY26" s="37"/>
      <c r="DZ26" s="37"/>
      <c r="EA26" s="37"/>
      <c r="EB26" s="37"/>
      <c r="EC26" s="37"/>
      <c r="ED26" s="37"/>
      <c r="EE26" s="37"/>
      <c r="EF26" s="37"/>
      <c r="EG26" s="37"/>
      <c r="EH26" s="37"/>
      <c r="EI26" s="37"/>
      <c r="EJ26" s="37"/>
      <c r="EK26" s="37"/>
      <c r="EL26" s="37"/>
      <c r="EM26" s="37"/>
      <c r="EN26" s="37"/>
      <c r="EO26" s="37"/>
      <c r="EP26" s="37"/>
      <c r="EQ26" s="37"/>
      <c r="ER26" s="37"/>
      <c r="ES26" s="37"/>
      <c r="ET26" s="37"/>
      <c r="EU26" s="37"/>
    </row>
    <row r="27" spans="1:151" s="3" customFormat="1" ht="30" customHeight="1" thickBot="1" x14ac:dyDescent="0.35">
      <c r="A27" s="40"/>
      <c r="B27" s="58" t="s">
        <v>28</v>
      </c>
      <c r="C27" s="58" t="s">
        <v>32</v>
      </c>
      <c r="D27" s="58"/>
      <c r="E27" s="52" t="s">
        <v>33</v>
      </c>
      <c r="F27" s="21">
        <v>0</v>
      </c>
      <c r="G27" s="62">
        <v>1</v>
      </c>
      <c r="H27" s="47">
        <v>44254</v>
      </c>
      <c r="I27" s="47">
        <v>44287</v>
      </c>
      <c r="J27" s="16"/>
      <c r="K27" s="16"/>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c r="DE27" s="37"/>
      <c r="DF27" s="37"/>
      <c r="DG27" s="37"/>
      <c r="DH27" s="37"/>
      <c r="DI27" s="37"/>
      <c r="DJ27" s="37"/>
      <c r="DK27" s="37"/>
      <c r="DL27" s="37"/>
      <c r="DM27" s="37"/>
      <c r="DN27" s="37"/>
      <c r="DO27" s="37"/>
      <c r="DP27" s="37"/>
      <c r="DQ27" s="37"/>
      <c r="DR27" s="37"/>
      <c r="DS27" s="37"/>
      <c r="DT27" s="37"/>
      <c r="DU27" s="37"/>
      <c r="DV27" s="37"/>
      <c r="DW27" s="37"/>
      <c r="DX27" s="37"/>
      <c r="DY27" s="37"/>
      <c r="DZ27" s="37"/>
      <c r="EA27" s="37"/>
      <c r="EB27" s="37"/>
      <c r="EC27" s="37"/>
      <c r="ED27" s="37"/>
      <c r="EE27" s="37"/>
      <c r="EF27" s="37"/>
      <c r="EG27" s="37"/>
      <c r="EH27" s="37"/>
      <c r="EI27" s="37"/>
      <c r="EJ27" s="37"/>
      <c r="EK27" s="37"/>
      <c r="EL27" s="37"/>
      <c r="EM27" s="37"/>
      <c r="EN27" s="37"/>
      <c r="EO27" s="37"/>
      <c r="EP27" s="37"/>
      <c r="EQ27" s="37"/>
      <c r="ER27" s="37"/>
      <c r="ES27" s="37"/>
      <c r="ET27" s="37"/>
      <c r="EU27" s="37"/>
    </row>
    <row r="28" spans="1:151" s="3" customFormat="1" ht="30" customHeight="1" thickBot="1" x14ac:dyDescent="0.35">
      <c r="A28" s="40"/>
      <c r="B28" s="58" t="s">
        <v>29</v>
      </c>
      <c r="C28" s="58" t="s">
        <v>32</v>
      </c>
      <c r="D28" s="58"/>
      <c r="E28" s="52" t="s">
        <v>33</v>
      </c>
      <c r="F28" s="21">
        <v>0</v>
      </c>
      <c r="G28" s="62">
        <v>1</v>
      </c>
      <c r="H28" s="47">
        <v>44254</v>
      </c>
      <c r="I28" s="47">
        <v>44287</v>
      </c>
      <c r="J28" s="16"/>
      <c r="K28" s="16"/>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c r="DK28" s="37"/>
      <c r="DL28" s="37"/>
      <c r="DM28" s="37"/>
      <c r="DN28" s="37"/>
      <c r="DO28" s="37"/>
      <c r="DP28" s="37"/>
      <c r="DQ28" s="37"/>
      <c r="DR28" s="37"/>
      <c r="DS28" s="37"/>
      <c r="DT28" s="37"/>
      <c r="DU28" s="37"/>
      <c r="DV28" s="37"/>
      <c r="DW28" s="37"/>
      <c r="DX28" s="37"/>
      <c r="DY28" s="37"/>
      <c r="DZ28" s="37"/>
      <c r="EA28" s="37"/>
      <c r="EB28" s="37"/>
      <c r="EC28" s="37"/>
      <c r="ED28" s="37"/>
      <c r="EE28" s="37"/>
      <c r="EF28" s="37"/>
      <c r="EG28" s="37"/>
      <c r="EH28" s="37"/>
      <c r="EI28" s="37"/>
      <c r="EJ28" s="37"/>
      <c r="EK28" s="37"/>
      <c r="EL28" s="37"/>
      <c r="EM28" s="37"/>
      <c r="EN28" s="37"/>
      <c r="EO28" s="37"/>
      <c r="EP28" s="37"/>
      <c r="EQ28" s="37"/>
      <c r="ER28" s="37"/>
      <c r="ES28" s="37"/>
      <c r="ET28" s="37"/>
      <c r="EU28" s="37"/>
    </row>
    <row r="29" spans="1:151" s="3" customFormat="1" ht="30" customHeight="1" thickBot="1" x14ac:dyDescent="0.35">
      <c r="A29" s="40"/>
      <c r="B29" s="58" t="s">
        <v>22</v>
      </c>
      <c r="C29" s="58" t="s">
        <v>34</v>
      </c>
      <c r="D29" s="58"/>
      <c r="E29" s="52" t="s">
        <v>25</v>
      </c>
      <c r="F29" s="21">
        <v>1</v>
      </c>
      <c r="G29" s="62">
        <v>1</v>
      </c>
      <c r="H29" s="47">
        <v>44228</v>
      </c>
      <c r="I29" s="47">
        <v>44254</v>
      </c>
      <c r="J29" s="16"/>
      <c r="K29" s="16"/>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c r="DC29" s="37"/>
      <c r="DD29" s="37"/>
      <c r="DE29" s="37"/>
      <c r="DF29" s="37"/>
      <c r="DG29" s="37"/>
      <c r="DH29" s="37"/>
      <c r="DI29" s="37"/>
      <c r="DJ29" s="37"/>
      <c r="DK29" s="37"/>
      <c r="DL29" s="37"/>
      <c r="DM29" s="37"/>
      <c r="DN29" s="37"/>
      <c r="DO29" s="37"/>
      <c r="DP29" s="37"/>
      <c r="DQ29" s="37"/>
      <c r="DR29" s="37"/>
      <c r="DS29" s="37"/>
      <c r="DT29" s="37"/>
      <c r="DU29" s="37"/>
      <c r="DV29" s="37"/>
      <c r="DW29" s="37"/>
      <c r="DX29" s="37"/>
      <c r="DY29" s="37"/>
      <c r="DZ29" s="37"/>
      <c r="EA29" s="37"/>
      <c r="EB29" s="37"/>
      <c r="EC29" s="37"/>
      <c r="ED29" s="37"/>
      <c r="EE29" s="37"/>
      <c r="EF29" s="37"/>
      <c r="EG29" s="37"/>
      <c r="EH29" s="37"/>
      <c r="EI29" s="37"/>
      <c r="EJ29" s="37"/>
      <c r="EK29" s="37"/>
      <c r="EL29" s="37"/>
      <c r="EM29" s="37"/>
      <c r="EN29" s="37"/>
      <c r="EO29" s="37"/>
      <c r="EP29" s="37"/>
      <c r="EQ29" s="37"/>
      <c r="ER29" s="37"/>
      <c r="ES29" s="37"/>
      <c r="ET29" s="37"/>
      <c r="EU29" s="37"/>
    </row>
    <row r="30" spans="1:151" s="3" customFormat="1" ht="30" customHeight="1" thickBot="1" x14ac:dyDescent="0.35">
      <c r="A30" s="40"/>
      <c r="B30" s="58" t="s">
        <v>26</v>
      </c>
      <c r="C30" s="58" t="s">
        <v>34</v>
      </c>
      <c r="D30" s="58"/>
      <c r="E30" s="52" t="s">
        <v>25</v>
      </c>
      <c r="F30" s="21">
        <v>0</v>
      </c>
      <c r="G30" s="62">
        <v>1</v>
      </c>
      <c r="H30" s="47">
        <v>44254</v>
      </c>
      <c r="I30" s="47">
        <v>44287</v>
      </c>
      <c r="J30" s="16"/>
      <c r="K30" s="16"/>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c r="DB30" s="37"/>
      <c r="DC30" s="37"/>
      <c r="DD30" s="37"/>
      <c r="DE30" s="37"/>
      <c r="DF30" s="37"/>
      <c r="DG30" s="37"/>
      <c r="DH30" s="37"/>
      <c r="DI30" s="37"/>
      <c r="DJ30" s="37"/>
      <c r="DK30" s="37"/>
      <c r="DL30" s="37"/>
      <c r="DM30" s="37"/>
      <c r="DN30" s="37"/>
      <c r="DO30" s="37"/>
      <c r="DP30" s="37"/>
      <c r="DQ30" s="37"/>
      <c r="DR30" s="37"/>
      <c r="DS30" s="37"/>
      <c r="DT30" s="37"/>
      <c r="DU30" s="37"/>
      <c r="DV30" s="37"/>
      <c r="DW30" s="37"/>
      <c r="DX30" s="37"/>
      <c r="DY30" s="37"/>
      <c r="DZ30" s="37"/>
      <c r="EA30" s="37"/>
      <c r="EB30" s="37"/>
      <c r="EC30" s="37"/>
      <c r="ED30" s="37"/>
      <c r="EE30" s="37"/>
      <c r="EF30" s="37"/>
      <c r="EG30" s="37"/>
      <c r="EH30" s="37"/>
      <c r="EI30" s="37"/>
      <c r="EJ30" s="37"/>
      <c r="EK30" s="37"/>
      <c r="EL30" s="37"/>
      <c r="EM30" s="37"/>
      <c r="EN30" s="37"/>
      <c r="EO30" s="37"/>
      <c r="EP30" s="37"/>
      <c r="EQ30" s="37"/>
      <c r="ER30" s="37"/>
      <c r="ES30" s="37"/>
      <c r="ET30" s="37"/>
      <c r="EU30" s="37"/>
    </row>
    <row r="31" spans="1:151" s="3" customFormat="1" ht="30" customHeight="1" thickBot="1" x14ac:dyDescent="0.35">
      <c r="A31" s="40"/>
      <c r="B31" s="58" t="s">
        <v>27</v>
      </c>
      <c r="C31" s="58" t="s">
        <v>34</v>
      </c>
      <c r="D31" s="58"/>
      <c r="E31" s="52" t="s">
        <v>25</v>
      </c>
      <c r="F31" s="21">
        <v>0</v>
      </c>
      <c r="G31" s="62">
        <v>1</v>
      </c>
      <c r="H31" s="47">
        <v>44254</v>
      </c>
      <c r="I31" s="47">
        <v>44287</v>
      </c>
      <c r="J31" s="16"/>
      <c r="K31" s="16"/>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c r="CS31" s="37"/>
      <c r="CT31" s="37"/>
      <c r="CU31" s="37"/>
      <c r="CV31" s="37"/>
      <c r="CW31" s="37"/>
      <c r="CX31" s="37"/>
      <c r="CY31" s="37"/>
      <c r="CZ31" s="37"/>
      <c r="DA31" s="37"/>
      <c r="DB31" s="37"/>
      <c r="DC31" s="37"/>
      <c r="DD31" s="37"/>
      <c r="DE31" s="37"/>
      <c r="DF31" s="37"/>
      <c r="DG31" s="37"/>
      <c r="DH31" s="37"/>
      <c r="DI31" s="37"/>
      <c r="DJ31" s="37"/>
      <c r="DK31" s="37"/>
      <c r="DL31" s="37"/>
      <c r="DM31" s="37"/>
      <c r="DN31" s="37"/>
      <c r="DO31" s="37"/>
      <c r="DP31" s="37"/>
      <c r="DQ31" s="37"/>
      <c r="DR31" s="37"/>
      <c r="DS31" s="37"/>
      <c r="DT31" s="37"/>
      <c r="DU31" s="37"/>
      <c r="DV31" s="37"/>
      <c r="DW31" s="37"/>
      <c r="DX31" s="37"/>
      <c r="DY31" s="37"/>
      <c r="DZ31" s="37"/>
      <c r="EA31" s="37"/>
      <c r="EB31" s="37"/>
      <c r="EC31" s="37"/>
      <c r="ED31" s="37"/>
      <c r="EE31" s="37"/>
      <c r="EF31" s="37"/>
      <c r="EG31" s="37"/>
      <c r="EH31" s="37"/>
      <c r="EI31" s="37"/>
      <c r="EJ31" s="37"/>
      <c r="EK31" s="37"/>
      <c r="EL31" s="37"/>
      <c r="EM31" s="37"/>
      <c r="EN31" s="37"/>
      <c r="EO31" s="37"/>
      <c r="EP31" s="37"/>
      <c r="EQ31" s="37"/>
      <c r="ER31" s="37"/>
      <c r="ES31" s="37"/>
      <c r="ET31" s="37"/>
      <c r="EU31" s="37"/>
    </row>
    <row r="32" spans="1:151" s="3" customFormat="1" ht="30" customHeight="1" thickBot="1" x14ac:dyDescent="0.35">
      <c r="A32" s="40"/>
      <c r="B32" s="58" t="s">
        <v>28</v>
      </c>
      <c r="C32" s="58" t="s">
        <v>34</v>
      </c>
      <c r="D32" s="58"/>
      <c r="E32" s="52" t="s">
        <v>25</v>
      </c>
      <c r="F32" s="21">
        <v>0</v>
      </c>
      <c r="G32" s="62">
        <v>1</v>
      </c>
      <c r="H32" s="47">
        <v>44254</v>
      </c>
      <c r="I32" s="47">
        <v>44287</v>
      </c>
      <c r="J32" s="16"/>
      <c r="K32" s="16"/>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37"/>
      <c r="CR32" s="37"/>
      <c r="CS32" s="37"/>
      <c r="CT32" s="37"/>
      <c r="CU32" s="37"/>
      <c r="CV32" s="37"/>
      <c r="CW32" s="37"/>
      <c r="CX32" s="37"/>
      <c r="CY32" s="37"/>
      <c r="CZ32" s="37"/>
      <c r="DA32" s="37"/>
      <c r="DB32" s="37"/>
      <c r="DC32" s="37"/>
      <c r="DD32" s="37"/>
      <c r="DE32" s="37"/>
      <c r="DF32" s="37"/>
      <c r="DG32" s="37"/>
      <c r="DH32" s="37"/>
      <c r="DI32" s="37"/>
      <c r="DJ32" s="37"/>
      <c r="DK32" s="37"/>
      <c r="DL32" s="37"/>
      <c r="DM32" s="37"/>
      <c r="DN32" s="37"/>
      <c r="DO32" s="37"/>
      <c r="DP32" s="37"/>
      <c r="DQ32" s="37"/>
      <c r="DR32" s="37"/>
      <c r="DS32" s="37"/>
      <c r="DT32" s="37"/>
      <c r="DU32" s="37"/>
      <c r="DV32" s="37"/>
      <c r="DW32" s="37"/>
      <c r="DX32" s="37"/>
      <c r="DY32" s="37"/>
      <c r="DZ32" s="37"/>
      <c r="EA32" s="37"/>
      <c r="EB32" s="37"/>
      <c r="EC32" s="37"/>
      <c r="ED32" s="37"/>
      <c r="EE32" s="37"/>
      <c r="EF32" s="37"/>
      <c r="EG32" s="37"/>
      <c r="EH32" s="37"/>
      <c r="EI32" s="37"/>
      <c r="EJ32" s="37"/>
      <c r="EK32" s="37"/>
      <c r="EL32" s="37"/>
      <c r="EM32" s="37"/>
      <c r="EN32" s="37"/>
      <c r="EO32" s="37"/>
      <c r="EP32" s="37"/>
      <c r="EQ32" s="37"/>
      <c r="ER32" s="37"/>
      <c r="ES32" s="37"/>
      <c r="ET32" s="37"/>
      <c r="EU32" s="37"/>
    </row>
    <row r="33" spans="1:151" s="3" customFormat="1" ht="30" customHeight="1" thickBot="1" x14ac:dyDescent="0.35">
      <c r="A33" s="40"/>
      <c r="B33" s="58" t="s">
        <v>29</v>
      </c>
      <c r="C33" s="58" t="s">
        <v>34</v>
      </c>
      <c r="D33" s="58" t="s">
        <v>24</v>
      </c>
      <c r="E33" s="52" t="s">
        <v>25</v>
      </c>
      <c r="F33" s="21">
        <v>0</v>
      </c>
      <c r="G33" s="62">
        <v>1</v>
      </c>
      <c r="H33" s="47">
        <v>44254</v>
      </c>
      <c r="I33" s="47">
        <v>44287</v>
      </c>
      <c r="J33" s="16"/>
      <c r="K33" s="16"/>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c r="DB33" s="37"/>
      <c r="DC33" s="37"/>
      <c r="DD33" s="37"/>
      <c r="DE33" s="37"/>
      <c r="DF33" s="37"/>
      <c r="DG33" s="37"/>
      <c r="DH33" s="37"/>
      <c r="DI33" s="37"/>
      <c r="DJ33" s="37"/>
      <c r="DK33" s="37"/>
      <c r="DL33" s="37"/>
      <c r="DM33" s="37"/>
      <c r="DN33" s="37"/>
      <c r="DO33" s="37"/>
      <c r="DP33" s="37"/>
      <c r="DQ33" s="37"/>
      <c r="DR33" s="37"/>
      <c r="DS33" s="37"/>
      <c r="DT33" s="37"/>
      <c r="DU33" s="37"/>
      <c r="DV33" s="37"/>
      <c r="DW33" s="37"/>
      <c r="DX33" s="37"/>
      <c r="DY33" s="37"/>
      <c r="DZ33" s="37"/>
      <c r="EA33" s="37"/>
      <c r="EB33" s="37"/>
      <c r="EC33" s="37"/>
      <c r="ED33" s="37"/>
      <c r="EE33" s="37"/>
      <c r="EF33" s="37"/>
      <c r="EG33" s="37"/>
      <c r="EH33" s="37"/>
      <c r="EI33" s="37"/>
      <c r="EJ33" s="37"/>
      <c r="EK33" s="37"/>
      <c r="EL33" s="37"/>
      <c r="EM33" s="37"/>
      <c r="EN33" s="37"/>
      <c r="EO33" s="37"/>
      <c r="EP33" s="37"/>
      <c r="EQ33" s="37"/>
      <c r="ER33" s="37"/>
      <c r="ES33" s="37"/>
      <c r="ET33" s="37"/>
      <c r="EU33" s="37"/>
    </row>
    <row r="34" spans="1:151" s="3" customFormat="1" ht="30" customHeight="1" thickBot="1" x14ac:dyDescent="0.35">
      <c r="A34" s="40" t="s">
        <v>35</v>
      </c>
      <c r="B34" s="22" t="s">
        <v>36</v>
      </c>
      <c r="C34" s="22"/>
      <c r="D34" s="22"/>
      <c r="E34" s="53"/>
      <c r="F34" s="23">
        <f>SUMPRODUCT(F35:F41,G35:G41)/SUM(G35:G41)</f>
        <v>0.28749999999999998</v>
      </c>
      <c r="G34" s="63"/>
      <c r="H34" s="24"/>
      <c r="I34" s="25"/>
      <c r="J34" s="16"/>
      <c r="K34" s="16" t="str">
        <f t="shared" si="12"/>
        <v/>
      </c>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c r="DB34" s="37"/>
      <c r="DC34" s="37"/>
      <c r="DD34" s="37"/>
      <c r="DE34" s="37"/>
      <c r="DF34" s="37"/>
      <c r="DG34" s="37"/>
      <c r="DH34" s="37"/>
      <c r="DI34" s="37"/>
      <c r="DJ34" s="37"/>
      <c r="DK34" s="37"/>
      <c r="DL34" s="37"/>
      <c r="DM34" s="37"/>
      <c r="DN34" s="37"/>
      <c r="DO34" s="37"/>
      <c r="DP34" s="37"/>
      <c r="DQ34" s="37"/>
      <c r="DR34" s="37"/>
      <c r="DS34" s="37"/>
      <c r="DT34" s="37"/>
      <c r="DU34" s="37"/>
      <c r="DV34" s="37"/>
      <c r="DW34" s="37"/>
      <c r="DX34" s="37"/>
      <c r="DY34" s="37"/>
      <c r="DZ34" s="37"/>
      <c r="EA34" s="37"/>
      <c r="EB34" s="37"/>
      <c r="EC34" s="37"/>
      <c r="ED34" s="37"/>
      <c r="EE34" s="37"/>
      <c r="EF34" s="37"/>
      <c r="EG34" s="37"/>
      <c r="EH34" s="37"/>
      <c r="EI34" s="37"/>
      <c r="EJ34" s="37"/>
      <c r="EK34" s="37"/>
      <c r="EL34" s="37"/>
      <c r="EM34" s="37"/>
      <c r="EN34" s="37"/>
      <c r="EO34" s="37"/>
      <c r="EP34" s="37"/>
      <c r="EQ34" s="37"/>
      <c r="ER34" s="37"/>
      <c r="ES34" s="37"/>
      <c r="ET34" s="37"/>
      <c r="EU34" s="37"/>
    </row>
    <row r="35" spans="1:151" s="3" customFormat="1" ht="30" customHeight="1" thickBot="1" x14ac:dyDescent="0.35">
      <c r="A35" s="40"/>
      <c r="B35" s="59" t="s">
        <v>37</v>
      </c>
      <c r="C35" s="59" t="s">
        <v>38</v>
      </c>
      <c r="D35" s="59" t="s">
        <v>39</v>
      </c>
      <c r="E35" s="54" t="s">
        <v>40</v>
      </c>
      <c r="F35" s="26">
        <v>0.75</v>
      </c>
      <c r="G35" s="64">
        <v>2</v>
      </c>
      <c r="H35" s="48">
        <v>44197</v>
      </c>
      <c r="I35" s="48">
        <v>44232</v>
      </c>
      <c r="J35" s="16"/>
      <c r="K35" s="16">
        <f t="shared" si="12"/>
        <v>36</v>
      </c>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c r="CW35" s="37"/>
      <c r="CX35" s="37"/>
      <c r="CY35" s="37"/>
      <c r="CZ35" s="37"/>
      <c r="DA35" s="37"/>
      <c r="DB35" s="37"/>
      <c r="DC35" s="37"/>
      <c r="DD35" s="37"/>
      <c r="DE35" s="37"/>
      <c r="DF35" s="37"/>
      <c r="DG35" s="37"/>
      <c r="DH35" s="37"/>
      <c r="DI35" s="37"/>
      <c r="DJ35" s="37"/>
      <c r="DK35" s="37"/>
      <c r="DL35" s="37"/>
      <c r="DM35" s="37"/>
      <c r="DN35" s="37"/>
      <c r="DO35" s="37"/>
      <c r="DP35" s="37"/>
      <c r="DQ35" s="37"/>
      <c r="DR35" s="37"/>
      <c r="DS35" s="37"/>
      <c r="DT35" s="37"/>
      <c r="DU35" s="37"/>
      <c r="DV35" s="37"/>
      <c r="DW35" s="37"/>
      <c r="DX35" s="37"/>
      <c r="DY35" s="37"/>
      <c r="DZ35" s="37"/>
      <c r="EA35" s="37"/>
      <c r="EB35" s="37"/>
      <c r="EC35" s="37"/>
      <c r="ED35" s="37"/>
      <c r="EE35" s="37"/>
      <c r="EF35" s="37"/>
      <c r="EG35" s="37"/>
      <c r="EH35" s="37"/>
      <c r="EI35" s="37"/>
      <c r="EJ35" s="37"/>
      <c r="EK35" s="37"/>
      <c r="EL35" s="37"/>
      <c r="EM35" s="37"/>
      <c r="EN35" s="37"/>
      <c r="EO35" s="37"/>
      <c r="EP35" s="37"/>
      <c r="EQ35" s="37"/>
      <c r="ER35" s="37"/>
      <c r="ES35" s="37"/>
      <c r="ET35" s="37"/>
      <c r="EU35" s="37"/>
    </row>
    <row r="36" spans="1:151" s="3" customFormat="1" ht="30" customHeight="1" thickBot="1" x14ac:dyDescent="0.35">
      <c r="A36" s="40"/>
      <c r="B36" s="59" t="s">
        <v>41</v>
      </c>
      <c r="C36" s="59" t="s">
        <v>38</v>
      </c>
      <c r="D36" s="59"/>
      <c r="E36" s="54" t="s">
        <v>42</v>
      </c>
      <c r="F36" s="26">
        <v>0</v>
      </c>
      <c r="G36" s="64">
        <v>1</v>
      </c>
      <c r="H36" s="48">
        <v>44197</v>
      </c>
      <c r="I36" s="48">
        <v>44227</v>
      </c>
      <c r="J36" s="16"/>
      <c r="K36" s="16"/>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c r="CO36" s="37"/>
      <c r="CP36" s="37"/>
      <c r="CQ36" s="37"/>
      <c r="CR36" s="37"/>
      <c r="CS36" s="37"/>
      <c r="CT36" s="37"/>
      <c r="CU36" s="37"/>
      <c r="CV36" s="37"/>
      <c r="CW36" s="37"/>
      <c r="CX36" s="37"/>
      <c r="CY36" s="37"/>
      <c r="CZ36" s="37"/>
      <c r="DA36" s="37"/>
      <c r="DB36" s="37"/>
      <c r="DC36" s="37"/>
      <c r="DD36" s="37"/>
      <c r="DE36" s="37"/>
      <c r="DF36" s="37"/>
      <c r="DG36" s="37"/>
      <c r="DH36" s="37"/>
      <c r="DI36" s="37"/>
      <c r="DJ36" s="37"/>
      <c r="DK36" s="37"/>
      <c r="DL36" s="37"/>
      <c r="DM36" s="37"/>
      <c r="DN36" s="37"/>
      <c r="DO36" s="37"/>
      <c r="DP36" s="37"/>
      <c r="DQ36" s="37"/>
      <c r="DR36" s="37"/>
      <c r="DS36" s="37"/>
      <c r="DT36" s="37"/>
      <c r="DU36" s="37"/>
      <c r="DV36" s="37"/>
      <c r="DW36" s="37"/>
      <c r="DX36" s="37"/>
      <c r="DY36" s="37"/>
      <c r="DZ36" s="37"/>
      <c r="EA36" s="37"/>
      <c r="EB36" s="37"/>
      <c r="EC36" s="37"/>
      <c r="ED36" s="37"/>
      <c r="EE36" s="37"/>
      <c r="EF36" s="37"/>
      <c r="EG36" s="37"/>
      <c r="EH36" s="37"/>
      <c r="EI36" s="37"/>
      <c r="EJ36" s="37"/>
      <c r="EK36" s="37"/>
      <c r="EL36" s="37"/>
      <c r="EM36" s="37"/>
      <c r="EN36" s="37"/>
      <c r="EO36" s="37"/>
      <c r="EP36" s="37"/>
      <c r="EQ36" s="37"/>
      <c r="ER36" s="37"/>
      <c r="ES36" s="37"/>
      <c r="ET36" s="37"/>
      <c r="EU36" s="37"/>
    </row>
    <row r="37" spans="1:151" s="3" customFormat="1" ht="30" customHeight="1" thickBot="1" x14ac:dyDescent="0.35">
      <c r="A37" s="40"/>
      <c r="B37" s="59" t="s">
        <v>22</v>
      </c>
      <c r="C37" s="59" t="s">
        <v>23</v>
      </c>
      <c r="D37" s="59" t="s">
        <v>39</v>
      </c>
      <c r="E37" s="54" t="s">
        <v>33</v>
      </c>
      <c r="F37" s="26">
        <v>0.8</v>
      </c>
      <c r="G37" s="64">
        <v>1</v>
      </c>
      <c r="H37" s="48">
        <v>44197</v>
      </c>
      <c r="I37" s="48">
        <v>44227</v>
      </c>
      <c r="J37" s="16"/>
      <c r="K37" s="16"/>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c r="CO37" s="37"/>
      <c r="CP37" s="37"/>
      <c r="CQ37" s="37"/>
      <c r="CR37" s="37"/>
      <c r="CS37" s="37"/>
      <c r="CT37" s="37"/>
      <c r="CU37" s="37"/>
      <c r="CV37" s="37"/>
      <c r="CW37" s="37"/>
      <c r="CX37" s="37"/>
      <c r="CY37" s="37"/>
      <c r="CZ37" s="37"/>
      <c r="DA37" s="37"/>
      <c r="DB37" s="37"/>
      <c r="DC37" s="37"/>
      <c r="DD37" s="37"/>
      <c r="DE37" s="37"/>
      <c r="DF37" s="37"/>
      <c r="DG37" s="37"/>
      <c r="DH37" s="37"/>
      <c r="DI37" s="37"/>
      <c r="DJ37" s="37"/>
      <c r="DK37" s="37"/>
      <c r="DL37" s="37"/>
      <c r="DM37" s="37"/>
      <c r="DN37" s="37"/>
      <c r="DO37" s="37"/>
      <c r="DP37" s="37"/>
      <c r="DQ37" s="37"/>
      <c r="DR37" s="37"/>
      <c r="DS37" s="37"/>
      <c r="DT37" s="37"/>
      <c r="DU37" s="37"/>
      <c r="DV37" s="37"/>
      <c r="DW37" s="37"/>
      <c r="DX37" s="37"/>
      <c r="DY37" s="37"/>
      <c r="DZ37" s="37"/>
      <c r="EA37" s="37"/>
      <c r="EB37" s="37"/>
      <c r="EC37" s="37"/>
      <c r="ED37" s="37"/>
      <c r="EE37" s="37"/>
      <c r="EF37" s="37"/>
      <c r="EG37" s="37"/>
      <c r="EH37" s="37"/>
      <c r="EI37" s="37"/>
      <c r="EJ37" s="37"/>
      <c r="EK37" s="37"/>
      <c r="EL37" s="37"/>
      <c r="EM37" s="37"/>
      <c r="EN37" s="37"/>
      <c r="EO37" s="37"/>
      <c r="EP37" s="37"/>
      <c r="EQ37" s="37"/>
      <c r="ER37" s="37"/>
      <c r="ES37" s="37"/>
      <c r="ET37" s="37"/>
      <c r="EU37" s="37"/>
    </row>
    <row r="38" spans="1:151" s="3" customFormat="1" ht="30" customHeight="1" thickBot="1" x14ac:dyDescent="0.35">
      <c r="A38" s="40"/>
      <c r="B38" s="59" t="s">
        <v>26</v>
      </c>
      <c r="C38" s="59" t="s">
        <v>23</v>
      </c>
      <c r="D38" s="59"/>
      <c r="E38" s="54" t="s">
        <v>33</v>
      </c>
      <c r="F38" s="26">
        <v>0</v>
      </c>
      <c r="G38" s="64">
        <v>1</v>
      </c>
      <c r="H38" s="48">
        <v>44227</v>
      </c>
      <c r="I38" s="48">
        <v>44287</v>
      </c>
      <c r="J38" s="16"/>
      <c r="K38" s="16"/>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c r="CN38" s="37"/>
      <c r="CO38" s="37"/>
      <c r="CP38" s="37"/>
      <c r="CQ38" s="37"/>
      <c r="CR38" s="37"/>
      <c r="CS38" s="37"/>
      <c r="CT38" s="37"/>
      <c r="CU38" s="37"/>
      <c r="CV38" s="37"/>
      <c r="CW38" s="37"/>
      <c r="CX38" s="37"/>
      <c r="CY38" s="37"/>
      <c r="CZ38" s="37"/>
      <c r="DA38" s="37"/>
      <c r="DB38" s="37"/>
      <c r="DC38" s="37"/>
      <c r="DD38" s="37"/>
      <c r="DE38" s="37"/>
      <c r="DF38" s="37"/>
      <c r="DG38" s="37"/>
      <c r="DH38" s="37"/>
      <c r="DI38" s="37"/>
      <c r="DJ38" s="37"/>
      <c r="DK38" s="37"/>
      <c r="DL38" s="37"/>
      <c r="DM38" s="37"/>
      <c r="DN38" s="37"/>
      <c r="DO38" s="37"/>
      <c r="DP38" s="37"/>
      <c r="DQ38" s="37"/>
      <c r="DR38" s="37"/>
      <c r="DS38" s="37"/>
      <c r="DT38" s="37"/>
      <c r="DU38" s="37"/>
      <c r="DV38" s="37"/>
      <c r="DW38" s="37"/>
      <c r="DX38" s="37"/>
      <c r="DY38" s="37"/>
      <c r="DZ38" s="37"/>
      <c r="EA38" s="37"/>
      <c r="EB38" s="37"/>
      <c r="EC38" s="37"/>
      <c r="ED38" s="37"/>
      <c r="EE38" s="37"/>
      <c r="EF38" s="37"/>
      <c r="EG38" s="37"/>
      <c r="EH38" s="37"/>
      <c r="EI38" s="37"/>
      <c r="EJ38" s="37"/>
      <c r="EK38" s="37"/>
      <c r="EL38" s="37"/>
      <c r="EM38" s="37"/>
      <c r="EN38" s="37"/>
      <c r="EO38" s="37"/>
      <c r="EP38" s="37"/>
      <c r="EQ38" s="37"/>
      <c r="ER38" s="37"/>
      <c r="ES38" s="37"/>
      <c r="ET38" s="37"/>
      <c r="EU38" s="37"/>
    </row>
    <row r="39" spans="1:151" s="3" customFormat="1" ht="30" customHeight="1" thickBot="1" x14ac:dyDescent="0.35">
      <c r="A39" s="40"/>
      <c r="B39" s="59" t="s">
        <v>27</v>
      </c>
      <c r="C39" s="59" t="s">
        <v>23</v>
      </c>
      <c r="D39" s="59"/>
      <c r="E39" s="54" t="s">
        <v>33</v>
      </c>
      <c r="F39" s="26">
        <v>0</v>
      </c>
      <c r="G39" s="64">
        <v>1</v>
      </c>
      <c r="H39" s="48">
        <v>44227</v>
      </c>
      <c r="I39" s="48">
        <v>44287</v>
      </c>
      <c r="J39" s="16"/>
      <c r="K39" s="16"/>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c r="CQ39" s="37"/>
      <c r="CR39" s="37"/>
      <c r="CS39" s="37"/>
      <c r="CT39" s="37"/>
      <c r="CU39" s="37"/>
      <c r="CV39" s="37"/>
      <c r="CW39" s="37"/>
      <c r="CX39" s="37"/>
      <c r="CY39" s="37"/>
      <c r="CZ39" s="37"/>
      <c r="DA39" s="37"/>
      <c r="DB39" s="37"/>
      <c r="DC39" s="37"/>
      <c r="DD39" s="37"/>
      <c r="DE39" s="37"/>
      <c r="DF39" s="37"/>
      <c r="DG39" s="37"/>
      <c r="DH39" s="37"/>
      <c r="DI39" s="37"/>
      <c r="DJ39" s="37"/>
      <c r="DK39" s="37"/>
      <c r="DL39" s="37"/>
      <c r="DM39" s="37"/>
      <c r="DN39" s="37"/>
      <c r="DO39" s="37"/>
      <c r="DP39" s="37"/>
      <c r="DQ39" s="37"/>
      <c r="DR39" s="37"/>
      <c r="DS39" s="37"/>
      <c r="DT39" s="37"/>
      <c r="DU39" s="37"/>
      <c r="DV39" s="37"/>
      <c r="DW39" s="37"/>
      <c r="DX39" s="37"/>
      <c r="DY39" s="37"/>
      <c r="DZ39" s="37"/>
      <c r="EA39" s="37"/>
      <c r="EB39" s="37"/>
      <c r="EC39" s="37"/>
      <c r="ED39" s="37"/>
      <c r="EE39" s="37"/>
      <c r="EF39" s="37"/>
      <c r="EG39" s="37"/>
      <c r="EH39" s="37"/>
      <c r="EI39" s="37"/>
      <c r="EJ39" s="37"/>
      <c r="EK39" s="37"/>
      <c r="EL39" s="37"/>
      <c r="EM39" s="37"/>
      <c r="EN39" s="37"/>
      <c r="EO39" s="37"/>
      <c r="EP39" s="37"/>
      <c r="EQ39" s="37"/>
      <c r="ER39" s="37"/>
      <c r="ES39" s="37"/>
      <c r="ET39" s="37"/>
      <c r="EU39" s="37"/>
    </row>
    <row r="40" spans="1:151" s="3" customFormat="1" ht="30" customHeight="1" thickBot="1" x14ac:dyDescent="0.35">
      <c r="A40" s="40"/>
      <c r="B40" s="59" t="s">
        <v>28</v>
      </c>
      <c r="C40" s="59" t="s">
        <v>23</v>
      </c>
      <c r="D40" s="59"/>
      <c r="E40" s="54" t="s">
        <v>33</v>
      </c>
      <c r="F40" s="26">
        <v>0</v>
      </c>
      <c r="G40" s="64">
        <v>1</v>
      </c>
      <c r="H40" s="48">
        <v>44227</v>
      </c>
      <c r="I40" s="48">
        <v>44287</v>
      </c>
      <c r="J40" s="16"/>
      <c r="K40" s="16"/>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c r="DC40" s="37"/>
      <c r="DD40" s="37"/>
      <c r="DE40" s="37"/>
      <c r="DF40" s="37"/>
      <c r="DG40" s="37"/>
      <c r="DH40" s="37"/>
      <c r="DI40" s="37"/>
      <c r="DJ40" s="37"/>
      <c r="DK40" s="37"/>
      <c r="DL40" s="37"/>
      <c r="DM40" s="37"/>
      <c r="DN40" s="37"/>
      <c r="DO40" s="37"/>
      <c r="DP40" s="37"/>
      <c r="DQ40" s="37"/>
      <c r="DR40" s="37"/>
      <c r="DS40" s="37"/>
      <c r="DT40" s="37"/>
      <c r="DU40" s="37"/>
      <c r="DV40" s="37"/>
      <c r="DW40" s="37"/>
      <c r="DX40" s="37"/>
      <c r="DY40" s="37"/>
      <c r="DZ40" s="37"/>
      <c r="EA40" s="37"/>
      <c r="EB40" s="37"/>
      <c r="EC40" s="37"/>
      <c r="ED40" s="37"/>
      <c r="EE40" s="37"/>
      <c r="EF40" s="37"/>
      <c r="EG40" s="37"/>
      <c r="EH40" s="37"/>
      <c r="EI40" s="37"/>
      <c r="EJ40" s="37"/>
      <c r="EK40" s="37"/>
      <c r="EL40" s="37"/>
      <c r="EM40" s="37"/>
      <c r="EN40" s="37"/>
      <c r="EO40" s="37"/>
      <c r="EP40" s="37"/>
      <c r="EQ40" s="37"/>
      <c r="ER40" s="37"/>
      <c r="ES40" s="37"/>
      <c r="ET40" s="37"/>
      <c r="EU40" s="37"/>
    </row>
    <row r="41" spans="1:151" s="3" customFormat="1" ht="30" customHeight="1" thickBot="1" x14ac:dyDescent="0.35">
      <c r="A41" s="40"/>
      <c r="B41" s="59" t="s">
        <v>29</v>
      </c>
      <c r="C41" s="59" t="s">
        <v>23</v>
      </c>
      <c r="D41" s="59" t="s">
        <v>39</v>
      </c>
      <c r="E41" s="54" t="s">
        <v>33</v>
      </c>
      <c r="F41" s="26">
        <v>0</v>
      </c>
      <c r="G41" s="64">
        <v>1</v>
      </c>
      <c r="H41" s="48">
        <v>44227</v>
      </c>
      <c r="I41" s="48">
        <v>44287</v>
      </c>
      <c r="J41" s="16"/>
      <c r="K41" s="16"/>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c r="DB41" s="37"/>
      <c r="DC41" s="37"/>
      <c r="DD41" s="37"/>
      <c r="DE41" s="37"/>
      <c r="DF41" s="37"/>
      <c r="DG41" s="37"/>
      <c r="DH41" s="37"/>
      <c r="DI41" s="37"/>
      <c r="DJ41" s="37"/>
      <c r="DK41" s="37"/>
      <c r="DL41" s="37"/>
      <c r="DM41" s="37"/>
      <c r="DN41" s="37"/>
      <c r="DO41" s="37"/>
      <c r="DP41" s="37"/>
      <c r="DQ41" s="37"/>
      <c r="DR41" s="37"/>
      <c r="DS41" s="37"/>
      <c r="DT41" s="37"/>
      <c r="DU41" s="37"/>
      <c r="DV41" s="37"/>
      <c r="DW41" s="37"/>
      <c r="DX41" s="37"/>
      <c r="DY41" s="37"/>
      <c r="DZ41" s="37"/>
      <c r="EA41" s="37"/>
      <c r="EB41" s="37"/>
      <c r="EC41" s="37"/>
      <c r="ED41" s="37"/>
      <c r="EE41" s="37"/>
      <c r="EF41" s="37"/>
      <c r="EG41" s="37"/>
      <c r="EH41" s="37"/>
      <c r="EI41" s="37"/>
      <c r="EJ41" s="37"/>
      <c r="EK41" s="37"/>
      <c r="EL41" s="37"/>
      <c r="EM41" s="37"/>
      <c r="EN41" s="37"/>
      <c r="EO41" s="37"/>
      <c r="EP41" s="37"/>
      <c r="EQ41" s="37"/>
      <c r="ER41" s="37"/>
      <c r="ES41" s="37"/>
      <c r="ET41" s="37"/>
      <c r="EU41" s="37"/>
    </row>
    <row r="42" spans="1:151" s="3" customFormat="1" ht="30" customHeight="1" thickBot="1" x14ac:dyDescent="0.35">
      <c r="A42" s="40"/>
      <c r="B42" s="59" t="s">
        <v>22</v>
      </c>
      <c r="C42" s="59" t="s">
        <v>43</v>
      </c>
      <c r="D42" s="59" t="s">
        <v>39</v>
      </c>
      <c r="E42" s="54" t="s">
        <v>33</v>
      </c>
      <c r="F42" s="26">
        <v>1</v>
      </c>
      <c r="G42" s="64">
        <v>1</v>
      </c>
      <c r="H42" s="48">
        <v>44214</v>
      </c>
      <c r="I42" s="48">
        <v>44221</v>
      </c>
      <c r="J42" s="16"/>
      <c r="K42" s="16"/>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c r="CW42" s="37"/>
      <c r="CX42" s="37"/>
      <c r="CY42" s="37"/>
      <c r="CZ42" s="37"/>
      <c r="DA42" s="37"/>
      <c r="DB42" s="37"/>
      <c r="DC42" s="37"/>
      <c r="DD42" s="37"/>
      <c r="DE42" s="37"/>
      <c r="DF42" s="37"/>
      <c r="DG42" s="37"/>
      <c r="DH42" s="37"/>
      <c r="DI42" s="37"/>
      <c r="DJ42" s="37"/>
      <c r="DK42" s="37"/>
      <c r="DL42" s="37"/>
      <c r="DM42" s="37"/>
      <c r="DN42" s="37"/>
      <c r="DO42" s="37"/>
      <c r="DP42" s="37"/>
      <c r="DQ42" s="37"/>
      <c r="DR42" s="37"/>
      <c r="DS42" s="37"/>
      <c r="DT42" s="37"/>
      <c r="DU42" s="37"/>
      <c r="DV42" s="37"/>
      <c r="DW42" s="37"/>
      <c r="DX42" s="37"/>
      <c r="DY42" s="37"/>
      <c r="DZ42" s="37"/>
      <c r="EA42" s="37"/>
      <c r="EB42" s="37"/>
      <c r="EC42" s="37"/>
      <c r="ED42" s="37"/>
      <c r="EE42" s="37"/>
      <c r="EF42" s="37"/>
      <c r="EG42" s="37"/>
      <c r="EH42" s="37"/>
      <c r="EI42" s="37"/>
      <c r="EJ42" s="37"/>
      <c r="EK42" s="37"/>
      <c r="EL42" s="37"/>
      <c r="EM42" s="37"/>
      <c r="EN42" s="37"/>
      <c r="EO42" s="37"/>
      <c r="EP42" s="37"/>
      <c r="EQ42" s="37"/>
      <c r="ER42" s="37"/>
      <c r="ES42" s="37"/>
      <c r="ET42" s="37"/>
      <c r="EU42" s="37"/>
    </row>
    <row r="43" spans="1:151" s="3" customFormat="1" ht="30" customHeight="1" thickBot="1" x14ac:dyDescent="0.35">
      <c r="A43" s="40"/>
      <c r="B43" s="59" t="s">
        <v>26</v>
      </c>
      <c r="C43" s="59" t="s">
        <v>43</v>
      </c>
      <c r="D43" s="59"/>
      <c r="E43" s="54" t="s">
        <v>33</v>
      </c>
      <c r="F43" s="26">
        <v>0</v>
      </c>
      <c r="G43" s="64">
        <v>1</v>
      </c>
      <c r="H43" s="48">
        <v>44221</v>
      </c>
      <c r="I43" s="48">
        <v>44230</v>
      </c>
      <c r="J43" s="16"/>
      <c r="K43" s="16"/>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7"/>
      <c r="CT43" s="37"/>
      <c r="CU43" s="37"/>
      <c r="CV43" s="37"/>
      <c r="CW43" s="37"/>
      <c r="CX43" s="37"/>
      <c r="CY43" s="37"/>
      <c r="CZ43" s="37"/>
      <c r="DA43" s="37"/>
      <c r="DB43" s="37"/>
      <c r="DC43" s="37"/>
      <c r="DD43" s="37"/>
      <c r="DE43" s="37"/>
      <c r="DF43" s="37"/>
      <c r="DG43" s="37"/>
      <c r="DH43" s="37"/>
      <c r="DI43" s="37"/>
      <c r="DJ43" s="37"/>
      <c r="DK43" s="37"/>
      <c r="DL43" s="37"/>
      <c r="DM43" s="37"/>
      <c r="DN43" s="37"/>
      <c r="DO43" s="37"/>
      <c r="DP43" s="37"/>
      <c r="DQ43" s="37"/>
      <c r="DR43" s="37"/>
      <c r="DS43" s="37"/>
      <c r="DT43" s="37"/>
      <c r="DU43" s="37"/>
      <c r="DV43" s="37"/>
      <c r="DW43" s="37"/>
      <c r="DX43" s="37"/>
      <c r="DY43" s="37"/>
      <c r="DZ43" s="37"/>
      <c r="EA43" s="37"/>
      <c r="EB43" s="37"/>
      <c r="EC43" s="37"/>
      <c r="ED43" s="37"/>
      <c r="EE43" s="37"/>
      <c r="EF43" s="37"/>
      <c r="EG43" s="37"/>
      <c r="EH43" s="37"/>
      <c r="EI43" s="37"/>
      <c r="EJ43" s="37"/>
      <c r="EK43" s="37"/>
      <c r="EL43" s="37"/>
      <c r="EM43" s="37"/>
      <c r="EN43" s="37"/>
      <c r="EO43" s="37"/>
      <c r="EP43" s="37"/>
      <c r="EQ43" s="37"/>
      <c r="ER43" s="37"/>
      <c r="ES43" s="37"/>
      <c r="ET43" s="37"/>
      <c r="EU43" s="37"/>
    </row>
    <row r="44" spans="1:151" s="3" customFormat="1" ht="30" customHeight="1" thickBot="1" x14ac:dyDescent="0.35">
      <c r="A44" s="40"/>
      <c r="B44" s="59" t="s">
        <v>27</v>
      </c>
      <c r="C44" s="59" t="s">
        <v>43</v>
      </c>
      <c r="D44" s="59"/>
      <c r="E44" s="54" t="s">
        <v>33</v>
      </c>
      <c r="F44" s="26">
        <v>0</v>
      </c>
      <c r="G44" s="64">
        <v>1</v>
      </c>
      <c r="H44" s="48">
        <v>44230</v>
      </c>
      <c r="I44" s="48">
        <v>44235</v>
      </c>
      <c r="J44" s="16"/>
      <c r="K44" s="16"/>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row>
    <row r="45" spans="1:151" s="3" customFormat="1" ht="30" customHeight="1" thickBot="1" x14ac:dyDescent="0.35">
      <c r="A45" s="40"/>
      <c r="B45" s="59" t="s">
        <v>28</v>
      </c>
      <c r="C45" s="59" t="s">
        <v>43</v>
      </c>
      <c r="D45" s="59"/>
      <c r="E45" s="54" t="s">
        <v>33</v>
      </c>
      <c r="F45" s="26">
        <v>0</v>
      </c>
      <c r="G45" s="64">
        <v>1</v>
      </c>
      <c r="H45" s="48">
        <v>44235</v>
      </c>
      <c r="I45" s="48">
        <v>44241</v>
      </c>
      <c r="J45" s="16"/>
      <c r="K45" s="16"/>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row>
    <row r="46" spans="1:151" s="3" customFormat="1" ht="30" customHeight="1" thickBot="1" x14ac:dyDescent="0.35">
      <c r="A46" s="40"/>
      <c r="B46" s="59" t="s">
        <v>29</v>
      </c>
      <c r="C46" s="59" t="s">
        <v>43</v>
      </c>
      <c r="D46" s="59" t="s">
        <v>39</v>
      </c>
      <c r="E46" s="54" t="s">
        <v>33</v>
      </c>
      <c r="F46" s="26">
        <v>0</v>
      </c>
      <c r="G46" s="64">
        <v>1</v>
      </c>
      <c r="H46" s="48">
        <v>44241</v>
      </c>
      <c r="I46" s="48">
        <v>44246</v>
      </c>
      <c r="J46" s="16"/>
      <c r="K46" s="16"/>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c r="DE46" s="37"/>
      <c r="DF46" s="37"/>
      <c r="DG46" s="37"/>
      <c r="DH46" s="37"/>
      <c r="DI46" s="37"/>
      <c r="DJ46" s="37"/>
      <c r="DK46" s="37"/>
      <c r="DL46" s="37"/>
      <c r="DM46" s="37"/>
      <c r="DN46" s="37"/>
      <c r="DO46" s="37"/>
      <c r="DP46" s="37"/>
      <c r="DQ46" s="37"/>
      <c r="DR46" s="37"/>
      <c r="DS46" s="37"/>
      <c r="DT46" s="37"/>
      <c r="DU46" s="37"/>
      <c r="DV46" s="37"/>
      <c r="DW46" s="37"/>
      <c r="DX46" s="37"/>
      <c r="DY46" s="37"/>
      <c r="DZ46" s="37"/>
      <c r="EA46" s="37"/>
      <c r="EB46" s="37"/>
      <c r="EC46" s="37"/>
      <c r="ED46" s="37"/>
      <c r="EE46" s="37"/>
      <c r="EF46" s="37"/>
      <c r="EG46" s="37"/>
      <c r="EH46" s="37"/>
      <c r="EI46" s="37"/>
      <c r="EJ46" s="37"/>
      <c r="EK46" s="37"/>
      <c r="EL46" s="37"/>
      <c r="EM46" s="37"/>
      <c r="EN46" s="37"/>
      <c r="EO46" s="37"/>
      <c r="EP46" s="37"/>
      <c r="EQ46" s="37"/>
      <c r="ER46" s="37"/>
      <c r="ES46" s="37"/>
      <c r="ET46" s="37"/>
      <c r="EU46" s="37"/>
    </row>
    <row r="47" spans="1:151" s="3" customFormat="1" ht="30" customHeight="1" thickBot="1" x14ac:dyDescent="0.35">
      <c r="A47" s="40"/>
      <c r="B47" s="59" t="s">
        <v>22</v>
      </c>
      <c r="C47" s="59" t="s">
        <v>44</v>
      </c>
      <c r="D47" s="59" t="s">
        <v>39</v>
      </c>
      <c r="E47" s="54" t="s">
        <v>33</v>
      </c>
      <c r="F47" s="26">
        <v>1</v>
      </c>
      <c r="G47" s="64">
        <v>1</v>
      </c>
      <c r="H47" s="48">
        <v>44214</v>
      </c>
      <c r="I47" s="48">
        <v>44221</v>
      </c>
      <c r="J47" s="16"/>
      <c r="K47" s="16"/>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c r="CF47" s="37"/>
      <c r="CG47" s="37"/>
      <c r="CH47" s="37"/>
      <c r="CI47" s="37"/>
      <c r="CJ47" s="37"/>
      <c r="CK47" s="37"/>
      <c r="CL47" s="37"/>
      <c r="CM47" s="37"/>
      <c r="CN47" s="37"/>
      <c r="CO47" s="37"/>
      <c r="CP47" s="37"/>
      <c r="CQ47" s="37"/>
      <c r="CR47" s="37"/>
      <c r="CS47" s="37"/>
      <c r="CT47" s="37"/>
      <c r="CU47" s="37"/>
      <c r="CV47" s="37"/>
      <c r="CW47" s="37"/>
      <c r="CX47" s="37"/>
      <c r="CY47" s="37"/>
      <c r="CZ47" s="37"/>
      <c r="DA47" s="37"/>
      <c r="DB47" s="37"/>
      <c r="DC47" s="37"/>
      <c r="DD47" s="37"/>
      <c r="DE47" s="37"/>
      <c r="DF47" s="37"/>
      <c r="DG47" s="37"/>
      <c r="DH47" s="37"/>
      <c r="DI47" s="37"/>
      <c r="DJ47" s="37"/>
      <c r="DK47" s="37"/>
      <c r="DL47" s="37"/>
      <c r="DM47" s="37"/>
      <c r="DN47" s="37"/>
      <c r="DO47" s="37"/>
      <c r="DP47" s="37"/>
      <c r="DQ47" s="37"/>
      <c r="DR47" s="37"/>
      <c r="DS47" s="37"/>
      <c r="DT47" s="37"/>
      <c r="DU47" s="37"/>
      <c r="DV47" s="37"/>
      <c r="DW47" s="37"/>
      <c r="DX47" s="37"/>
      <c r="DY47" s="37"/>
      <c r="DZ47" s="37"/>
      <c r="EA47" s="37"/>
      <c r="EB47" s="37"/>
      <c r="EC47" s="37"/>
      <c r="ED47" s="37"/>
      <c r="EE47" s="37"/>
      <c r="EF47" s="37"/>
      <c r="EG47" s="37"/>
      <c r="EH47" s="37"/>
      <c r="EI47" s="37"/>
      <c r="EJ47" s="37"/>
      <c r="EK47" s="37"/>
      <c r="EL47" s="37"/>
      <c r="EM47" s="37"/>
      <c r="EN47" s="37"/>
      <c r="EO47" s="37"/>
      <c r="EP47" s="37"/>
      <c r="EQ47" s="37"/>
      <c r="ER47" s="37"/>
      <c r="ES47" s="37"/>
      <c r="ET47" s="37"/>
      <c r="EU47" s="37"/>
    </row>
    <row r="48" spans="1:151" s="3" customFormat="1" ht="30" customHeight="1" thickBot="1" x14ac:dyDescent="0.35">
      <c r="A48" s="40"/>
      <c r="B48" s="59" t="s">
        <v>26</v>
      </c>
      <c r="C48" s="59" t="s">
        <v>44</v>
      </c>
      <c r="D48" s="59"/>
      <c r="E48" s="54" t="s">
        <v>33</v>
      </c>
      <c r="F48" s="26">
        <v>0</v>
      </c>
      <c r="G48" s="64">
        <v>1</v>
      </c>
      <c r="H48" s="48">
        <v>44221</v>
      </c>
      <c r="I48" s="48">
        <v>44230</v>
      </c>
      <c r="J48" s="16"/>
      <c r="K48" s="16"/>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c r="CN48" s="37"/>
      <c r="CO48" s="37"/>
      <c r="CP48" s="37"/>
      <c r="CQ48" s="37"/>
      <c r="CR48" s="37"/>
      <c r="CS48" s="37"/>
      <c r="CT48" s="37"/>
      <c r="CU48" s="37"/>
      <c r="CV48" s="37"/>
      <c r="CW48" s="37"/>
      <c r="CX48" s="37"/>
      <c r="CY48" s="37"/>
      <c r="CZ48" s="37"/>
      <c r="DA48" s="37"/>
      <c r="DB48" s="37"/>
      <c r="DC48" s="37"/>
      <c r="DD48" s="37"/>
      <c r="DE48" s="37"/>
      <c r="DF48" s="37"/>
      <c r="DG48" s="37"/>
      <c r="DH48" s="37"/>
      <c r="DI48" s="37"/>
      <c r="DJ48" s="37"/>
      <c r="DK48" s="37"/>
      <c r="DL48" s="37"/>
      <c r="DM48" s="37"/>
      <c r="DN48" s="37"/>
      <c r="DO48" s="37"/>
      <c r="DP48" s="37"/>
      <c r="DQ48" s="37"/>
      <c r="DR48" s="37"/>
      <c r="DS48" s="37"/>
      <c r="DT48" s="37"/>
      <c r="DU48" s="37"/>
      <c r="DV48" s="37"/>
      <c r="DW48" s="37"/>
      <c r="DX48" s="37"/>
      <c r="DY48" s="37"/>
      <c r="DZ48" s="37"/>
      <c r="EA48" s="37"/>
      <c r="EB48" s="37"/>
      <c r="EC48" s="37"/>
      <c r="ED48" s="37"/>
      <c r="EE48" s="37"/>
      <c r="EF48" s="37"/>
      <c r="EG48" s="37"/>
      <c r="EH48" s="37"/>
      <c r="EI48" s="37"/>
      <c r="EJ48" s="37"/>
      <c r="EK48" s="37"/>
      <c r="EL48" s="37"/>
      <c r="EM48" s="37"/>
      <c r="EN48" s="37"/>
      <c r="EO48" s="37"/>
      <c r="EP48" s="37"/>
      <c r="EQ48" s="37"/>
      <c r="ER48" s="37"/>
      <c r="ES48" s="37"/>
      <c r="ET48" s="37"/>
      <c r="EU48" s="37"/>
    </row>
    <row r="49" spans="1:151" s="3" customFormat="1" ht="30" customHeight="1" thickBot="1" x14ac:dyDescent="0.35">
      <c r="A49" s="40"/>
      <c r="B49" s="59" t="s">
        <v>27</v>
      </c>
      <c r="C49" s="59" t="s">
        <v>44</v>
      </c>
      <c r="D49" s="59"/>
      <c r="E49" s="54" t="s">
        <v>33</v>
      </c>
      <c r="F49" s="26">
        <v>0</v>
      </c>
      <c r="G49" s="64">
        <v>1</v>
      </c>
      <c r="H49" s="48">
        <v>44230</v>
      </c>
      <c r="I49" s="48">
        <v>44235</v>
      </c>
      <c r="J49" s="16"/>
      <c r="K49" s="16"/>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37"/>
      <c r="CH49" s="37"/>
      <c r="CI49" s="37"/>
      <c r="CJ49" s="37"/>
      <c r="CK49" s="37"/>
      <c r="CL49" s="37"/>
      <c r="CM49" s="37"/>
      <c r="CN49" s="37"/>
      <c r="CO49" s="37"/>
      <c r="CP49" s="37"/>
      <c r="CQ49" s="37"/>
      <c r="CR49" s="37"/>
      <c r="CS49" s="37"/>
      <c r="CT49" s="37"/>
      <c r="CU49" s="37"/>
      <c r="CV49" s="37"/>
      <c r="CW49" s="37"/>
      <c r="CX49" s="37"/>
      <c r="CY49" s="37"/>
      <c r="CZ49" s="37"/>
      <c r="DA49" s="37"/>
      <c r="DB49" s="37"/>
      <c r="DC49" s="37"/>
      <c r="DD49" s="37"/>
      <c r="DE49" s="37"/>
      <c r="DF49" s="37"/>
      <c r="DG49" s="37"/>
      <c r="DH49" s="37"/>
      <c r="DI49" s="37"/>
      <c r="DJ49" s="37"/>
      <c r="DK49" s="37"/>
      <c r="DL49" s="37"/>
      <c r="DM49" s="37"/>
      <c r="DN49" s="37"/>
      <c r="DO49" s="37"/>
      <c r="DP49" s="37"/>
      <c r="DQ49" s="37"/>
      <c r="DR49" s="37"/>
      <c r="DS49" s="37"/>
      <c r="DT49" s="37"/>
      <c r="DU49" s="37"/>
      <c r="DV49" s="37"/>
      <c r="DW49" s="37"/>
      <c r="DX49" s="37"/>
      <c r="DY49" s="37"/>
      <c r="DZ49" s="37"/>
      <c r="EA49" s="37"/>
      <c r="EB49" s="37"/>
      <c r="EC49" s="37"/>
      <c r="ED49" s="37"/>
      <c r="EE49" s="37"/>
      <c r="EF49" s="37"/>
      <c r="EG49" s="37"/>
      <c r="EH49" s="37"/>
      <c r="EI49" s="37"/>
      <c r="EJ49" s="37"/>
      <c r="EK49" s="37"/>
      <c r="EL49" s="37"/>
      <c r="EM49" s="37"/>
      <c r="EN49" s="37"/>
      <c r="EO49" s="37"/>
      <c r="EP49" s="37"/>
      <c r="EQ49" s="37"/>
      <c r="ER49" s="37"/>
      <c r="ES49" s="37"/>
      <c r="ET49" s="37"/>
      <c r="EU49" s="37"/>
    </row>
    <row r="50" spans="1:151" s="3" customFormat="1" ht="30" customHeight="1" thickBot="1" x14ac:dyDescent="0.35">
      <c r="A50" s="40"/>
      <c r="B50" s="59" t="s">
        <v>28</v>
      </c>
      <c r="C50" s="59" t="s">
        <v>44</v>
      </c>
      <c r="D50" s="59"/>
      <c r="E50" s="54" t="s">
        <v>33</v>
      </c>
      <c r="F50" s="26">
        <v>0</v>
      </c>
      <c r="G50" s="64">
        <v>1</v>
      </c>
      <c r="H50" s="48">
        <v>44235</v>
      </c>
      <c r="I50" s="48">
        <v>44241</v>
      </c>
      <c r="J50" s="16"/>
      <c r="K50" s="16"/>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c r="CU50" s="37"/>
      <c r="CV50" s="37"/>
      <c r="CW50" s="37"/>
      <c r="CX50" s="37"/>
      <c r="CY50" s="37"/>
      <c r="CZ50" s="37"/>
      <c r="DA50" s="37"/>
      <c r="DB50" s="37"/>
      <c r="DC50" s="37"/>
      <c r="DD50" s="37"/>
      <c r="DE50" s="37"/>
      <c r="DF50" s="37"/>
      <c r="DG50" s="37"/>
      <c r="DH50" s="37"/>
      <c r="DI50" s="37"/>
      <c r="DJ50" s="37"/>
      <c r="DK50" s="37"/>
      <c r="DL50" s="37"/>
      <c r="DM50" s="37"/>
      <c r="DN50" s="37"/>
      <c r="DO50" s="37"/>
      <c r="DP50" s="37"/>
      <c r="DQ50" s="37"/>
      <c r="DR50" s="37"/>
      <c r="DS50" s="37"/>
      <c r="DT50" s="37"/>
      <c r="DU50" s="37"/>
      <c r="DV50" s="37"/>
      <c r="DW50" s="37"/>
      <c r="DX50" s="37"/>
      <c r="DY50" s="37"/>
      <c r="DZ50" s="37"/>
      <c r="EA50" s="37"/>
      <c r="EB50" s="37"/>
      <c r="EC50" s="37"/>
      <c r="ED50" s="37"/>
      <c r="EE50" s="37"/>
      <c r="EF50" s="37"/>
      <c r="EG50" s="37"/>
      <c r="EH50" s="37"/>
      <c r="EI50" s="37"/>
      <c r="EJ50" s="37"/>
      <c r="EK50" s="37"/>
      <c r="EL50" s="37"/>
      <c r="EM50" s="37"/>
      <c r="EN50" s="37"/>
      <c r="EO50" s="37"/>
      <c r="EP50" s="37"/>
      <c r="EQ50" s="37"/>
      <c r="ER50" s="37"/>
      <c r="ES50" s="37"/>
      <c r="ET50" s="37"/>
      <c r="EU50" s="37"/>
    </row>
    <row r="51" spans="1:151" s="3" customFormat="1" ht="30" customHeight="1" thickBot="1" x14ac:dyDescent="0.35">
      <c r="A51" s="40"/>
      <c r="B51" s="59" t="s">
        <v>29</v>
      </c>
      <c r="C51" s="59" t="s">
        <v>44</v>
      </c>
      <c r="D51" s="59" t="s">
        <v>39</v>
      </c>
      <c r="E51" s="54" t="s">
        <v>33</v>
      </c>
      <c r="F51" s="26">
        <v>0</v>
      </c>
      <c r="G51" s="64">
        <v>1</v>
      </c>
      <c r="H51" s="48">
        <v>44241</v>
      </c>
      <c r="I51" s="48">
        <v>44246</v>
      </c>
      <c r="J51" s="16"/>
      <c r="K51" s="16"/>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c r="CS51" s="37"/>
      <c r="CT51" s="37"/>
      <c r="CU51" s="37"/>
      <c r="CV51" s="37"/>
      <c r="CW51" s="37"/>
      <c r="CX51" s="37"/>
      <c r="CY51" s="37"/>
      <c r="CZ51" s="37"/>
      <c r="DA51" s="37"/>
      <c r="DB51" s="37"/>
      <c r="DC51" s="37"/>
      <c r="DD51" s="37"/>
      <c r="DE51" s="37"/>
      <c r="DF51" s="37"/>
      <c r="DG51" s="37"/>
      <c r="DH51" s="37"/>
      <c r="DI51" s="37"/>
      <c r="DJ51" s="37"/>
      <c r="DK51" s="37"/>
      <c r="DL51" s="37"/>
      <c r="DM51" s="37"/>
      <c r="DN51" s="37"/>
      <c r="DO51" s="37"/>
      <c r="DP51" s="37"/>
      <c r="DQ51" s="37"/>
      <c r="DR51" s="37"/>
      <c r="DS51" s="37"/>
      <c r="DT51" s="37"/>
      <c r="DU51" s="37"/>
      <c r="DV51" s="37"/>
      <c r="DW51" s="37"/>
      <c r="DX51" s="37"/>
      <c r="DY51" s="37"/>
      <c r="DZ51" s="37"/>
      <c r="EA51" s="37"/>
      <c r="EB51" s="37"/>
      <c r="EC51" s="37"/>
      <c r="ED51" s="37"/>
      <c r="EE51" s="37"/>
      <c r="EF51" s="37"/>
      <c r="EG51" s="37"/>
      <c r="EH51" s="37"/>
      <c r="EI51" s="37"/>
      <c r="EJ51" s="37"/>
      <c r="EK51" s="37"/>
      <c r="EL51" s="37"/>
      <c r="EM51" s="37"/>
      <c r="EN51" s="37"/>
      <c r="EO51" s="37"/>
      <c r="EP51" s="37"/>
      <c r="EQ51" s="37"/>
      <c r="ER51" s="37"/>
      <c r="ES51" s="37"/>
      <c r="ET51" s="37"/>
      <c r="EU51" s="37"/>
    </row>
    <row r="52" spans="1:151" s="3" customFormat="1" ht="30" customHeight="1" thickBot="1" x14ac:dyDescent="0.35">
      <c r="A52" s="39" t="s">
        <v>45</v>
      </c>
      <c r="B52" s="27" t="s">
        <v>46</v>
      </c>
      <c r="C52" s="27"/>
      <c r="D52" s="27"/>
      <c r="E52" s="55"/>
      <c r="F52" s="28">
        <f>SUMPRODUCT(F53:F66,G53:G66)/SUM(G53:G66)</f>
        <v>0.57692307692307687</v>
      </c>
      <c r="G52" s="65"/>
      <c r="H52" s="29"/>
      <c r="I52" s="30"/>
      <c r="J52" s="16"/>
      <c r="K52" s="16" t="str">
        <f t="shared" si="12"/>
        <v/>
      </c>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c r="CU52" s="37"/>
      <c r="CV52" s="37"/>
      <c r="CW52" s="37"/>
      <c r="CX52" s="37"/>
      <c r="CY52" s="37"/>
      <c r="CZ52" s="37"/>
      <c r="DA52" s="37"/>
      <c r="DB52" s="37"/>
      <c r="DC52" s="37"/>
      <c r="DD52" s="37"/>
      <c r="DE52" s="37"/>
      <c r="DF52" s="37"/>
      <c r="DG52" s="37"/>
      <c r="DH52" s="37"/>
      <c r="DI52" s="37"/>
      <c r="DJ52" s="37"/>
      <c r="DK52" s="37"/>
      <c r="DL52" s="37"/>
      <c r="DM52" s="37"/>
      <c r="DN52" s="37"/>
      <c r="DO52" s="37"/>
      <c r="DP52" s="37"/>
      <c r="DQ52" s="37"/>
      <c r="DR52" s="37"/>
      <c r="DS52" s="37"/>
      <c r="DT52" s="37"/>
      <c r="DU52" s="37"/>
      <c r="DV52" s="37"/>
      <c r="DW52" s="37"/>
      <c r="DX52" s="37"/>
      <c r="DY52" s="37"/>
      <c r="DZ52" s="37"/>
      <c r="EA52" s="37"/>
      <c r="EB52" s="37"/>
      <c r="EC52" s="37"/>
      <c r="ED52" s="37"/>
      <c r="EE52" s="37"/>
      <c r="EF52" s="37"/>
      <c r="EG52" s="37"/>
      <c r="EH52" s="37"/>
      <c r="EI52" s="37"/>
      <c r="EJ52" s="37"/>
      <c r="EK52" s="37"/>
      <c r="EL52" s="37"/>
      <c r="EM52" s="37"/>
      <c r="EN52" s="37"/>
      <c r="EO52" s="37"/>
      <c r="EP52" s="37"/>
      <c r="EQ52" s="37"/>
      <c r="ER52" s="37"/>
      <c r="ES52" s="37"/>
      <c r="ET52" s="37"/>
      <c r="EU52" s="37"/>
    </row>
    <row r="53" spans="1:151" s="3" customFormat="1" ht="30" customHeight="1" thickBot="1" x14ac:dyDescent="0.35">
      <c r="A53" s="39"/>
      <c r="B53" s="60" t="s">
        <v>22</v>
      </c>
      <c r="C53" s="60" t="s">
        <v>47</v>
      </c>
      <c r="D53" s="60" t="s">
        <v>48</v>
      </c>
      <c r="E53" s="56" t="s">
        <v>40</v>
      </c>
      <c r="F53" s="31">
        <v>0</v>
      </c>
      <c r="G53" s="66">
        <v>1</v>
      </c>
      <c r="H53" s="69">
        <v>44227</v>
      </c>
      <c r="I53" s="69">
        <v>44256</v>
      </c>
      <c r="J53" s="16"/>
      <c r="K53" s="16">
        <f t="shared" si="12"/>
        <v>30</v>
      </c>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c r="CW53" s="37"/>
      <c r="CX53" s="37"/>
      <c r="CY53" s="37"/>
      <c r="CZ53" s="37"/>
      <c r="DA53" s="37"/>
      <c r="DB53" s="37"/>
      <c r="DC53" s="37"/>
      <c r="DD53" s="37"/>
      <c r="DE53" s="37"/>
      <c r="DF53" s="37"/>
      <c r="DG53" s="37"/>
      <c r="DH53" s="37"/>
      <c r="DI53" s="37"/>
      <c r="DJ53" s="37"/>
      <c r="DK53" s="37"/>
      <c r="DL53" s="37"/>
      <c r="DM53" s="37"/>
      <c r="DN53" s="37"/>
      <c r="DO53" s="37"/>
      <c r="DP53" s="37"/>
      <c r="DQ53" s="37"/>
      <c r="DR53" s="37"/>
      <c r="DS53" s="37"/>
      <c r="DT53" s="37"/>
      <c r="DU53" s="37"/>
      <c r="DV53" s="37"/>
      <c r="DW53" s="37"/>
      <c r="DX53" s="37"/>
      <c r="DY53" s="37"/>
      <c r="DZ53" s="37"/>
      <c r="EA53" s="37"/>
      <c r="EB53" s="37"/>
      <c r="EC53" s="37"/>
      <c r="ED53" s="37"/>
      <c r="EE53" s="37"/>
      <c r="EF53" s="37"/>
      <c r="EG53" s="37"/>
      <c r="EH53" s="37"/>
      <c r="EI53" s="37"/>
      <c r="EJ53" s="37"/>
      <c r="EK53" s="37"/>
      <c r="EL53" s="37"/>
      <c r="EM53" s="37"/>
      <c r="EN53" s="37"/>
      <c r="EO53" s="37"/>
      <c r="EP53" s="37"/>
      <c r="EQ53" s="37"/>
      <c r="ER53" s="37"/>
      <c r="ES53" s="37"/>
      <c r="ET53" s="37"/>
      <c r="EU53" s="37"/>
    </row>
    <row r="54" spans="1:151" s="3" customFormat="1" ht="30" customHeight="1" thickBot="1" x14ac:dyDescent="0.35">
      <c r="A54" s="39"/>
      <c r="B54" s="60" t="s">
        <v>26</v>
      </c>
      <c r="C54" s="60" t="s">
        <v>47</v>
      </c>
      <c r="D54" s="60"/>
      <c r="E54" s="56" t="s">
        <v>40</v>
      </c>
      <c r="F54" s="31">
        <v>0</v>
      </c>
      <c r="G54" s="66">
        <v>1</v>
      </c>
      <c r="H54" s="49">
        <v>44227</v>
      </c>
      <c r="I54" s="49">
        <v>44256</v>
      </c>
      <c r="J54" s="16"/>
      <c r="K54" s="16"/>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c r="CN54" s="37"/>
      <c r="CO54" s="37"/>
      <c r="CP54" s="37"/>
      <c r="CQ54" s="37"/>
      <c r="CR54" s="37"/>
      <c r="CS54" s="37"/>
      <c r="CT54" s="37"/>
      <c r="CU54" s="37"/>
      <c r="CV54" s="37"/>
      <c r="CW54" s="37"/>
      <c r="CX54" s="37"/>
      <c r="CY54" s="37"/>
      <c r="CZ54" s="37"/>
      <c r="DA54" s="37"/>
      <c r="DB54" s="37"/>
      <c r="DC54" s="37"/>
      <c r="DD54" s="37"/>
      <c r="DE54" s="37"/>
      <c r="DF54" s="37"/>
      <c r="DG54" s="37"/>
      <c r="DH54" s="37"/>
      <c r="DI54" s="37"/>
      <c r="DJ54" s="37"/>
      <c r="DK54" s="37"/>
      <c r="DL54" s="37"/>
      <c r="DM54" s="37"/>
      <c r="DN54" s="37"/>
      <c r="DO54" s="37"/>
      <c r="DP54" s="37"/>
      <c r="DQ54" s="37"/>
      <c r="DR54" s="37"/>
      <c r="DS54" s="37"/>
      <c r="DT54" s="37"/>
      <c r="DU54" s="37"/>
      <c r="DV54" s="37"/>
      <c r="DW54" s="37"/>
      <c r="DX54" s="37"/>
      <c r="DY54" s="37"/>
      <c r="DZ54" s="37"/>
      <c r="EA54" s="37"/>
      <c r="EB54" s="37"/>
      <c r="EC54" s="37"/>
      <c r="ED54" s="37"/>
      <c r="EE54" s="37"/>
      <c r="EF54" s="37"/>
      <c r="EG54" s="37"/>
      <c r="EH54" s="37"/>
      <c r="EI54" s="37"/>
      <c r="EJ54" s="37"/>
      <c r="EK54" s="37"/>
      <c r="EL54" s="37"/>
      <c r="EM54" s="37"/>
      <c r="EN54" s="37"/>
      <c r="EO54" s="37"/>
      <c r="EP54" s="37"/>
      <c r="EQ54" s="37"/>
      <c r="ER54" s="37"/>
      <c r="ES54" s="37"/>
      <c r="ET54" s="37"/>
      <c r="EU54" s="37"/>
    </row>
    <row r="55" spans="1:151" s="3" customFormat="1" ht="30" customHeight="1" thickBot="1" x14ac:dyDescent="0.35">
      <c r="A55" s="39"/>
      <c r="B55" s="60" t="s">
        <v>49</v>
      </c>
      <c r="C55" s="60" t="s">
        <v>47</v>
      </c>
      <c r="D55" s="60"/>
      <c r="E55" s="56" t="s">
        <v>40</v>
      </c>
      <c r="F55" s="31">
        <v>0</v>
      </c>
      <c r="G55" s="66">
        <v>1</v>
      </c>
      <c r="H55" s="49">
        <v>44227</v>
      </c>
      <c r="I55" s="49">
        <v>44256</v>
      </c>
      <c r="J55" s="16"/>
      <c r="K55" s="16"/>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c r="CN55" s="37"/>
      <c r="CO55" s="37"/>
      <c r="CP55" s="37"/>
      <c r="CQ55" s="37"/>
      <c r="CR55" s="37"/>
      <c r="CS55" s="37"/>
      <c r="CT55" s="37"/>
      <c r="CU55" s="37"/>
      <c r="CV55" s="37"/>
      <c r="CW55" s="37"/>
      <c r="CX55" s="37"/>
      <c r="CY55" s="37"/>
      <c r="CZ55" s="37"/>
      <c r="DA55" s="37"/>
      <c r="DB55" s="37"/>
      <c r="DC55" s="37"/>
      <c r="DD55" s="37"/>
      <c r="DE55" s="37"/>
      <c r="DF55" s="37"/>
      <c r="DG55" s="37"/>
      <c r="DH55" s="37"/>
      <c r="DI55" s="37"/>
      <c r="DJ55" s="37"/>
      <c r="DK55" s="37"/>
      <c r="DL55" s="37"/>
      <c r="DM55" s="37"/>
      <c r="DN55" s="37"/>
      <c r="DO55" s="37"/>
      <c r="DP55" s="37"/>
      <c r="DQ55" s="37"/>
      <c r="DR55" s="37"/>
      <c r="DS55" s="37"/>
      <c r="DT55" s="37"/>
      <c r="DU55" s="37"/>
      <c r="DV55" s="37"/>
      <c r="DW55" s="37"/>
      <c r="DX55" s="37"/>
      <c r="DY55" s="37"/>
      <c r="DZ55" s="37"/>
      <c r="EA55" s="37"/>
      <c r="EB55" s="37"/>
      <c r="EC55" s="37"/>
      <c r="ED55" s="37"/>
      <c r="EE55" s="37"/>
      <c r="EF55" s="37"/>
      <c r="EG55" s="37"/>
      <c r="EH55" s="37"/>
      <c r="EI55" s="37"/>
      <c r="EJ55" s="37"/>
      <c r="EK55" s="37"/>
      <c r="EL55" s="37"/>
      <c r="EM55" s="37"/>
      <c r="EN55" s="37"/>
      <c r="EO55" s="37"/>
      <c r="EP55" s="37"/>
      <c r="EQ55" s="37"/>
      <c r="ER55" s="37"/>
      <c r="ES55" s="37"/>
      <c r="ET55" s="37"/>
      <c r="EU55" s="37"/>
    </row>
    <row r="56" spans="1:151" s="3" customFormat="1" ht="30" customHeight="1" thickBot="1" x14ac:dyDescent="0.35">
      <c r="A56" s="39"/>
      <c r="B56" s="60" t="s">
        <v>28</v>
      </c>
      <c r="C56" s="60" t="s">
        <v>47</v>
      </c>
      <c r="D56" s="60"/>
      <c r="E56" s="56" t="s">
        <v>40</v>
      </c>
      <c r="F56" s="31">
        <v>0</v>
      </c>
      <c r="G56" s="66">
        <v>1</v>
      </c>
      <c r="H56" s="49">
        <v>44227</v>
      </c>
      <c r="I56" s="49">
        <v>44256</v>
      </c>
      <c r="J56" s="16"/>
      <c r="K56" s="16"/>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37"/>
      <c r="CQ56" s="37"/>
      <c r="CR56" s="37"/>
      <c r="CS56" s="37"/>
      <c r="CT56" s="37"/>
      <c r="CU56" s="37"/>
      <c r="CV56" s="37"/>
      <c r="CW56" s="37"/>
      <c r="CX56" s="37"/>
      <c r="CY56" s="37"/>
      <c r="CZ56" s="37"/>
      <c r="DA56" s="37"/>
      <c r="DB56" s="37"/>
      <c r="DC56" s="37"/>
      <c r="DD56" s="37"/>
      <c r="DE56" s="37"/>
      <c r="DF56" s="37"/>
      <c r="DG56" s="37"/>
      <c r="DH56" s="37"/>
      <c r="DI56" s="37"/>
      <c r="DJ56" s="37"/>
      <c r="DK56" s="37"/>
      <c r="DL56" s="37"/>
      <c r="DM56" s="37"/>
      <c r="DN56" s="37"/>
      <c r="DO56" s="37"/>
      <c r="DP56" s="37"/>
      <c r="DQ56" s="37"/>
      <c r="DR56" s="37"/>
      <c r="DS56" s="37"/>
      <c r="DT56" s="37"/>
      <c r="DU56" s="37"/>
      <c r="DV56" s="37"/>
      <c r="DW56" s="37"/>
      <c r="DX56" s="37"/>
      <c r="DY56" s="37"/>
      <c r="DZ56" s="37"/>
      <c r="EA56" s="37"/>
      <c r="EB56" s="37"/>
      <c r="EC56" s="37"/>
      <c r="ED56" s="37"/>
      <c r="EE56" s="37"/>
      <c r="EF56" s="37"/>
      <c r="EG56" s="37"/>
      <c r="EH56" s="37"/>
      <c r="EI56" s="37"/>
      <c r="EJ56" s="37"/>
      <c r="EK56" s="37"/>
      <c r="EL56" s="37"/>
      <c r="EM56" s="37"/>
      <c r="EN56" s="37"/>
      <c r="EO56" s="37"/>
      <c r="EP56" s="37"/>
      <c r="EQ56" s="37"/>
      <c r="ER56" s="37"/>
      <c r="ES56" s="37"/>
      <c r="ET56" s="37"/>
      <c r="EU56" s="37"/>
    </row>
    <row r="57" spans="1:151" s="3" customFormat="1" ht="30" customHeight="1" thickBot="1" x14ac:dyDescent="0.35">
      <c r="A57" s="39"/>
      <c r="B57" s="60" t="s">
        <v>29</v>
      </c>
      <c r="C57" s="60" t="s">
        <v>47</v>
      </c>
      <c r="D57" s="60"/>
      <c r="E57" s="56" t="s">
        <v>40</v>
      </c>
      <c r="F57" s="31">
        <v>0</v>
      </c>
      <c r="G57" s="66">
        <v>1</v>
      </c>
      <c r="H57" s="49">
        <v>44227</v>
      </c>
      <c r="I57" s="49">
        <v>44256</v>
      </c>
      <c r="J57" s="16"/>
      <c r="K57" s="16"/>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c r="CU57" s="37"/>
      <c r="CV57" s="37"/>
      <c r="CW57" s="37"/>
      <c r="CX57" s="37"/>
      <c r="CY57" s="37"/>
      <c r="CZ57" s="37"/>
      <c r="DA57" s="37"/>
      <c r="DB57" s="37"/>
      <c r="DC57" s="37"/>
      <c r="DD57" s="37"/>
      <c r="DE57" s="37"/>
      <c r="DF57" s="37"/>
      <c r="DG57" s="37"/>
      <c r="DH57" s="37"/>
      <c r="DI57" s="37"/>
      <c r="DJ57" s="37"/>
      <c r="DK57" s="37"/>
      <c r="DL57" s="37"/>
      <c r="DM57" s="37"/>
      <c r="DN57" s="37"/>
      <c r="DO57" s="37"/>
      <c r="DP57" s="37"/>
      <c r="DQ57" s="37"/>
      <c r="DR57" s="37"/>
      <c r="DS57" s="37"/>
      <c r="DT57" s="37"/>
      <c r="DU57" s="37"/>
      <c r="DV57" s="37"/>
      <c r="DW57" s="37"/>
      <c r="DX57" s="37"/>
      <c r="DY57" s="37"/>
      <c r="DZ57" s="37"/>
      <c r="EA57" s="37"/>
      <c r="EB57" s="37"/>
      <c r="EC57" s="37"/>
      <c r="ED57" s="37"/>
      <c r="EE57" s="37"/>
      <c r="EF57" s="37"/>
      <c r="EG57" s="37"/>
      <c r="EH57" s="37"/>
      <c r="EI57" s="37"/>
      <c r="EJ57" s="37"/>
      <c r="EK57" s="37"/>
      <c r="EL57" s="37"/>
      <c r="EM57" s="37"/>
      <c r="EN57" s="37"/>
      <c r="EO57" s="37"/>
      <c r="EP57" s="37"/>
      <c r="EQ57" s="37"/>
      <c r="ER57" s="37"/>
      <c r="ES57" s="37"/>
      <c r="ET57" s="37"/>
      <c r="EU57" s="37"/>
    </row>
    <row r="58" spans="1:151" s="3" customFormat="1" ht="30" customHeight="1" thickBot="1" x14ac:dyDescent="0.35">
      <c r="A58" s="39"/>
      <c r="B58" s="60" t="s">
        <v>22</v>
      </c>
      <c r="C58" s="60" t="s">
        <v>50</v>
      </c>
      <c r="D58" s="60"/>
      <c r="E58" s="56" t="s">
        <v>40</v>
      </c>
      <c r="F58" s="31">
        <v>1</v>
      </c>
      <c r="G58" s="66">
        <v>1</v>
      </c>
      <c r="H58" s="49">
        <v>44197</v>
      </c>
      <c r="I58" s="49">
        <v>44197</v>
      </c>
      <c r="J58" s="16"/>
      <c r="K58" s="16"/>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c r="CN58" s="37"/>
      <c r="CO58" s="37"/>
      <c r="CP58" s="37"/>
      <c r="CQ58" s="37"/>
      <c r="CR58" s="37"/>
      <c r="CS58" s="37"/>
      <c r="CT58" s="37"/>
      <c r="CU58" s="37"/>
      <c r="CV58" s="37"/>
      <c r="CW58" s="37"/>
      <c r="CX58" s="37"/>
      <c r="CY58" s="37"/>
      <c r="CZ58" s="37"/>
      <c r="DA58" s="37"/>
      <c r="DB58" s="37"/>
      <c r="DC58" s="37"/>
      <c r="DD58" s="37"/>
      <c r="DE58" s="37"/>
      <c r="DF58" s="37"/>
      <c r="DG58" s="37"/>
      <c r="DH58" s="37"/>
      <c r="DI58" s="37"/>
      <c r="DJ58" s="37"/>
      <c r="DK58" s="37"/>
      <c r="DL58" s="37"/>
      <c r="DM58" s="37"/>
      <c r="DN58" s="37"/>
      <c r="DO58" s="37"/>
      <c r="DP58" s="37"/>
      <c r="DQ58" s="37"/>
      <c r="DR58" s="37"/>
      <c r="DS58" s="37"/>
      <c r="DT58" s="37"/>
      <c r="DU58" s="37"/>
      <c r="DV58" s="37"/>
      <c r="DW58" s="37"/>
      <c r="DX58" s="37"/>
      <c r="DY58" s="37"/>
      <c r="DZ58" s="37"/>
      <c r="EA58" s="37"/>
      <c r="EB58" s="37"/>
      <c r="EC58" s="37"/>
      <c r="ED58" s="37"/>
      <c r="EE58" s="37"/>
      <c r="EF58" s="37"/>
      <c r="EG58" s="37"/>
      <c r="EH58" s="37"/>
      <c r="EI58" s="37"/>
      <c r="EJ58" s="37"/>
      <c r="EK58" s="37"/>
      <c r="EL58" s="37"/>
      <c r="EM58" s="37"/>
      <c r="EN58" s="37"/>
      <c r="EO58" s="37"/>
      <c r="EP58" s="37"/>
      <c r="EQ58" s="37"/>
      <c r="ER58" s="37"/>
      <c r="ES58" s="37"/>
      <c r="ET58" s="37"/>
      <c r="EU58" s="37"/>
    </row>
    <row r="59" spans="1:151" s="3" customFormat="1" ht="30" customHeight="1" thickBot="1" x14ac:dyDescent="0.35">
      <c r="A59" s="39"/>
      <c r="B59" s="60" t="s">
        <v>26</v>
      </c>
      <c r="C59" s="60" t="s">
        <v>50</v>
      </c>
      <c r="D59" s="60"/>
      <c r="E59" s="56" t="s">
        <v>40</v>
      </c>
      <c r="F59" s="31">
        <v>1</v>
      </c>
      <c r="G59" s="66">
        <v>1</v>
      </c>
      <c r="H59" s="49">
        <v>44197</v>
      </c>
      <c r="I59" s="49">
        <v>44197</v>
      </c>
      <c r="J59" s="16"/>
      <c r="K59" s="16"/>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c r="CS59" s="37"/>
      <c r="CT59" s="37"/>
      <c r="CU59" s="37"/>
      <c r="CV59" s="37"/>
      <c r="CW59" s="37"/>
      <c r="CX59" s="37"/>
      <c r="CY59" s="37"/>
      <c r="CZ59" s="37"/>
      <c r="DA59" s="37"/>
      <c r="DB59" s="37"/>
      <c r="DC59" s="37"/>
      <c r="DD59" s="37"/>
      <c r="DE59" s="37"/>
      <c r="DF59" s="37"/>
      <c r="DG59" s="37"/>
      <c r="DH59" s="37"/>
      <c r="DI59" s="37"/>
      <c r="DJ59" s="37"/>
      <c r="DK59" s="37"/>
      <c r="DL59" s="37"/>
      <c r="DM59" s="37"/>
      <c r="DN59" s="37"/>
      <c r="DO59" s="37"/>
      <c r="DP59" s="37"/>
      <c r="DQ59" s="37"/>
      <c r="DR59" s="37"/>
      <c r="DS59" s="37"/>
      <c r="DT59" s="37"/>
      <c r="DU59" s="37"/>
      <c r="DV59" s="37"/>
      <c r="DW59" s="37"/>
      <c r="DX59" s="37"/>
      <c r="DY59" s="37"/>
      <c r="DZ59" s="37"/>
      <c r="EA59" s="37"/>
      <c r="EB59" s="37"/>
      <c r="EC59" s="37"/>
      <c r="ED59" s="37"/>
      <c r="EE59" s="37"/>
      <c r="EF59" s="37"/>
      <c r="EG59" s="37"/>
      <c r="EH59" s="37"/>
      <c r="EI59" s="37"/>
      <c r="EJ59" s="37"/>
      <c r="EK59" s="37"/>
      <c r="EL59" s="37"/>
      <c r="EM59" s="37"/>
      <c r="EN59" s="37"/>
      <c r="EO59" s="37"/>
      <c r="EP59" s="37"/>
      <c r="EQ59" s="37"/>
      <c r="ER59" s="37"/>
      <c r="ES59" s="37"/>
      <c r="ET59" s="37"/>
      <c r="EU59" s="37"/>
    </row>
    <row r="60" spans="1:151" s="3" customFormat="1" ht="30" customHeight="1" thickBot="1" x14ac:dyDescent="0.35">
      <c r="A60" s="39"/>
      <c r="B60" s="60" t="s">
        <v>27</v>
      </c>
      <c r="C60" s="60" t="s">
        <v>50</v>
      </c>
      <c r="D60" s="60"/>
      <c r="E60" s="56" t="s">
        <v>40</v>
      </c>
      <c r="F60" s="31">
        <v>0.75</v>
      </c>
      <c r="G60" s="66">
        <v>1</v>
      </c>
      <c r="H60" s="49">
        <v>44197</v>
      </c>
      <c r="I60" s="49">
        <v>44227</v>
      </c>
      <c r="J60" s="16"/>
      <c r="K60" s="16"/>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c r="CE60" s="37"/>
      <c r="CF60" s="37"/>
      <c r="CG60" s="37"/>
      <c r="CH60" s="37"/>
      <c r="CI60" s="37"/>
      <c r="CJ60" s="37"/>
      <c r="CK60" s="37"/>
      <c r="CL60" s="37"/>
      <c r="CM60" s="37"/>
      <c r="CN60" s="37"/>
      <c r="CO60" s="37"/>
      <c r="CP60" s="37"/>
      <c r="CQ60" s="37"/>
      <c r="CR60" s="37"/>
      <c r="CS60" s="37"/>
      <c r="CT60" s="37"/>
      <c r="CU60" s="37"/>
      <c r="CV60" s="37"/>
      <c r="CW60" s="37"/>
      <c r="CX60" s="37"/>
      <c r="CY60" s="37"/>
      <c r="CZ60" s="37"/>
      <c r="DA60" s="37"/>
      <c r="DB60" s="37"/>
      <c r="DC60" s="37"/>
      <c r="DD60" s="37"/>
      <c r="DE60" s="37"/>
      <c r="DF60" s="37"/>
      <c r="DG60" s="37"/>
      <c r="DH60" s="37"/>
      <c r="DI60" s="37"/>
      <c r="DJ60" s="37"/>
      <c r="DK60" s="37"/>
      <c r="DL60" s="37"/>
      <c r="DM60" s="37"/>
      <c r="DN60" s="37"/>
      <c r="DO60" s="37"/>
      <c r="DP60" s="37"/>
      <c r="DQ60" s="37"/>
      <c r="DR60" s="37"/>
      <c r="DS60" s="37"/>
      <c r="DT60" s="37"/>
      <c r="DU60" s="37"/>
      <c r="DV60" s="37"/>
      <c r="DW60" s="37"/>
      <c r="DX60" s="37"/>
      <c r="DY60" s="37"/>
      <c r="DZ60" s="37"/>
      <c r="EA60" s="37"/>
      <c r="EB60" s="37"/>
      <c r="EC60" s="37"/>
      <c r="ED60" s="37"/>
      <c r="EE60" s="37"/>
      <c r="EF60" s="37"/>
      <c r="EG60" s="37"/>
      <c r="EH60" s="37"/>
      <c r="EI60" s="37"/>
      <c r="EJ60" s="37"/>
      <c r="EK60" s="37"/>
      <c r="EL60" s="37"/>
      <c r="EM60" s="37"/>
      <c r="EN60" s="37"/>
      <c r="EO60" s="37"/>
      <c r="EP60" s="37"/>
      <c r="EQ60" s="37"/>
      <c r="ER60" s="37"/>
      <c r="ES60" s="37"/>
      <c r="ET60" s="37"/>
      <c r="EU60" s="37"/>
    </row>
    <row r="61" spans="1:151" s="3" customFormat="1" ht="30" customHeight="1" thickBot="1" x14ac:dyDescent="0.35">
      <c r="A61" s="39"/>
      <c r="B61" s="60" t="s">
        <v>28</v>
      </c>
      <c r="C61" s="60" t="s">
        <v>50</v>
      </c>
      <c r="D61" s="60"/>
      <c r="E61" s="56" t="s">
        <v>40</v>
      </c>
      <c r="F61" s="31">
        <v>0.75</v>
      </c>
      <c r="G61" s="66">
        <v>1</v>
      </c>
      <c r="H61" s="49">
        <v>44197</v>
      </c>
      <c r="I61" s="49">
        <v>44227</v>
      </c>
      <c r="J61" s="16"/>
      <c r="K61" s="16"/>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c r="CN61" s="37"/>
      <c r="CO61" s="37"/>
      <c r="CP61" s="37"/>
      <c r="CQ61" s="37"/>
      <c r="CR61" s="37"/>
      <c r="CS61" s="37"/>
      <c r="CT61" s="37"/>
      <c r="CU61" s="37"/>
      <c r="CV61" s="37"/>
      <c r="CW61" s="37"/>
      <c r="CX61" s="37"/>
      <c r="CY61" s="37"/>
      <c r="CZ61" s="37"/>
      <c r="DA61" s="37"/>
      <c r="DB61" s="37"/>
      <c r="DC61" s="37"/>
      <c r="DD61" s="37"/>
      <c r="DE61" s="37"/>
      <c r="DF61" s="37"/>
      <c r="DG61" s="37"/>
      <c r="DH61" s="37"/>
      <c r="DI61" s="37"/>
      <c r="DJ61" s="37"/>
      <c r="DK61" s="37"/>
      <c r="DL61" s="37"/>
      <c r="DM61" s="37"/>
      <c r="DN61" s="37"/>
      <c r="DO61" s="37"/>
      <c r="DP61" s="37"/>
      <c r="DQ61" s="37"/>
      <c r="DR61" s="37"/>
      <c r="DS61" s="37"/>
      <c r="DT61" s="37"/>
      <c r="DU61" s="37"/>
      <c r="DV61" s="37"/>
      <c r="DW61" s="37"/>
      <c r="DX61" s="37"/>
      <c r="DY61" s="37"/>
      <c r="DZ61" s="37"/>
      <c r="EA61" s="37"/>
      <c r="EB61" s="37"/>
      <c r="EC61" s="37"/>
      <c r="ED61" s="37"/>
      <c r="EE61" s="37"/>
      <c r="EF61" s="37"/>
      <c r="EG61" s="37"/>
      <c r="EH61" s="37"/>
      <c r="EI61" s="37"/>
      <c r="EJ61" s="37"/>
      <c r="EK61" s="37"/>
      <c r="EL61" s="37"/>
      <c r="EM61" s="37"/>
      <c r="EN61" s="37"/>
      <c r="EO61" s="37"/>
      <c r="EP61" s="37"/>
      <c r="EQ61" s="37"/>
      <c r="ER61" s="37"/>
      <c r="ES61" s="37"/>
      <c r="ET61" s="37"/>
      <c r="EU61" s="37"/>
    </row>
    <row r="62" spans="1:151" s="3" customFormat="1" ht="30" customHeight="1" thickBot="1" x14ac:dyDescent="0.35">
      <c r="A62" s="39"/>
      <c r="B62" s="60" t="s">
        <v>29</v>
      </c>
      <c r="C62" s="60" t="s">
        <v>50</v>
      </c>
      <c r="D62" s="60"/>
      <c r="E62" s="56" t="s">
        <v>40</v>
      </c>
      <c r="F62" s="31"/>
      <c r="G62" s="66">
        <v>0</v>
      </c>
      <c r="H62" s="49"/>
      <c r="I62" s="49"/>
      <c r="J62" s="16"/>
      <c r="K62" s="16"/>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c r="CE62" s="37"/>
      <c r="CF62" s="37"/>
      <c r="CG62" s="37"/>
      <c r="CH62" s="37"/>
      <c r="CI62" s="37"/>
      <c r="CJ62" s="37"/>
      <c r="CK62" s="37"/>
      <c r="CL62" s="37"/>
      <c r="CM62" s="37"/>
      <c r="CN62" s="37"/>
      <c r="CO62" s="37"/>
      <c r="CP62" s="37"/>
      <c r="CQ62" s="37"/>
      <c r="CR62" s="37"/>
      <c r="CS62" s="37"/>
      <c r="CT62" s="37"/>
      <c r="CU62" s="37"/>
      <c r="CV62" s="37"/>
      <c r="CW62" s="37"/>
      <c r="CX62" s="37"/>
      <c r="CY62" s="37"/>
      <c r="CZ62" s="37"/>
      <c r="DA62" s="37"/>
      <c r="DB62" s="37"/>
      <c r="DC62" s="37"/>
      <c r="DD62" s="37"/>
      <c r="DE62" s="37"/>
      <c r="DF62" s="37"/>
      <c r="DG62" s="37"/>
      <c r="DH62" s="37"/>
      <c r="DI62" s="37"/>
      <c r="DJ62" s="37"/>
      <c r="DK62" s="37"/>
      <c r="DL62" s="37"/>
      <c r="DM62" s="37"/>
      <c r="DN62" s="37"/>
      <c r="DO62" s="37"/>
      <c r="DP62" s="37"/>
      <c r="DQ62" s="37"/>
      <c r="DR62" s="37"/>
      <c r="DS62" s="37"/>
      <c r="DT62" s="37"/>
      <c r="DU62" s="37"/>
      <c r="DV62" s="37"/>
      <c r="DW62" s="37"/>
      <c r="DX62" s="37"/>
      <c r="DY62" s="37"/>
      <c r="DZ62" s="37"/>
      <c r="EA62" s="37"/>
      <c r="EB62" s="37"/>
      <c r="EC62" s="37"/>
      <c r="ED62" s="37"/>
      <c r="EE62" s="37"/>
      <c r="EF62" s="37"/>
      <c r="EG62" s="37"/>
      <c r="EH62" s="37"/>
      <c r="EI62" s="37"/>
      <c r="EJ62" s="37"/>
      <c r="EK62" s="37"/>
      <c r="EL62" s="37"/>
      <c r="EM62" s="37"/>
      <c r="EN62" s="37"/>
      <c r="EO62" s="37"/>
      <c r="EP62" s="37"/>
      <c r="EQ62" s="37"/>
      <c r="ER62" s="37"/>
      <c r="ES62" s="37"/>
      <c r="ET62" s="37"/>
      <c r="EU62" s="37"/>
    </row>
    <row r="63" spans="1:151" s="3" customFormat="1" ht="30" customHeight="1" thickBot="1" x14ac:dyDescent="0.35">
      <c r="A63" s="39"/>
      <c r="B63" s="60" t="s">
        <v>22</v>
      </c>
      <c r="C63" s="60" t="s">
        <v>51</v>
      </c>
      <c r="D63" s="60"/>
      <c r="E63" s="56" t="s">
        <v>33</v>
      </c>
      <c r="F63" s="31">
        <v>1</v>
      </c>
      <c r="G63" s="66">
        <v>1</v>
      </c>
      <c r="H63" s="49">
        <v>44197</v>
      </c>
      <c r="I63" s="49">
        <v>44197</v>
      </c>
      <c r="J63" s="16"/>
      <c r="K63" s="16"/>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c r="BV63" s="37"/>
      <c r="BW63" s="37"/>
      <c r="BX63" s="37"/>
      <c r="BY63" s="37"/>
      <c r="BZ63" s="37"/>
      <c r="CA63" s="37"/>
      <c r="CB63" s="37"/>
      <c r="CC63" s="37"/>
      <c r="CD63" s="37"/>
      <c r="CE63" s="37"/>
      <c r="CF63" s="37"/>
      <c r="CG63" s="37"/>
      <c r="CH63" s="37"/>
      <c r="CI63" s="37"/>
      <c r="CJ63" s="37"/>
      <c r="CK63" s="37"/>
      <c r="CL63" s="37"/>
      <c r="CM63" s="37"/>
      <c r="CN63" s="37"/>
      <c r="CO63" s="37"/>
      <c r="CP63" s="37"/>
      <c r="CQ63" s="37"/>
      <c r="CR63" s="37"/>
      <c r="CS63" s="37"/>
      <c r="CT63" s="37"/>
      <c r="CU63" s="37"/>
      <c r="CV63" s="37"/>
      <c r="CW63" s="37"/>
      <c r="CX63" s="37"/>
      <c r="CY63" s="37"/>
      <c r="CZ63" s="37"/>
      <c r="DA63" s="37"/>
      <c r="DB63" s="37"/>
      <c r="DC63" s="37"/>
      <c r="DD63" s="37"/>
      <c r="DE63" s="37"/>
      <c r="DF63" s="37"/>
      <c r="DG63" s="37"/>
      <c r="DH63" s="37"/>
      <c r="DI63" s="37"/>
      <c r="DJ63" s="37"/>
      <c r="DK63" s="37"/>
      <c r="DL63" s="37"/>
      <c r="DM63" s="37"/>
      <c r="DN63" s="37"/>
      <c r="DO63" s="37"/>
      <c r="DP63" s="37"/>
      <c r="DQ63" s="37"/>
      <c r="DR63" s="37"/>
      <c r="DS63" s="37"/>
      <c r="DT63" s="37"/>
      <c r="DU63" s="37"/>
      <c r="DV63" s="37"/>
      <c r="DW63" s="37"/>
      <c r="DX63" s="37"/>
      <c r="DY63" s="37"/>
      <c r="DZ63" s="37"/>
      <c r="EA63" s="37"/>
      <c r="EB63" s="37"/>
      <c r="EC63" s="37"/>
      <c r="ED63" s="37"/>
      <c r="EE63" s="37"/>
      <c r="EF63" s="37"/>
      <c r="EG63" s="37"/>
      <c r="EH63" s="37"/>
      <c r="EI63" s="37"/>
      <c r="EJ63" s="37"/>
      <c r="EK63" s="37"/>
      <c r="EL63" s="37"/>
      <c r="EM63" s="37"/>
      <c r="EN63" s="37"/>
      <c r="EO63" s="37"/>
      <c r="EP63" s="37"/>
      <c r="EQ63" s="37"/>
      <c r="ER63" s="37"/>
      <c r="ES63" s="37"/>
      <c r="ET63" s="37"/>
      <c r="EU63" s="37"/>
    </row>
    <row r="64" spans="1:151" s="3" customFormat="1" ht="30" customHeight="1" thickBot="1" x14ac:dyDescent="0.35">
      <c r="A64" s="39"/>
      <c r="B64" s="60" t="s">
        <v>26</v>
      </c>
      <c r="C64" s="60" t="s">
        <v>51</v>
      </c>
      <c r="D64" s="60"/>
      <c r="E64" s="56" t="s">
        <v>33</v>
      </c>
      <c r="F64" s="31">
        <v>1</v>
      </c>
      <c r="G64" s="66">
        <v>1</v>
      </c>
      <c r="H64" s="49">
        <v>44197</v>
      </c>
      <c r="I64" s="49">
        <v>44197</v>
      </c>
      <c r="J64" s="16"/>
      <c r="K64" s="16"/>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c r="CN64" s="37"/>
      <c r="CO64" s="37"/>
      <c r="CP64" s="37"/>
      <c r="CQ64" s="37"/>
      <c r="CR64" s="37"/>
      <c r="CS64" s="37"/>
      <c r="CT64" s="37"/>
      <c r="CU64" s="37"/>
      <c r="CV64" s="37"/>
      <c r="CW64" s="37"/>
      <c r="CX64" s="37"/>
      <c r="CY64" s="37"/>
      <c r="CZ64" s="37"/>
      <c r="DA64" s="37"/>
      <c r="DB64" s="37"/>
      <c r="DC64" s="37"/>
      <c r="DD64" s="37"/>
      <c r="DE64" s="37"/>
      <c r="DF64" s="37"/>
      <c r="DG64" s="37"/>
      <c r="DH64" s="37"/>
      <c r="DI64" s="37"/>
      <c r="DJ64" s="37"/>
      <c r="DK64" s="37"/>
      <c r="DL64" s="37"/>
      <c r="DM64" s="37"/>
      <c r="DN64" s="37"/>
      <c r="DO64" s="37"/>
      <c r="DP64" s="37"/>
      <c r="DQ64" s="37"/>
      <c r="DR64" s="37"/>
      <c r="DS64" s="37"/>
      <c r="DT64" s="37"/>
      <c r="DU64" s="37"/>
      <c r="DV64" s="37"/>
      <c r="DW64" s="37"/>
      <c r="DX64" s="37"/>
      <c r="DY64" s="37"/>
      <c r="DZ64" s="37"/>
      <c r="EA64" s="37"/>
      <c r="EB64" s="37"/>
      <c r="EC64" s="37"/>
      <c r="ED64" s="37"/>
      <c r="EE64" s="37"/>
      <c r="EF64" s="37"/>
      <c r="EG64" s="37"/>
      <c r="EH64" s="37"/>
      <c r="EI64" s="37"/>
      <c r="EJ64" s="37"/>
      <c r="EK64" s="37"/>
      <c r="EL64" s="37"/>
      <c r="EM64" s="37"/>
      <c r="EN64" s="37"/>
      <c r="EO64" s="37"/>
      <c r="EP64" s="37"/>
      <c r="EQ64" s="37"/>
      <c r="ER64" s="37"/>
      <c r="ES64" s="37"/>
      <c r="ET64" s="37"/>
      <c r="EU64" s="37"/>
    </row>
    <row r="65" spans="1:151" s="3" customFormat="1" ht="30" customHeight="1" thickBot="1" x14ac:dyDescent="0.35">
      <c r="A65" s="39"/>
      <c r="B65" s="60" t="s">
        <v>27</v>
      </c>
      <c r="C65" s="60" t="s">
        <v>51</v>
      </c>
      <c r="D65" s="60"/>
      <c r="E65" s="56" t="s">
        <v>33</v>
      </c>
      <c r="F65" s="31">
        <v>1</v>
      </c>
      <c r="G65" s="66">
        <v>1</v>
      </c>
      <c r="H65" s="49">
        <v>44197</v>
      </c>
      <c r="I65" s="49">
        <v>44197</v>
      </c>
      <c r="J65" s="16"/>
      <c r="K65" s="16"/>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c r="BT65" s="37"/>
      <c r="BU65" s="37"/>
      <c r="BV65" s="37"/>
      <c r="BW65" s="37"/>
      <c r="BX65" s="37"/>
      <c r="BY65" s="37"/>
      <c r="BZ65" s="37"/>
      <c r="CA65" s="37"/>
      <c r="CB65" s="37"/>
      <c r="CC65" s="37"/>
      <c r="CD65" s="37"/>
      <c r="CE65" s="37"/>
      <c r="CF65" s="37"/>
      <c r="CG65" s="37"/>
      <c r="CH65" s="37"/>
      <c r="CI65" s="37"/>
      <c r="CJ65" s="37"/>
      <c r="CK65" s="37"/>
      <c r="CL65" s="37"/>
      <c r="CM65" s="37"/>
      <c r="CN65" s="37"/>
      <c r="CO65" s="37"/>
      <c r="CP65" s="37"/>
      <c r="CQ65" s="37"/>
      <c r="CR65" s="37"/>
      <c r="CS65" s="37"/>
      <c r="CT65" s="37"/>
      <c r="CU65" s="37"/>
      <c r="CV65" s="37"/>
      <c r="CW65" s="37"/>
      <c r="CX65" s="37"/>
      <c r="CY65" s="37"/>
      <c r="CZ65" s="37"/>
      <c r="DA65" s="37"/>
      <c r="DB65" s="37"/>
      <c r="DC65" s="37"/>
      <c r="DD65" s="37"/>
      <c r="DE65" s="37"/>
      <c r="DF65" s="37"/>
      <c r="DG65" s="37"/>
      <c r="DH65" s="37"/>
      <c r="DI65" s="37"/>
      <c r="DJ65" s="37"/>
      <c r="DK65" s="37"/>
      <c r="DL65" s="37"/>
      <c r="DM65" s="37"/>
      <c r="DN65" s="37"/>
      <c r="DO65" s="37"/>
      <c r="DP65" s="37"/>
      <c r="DQ65" s="37"/>
      <c r="DR65" s="37"/>
      <c r="DS65" s="37"/>
      <c r="DT65" s="37"/>
      <c r="DU65" s="37"/>
      <c r="DV65" s="37"/>
      <c r="DW65" s="37"/>
      <c r="DX65" s="37"/>
      <c r="DY65" s="37"/>
      <c r="DZ65" s="37"/>
      <c r="EA65" s="37"/>
      <c r="EB65" s="37"/>
      <c r="EC65" s="37"/>
      <c r="ED65" s="37"/>
      <c r="EE65" s="37"/>
      <c r="EF65" s="37"/>
      <c r="EG65" s="37"/>
      <c r="EH65" s="37"/>
      <c r="EI65" s="37"/>
      <c r="EJ65" s="37"/>
      <c r="EK65" s="37"/>
      <c r="EL65" s="37"/>
      <c r="EM65" s="37"/>
      <c r="EN65" s="37"/>
      <c r="EO65" s="37"/>
      <c r="EP65" s="37"/>
      <c r="EQ65" s="37"/>
      <c r="ER65" s="37"/>
      <c r="ES65" s="37"/>
      <c r="ET65" s="37"/>
      <c r="EU65" s="37"/>
    </row>
    <row r="66" spans="1:151" s="3" customFormat="1" ht="30" customHeight="1" thickBot="1" x14ac:dyDescent="0.35">
      <c r="A66" s="39"/>
      <c r="B66" s="60" t="s">
        <v>28</v>
      </c>
      <c r="C66" s="60" t="s">
        <v>51</v>
      </c>
      <c r="D66" s="60"/>
      <c r="E66" s="56" t="s">
        <v>33</v>
      </c>
      <c r="F66" s="31">
        <v>1</v>
      </c>
      <c r="G66" s="66">
        <v>1</v>
      </c>
      <c r="H66" s="49">
        <v>44197</v>
      </c>
      <c r="I66" s="49">
        <v>44197</v>
      </c>
      <c r="J66" s="16"/>
      <c r="K66" s="16"/>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7"/>
      <c r="BV66" s="37"/>
      <c r="BW66" s="37"/>
      <c r="BX66" s="37"/>
      <c r="BY66" s="37"/>
      <c r="BZ66" s="37"/>
      <c r="CA66" s="37"/>
      <c r="CB66" s="37"/>
      <c r="CC66" s="37"/>
      <c r="CD66" s="37"/>
      <c r="CE66" s="37"/>
      <c r="CF66" s="37"/>
      <c r="CG66" s="37"/>
      <c r="CH66" s="37"/>
      <c r="CI66" s="37"/>
      <c r="CJ66" s="37"/>
      <c r="CK66" s="37"/>
      <c r="CL66" s="37"/>
      <c r="CM66" s="37"/>
      <c r="CN66" s="37"/>
      <c r="CO66" s="37"/>
      <c r="CP66" s="37"/>
      <c r="CQ66" s="37"/>
      <c r="CR66" s="37"/>
      <c r="CS66" s="37"/>
      <c r="CT66" s="37"/>
      <c r="CU66" s="37"/>
      <c r="CV66" s="37"/>
      <c r="CW66" s="37"/>
      <c r="CX66" s="37"/>
      <c r="CY66" s="37"/>
      <c r="CZ66" s="37"/>
      <c r="DA66" s="37"/>
      <c r="DB66" s="37"/>
      <c r="DC66" s="37"/>
      <c r="DD66" s="37"/>
      <c r="DE66" s="37"/>
      <c r="DF66" s="37"/>
      <c r="DG66" s="37"/>
      <c r="DH66" s="37"/>
      <c r="DI66" s="37"/>
      <c r="DJ66" s="37"/>
      <c r="DK66" s="37"/>
      <c r="DL66" s="37"/>
      <c r="DM66" s="37"/>
      <c r="DN66" s="37"/>
      <c r="DO66" s="37"/>
      <c r="DP66" s="37"/>
      <c r="DQ66" s="37"/>
      <c r="DR66" s="37"/>
      <c r="DS66" s="37"/>
      <c r="DT66" s="37"/>
      <c r="DU66" s="37"/>
      <c r="DV66" s="37"/>
      <c r="DW66" s="37"/>
      <c r="DX66" s="37"/>
      <c r="DY66" s="37"/>
      <c r="DZ66" s="37"/>
      <c r="EA66" s="37"/>
      <c r="EB66" s="37"/>
      <c r="EC66" s="37"/>
      <c r="ED66" s="37"/>
      <c r="EE66" s="37"/>
      <c r="EF66" s="37"/>
      <c r="EG66" s="37"/>
      <c r="EH66" s="37"/>
      <c r="EI66" s="37"/>
      <c r="EJ66" s="37"/>
      <c r="EK66" s="37"/>
      <c r="EL66" s="37"/>
      <c r="EM66" s="37"/>
      <c r="EN66" s="37"/>
      <c r="EO66" s="37"/>
      <c r="EP66" s="37"/>
      <c r="EQ66" s="37"/>
      <c r="ER66" s="37"/>
      <c r="ES66" s="37"/>
      <c r="ET66" s="37"/>
      <c r="EU66" s="37"/>
    </row>
    <row r="67" spans="1:151" ht="30" customHeight="1" thickBot="1" x14ac:dyDescent="0.35">
      <c r="B67" s="17" t="s">
        <v>52</v>
      </c>
      <c r="C67" s="17"/>
      <c r="D67" s="17"/>
      <c r="E67" s="51"/>
      <c r="F67" s="18">
        <f>SUMPRODUCT(F68:F73,G68:G73)/SUM(G68:G73)</f>
        <v>0.45</v>
      </c>
      <c r="G67" s="67"/>
      <c r="H67" s="19"/>
      <c r="I67" s="20"/>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c r="BT67" s="37"/>
      <c r="BU67" s="37"/>
      <c r="BV67" s="37"/>
      <c r="BW67" s="37"/>
      <c r="BX67" s="37"/>
      <c r="BY67" s="37"/>
      <c r="BZ67" s="37"/>
      <c r="CA67" s="37"/>
      <c r="CB67" s="37"/>
      <c r="CC67" s="37"/>
      <c r="CD67" s="37"/>
      <c r="CE67" s="37"/>
      <c r="CF67" s="37"/>
      <c r="CG67" s="37"/>
      <c r="CH67" s="37"/>
      <c r="CI67" s="37"/>
      <c r="CJ67" s="37"/>
      <c r="CK67" s="37"/>
      <c r="CL67" s="37"/>
      <c r="CM67" s="37"/>
      <c r="CN67" s="37"/>
      <c r="CO67" s="37"/>
      <c r="CP67" s="37"/>
      <c r="CQ67" s="37"/>
      <c r="CR67" s="37"/>
      <c r="CS67" s="37"/>
      <c r="CT67" s="37"/>
      <c r="CU67" s="37"/>
      <c r="CV67" s="37"/>
      <c r="CW67" s="37"/>
      <c r="CX67" s="37"/>
      <c r="CY67" s="37"/>
      <c r="CZ67" s="37"/>
      <c r="DA67" s="37"/>
      <c r="DB67" s="37"/>
      <c r="DC67" s="37"/>
      <c r="DD67" s="37"/>
      <c r="DE67" s="37"/>
      <c r="DF67" s="37"/>
      <c r="DG67" s="37"/>
      <c r="DH67" s="37"/>
      <c r="DI67" s="37"/>
      <c r="DJ67" s="37"/>
      <c r="DK67" s="37"/>
      <c r="DL67" s="37"/>
      <c r="DM67" s="37"/>
      <c r="DN67" s="37"/>
      <c r="DO67" s="37"/>
      <c r="DP67" s="37"/>
      <c r="DQ67" s="37"/>
      <c r="DR67" s="37"/>
      <c r="DS67" s="37"/>
      <c r="DT67" s="37"/>
      <c r="DU67" s="37"/>
      <c r="DV67" s="37"/>
      <c r="DW67" s="37"/>
      <c r="DX67" s="37"/>
      <c r="DY67" s="37"/>
      <c r="DZ67" s="37"/>
      <c r="EA67" s="37"/>
      <c r="EB67" s="37"/>
      <c r="EC67" s="37"/>
      <c r="ED67" s="37"/>
      <c r="EE67" s="37"/>
      <c r="EF67" s="37"/>
      <c r="EG67" s="37"/>
      <c r="EH67" s="37"/>
      <c r="EI67" s="37"/>
      <c r="EJ67" s="37"/>
      <c r="EK67" s="37"/>
      <c r="EL67" s="37"/>
      <c r="EM67" s="37"/>
      <c r="EN67" s="37"/>
      <c r="EO67" s="37"/>
      <c r="EP67" s="37"/>
      <c r="EQ67" s="37"/>
      <c r="ER67" s="37"/>
      <c r="ES67" s="37"/>
      <c r="ET67" s="37"/>
      <c r="EU67" s="37"/>
    </row>
    <row r="68" spans="1:151" ht="30" customHeight="1" thickBot="1" x14ac:dyDescent="0.35">
      <c r="B68" s="58" t="s">
        <v>53</v>
      </c>
      <c r="C68" s="58" t="s">
        <v>54</v>
      </c>
      <c r="D68" s="58"/>
      <c r="E68" s="52" t="s">
        <v>25</v>
      </c>
      <c r="F68" s="21">
        <v>0.5</v>
      </c>
      <c r="G68" s="62">
        <v>3</v>
      </c>
      <c r="H68" s="47">
        <v>44228</v>
      </c>
      <c r="I68" s="47">
        <v>44287</v>
      </c>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P68" s="37"/>
      <c r="DQ68" s="37"/>
      <c r="DR68" s="37"/>
      <c r="DS68" s="37"/>
      <c r="DT68" s="37"/>
      <c r="DU68" s="37"/>
      <c r="DV68" s="37"/>
      <c r="DW68" s="37"/>
      <c r="DX68" s="37"/>
      <c r="DY68" s="37"/>
      <c r="DZ68" s="37"/>
      <c r="EA68" s="37"/>
      <c r="EB68" s="37"/>
      <c r="EC68" s="37"/>
      <c r="ED68" s="37"/>
      <c r="EE68" s="37"/>
      <c r="EF68" s="37"/>
      <c r="EG68" s="37"/>
      <c r="EH68" s="37"/>
      <c r="EI68" s="37"/>
      <c r="EJ68" s="37"/>
      <c r="EK68" s="37"/>
      <c r="EL68" s="37"/>
      <c r="EM68" s="37"/>
      <c r="EN68" s="37"/>
      <c r="EO68" s="37"/>
      <c r="EP68" s="37"/>
      <c r="EQ68" s="37"/>
      <c r="ER68" s="37"/>
      <c r="ES68" s="37"/>
      <c r="ET68" s="37"/>
      <c r="EU68" s="37"/>
    </row>
    <row r="69" spans="1:151" ht="30" customHeight="1" thickBot="1" x14ac:dyDescent="0.35">
      <c r="B69" s="58" t="s">
        <v>55</v>
      </c>
      <c r="C69" s="58" t="s">
        <v>54</v>
      </c>
      <c r="D69" s="58"/>
      <c r="E69" s="52" t="s">
        <v>56</v>
      </c>
      <c r="F69" s="21">
        <v>0</v>
      </c>
      <c r="G69" s="62">
        <v>1</v>
      </c>
      <c r="H69" s="47">
        <f>I68</f>
        <v>44287</v>
      </c>
      <c r="I69" s="47">
        <f>H69+30</f>
        <v>44317</v>
      </c>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c r="BV69" s="37"/>
      <c r="BW69" s="37"/>
      <c r="BX69" s="37"/>
      <c r="BY69" s="37"/>
      <c r="BZ69" s="37"/>
      <c r="CA69" s="37"/>
      <c r="CB69" s="37"/>
      <c r="CC69" s="37"/>
      <c r="CD69" s="37"/>
      <c r="CE69" s="37"/>
      <c r="CF69" s="37"/>
      <c r="CG69" s="37"/>
      <c r="CH69" s="37"/>
      <c r="CI69" s="37"/>
      <c r="CJ69" s="37"/>
      <c r="CK69" s="37"/>
      <c r="CL69" s="37"/>
      <c r="CM69" s="37"/>
      <c r="CN69" s="37"/>
      <c r="CO69" s="37"/>
      <c r="CP69" s="37"/>
      <c r="CQ69" s="37"/>
      <c r="CR69" s="37"/>
      <c r="CS69" s="37"/>
      <c r="CT69" s="37"/>
      <c r="CU69" s="37"/>
      <c r="CV69" s="37"/>
      <c r="CW69" s="37"/>
      <c r="CX69" s="37"/>
      <c r="CY69" s="37"/>
      <c r="CZ69" s="37"/>
      <c r="DA69" s="37"/>
      <c r="DB69" s="37"/>
      <c r="DC69" s="37"/>
      <c r="DD69" s="37"/>
      <c r="DE69" s="37"/>
      <c r="DF69" s="37"/>
      <c r="DG69" s="37"/>
      <c r="DH69" s="37"/>
      <c r="DI69" s="37"/>
      <c r="DJ69" s="37"/>
      <c r="DK69" s="37"/>
      <c r="DL69" s="37"/>
      <c r="DM69" s="37"/>
      <c r="DN69" s="37"/>
      <c r="DO69" s="37"/>
      <c r="DP69" s="37"/>
      <c r="DQ69" s="37"/>
      <c r="DR69" s="37"/>
      <c r="DS69" s="37"/>
      <c r="DT69" s="37"/>
      <c r="DU69" s="37"/>
      <c r="DV69" s="37"/>
      <c r="DW69" s="37"/>
      <c r="DX69" s="37"/>
      <c r="DY69" s="37"/>
      <c r="DZ69" s="37"/>
      <c r="EA69" s="37"/>
      <c r="EB69" s="37"/>
      <c r="EC69" s="37"/>
      <c r="ED69" s="37"/>
      <c r="EE69" s="37"/>
      <c r="EF69" s="37"/>
      <c r="EG69" s="37"/>
      <c r="EH69" s="37"/>
      <c r="EI69" s="37"/>
      <c r="EJ69" s="37"/>
      <c r="EK69" s="37"/>
      <c r="EL69" s="37"/>
      <c r="EM69" s="37"/>
      <c r="EN69" s="37"/>
      <c r="EO69" s="37"/>
      <c r="EP69" s="37"/>
      <c r="EQ69" s="37"/>
      <c r="ER69" s="37"/>
      <c r="ES69" s="37"/>
      <c r="ET69" s="37"/>
      <c r="EU69" s="37"/>
    </row>
    <row r="70" spans="1:151" ht="30" customHeight="1" thickBot="1" x14ac:dyDescent="0.35">
      <c r="B70" s="58" t="s">
        <v>57</v>
      </c>
      <c r="C70" s="58" t="s">
        <v>54</v>
      </c>
      <c r="D70" s="58"/>
      <c r="E70" s="52" t="s">
        <v>56</v>
      </c>
      <c r="F70" s="21">
        <v>0</v>
      </c>
      <c r="G70" s="62">
        <v>1</v>
      </c>
      <c r="H70" s="47">
        <f>H69</f>
        <v>44287</v>
      </c>
      <c r="I70" s="47">
        <f>H70+30</f>
        <v>44317</v>
      </c>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c r="BV70" s="37"/>
      <c r="BW70" s="37"/>
      <c r="BX70" s="37"/>
      <c r="BY70" s="37"/>
      <c r="BZ70" s="37"/>
      <c r="CA70" s="37"/>
      <c r="CB70" s="37"/>
      <c r="CC70" s="37"/>
      <c r="CD70" s="37"/>
      <c r="CE70" s="37"/>
      <c r="CF70" s="37"/>
      <c r="CG70" s="37"/>
      <c r="CH70" s="37"/>
      <c r="CI70" s="37"/>
      <c r="CJ70" s="37"/>
      <c r="CK70" s="37"/>
      <c r="CL70" s="37"/>
      <c r="CM70" s="37"/>
      <c r="CN70" s="37"/>
      <c r="CO70" s="37"/>
      <c r="CP70" s="37"/>
      <c r="CQ70" s="37"/>
      <c r="CR70" s="37"/>
      <c r="CS70" s="37"/>
      <c r="CT70" s="37"/>
      <c r="CU70" s="37"/>
      <c r="CV70" s="37"/>
      <c r="CW70" s="37"/>
      <c r="CX70" s="37"/>
      <c r="CY70" s="37"/>
      <c r="CZ70" s="37"/>
      <c r="DA70" s="37"/>
      <c r="DB70" s="37"/>
      <c r="DC70" s="37"/>
      <c r="DD70" s="37"/>
      <c r="DE70" s="37"/>
      <c r="DF70" s="37"/>
      <c r="DG70" s="37"/>
      <c r="DH70" s="37"/>
      <c r="DI70" s="37"/>
      <c r="DJ70" s="37"/>
      <c r="DK70" s="37"/>
      <c r="DL70" s="37"/>
      <c r="DM70" s="37"/>
      <c r="DN70" s="37"/>
      <c r="DO70" s="37"/>
      <c r="DP70" s="37"/>
      <c r="DQ70" s="37"/>
      <c r="DR70" s="37"/>
      <c r="DS70" s="37"/>
      <c r="DT70" s="37"/>
      <c r="DU70" s="37"/>
      <c r="DV70" s="37"/>
      <c r="DW70" s="37"/>
      <c r="DX70" s="37"/>
      <c r="DY70" s="37"/>
      <c r="DZ70" s="37"/>
      <c r="EA70" s="37"/>
      <c r="EB70" s="37"/>
      <c r="EC70" s="37"/>
      <c r="ED70" s="37"/>
      <c r="EE70" s="37"/>
      <c r="EF70" s="37"/>
      <c r="EG70" s="37"/>
      <c r="EH70" s="37"/>
      <c r="EI70" s="37"/>
      <c r="EJ70" s="37"/>
      <c r="EK70" s="37"/>
      <c r="EL70" s="37"/>
      <c r="EM70" s="37"/>
      <c r="EN70" s="37"/>
      <c r="EO70" s="37"/>
      <c r="EP70" s="37"/>
      <c r="EQ70" s="37"/>
      <c r="ER70" s="37"/>
      <c r="ES70" s="37"/>
      <c r="ET70" s="37"/>
      <c r="EU70" s="37"/>
    </row>
    <row r="71" spans="1:151" ht="30" customHeight="1" thickBot="1" x14ac:dyDescent="0.35">
      <c r="B71" s="58" t="s">
        <v>58</v>
      </c>
      <c r="C71" s="58" t="s">
        <v>59</v>
      </c>
      <c r="D71" s="58"/>
      <c r="E71" s="52" t="s">
        <v>33</v>
      </c>
      <c r="F71" s="21">
        <v>0</v>
      </c>
      <c r="G71" s="62">
        <v>1</v>
      </c>
      <c r="H71" s="47">
        <v>44256</v>
      </c>
      <c r="I71" s="47">
        <v>44287</v>
      </c>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c r="BT71" s="37"/>
      <c r="BU71" s="37"/>
      <c r="BV71" s="37"/>
      <c r="BW71" s="37"/>
      <c r="BX71" s="37"/>
      <c r="BY71" s="37"/>
      <c r="BZ71" s="37"/>
      <c r="CA71" s="37"/>
      <c r="CB71" s="37"/>
      <c r="CC71" s="37"/>
      <c r="CD71" s="37"/>
      <c r="CE71" s="37"/>
      <c r="CF71" s="37"/>
      <c r="CG71" s="37"/>
      <c r="CH71" s="37"/>
      <c r="CI71" s="37"/>
      <c r="CJ71" s="37"/>
      <c r="CK71" s="37"/>
      <c r="CL71" s="37"/>
      <c r="CM71" s="37"/>
      <c r="CN71" s="37"/>
      <c r="CO71" s="37"/>
      <c r="CP71" s="37"/>
      <c r="CQ71" s="37"/>
      <c r="CR71" s="37"/>
      <c r="CS71" s="37"/>
      <c r="CT71" s="37"/>
      <c r="CU71" s="37"/>
      <c r="CV71" s="37"/>
      <c r="CW71" s="37"/>
      <c r="CX71" s="37"/>
      <c r="CY71" s="37"/>
      <c r="CZ71" s="37"/>
      <c r="DA71" s="37"/>
      <c r="DB71" s="37"/>
      <c r="DC71" s="37"/>
      <c r="DD71" s="37"/>
      <c r="DE71" s="37"/>
      <c r="DF71" s="37"/>
      <c r="DG71" s="37"/>
      <c r="DH71" s="37"/>
      <c r="DI71" s="37"/>
      <c r="DJ71" s="37"/>
      <c r="DK71" s="37"/>
      <c r="DL71" s="37"/>
      <c r="DM71" s="37"/>
      <c r="DN71" s="37"/>
      <c r="DO71" s="37"/>
      <c r="DP71" s="37"/>
      <c r="DQ71" s="37"/>
      <c r="DR71" s="37"/>
      <c r="DS71" s="37"/>
      <c r="DT71" s="37"/>
      <c r="DU71" s="37"/>
      <c r="DV71" s="37"/>
      <c r="DW71" s="37"/>
      <c r="DX71" s="37"/>
      <c r="DY71" s="37"/>
      <c r="DZ71" s="37"/>
      <c r="EA71" s="37"/>
      <c r="EB71" s="37"/>
      <c r="EC71" s="37"/>
      <c r="ED71" s="37"/>
      <c r="EE71" s="37"/>
      <c r="EF71" s="37"/>
      <c r="EG71" s="37"/>
      <c r="EH71" s="37"/>
      <c r="EI71" s="37"/>
      <c r="EJ71" s="37"/>
      <c r="EK71" s="37"/>
      <c r="EL71" s="37"/>
      <c r="EM71" s="37"/>
      <c r="EN71" s="37"/>
      <c r="EO71" s="37"/>
      <c r="EP71" s="37"/>
      <c r="EQ71" s="37"/>
      <c r="ER71" s="37"/>
      <c r="ES71" s="37"/>
      <c r="ET71" s="37"/>
      <c r="EU71" s="37"/>
    </row>
    <row r="72" spans="1:151" ht="30" customHeight="1" thickBot="1" x14ac:dyDescent="0.35">
      <c r="B72" s="58" t="s">
        <v>60</v>
      </c>
      <c r="C72" s="58" t="s">
        <v>59</v>
      </c>
      <c r="D72" s="58"/>
      <c r="E72" s="52" t="s">
        <v>33</v>
      </c>
      <c r="F72" s="21">
        <v>0</v>
      </c>
      <c r="G72" s="62">
        <v>1</v>
      </c>
      <c r="H72" s="47">
        <v>44256</v>
      </c>
      <c r="I72" s="47">
        <v>44287</v>
      </c>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c r="BV72" s="37"/>
      <c r="BW72" s="37"/>
      <c r="BX72" s="37"/>
      <c r="BY72" s="37"/>
      <c r="BZ72" s="37"/>
      <c r="CA72" s="37"/>
      <c r="CB72" s="37"/>
      <c r="CC72" s="37"/>
      <c r="CD72" s="37"/>
      <c r="CE72" s="37"/>
      <c r="CF72" s="37"/>
      <c r="CG72" s="37"/>
      <c r="CH72" s="37"/>
      <c r="CI72" s="37"/>
      <c r="CJ72" s="37"/>
      <c r="CK72" s="37"/>
      <c r="CL72" s="37"/>
      <c r="CM72" s="37"/>
      <c r="CN72" s="37"/>
      <c r="CO72" s="37"/>
      <c r="CP72" s="37"/>
      <c r="CQ72" s="37"/>
      <c r="CR72" s="37"/>
      <c r="CS72" s="37"/>
      <c r="CT72" s="37"/>
      <c r="CU72" s="37"/>
      <c r="CV72" s="37"/>
      <c r="CW72" s="37"/>
      <c r="CX72" s="37"/>
      <c r="CY72" s="37"/>
      <c r="CZ72" s="37"/>
      <c r="DA72" s="37"/>
      <c r="DB72" s="37"/>
      <c r="DC72" s="37"/>
      <c r="DD72" s="37"/>
      <c r="DE72" s="37"/>
      <c r="DF72" s="37"/>
      <c r="DG72" s="37"/>
      <c r="DH72" s="37"/>
      <c r="DI72" s="37"/>
      <c r="DJ72" s="37"/>
      <c r="DK72" s="37"/>
      <c r="DL72" s="37"/>
      <c r="DM72" s="37"/>
      <c r="DN72" s="37"/>
      <c r="DO72" s="37"/>
      <c r="DP72" s="37"/>
      <c r="DQ72" s="37"/>
      <c r="DR72" s="37"/>
      <c r="DS72" s="37"/>
      <c r="DT72" s="37"/>
      <c r="DU72" s="37"/>
      <c r="DV72" s="37"/>
      <c r="DW72" s="37"/>
      <c r="DX72" s="37"/>
      <c r="DY72" s="37"/>
      <c r="DZ72" s="37"/>
      <c r="EA72" s="37"/>
      <c r="EB72" s="37"/>
      <c r="EC72" s="37"/>
      <c r="ED72" s="37"/>
      <c r="EE72" s="37"/>
      <c r="EF72" s="37"/>
      <c r="EG72" s="37"/>
      <c r="EH72" s="37"/>
      <c r="EI72" s="37"/>
      <c r="EJ72" s="37"/>
      <c r="EK72" s="37"/>
      <c r="EL72" s="37"/>
      <c r="EM72" s="37"/>
      <c r="EN72" s="37"/>
      <c r="EO72" s="37"/>
      <c r="EP72" s="37"/>
      <c r="EQ72" s="37"/>
      <c r="ER72" s="37"/>
      <c r="ES72" s="37"/>
      <c r="ET72" s="37"/>
      <c r="EU72" s="37"/>
    </row>
    <row r="73" spans="1:151" ht="30" customHeight="1" thickBot="1" x14ac:dyDescent="0.35">
      <c r="B73" s="58" t="s">
        <v>61</v>
      </c>
      <c r="C73" s="58" t="s">
        <v>62</v>
      </c>
      <c r="D73" s="58"/>
      <c r="E73" s="52" t="s">
        <v>40</v>
      </c>
      <c r="F73" s="21">
        <v>1</v>
      </c>
      <c r="G73" s="62">
        <v>3</v>
      </c>
      <c r="H73" s="47">
        <v>44166</v>
      </c>
      <c r="I73" s="47">
        <v>44196</v>
      </c>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c r="BV73" s="37"/>
      <c r="BW73" s="37"/>
      <c r="BX73" s="37"/>
      <c r="BY73" s="37"/>
      <c r="BZ73" s="37"/>
      <c r="CA73" s="37"/>
      <c r="CB73" s="37"/>
      <c r="CC73" s="37"/>
      <c r="CD73" s="37"/>
      <c r="CE73" s="37"/>
      <c r="CF73" s="37"/>
      <c r="CG73" s="37"/>
      <c r="CH73" s="37"/>
      <c r="CI73" s="37"/>
      <c r="CJ73" s="37"/>
      <c r="CK73" s="37"/>
      <c r="CL73" s="37"/>
      <c r="CM73" s="37"/>
      <c r="CN73" s="37"/>
      <c r="CO73" s="37"/>
      <c r="CP73" s="37"/>
      <c r="CQ73" s="37"/>
      <c r="CR73" s="37"/>
      <c r="CS73" s="37"/>
      <c r="CT73" s="37"/>
      <c r="CU73" s="37"/>
      <c r="CV73" s="37"/>
      <c r="CW73" s="37"/>
      <c r="CX73" s="37"/>
      <c r="CY73" s="37"/>
      <c r="CZ73" s="37"/>
      <c r="DA73" s="37"/>
      <c r="DB73" s="37"/>
      <c r="DC73" s="37"/>
      <c r="DD73" s="37"/>
      <c r="DE73" s="37"/>
      <c r="DF73" s="37"/>
      <c r="DG73" s="37"/>
      <c r="DH73" s="37"/>
      <c r="DI73" s="37"/>
      <c r="DJ73" s="37"/>
      <c r="DK73" s="37"/>
      <c r="DL73" s="37"/>
      <c r="DM73" s="37"/>
      <c r="DN73" s="37"/>
      <c r="DO73" s="37"/>
      <c r="DP73" s="37"/>
      <c r="DQ73" s="37"/>
      <c r="DR73" s="37"/>
      <c r="DS73" s="37"/>
      <c r="DT73" s="37"/>
      <c r="DU73" s="37"/>
      <c r="DV73" s="37"/>
      <c r="DW73" s="37"/>
      <c r="DX73" s="37"/>
      <c r="DY73" s="37"/>
      <c r="DZ73" s="37"/>
      <c r="EA73" s="37"/>
      <c r="EB73" s="37"/>
      <c r="EC73" s="37"/>
      <c r="ED73" s="37"/>
      <c r="EE73" s="37"/>
      <c r="EF73" s="37"/>
      <c r="EG73" s="37"/>
      <c r="EH73" s="37"/>
      <c r="EI73" s="37"/>
      <c r="EJ73" s="37"/>
      <c r="EK73" s="37"/>
      <c r="EL73" s="37"/>
      <c r="EM73" s="37"/>
      <c r="EN73" s="37"/>
      <c r="EO73" s="37"/>
      <c r="EP73" s="37"/>
      <c r="EQ73" s="37"/>
      <c r="ER73" s="37"/>
      <c r="ES73" s="37"/>
      <c r="ET73" s="37"/>
      <c r="EU73" s="37"/>
    </row>
    <row r="74" spans="1:151" ht="30" customHeight="1" thickBot="1" x14ac:dyDescent="0.35">
      <c r="B74" s="17" t="s">
        <v>63</v>
      </c>
      <c r="C74" s="17"/>
      <c r="D74" s="17"/>
      <c r="E74" s="51"/>
      <c r="F74" s="18">
        <f>SUMPRODUCT(F75:F77,G75:G77)/SUM(G75:G77)</f>
        <v>1</v>
      </c>
      <c r="G74" s="67"/>
      <c r="H74" s="19"/>
      <c r="I74" s="20"/>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c r="BV74" s="37"/>
      <c r="BW74" s="37"/>
      <c r="BX74" s="37"/>
      <c r="BY74" s="37"/>
      <c r="BZ74" s="37"/>
      <c r="CA74" s="37"/>
      <c r="CB74" s="37"/>
      <c r="CC74" s="37"/>
      <c r="CD74" s="37"/>
      <c r="CE74" s="37"/>
      <c r="CF74" s="37"/>
      <c r="CG74" s="37"/>
      <c r="CH74" s="37"/>
      <c r="CI74" s="37"/>
      <c r="CJ74" s="37"/>
      <c r="CK74" s="37"/>
      <c r="CL74" s="37"/>
      <c r="CM74" s="37"/>
      <c r="CN74" s="37"/>
      <c r="CO74" s="37"/>
      <c r="CP74" s="37"/>
      <c r="CQ74" s="37"/>
      <c r="CR74" s="37"/>
      <c r="CS74" s="37"/>
      <c r="CT74" s="37"/>
      <c r="CU74" s="37"/>
      <c r="CV74" s="37"/>
      <c r="CW74" s="37"/>
      <c r="CX74" s="37"/>
      <c r="CY74" s="37"/>
      <c r="CZ74" s="37"/>
      <c r="DA74" s="37"/>
      <c r="DB74" s="37"/>
      <c r="DC74" s="37"/>
      <c r="DD74" s="37"/>
      <c r="DE74" s="37"/>
      <c r="DF74" s="37"/>
      <c r="DG74" s="37"/>
      <c r="DH74" s="37"/>
      <c r="DI74" s="37"/>
      <c r="DJ74" s="37"/>
      <c r="DK74" s="37"/>
      <c r="DL74" s="37"/>
      <c r="DM74" s="37"/>
      <c r="DN74" s="37"/>
      <c r="DO74" s="37"/>
      <c r="DP74" s="37"/>
      <c r="DQ74" s="37"/>
      <c r="DR74" s="37"/>
      <c r="DS74" s="37"/>
      <c r="DT74" s="37"/>
      <c r="DU74" s="37"/>
      <c r="DV74" s="37"/>
      <c r="DW74" s="37"/>
      <c r="DX74" s="37"/>
      <c r="DY74" s="37"/>
      <c r="DZ74" s="37"/>
      <c r="EA74" s="37"/>
      <c r="EB74" s="37"/>
      <c r="EC74" s="37"/>
      <c r="ED74" s="37"/>
      <c r="EE74" s="37"/>
      <c r="EF74" s="37"/>
      <c r="EG74" s="37"/>
      <c r="EH74" s="37"/>
      <c r="EI74" s="37"/>
      <c r="EJ74" s="37"/>
      <c r="EK74" s="37"/>
      <c r="EL74" s="37"/>
      <c r="EM74" s="37"/>
      <c r="EN74" s="37"/>
      <c r="EO74" s="37"/>
      <c r="EP74" s="37"/>
      <c r="EQ74" s="37"/>
      <c r="ER74" s="37"/>
      <c r="ES74" s="37"/>
      <c r="ET74" s="37"/>
      <c r="EU74" s="37"/>
    </row>
    <row r="75" spans="1:151" ht="30" customHeight="1" thickBot="1" x14ac:dyDescent="0.35">
      <c r="B75" s="58" t="s">
        <v>64</v>
      </c>
      <c r="C75" s="58" t="s">
        <v>65</v>
      </c>
      <c r="D75" s="58"/>
      <c r="E75" s="52" t="s">
        <v>25</v>
      </c>
      <c r="F75" s="21">
        <v>1</v>
      </c>
      <c r="G75" s="62">
        <v>1</v>
      </c>
      <c r="H75" s="47">
        <v>44197</v>
      </c>
      <c r="I75" s="47">
        <v>44227</v>
      </c>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37"/>
      <c r="BZ75" s="37"/>
      <c r="CA75" s="37"/>
      <c r="CB75" s="37"/>
      <c r="CC75" s="37"/>
      <c r="CD75" s="37"/>
      <c r="CE75" s="37"/>
      <c r="CF75" s="37"/>
      <c r="CG75" s="37"/>
      <c r="CH75" s="37"/>
      <c r="CI75" s="37"/>
      <c r="CJ75" s="37"/>
      <c r="CK75" s="37"/>
      <c r="CL75" s="37"/>
      <c r="CM75" s="37"/>
      <c r="CN75" s="37"/>
      <c r="CO75" s="37"/>
      <c r="CP75" s="37"/>
      <c r="CQ75" s="37"/>
      <c r="CR75" s="37"/>
      <c r="CS75" s="37"/>
      <c r="CT75" s="37"/>
      <c r="CU75" s="37"/>
      <c r="CV75" s="37"/>
      <c r="CW75" s="37"/>
      <c r="CX75" s="37"/>
      <c r="CY75" s="37"/>
      <c r="CZ75" s="37"/>
      <c r="DA75" s="37"/>
      <c r="DB75" s="37"/>
      <c r="DC75" s="37"/>
      <c r="DD75" s="37"/>
      <c r="DE75" s="37"/>
      <c r="DF75" s="37"/>
      <c r="DG75" s="37"/>
      <c r="DH75" s="37"/>
      <c r="DI75" s="37"/>
      <c r="DJ75" s="37"/>
      <c r="DK75" s="37"/>
      <c r="DL75" s="37"/>
      <c r="DM75" s="37"/>
      <c r="DN75" s="37"/>
      <c r="DO75" s="37"/>
      <c r="DP75" s="37"/>
      <c r="DQ75" s="37"/>
      <c r="DR75" s="37"/>
      <c r="DS75" s="37"/>
      <c r="DT75" s="37"/>
      <c r="DU75" s="37"/>
      <c r="DV75" s="37"/>
      <c r="DW75" s="37"/>
      <c r="DX75" s="37"/>
      <c r="DY75" s="37"/>
      <c r="DZ75" s="37"/>
      <c r="EA75" s="37"/>
      <c r="EB75" s="37"/>
      <c r="EC75" s="37"/>
      <c r="ED75" s="37"/>
      <c r="EE75" s="37"/>
      <c r="EF75" s="37"/>
      <c r="EG75" s="37"/>
      <c r="EH75" s="37"/>
      <c r="EI75" s="37"/>
      <c r="EJ75" s="37"/>
      <c r="EK75" s="37"/>
      <c r="EL75" s="37"/>
      <c r="EM75" s="37"/>
      <c r="EN75" s="37"/>
      <c r="EO75" s="37"/>
      <c r="EP75" s="37"/>
      <c r="EQ75" s="37"/>
      <c r="ER75" s="37"/>
      <c r="ES75" s="37"/>
      <c r="ET75" s="37"/>
      <c r="EU75" s="37"/>
    </row>
    <row r="76" spans="1:151" ht="30" customHeight="1" thickBot="1" x14ac:dyDescent="0.35">
      <c r="B76" s="58" t="s">
        <v>66</v>
      </c>
      <c r="C76" s="58" t="s">
        <v>67</v>
      </c>
      <c r="D76" s="58"/>
      <c r="E76" s="52" t="s">
        <v>33</v>
      </c>
      <c r="F76" s="21">
        <v>1</v>
      </c>
      <c r="G76" s="62">
        <v>1</v>
      </c>
      <c r="H76" s="47">
        <v>44197</v>
      </c>
      <c r="I76" s="47">
        <v>44227</v>
      </c>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c r="BI76" s="37"/>
      <c r="BJ76" s="37"/>
      <c r="BK76" s="37"/>
      <c r="BL76" s="37"/>
      <c r="BM76" s="37"/>
      <c r="BN76" s="37"/>
      <c r="BO76" s="37"/>
      <c r="BP76" s="37"/>
      <c r="BQ76" s="37"/>
      <c r="BR76" s="37"/>
      <c r="BS76" s="37"/>
      <c r="BT76" s="37"/>
      <c r="BU76" s="37"/>
      <c r="BV76" s="37"/>
      <c r="BW76" s="37"/>
      <c r="BX76" s="37"/>
      <c r="BY76" s="37"/>
      <c r="BZ76" s="37"/>
      <c r="CA76" s="37"/>
      <c r="CB76" s="37"/>
      <c r="CC76" s="37"/>
      <c r="CD76" s="37"/>
      <c r="CE76" s="37"/>
      <c r="CF76" s="37"/>
      <c r="CG76" s="37"/>
      <c r="CH76" s="37"/>
      <c r="CI76" s="37"/>
      <c r="CJ76" s="37"/>
      <c r="CK76" s="37"/>
      <c r="CL76" s="37"/>
      <c r="CM76" s="37"/>
      <c r="CN76" s="37"/>
      <c r="CO76" s="37"/>
      <c r="CP76" s="37"/>
      <c r="CQ76" s="37"/>
      <c r="CR76" s="37"/>
      <c r="CS76" s="37"/>
      <c r="CT76" s="37"/>
      <c r="CU76" s="37"/>
      <c r="CV76" s="37"/>
      <c r="CW76" s="37"/>
      <c r="CX76" s="37"/>
      <c r="CY76" s="37"/>
      <c r="CZ76" s="37"/>
      <c r="DA76" s="37"/>
      <c r="DB76" s="37"/>
      <c r="DC76" s="37"/>
      <c r="DD76" s="37"/>
      <c r="DE76" s="37"/>
      <c r="DF76" s="37"/>
      <c r="DG76" s="37"/>
      <c r="DH76" s="37"/>
      <c r="DI76" s="37"/>
      <c r="DJ76" s="37"/>
      <c r="DK76" s="37"/>
      <c r="DL76" s="37"/>
      <c r="DM76" s="37"/>
      <c r="DN76" s="37"/>
      <c r="DO76" s="37"/>
      <c r="DP76" s="37"/>
      <c r="DQ76" s="37"/>
      <c r="DR76" s="37"/>
      <c r="DS76" s="37"/>
      <c r="DT76" s="37"/>
      <c r="DU76" s="37"/>
      <c r="DV76" s="37"/>
      <c r="DW76" s="37"/>
      <c r="DX76" s="37"/>
      <c r="DY76" s="37"/>
      <c r="DZ76" s="37"/>
      <c r="EA76" s="37"/>
      <c r="EB76" s="37"/>
      <c r="EC76" s="37"/>
      <c r="ED76" s="37"/>
      <c r="EE76" s="37"/>
      <c r="EF76" s="37"/>
      <c r="EG76" s="37"/>
      <c r="EH76" s="37"/>
      <c r="EI76" s="37"/>
      <c r="EJ76" s="37"/>
      <c r="EK76" s="37"/>
      <c r="EL76" s="37"/>
      <c r="EM76" s="37"/>
      <c r="EN76" s="37"/>
      <c r="EO76" s="37"/>
      <c r="EP76" s="37"/>
      <c r="EQ76" s="37"/>
      <c r="ER76" s="37"/>
      <c r="ES76" s="37"/>
      <c r="ET76" s="37"/>
      <c r="EU76" s="37"/>
    </row>
    <row r="77" spans="1:151" ht="30" customHeight="1" thickBot="1" x14ac:dyDescent="0.35">
      <c r="B77" s="58" t="s">
        <v>68</v>
      </c>
      <c r="C77" s="58" t="s">
        <v>67</v>
      </c>
      <c r="D77" s="58"/>
      <c r="E77" s="52" t="s">
        <v>40</v>
      </c>
      <c r="F77" s="21">
        <v>1</v>
      </c>
      <c r="G77" s="62">
        <v>1</v>
      </c>
      <c r="H77" s="47">
        <v>44166</v>
      </c>
      <c r="I77" s="47">
        <v>44197</v>
      </c>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c r="CE77" s="37"/>
      <c r="CF77" s="37"/>
      <c r="CG77" s="37"/>
      <c r="CH77" s="37"/>
      <c r="CI77" s="37"/>
      <c r="CJ77" s="37"/>
      <c r="CK77" s="37"/>
      <c r="CL77" s="37"/>
      <c r="CM77" s="37"/>
      <c r="CN77" s="37"/>
      <c r="CO77" s="37"/>
      <c r="CP77" s="37"/>
      <c r="CQ77" s="37"/>
      <c r="CR77" s="37"/>
      <c r="CS77" s="37"/>
      <c r="CT77" s="37"/>
      <c r="CU77" s="37"/>
      <c r="CV77" s="37"/>
      <c r="CW77" s="37"/>
      <c r="CX77" s="37"/>
      <c r="CY77" s="37"/>
      <c r="CZ77" s="37"/>
      <c r="DA77" s="37"/>
      <c r="DB77" s="37"/>
      <c r="DC77" s="37"/>
      <c r="DD77" s="37"/>
      <c r="DE77" s="37"/>
      <c r="DF77" s="37"/>
      <c r="DG77" s="37"/>
      <c r="DH77" s="37"/>
      <c r="DI77" s="37"/>
      <c r="DJ77" s="37"/>
      <c r="DK77" s="37"/>
      <c r="DL77" s="37"/>
      <c r="DM77" s="37"/>
      <c r="DN77" s="37"/>
      <c r="DO77" s="37"/>
      <c r="DP77" s="37"/>
      <c r="DQ77" s="37"/>
      <c r="DR77" s="37"/>
      <c r="DS77" s="37"/>
      <c r="DT77" s="37"/>
      <c r="DU77" s="37"/>
      <c r="DV77" s="37"/>
      <c r="DW77" s="37"/>
      <c r="DX77" s="37"/>
      <c r="DY77" s="37"/>
      <c r="DZ77" s="37"/>
      <c r="EA77" s="37"/>
      <c r="EB77" s="37"/>
      <c r="EC77" s="37"/>
      <c r="ED77" s="37"/>
      <c r="EE77" s="37"/>
      <c r="EF77" s="37"/>
      <c r="EG77" s="37"/>
      <c r="EH77" s="37"/>
      <c r="EI77" s="37"/>
      <c r="EJ77" s="37"/>
      <c r="EK77" s="37"/>
      <c r="EL77" s="37"/>
      <c r="EM77" s="37"/>
      <c r="EN77" s="37"/>
      <c r="EO77" s="37"/>
      <c r="EP77" s="37"/>
      <c r="EQ77" s="37"/>
      <c r="ER77" s="37"/>
      <c r="ES77" s="37"/>
      <c r="ET77" s="37"/>
      <c r="EU77" s="37"/>
    </row>
    <row r="78" spans="1:151" ht="30" customHeight="1" thickBot="1" x14ac:dyDescent="0.35">
      <c r="B78" s="58" t="s">
        <v>69</v>
      </c>
      <c r="C78" s="58" t="s">
        <v>67</v>
      </c>
      <c r="D78" s="58"/>
      <c r="E78" s="52" t="s">
        <v>33</v>
      </c>
      <c r="F78" s="21">
        <v>0.4</v>
      </c>
      <c r="G78" s="62">
        <v>1</v>
      </c>
      <c r="H78" s="47">
        <v>44208</v>
      </c>
      <c r="I78" s="47">
        <v>44227</v>
      </c>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c r="CX78" s="37"/>
      <c r="CY78" s="37"/>
      <c r="CZ78" s="37"/>
      <c r="DA78" s="37"/>
      <c r="DB78" s="37"/>
      <c r="DC78" s="37"/>
      <c r="DD78" s="37"/>
      <c r="DE78" s="37"/>
      <c r="DF78" s="37"/>
      <c r="DG78" s="37"/>
      <c r="DH78" s="37"/>
      <c r="DI78" s="37"/>
      <c r="DJ78" s="37"/>
      <c r="DK78" s="37"/>
      <c r="DL78" s="37"/>
      <c r="DM78" s="37"/>
      <c r="DN78" s="37"/>
      <c r="DO78" s="37"/>
      <c r="DP78" s="37"/>
      <c r="DQ78" s="37"/>
      <c r="DR78" s="37"/>
      <c r="DS78" s="37"/>
      <c r="DT78" s="37"/>
      <c r="DU78" s="37"/>
      <c r="DV78" s="37"/>
      <c r="DW78" s="37"/>
      <c r="DX78" s="37"/>
      <c r="DY78" s="37"/>
      <c r="DZ78" s="37"/>
      <c r="EA78" s="37"/>
      <c r="EB78" s="37"/>
      <c r="EC78" s="37"/>
      <c r="ED78" s="37"/>
      <c r="EE78" s="37"/>
      <c r="EF78" s="37"/>
      <c r="EG78" s="37"/>
      <c r="EH78" s="37"/>
      <c r="EI78" s="37"/>
      <c r="EJ78" s="37"/>
      <c r="EK78" s="37"/>
      <c r="EL78" s="37"/>
      <c r="EM78" s="37"/>
      <c r="EN78" s="37"/>
      <c r="EO78" s="37"/>
      <c r="EP78" s="37"/>
      <c r="EQ78" s="37"/>
      <c r="ER78" s="37"/>
      <c r="ES78" s="37"/>
      <c r="ET78" s="37"/>
      <c r="EU78" s="37"/>
    </row>
    <row r="79" spans="1:151" ht="30" customHeight="1" thickBot="1" x14ac:dyDescent="0.35">
      <c r="B79" s="58" t="s">
        <v>70</v>
      </c>
      <c r="C79" s="58" t="s">
        <v>71</v>
      </c>
      <c r="D79" s="58"/>
      <c r="E79" s="52" t="s">
        <v>33</v>
      </c>
      <c r="F79" s="21">
        <v>0</v>
      </c>
      <c r="G79" s="62">
        <v>1</v>
      </c>
      <c r="H79" s="47">
        <v>44215</v>
      </c>
      <c r="I79" s="47">
        <v>44227</v>
      </c>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c r="BT79" s="37"/>
      <c r="BU79" s="37"/>
      <c r="BV79" s="37"/>
      <c r="BW79" s="37"/>
      <c r="BX79" s="37"/>
      <c r="BY79" s="37"/>
      <c r="BZ79" s="37"/>
      <c r="CA79" s="37"/>
      <c r="CB79" s="37"/>
      <c r="CC79" s="37"/>
      <c r="CD79" s="37"/>
      <c r="CE79" s="37"/>
      <c r="CF79" s="37"/>
      <c r="CG79" s="37"/>
      <c r="CH79" s="37"/>
      <c r="CI79" s="37"/>
      <c r="CJ79" s="37"/>
      <c r="CK79" s="37"/>
      <c r="CL79" s="37"/>
      <c r="CM79" s="37"/>
      <c r="CN79" s="37"/>
      <c r="CO79" s="37"/>
      <c r="CP79" s="37"/>
      <c r="CQ79" s="37"/>
      <c r="CR79" s="37"/>
      <c r="CS79" s="37"/>
      <c r="CT79" s="37"/>
      <c r="CU79" s="37"/>
      <c r="CV79" s="37"/>
      <c r="CW79" s="37"/>
      <c r="CX79" s="37"/>
      <c r="CY79" s="37"/>
      <c r="CZ79" s="37"/>
      <c r="DA79" s="37"/>
      <c r="DB79" s="37"/>
      <c r="DC79" s="37"/>
      <c r="DD79" s="37"/>
      <c r="DE79" s="37"/>
      <c r="DF79" s="37"/>
      <c r="DG79" s="37"/>
      <c r="DH79" s="37"/>
      <c r="DI79" s="37"/>
      <c r="DJ79" s="37"/>
      <c r="DK79" s="37"/>
      <c r="DL79" s="37"/>
      <c r="DM79" s="37"/>
      <c r="DN79" s="37"/>
      <c r="DO79" s="37"/>
      <c r="DP79" s="37"/>
      <c r="DQ79" s="37"/>
      <c r="DR79" s="37"/>
      <c r="DS79" s="37"/>
      <c r="DT79" s="37"/>
      <c r="DU79" s="37"/>
      <c r="DV79" s="37"/>
      <c r="DW79" s="37"/>
      <c r="DX79" s="37"/>
      <c r="DY79" s="37"/>
      <c r="DZ79" s="37"/>
      <c r="EA79" s="37"/>
      <c r="EB79" s="37"/>
      <c r="EC79" s="37"/>
      <c r="ED79" s="37"/>
      <c r="EE79" s="37"/>
      <c r="EF79" s="37"/>
      <c r="EG79" s="37"/>
      <c r="EH79" s="37"/>
      <c r="EI79" s="37"/>
      <c r="EJ79" s="37"/>
      <c r="EK79" s="37"/>
      <c r="EL79" s="37"/>
      <c r="EM79" s="37"/>
      <c r="EN79" s="37"/>
      <c r="EO79" s="37"/>
      <c r="EP79" s="37"/>
      <c r="EQ79" s="37"/>
      <c r="ER79" s="37"/>
      <c r="ES79" s="37"/>
      <c r="ET79" s="37"/>
      <c r="EU79" s="37"/>
    </row>
    <row r="80" spans="1:151" ht="30" customHeight="1" thickBot="1" x14ac:dyDescent="0.35">
      <c r="B80" s="58" t="s">
        <v>72</v>
      </c>
      <c r="C80" s="58" t="s">
        <v>71</v>
      </c>
      <c r="D80" s="58"/>
      <c r="E80" s="52" t="s">
        <v>33</v>
      </c>
      <c r="F80" s="21">
        <v>0</v>
      </c>
      <c r="G80" s="62">
        <v>1</v>
      </c>
      <c r="H80" s="47">
        <v>44215</v>
      </c>
      <c r="I80" s="47">
        <v>44227</v>
      </c>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c r="BT80" s="37"/>
      <c r="BU80" s="37"/>
      <c r="BV80" s="37"/>
      <c r="BW80" s="37"/>
      <c r="BX80" s="37"/>
      <c r="BY80" s="37"/>
      <c r="BZ80" s="37"/>
      <c r="CA80" s="37"/>
      <c r="CB80" s="37"/>
      <c r="CC80" s="37"/>
      <c r="CD80" s="37"/>
      <c r="CE80" s="37"/>
      <c r="CF80" s="37"/>
      <c r="CG80" s="37"/>
      <c r="CH80" s="37"/>
      <c r="CI80" s="37"/>
      <c r="CJ80" s="37"/>
      <c r="CK80" s="37"/>
      <c r="CL80" s="37"/>
      <c r="CM80" s="37"/>
      <c r="CN80" s="37"/>
      <c r="CO80" s="37"/>
      <c r="CP80" s="37"/>
      <c r="CQ80" s="37"/>
      <c r="CR80" s="37"/>
      <c r="CS80" s="37"/>
      <c r="CT80" s="37"/>
      <c r="CU80" s="37"/>
      <c r="CV80" s="37"/>
      <c r="CW80" s="37"/>
      <c r="CX80" s="37"/>
      <c r="CY80" s="37"/>
      <c r="CZ80" s="37"/>
      <c r="DA80" s="37"/>
      <c r="DB80" s="37"/>
      <c r="DC80" s="37"/>
      <c r="DD80" s="37"/>
      <c r="DE80" s="37"/>
      <c r="DF80" s="37"/>
      <c r="DG80" s="37"/>
      <c r="DH80" s="37"/>
      <c r="DI80" s="37"/>
      <c r="DJ80" s="37"/>
      <c r="DK80" s="37"/>
      <c r="DL80" s="37"/>
      <c r="DM80" s="37"/>
      <c r="DN80" s="37"/>
      <c r="DO80" s="37"/>
      <c r="DP80" s="37"/>
      <c r="DQ80" s="37"/>
      <c r="DR80" s="37"/>
      <c r="DS80" s="37"/>
      <c r="DT80" s="37"/>
      <c r="DU80" s="37"/>
      <c r="DV80" s="37"/>
      <c r="DW80" s="37"/>
      <c r="DX80" s="37"/>
      <c r="DY80" s="37"/>
      <c r="DZ80" s="37"/>
      <c r="EA80" s="37"/>
      <c r="EB80" s="37"/>
      <c r="EC80" s="37"/>
      <c r="ED80" s="37"/>
      <c r="EE80" s="37"/>
      <c r="EF80" s="37"/>
      <c r="EG80" s="37"/>
      <c r="EH80" s="37"/>
      <c r="EI80" s="37"/>
      <c r="EJ80" s="37"/>
      <c r="EK80" s="37"/>
      <c r="EL80" s="37"/>
      <c r="EM80" s="37"/>
      <c r="EN80" s="37"/>
      <c r="EO80" s="37"/>
      <c r="EP80" s="37"/>
      <c r="EQ80" s="37"/>
      <c r="ER80" s="37"/>
      <c r="ES80" s="37"/>
      <c r="ET80" s="37"/>
      <c r="EU80" s="37"/>
    </row>
    <row r="81" spans="2:9" ht="30" customHeight="1" thickBot="1" x14ac:dyDescent="0.35">
      <c r="B81" s="61"/>
      <c r="C81" s="61"/>
      <c r="D81" s="61"/>
      <c r="E81" s="57"/>
      <c r="F81" s="15"/>
      <c r="G81" s="15"/>
      <c r="H81" s="50"/>
      <c r="I81" s="50"/>
    </row>
    <row r="82" spans="2:9" ht="30" customHeight="1" thickBot="1" x14ac:dyDescent="0.35">
      <c r="B82" s="32" t="s">
        <v>73</v>
      </c>
      <c r="C82" s="32"/>
      <c r="D82" s="32"/>
      <c r="E82" s="33"/>
      <c r="F82" s="34"/>
      <c r="G82" s="34"/>
      <c r="H82" s="35"/>
      <c r="I82" s="36"/>
    </row>
    <row r="84" spans="2:9" ht="30" customHeight="1" x14ac:dyDescent="0.3">
      <c r="E84" s="13"/>
      <c r="I84" s="41"/>
    </row>
    <row r="85" spans="2:9" ht="30" customHeight="1" x14ac:dyDescent="0.3">
      <c r="E85" s="14"/>
    </row>
  </sheetData>
  <mergeCells count="24">
    <mergeCell ref="EH4:EN4"/>
    <mergeCell ref="EO4:EU4"/>
    <mergeCell ref="CY4:DE4"/>
    <mergeCell ref="DF4:DL4"/>
    <mergeCell ref="DM4:DS4"/>
    <mergeCell ref="DT4:DZ4"/>
    <mergeCell ref="EA4:EG4"/>
    <mergeCell ref="BP4:BV4"/>
    <mergeCell ref="BW4:CC4"/>
    <mergeCell ref="CD4:CJ4"/>
    <mergeCell ref="CK4:CQ4"/>
    <mergeCell ref="CR4:CX4"/>
    <mergeCell ref="E3:F3"/>
    <mergeCell ref="E4:F4"/>
    <mergeCell ref="B5:J5"/>
    <mergeCell ref="AN4:AT4"/>
    <mergeCell ref="AU4:BA4"/>
    <mergeCell ref="BB4:BH4"/>
    <mergeCell ref="BI4:BO4"/>
    <mergeCell ref="H3:I3"/>
    <mergeCell ref="L4:R4"/>
    <mergeCell ref="S4:Y4"/>
    <mergeCell ref="Z4:AF4"/>
    <mergeCell ref="AG4:AM4"/>
  </mergeCells>
  <conditionalFormatting sqref="F81:G82 F7:G36 F71:G73 F38:G66">
    <cfRule type="dataBar" priority="5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P5:EU6 L5:BO66 BP8:EU66 J67:EU79">
    <cfRule type="expression" dxfId="5" priority="70">
      <formula>AND(TODAY()&gt;=J$5,TODAY()&lt;K$5)</formula>
    </cfRule>
  </conditionalFormatting>
  <conditionalFormatting sqref="L7:BO66 BP8:EU66 J67:EU79">
    <cfRule type="expression" dxfId="4" priority="64">
      <formula>AND(task_start&lt;=J$5,ROUNDDOWN((task_end-task_start+1)*task_progress,0)+task_start-1&gt;=J$5)</formula>
    </cfRule>
    <cfRule type="expression" dxfId="3" priority="65" stopIfTrue="1">
      <formula>AND(task_end&gt;=J$5,task_start&lt;K$5)</formula>
    </cfRule>
  </conditionalFormatting>
  <conditionalFormatting sqref="F68:G70 G67 F75:G79">
    <cfRule type="dataBar" priority="33">
      <dataBar>
        <cfvo type="num" val="0"/>
        <cfvo type="num" val="1"/>
        <color theme="0" tint="-0.249977111117893"/>
      </dataBar>
      <extLst>
        <ext xmlns:x14="http://schemas.microsoft.com/office/spreadsheetml/2009/9/main" uri="{B025F937-C7B1-47D3-B67F-A62EFF666E3E}">
          <x14:id>{B9FB35DA-E8C1-4792-9104-5C7ABEABFE1C}</x14:id>
        </ext>
      </extLst>
    </cfRule>
  </conditionalFormatting>
  <conditionalFormatting sqref="G74">
    <cfRule type="dataBar" priority="11">
      <dataBar>
        <cfvo type="num" val="0"/>
        <cfvo type="num" val="1"/>
        <color theme="0" tint="-0.249977111117893"/>
      </dataBar>
      <extLst>
        <ext xmlns:x14="http://schemas.microsoft.com/office/spreadsheetml/2009/9/main" uri="{B025F937-C7B1-47D3-B67F-A62EFF666E3E}">
          <x14:id>{A739FF63-8FE5-481E-9D1D-D6A8A8BB798A}</x14:id>
        </ext>
      </extLst>
    </cfRule>
  </conditionalFormatting>
  <conditionalFormatting sqref="F37:G37">
    <cfRule type="dataBar" priority="9">
      <dataBar>
        <cfvo type="num" val="0"/>
        <cfvo type="num" val="1"/>
        <color theme="0" tint="-0.249977111117893"/>
      </dataBar>
      <extLst>
        <ext xmlns:x14="http://schemas.microsoft.com/office/spreadsheetml/2009/9/main" uri="{B025F937-C7B1-47D3-B67F-A62EFF666E3E}">
          <x14:id>{0B027807-D9AD-49AF-B6A7-85505FB3DC50}</x14:id>
        </ext>
      </extLst>
    </cfRule>
  </conditionalFormatting>
  <conditionalFormatting sqref="F74">
    <cfRule type="dataBar" priority="5">
      <dataBar>
        <cfvo type="num" val="0"/>
        <cfvo type="num" val="1"/>
        <color theme="0" tint="-0.249977111117893"/>
      </dataBar>
      <extLst>
        <ext xmlns:x14="http://schemas.microsoft.com/office/spreadsheetml/2009/9/main" uri="{B025F937-C7B1-47D3-B67F-A62EFF666E3E}">
          <x14:id>{1C9070F5-CFCA-40E9-911C-4C6046162177}</x14:id>
        </ext>
      </extLst>
    </cfRule>
  </conditionalFormatting>
  <conditionalFormatting sqref="F67">
    <cfRule type="dataBar" priority="6">
      <dataBar>
        <cfvo type="num" val="0"/>
        <cfvo type="num" val="1"/>
        <color theme="0" tint="-0.249977111117893"/>
      </dataBar>
      <extLst>
        <ext xmlns:x14="http://schemas.microsoft.com/office/spreadsheetml/2009/9/main" uri="{B025F937-C7B1-47D3-B67F-A62EFF666E3E}">
          <x14:id>{5069808D-5CDE-4CF3-90FB-21D496BDA27F}</x14:id>
        </ext>
      </extLst>
    </cfRule>
  </conditionalFormatting>
  <conditionalFormatting sqref="J80:EU80">
    <cfRule type="expression" dxfId="2" priority="4">
      <formula>AND(TODAY()&gt;=J$5,TODAY()&lt;K$5)</formula>
    </cfRule>
  </conditionalFormatting>
  <conditionalFormatting sqref="J80:EU80">
    <cfRule type="expression" dxfId="1" priority="2">
      <formula>AND(task_start&lt;=J$5,ROUNDDOWN((task_end-task_start+1)*task_progress,0)+task_start-1&gt;=J$5)</formula>
    </cfRule>
    <cfRule type="expression" dxfId="0" priority="3" stopIfTrue="1">
      <formula>AND(task_end&gt;=J$5,task_start&lt;K$5)</formula>
    </cfRule>
  </conditionalFormatting>
  <conditionalFormatting sqref="F80:G80">
    <cfRule type="dataBar" priority="1">
      <dataBar>
        <cfvo type="num" val="0"/>
        <cfvo type="num" val="1"/>
        <color theme="0" tint="-0.249977111117893"/>
      </dataBar>
      <extLst>
        <ext xmlns:x14="http://schemas.microsoft.com/office/spreadsheetml/2009/9/main" uri="{B025F937-C7B1-47D3-B67F-A62EFF666E3E}">
          <x14:id>{3BC04260-5CE9-4017-A795-F94E9D73A31A}</x14:id>
        </ext>
      </extLst>
    </cfRule>
  </conditionalFormatting>
  <dataValidations disablePrompts="1" count="1">
    <dataValidation type="whole" operator="greaterThanOrEqual" allowBlank="1" showInputMessage="1" promptTitle="Display Week" prompt="Changing this number will scroll the Gantt Chart view." sqref="H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F81:G82 F7:G36 F71:G73 F38:G66</xm:sqref>
        </x14:conditionalFormatting>
        <x14:conditionalFormatting xmlns:xm="http://schemas.microsoft.com/office/excel/2006/main">
          <x14:cfRule type="dataBar" id="{B9FB35DA-E8C1-4792-9104-5C7ABEABFE1C}">
            <x14:dataBar minLength="0" maxLength="100" gradient="0">
              <x14:cfvo type="num">
                <xm:f>0</xm:f>
              </x14:cfvo>
              <x14:cfvo type="num">
                <xm:f>1</xm:f>
              </x14:cfvo>
              <x14:negativeFillColor rgb="FFFF0000"/>
              <x14:axisColor rgb="FF000000"/>
            </x14:dataBar>
          </x14:cfRule>
          <xm:sqref>F68:G70 G67 F75:G79</xm:sqref>
        </x14:conditionalFormatting>
        <x14:conditionalFormatting xmlns:xm="http://schemas.microsoft.com/office/excel/2006/main">
          <x14:cfRule type="dataBar" id="{A739FF63-8FE5-481E-9D1D-D6A8A8BB798A}">
            <x14:dataBar minLength="0" maxLength="100" gradient="0">
              <x14:cfvo type="num">
                <xm:f>0</xm:f>
              </x14:cfvo>
              <x14:cfvo type="num">
                <xm:f>1</xm:f>
              </x14:cfvo>
              <x14:negativeFillColor rgb="FFFF0000"/>
              <x14:axisColor rgb="FF000000"/>
            </x14:dataBar>
          </x14:cfRule>
          <xm:sqref>G74</xm:sqref>
        </x14:conditionalFormatting>
        <x14:conditionalFormatting xmlns:xm="http://schemas.microsoft.com/office/excel/2006/main">
          <x14:cfRule type="dataBar" id="{0B027807-D9AD-49AF-B6A7-85505FB3DC50}">
            <x14:dataBar minLength="0" maxLength="100" gradient="0">
              <x14:cfvo type="num">
                <xm:f>0</xm:f>
              </x14:cfvo>
              <x14:cfvo type="num">
                <xm:f>1</xm:f>
              </x14:cfvo>
              <x14:negativeFillColor rgb="FFFF0000"/>
              <x14:axisColor rgb="FF000000"/>
            </x14:dataBar>
          </x14:cfRule>
          <xm:sqref>F37:G37</xm:sqref>
        </x14:conditionalFormatting>
        <x14:conditionalFormatting xmlns:xm="http://schemas.microsoft.com/office/excel/2006/main">
          <x14:cfRule type="dataBar" id="{1C9070F5-CFCA-40E9-911C-4C6046162177}">
            <x14:dataBar minLength="0" maxLength="100" gradient="0">
              <x14:cfvo type="num">
                <xm:f>0</xm:f>
              </x14:cfvo>
              <x14:cfvo type="num">
                <xm:f>1</xm:f>
              </x14:cfvo>
              <x14:negativeFillColor rgb="FFFF0000"/>
              <x14:axisColor rgb="FF000000"/>
            </x14:dataBar>
          </x14:cfRule>
          <xm:sqref>F74</xm:sqref>
        </x14:conditionalFormatting>
        <x14:conditionalFormatting xmlns:xm="http://schemas.microsoft.com/office/excel/2006/main">
          <x14:cfRule type="dataBar" id="{5069808D-5CDE-4CF3-90FB-21D496BDA27F}">
            <x14:dataBar minLength="0" maxLength="100" gradient="0">
              <x14:cfvo type="num">
                <xm:f>0</xm:f>
              </x14:cfvo>
              <x14:cfvo type="num">
                <xm:f>1</xm:f>
              </x14:cfvo>
              <x14:negativeFillColor rgb="FFFF0000"/>
              <x14:axisColor rgb="FF000000"/>
            </x14:dataBar>
          </x14:cfRule>
          <xm:sqref>F67</xm:sqref>
        </x14:conditionalFormatting>
        <x14:conditionalFormatting xmlns:xm="http://schemas.microsoft.com/office/excel/2006/main">
          <x14:cfRule type="dataBar" id="{3BC04260-5CE9-4017-A795-F94E9D73A31A}">
            <x14:dataBar minLength="0" maxLength="100" gradient="0">
              <x14:cfvo type="num">
                <xm:f>0</xm:f>
              </x14:cfvo>
              <x14:cfvo type="num">
                <xm:f>1</xm:f>
              </x14:cfvo>
              <x14:negativeFillColor rgb="FFFF0000"/>
              <x14:axisColor rgb="FF000000"/>
            </x14:dataBar>
          </x14:cfRule>
          <xm:sqref>F80:G80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1C4F6C0F872854C93822DE63A04B8F1" ma:contentTypeVersion="13" ma:contentTypeDescription="Create a new document." ma:contentTypeScope="" ma:versionID="b19a39caecace7adaf78e538076b2db0">
  <xsd:schema xmlns:xsd="http://www.w3.org/2001/XMLSchema" xmlns:xs="http://www.w3.org/2001/XMLSchema" xmlns:p="http://schemas.microsoft.com/office/2006/metadata/properties" xmlns:ns2="d03b6750-7413-435d-9213-289e3d16577c" xmlns:ns3="51315437-7b61-47b3-82bf-47dc7ce02562" targetNamespace="http://schemas.microsoft.com/office/2006/metadata/properties" ma:root="true" ma:fieldsID="d5e21a886b5ddbfff82c2068e33027ae" ns2:_="" ns3:_="">
    <xsd:import namespace="d03b6750-7413-435d-9213-289e3d16577c"/>
    <xsd:import namespace="51315437-7b61-47b3-82bf-47dc7ce025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3b6750-7413-435d-9213-289e3d1657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Notes" ma:index="20" nillable="true" ma:displayName="Notes" ma:format="Dropdown" ma:internalName="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1315437-7b61-47b3-82bf-47dc7ce0256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Notes xmlns="d03b6750-7413-435d-9213-289e3d16577c" xsi:nil="true"/>
    <SharedWithUsers xmlns="51315437-7b61-47b3-82bf-47dc7ce02562">
      <UserInfo>
        <DisplayName>Favor, Ronilo D</DisplayName>
        <AccountId>37</AccountId>
        <AccountType/>
      </UserInfo>
      <UserInfo>
        <DisplayName>Edralin, Rosalie Selina G</DisplayName>
        <AccountId>6</AccountId>
        <AccountType/>
      </UserInfo>
    </SharedWithUsers>
  </documentManagement>
</p:properties>
</file>

<file path=customXml/itemProps1.xml><?xml version="1.0" encoding="utf-8"?>
<ds:datastoreItem xmlns:ds="http://schemas.openxmlformats.org/officeDocument/2006/customXml" ds:itemID="{C9ACB870-E251-4EC1-9A70-4F165E8D27D8}">
  <ds:schemaRefs>
    <ds:schemaRef ds:uri="http://schemas.microsoft.com/sharepoint/v3/contenttype/forms"/>
  </ds:schemaRefs>
</ds:datastoreItem>
</file>

<file path=customXml/itemProps2.xml><?xml version="1.0" encoding="utf-8"?>
<ds:datastoreItem xmlns:ds="http://schemas.openxmlformats.org/officeDocument/2006/customXml" ds:itemID="{42A016C1-C69E-4D78-9155-3F268435B2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3b6750-7413-435d-9213-289e3d16577c"/>
    <ds:schemaRef ds:uri="51315437-7b61-47b3-82bf-47dc7ce025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F57144-2544-43CC-9C93-2B3C04AF0727}">
  <ds:schemaRefs>
    <ds:schemaRef ds:uri="51315437-7b61-47b3-82bf-47dc7ce02562"/>
    <ds:schemaRef ds:uri="http://purl.org/dc/terms/"/>
    <ds:schemaRef ds:uri="http://schemas.microsoft.com/office/2006/documentManagement/types"/>
    <ds:schemaRef ds:uri="http://schemas.microsoft.com/office/2006/metadata/properties"/>
    <ds:schemaRef ds:uri="http://purl.org/dc/dcmitype/"/>
    <ds:schemaRef ds:uri="d03b6750-7413-435d-9213-289e3d16577c"/>
    <ds:schemaRef ds:uri="http://purl.org/dc/elements/1.1/"/>
    <ds:schemaRef ds:uri="http://www.w3.org/XML/1998/namespac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2021-02-15T07:58:27Z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0x01010021C4F6C0F872854C93822DE63A04B8F1</vt:lpwstr>
  </property>
</Properties>
</file>