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Forma" sheetId="1" r:id="rId1"/>
  </sheets>
  <calcPr calcId="145621"/>
</workbook>
</file>

<file path=xl/calcChain.xml><?xml version="1.0" encoding="utf-8"?>
<calcChain xmlns="http://schemas.openxmlformats.org/spreadsheetml/2006/main">
  <c r="J23" i="1" l="1"/>
  <c r="J24" i="1" s="1"/>
  <c r="F6" i="1"/>
  <c r="F8" i="1"/>
  <c r="F7" i="1"/>
  <c r="F5" i="1"/>
  <c r="E5" i="1"/>
  <c r="E6" i="1"/>
  <c r="E13" i="1"/>
  <c r="E12" i="1"/>
  <c r="E11" i="1"/>
  <c r="E10" i="1"/>
  <c r="E9" i="1"/>
  <c r="E8" i="1"/>
  <c r="E7" i="1"/>
  <c r="G6" i="1" l="1"/>
  <c r="G7" i="1"/>
  <c r="H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E14" i="1"/>
  <c r="E15" i="1"/>
  <c r="E16" i="1"/>
  <c r="E17" i="1"/>
  <c r="E18" i="1"/>
  <c r="E19" i="1"/>
  <c r="E20" i="1"/>
  <c r="E21" i="1"/>
  <c r="E22" i="1"/>
  <c r="E23" i="1"/>
  <c r="E24" i="1"/>
  <c r="E25" i="1"/>
  <c r="B8" i="1"/>
  <c r="J16" i="1" l="1"/>
  <c r="G26" i="1"/>
  <c r="E26" i="1"/>
  <c r="H5" i="1" l="1"/>
  <c r="H6" i="1"/>
  <c r="F9" i="1" l="1"/>
  <c r="H8" i="1" l="1"/>
  <c r="H9" i="1"/>
  <c r="F10" i="1"/>
  <c r="H10" i="1" l="1"/>
  <c r="F11" i="1"/>
  <c r="H11" i="1" l="1"/>
  <c r="F12" i="1"/>
  <c r="H12" i="1" l="1"/>
  <c r="F13" i="1"/>
  <c r="H13" i="1" l="1"/>
  <c r="F14" i="1"/>
  <c r="H14" i="1" l="1"/>
  <c r="F15" i="1"/>
  <c r="H15" i="1" l="1"/>
  <c r="F16" i="1"/>
  <c r="H16" i="1" l="1"/>
  <c r="F17" i="1"/>
  <c r="H17" i="1" l="1"/>
  <c r="F18" i="1"/>
  <c r="H18" i="1" l="1"/>
  <c r="F19" i="1"/>
  <c r="H19" i="1" l="1"/>
  <c r="F20" i="1"/>
  <c r="H20" i="1" l="1"/>
  <c r="F21" i="1"/>
  <c r="H21" i="1" l="1"/>
  <c r="F22" i="1"/>
  <c r="H22" i="1" l="1"/>
  <c r="F23" i="1"/>
  <c r="H23" i="1" l="1"/>
  <c r="F24" i="1"/>
  <c r="H24" i="1" l="1"/>
  <c r="F25" i="1"/>
  <c r="H25" i="1" l="1"/>
  <c r="H26" i="1" s="1"/>
  <c r="J18" i="1" s="1"/>
  <c r="F26" i="1"/>
</calcChain>
</file>

<file path=xl/sharedStrings.xml><?xml version="1.0" encoding="utf-8"?>
<sst xmlns="http://schemas.openxmlformats.org/spreadsheetml/2006/main" count="22" uniqueCount="22">
  <si>
    <t>Dia</t>
  </si>
  <si>
    <t>Taxa</t>
  </si>
  <si>
    <t>Nº dias</t>
  </si>
  <si>
    <t>Total:</t>
  </si>
  <si>
    <t>Minutos de actividade</t>
  </si>
  <si>
    <t>Forma Parcial</t>
  </si>
  <si>
    <t>Coeficientes</t>
  </si>
  <si>
    <t>Peso ponderado</t>
  </si>
  <si>
    <t>Val. Max. Forma</t>
  </si>
  <si>
    <t>Intensidade</t>
  </si>
  <si>
    <r>
      <rPr>
        <b/>
        <sz val="11"/>
        <color theme="1"/>
        <rFont val="Calibri"/>
        <family val="2"/>
        <scheme val="minor"/>
      </rPr>
      <t>Val Max. Forma</t>
    </r>
    <r>
      <rPr>
        <sz val="11"/>
        <color theme="1"/>
        <rFont val="Calibri"/>
        <family val="2"/>
        <scheme val="minor"/>
      </rPr>
      <t xml:space="preserve"> - Valor máximo que a forma pode ter.</t>
    </r>
  </si>
  <si>
    <r>
      <rPr>
        <b/>
        <sz val="11"/>
        <color theme="1"/>
        <rFont val="Calibri"/>
        <family val="2"/>
        <scheme val="minor"/>
      </rPr>
      <t xml:space="preserve">Taxa </t>
    </r>
    <r>
      <rPr>
        <sz val="11"/>
        <color theme="1"/>
        <rFont val="Calibri"/>
        <family val="2"/>
        <scheme val="minor"/>
      </rPr>
      <t>- % de forma perdida ao passar 1 dia sem exercício.</t>
    </r>
  </si>
  <si>
    <r>
      <rPr>
        <b/>
        <sz val="11"/>
        <color theme="1"/>
        <rFont val="Calibri"/>
        <family val="2"/>
        <scheme val="minor"/>
      </rPr>
      <t>Intensidade</t>
    </r>
    <r>
      <rPr>
        <sz val="11"/>
        <color theme="1"/>
        <rFont val="Calibri"/>
        <family val="2"/>
        <scheme val="minor"/>
      </rPr>
      <t xml:space="preserve"> - Minutos por dia que se tem que praticar esta actividade para se atingir uma forma de 100%</t>
    </r>
  </si>
  <si>
    <r>
      <rPr>
        <b/>
        <sz val="11"/>
        <color theme="1"/>
        <rFont val="Calibri"/>
        <family val="2"/>
        <scheme val="minor"/>
      </rPr>
      <t>Nº de dias</t>
    </r>
    <r>
      <rPr>
        <sz val="11"/>
        <color theme="1"/>
        <rFont val="Calibri"/>
        <family val="2"/>
        <scheme val="minor"/>
      </rPr>
      <t xml:space="preserve"> - Nº de dias considerado relevante para o cálculo da forma.</t>
    </r>
  </si>
  <si>
    <t>O dia 21 representa o dia mais recente (hoje), o dia 1 representa "há 3 semanas atrás" (21 dias).</t>
  </si>
  <si>
    <t>Notas</t>
  </si>
  <si>
    <r>
      <rPr>
        <b/>
        <sz val="11"/>
        <color theme="1"/>
        <rFont val="Calibri"/>
        <family val="2"/>
        <scheme val="minor"/>
      </rPr>
      <t>Peso Ponderado</t>
    </r>
    <r>
      <rPr>
        <sz val="11"/>
        <color theme="1"/>
        <rFont val="Calibri"/>
        <family val="2"/>
        <scheme val="minor"/>
      </rPr>
      <t xml:space="preserve"> - Contribuição que o dia tem para a forma se o utilizador praticar os minutos indicados pela intensidade. Dias mais antigos têm "pesos" menores, como seria de esperar.</t>
    </r>
  </si>
  <si>
    <r>
      <rPr>
        <b/>
        <sz val="11"/>
        <color theme="1"/>
        <rFont val="Calibri"/>
        <family val="2"/>
        <scheme val="minor"/>
      </rPr>
      <t>Minutos de Actividade</t>
    </r>
    <r>
      <rPr>
        <sz val="11"/>
        <color theme="1"/>
        <rFont val="Calibri"/>
        <family val="2"/>
        <scheme val="minor"/>
      </rPr>
      <t xml:space="preserve"> - Minutos que o utilizador praticou essa actividade em cada dia.</t>
    </r>
  </si>
  <si>
    <r>
      <rPr>
        <b/>
        <sz val="11"/>
        <color theme="1"/>
        <rFont val="Calibri"/>
        <family val="2"/>
        <scheme val="minor"/>
      </rPr>
      <t>Forma Parcial</t>
    </r>
    <r>
      <rPr>
        <sz val="11"/>
        <color theme="1"/>
        <rFont val="Calibri"/>
        <family val="2"/>
        <scheme val="minor"/>
      </rPr>
      <t xml:space="preserve"> - Contribuição efectiva para a forma total do dia em questão.</t>
    </r>
  </si>
  <si>
    <t>Editar células amarelas para simulação de diferentes cenários. Os cálculos são automaticamente re-efectuados.</t>
  </si>
  <si>
    <t>Carregar nas setas para gerar diferentes valores aleatórios para os mins actividade/dia.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</si>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</sst>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164" fontId="6" fillId="5" borderId="14" xfId="0" applyNumberFormat="1" applyFont="1" applyFill="1" applyBorder="1" applyAlignment="1">
      <alignment horizontal="center" vertical="center"/>
    </xf>
    <xf numFmtId="164" fontId="6" fillId="5" borderId="12" xfId="0" applyNumberFormat="1" applyFont="1" applyFill="1" applyBorder="1" applyAlignment="1">
      <alignment horizontal="center" vertical="center"/>
    </xf>
    <xf numFmtId="164" fontId="6" fillId="5" borderId="13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5" fillId="7" borderId="22" xfId="0" applyFont="1" applyFill="1" applyBorder="1" applyAlignment="1">
      <alignment horizontal="left" vertical="center" wrapText="1"/>
    </xf>
    <xf numFmtId="0" fontId="5" fillId="7" borderId="21" xfId="0" applyFont="1" applyFill="1" applyBorder="1" applyAlignment="1">
      <alignment horizontal="left" vertical="center" wrapText="1"/>
    </xf>
    <xf numFmtId="0" fontId="5" fillId="7" borderId="23" xfId="0" applyFont="1" applyFill="1" applyBorder="1" applyAlignment="1">
      <alignment horizontal="left" vertical="center" wrapText="1"/>
    </xf>
    <xf numFmtId="0" fontId="5" fillId="7" borderId="24" xfId="0" applyFont="1" applyFill="1" applyBorder="1" applyAlignment="1">
      <alignment horizontal="left" vertical="center" wrapText="1"/>
    </xf>
    <xf numFmtId="0" fontId="5" fillId="7" borderId="25" xfId="0" applyFont="1" applyFill="1" applyBorder="1" applyAlignment="1">
      <alignment horizontal="left" vertical="center" wrapText="1"/>
    </xf>
    <xf numFmtId="0" fontId="5" fillId="7" borderId="26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6" borderId="22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left" vertical="center" wrapText="1"/>
    </xf>
    <xf numFmtId="0" fontId="3" fillId="6" borderId="23" xfId="0" applyFont="1" applyFill="1" applyBorder="1" applyAlignment="1">
      <alignment horizontal="left" vertical="center" wrapText="1"/>
    </xf>
    <xf numFmtId="0" fontId="3" fillId="6" borderId="27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28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/>
    </xf>
    <xf numFmtId="0" fontId="4" fillId="6" borderId="25" xfId="0" applyFont="1" applyFill="1" applyBorder="1" applyAlignment="1">
      <alignment horizontal="left" vertical="center"/>
    </xf>
    <xf numFmtId="0" fontId="4" fillId="6" borderId="26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165" fontId="0" fillId="0" borderId="9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Q$1" max="30000" page="10" val="1500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304800</xdr:colOff>
          <xdr:row>21</xdr:row>
          <xdr:rowOff>9525</xdr:rowOff>
        </xdr:from>
        <xdr:to>
          <xdr:col>12</xdr:col>
          <xdr:colOff>238125</xdr:colOff>
          <xdr:row>23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tabSelected="1" topLeftCell="A2" workbookViewId="0">
      <selection activeCell="I14" sqref="I14"/>
    </sheetView>
  </sheetViews>
  <sheetFormatPr defaultRowHeight="15" x14ac:dyDescent="0.25"/>
  <cols>
    <col min="1" max="1" width="16.85546875" style="1" customWidth="1"/>
    <col min="2" max="2" width="11" style="1" customWidth="1"/>
    <col min="3" max="4" width="9.140625" style="1"/>
    <col min="5" max="5" width="12" style="1" customWidth="1"/>
    <col min="6" max="6" width="10.7109375" style="1" customWidth="1"/>
    <col min="7" max="7" width="15.28515625" style="1" customWidth="1"/>
    <col min="8" max="8" width="9.140625" style="1"/>
    <col min="9" max="9" width="12" style="1" bestFit="1" customWidth="1"/>
    <col min="10" max="16" width="9.140625" style="1"/>
    <col min="17" max="17" width="0" style="1" hidden="1" customWidth="1"/>
    <col min="18" max="16384" width="9.140625" style="1"/>
  </cols>
  <sheetData>
    <row r="1" spans="1:17" ht="21.75" customHeight="1" x14ac:dyDescent="0.25">
      <c r="A1" s="34" t="s">
        <v>19</v>
      </c>
      <c r="B1" s="35"/>
      <c r="C1" s="35"/>
      <c r="D1" s="35"/>
      <c r="E1" s="35"/>
      <c r="F1" s="35"/>
      <c r="G1" s="35"/>
      <c r="H1" s="35"/>
      <c r="I1" s="36"/>
      <c r="Q1" s="1">
        <v>15002</v>
      </c>
    </row>
    <row r="2" spans="1:17" ht="20.25" customHeight="1" thickBot="1" x14ac:dyDescent="0.3">
      <c r="A2" s="37"/>
      <c r="B2" s="38"/>
      <c r="C2" s="38"/>
      <c r="D2" s="38"/>
      <c r="E2" s="38"/>
      <c r="F2" s="38"/>
      <c r="G2" s="38"/>
      <c r="H2" s="38"/>
      <c r="I2" s="39"/>
    </row>
    <row r="3" spans="1:17" ht="15.75" thickBot="1" x14ac:dyDescent="0.3"/>
    <row r="4" spans="1:17" ht="32.25" customHeight="1" thickBot="1" x14ac:dyDescent="0.3">
      <c r="D4" s="19" t="s">
        <v>0</v>
      </c>
      <c r="E4" s="20" t="s">
        <v>6</v>
      </c>
      <c r="F4" s="21" t="s">
        <v>7</v>
      </c>
      <c r="G4" s="21" t="s">
        <v>4</v>
      </c>
      <c r="H4" s="22" t="s">
        <v>5</v>
      </c>
      <c r="J4" s="30" t="s">
        <v>15</v>
      </c>
      <c r="K4" s="31"/>
      <c r="L4" s="31"/>
      <c r="M4" s="31"/>
      <c r="N4" s="32"/>
    </row>
    <row r="5" spans="1:17" x14ac:dyDescent="0.25">
      <c r="A5" s="23" t="s">
        <v>8</v>
      </c>
      <c r="B5" s="10">
        <v>1</v>
      </c>
      <c r="C5" s="1">
        <v>20</v>
      </c>
      <c r="D5" s="6">
        <v>1</v>
      </c>
      <c r="E5" s="4">
        <f>(1+$B$6)^(D5-1)</f>
        <v>1</v>
      </c>
      <c r="F5" s="56">
        <f>$B$5/$E$26</f>
        <v>2.7996107123809132E-2</v>
      </c>
      <c r="G5" s="9">
        <f ca="1">RANDBETWEEN($B$7-($B$7*0.5),$B$7+($B$7*0.1))</f>
        <v>117</v>
      </c>
      <c r="H5" s="3">
        <f ca="1">(G5/$B$7)*F5</f>
        <v>2.519649641142822E-2</v>
      </c>
      <c r="J5" s="40" t="s">
        <v>14</v>
      </c>
      <c r="K5" s="40"/>
      <c r="L5" s="40"/>
      <c r="M5" s="40"/>
      <c r="N5" s="40"/>
    </row>
    <row r="6" spans="1:17" x14ac:dyDescent="0.25">
      <c r="A6" s="24" t="s">
        <v>1</v>
      </c>
      <c r="B6" s="11">
        <v>0.05</v>
      </c>
      <c r="C6" s="1">
        <v>19</v>
      </c>
      <c r="D6" s="2">
        <v>2</v>
      </c>
      <c r="E6" s="5">
        <f>(1+$B$6)^(D6-1)</f>
        <v>1.05</v>
      </c>
      <c r="F6" s="57">
        <f>F5*(1+$B$6)</f>
        <v>2.9395912479999592E-2</v>
      </c>
      <c r="G6" s="9">
        <f t="shared" ref="G6:G25" ca="1" si="0">RANDBETWEEN($B$7-($B$7*0.5),$B$7+($B$7*0.1))</f>
        <v>106</v>
      </c>
      <c r="H6" s="3">
        <f t="shared" ref="H6:H25" ca="1" si="1">(G6/$B$7)*F6</f>
        <v>2.3968974791384282E-2</v>
      </c>
      <c r="J6" s="33"/>
      <c r="K6" s="33"/>
      <c r="L6" s="33"/>
      <c r="M6" s="33"/>
      <c r="N6" s="33"/>
    </row>
    <row r="7" spans="1:17" ht="15" customHeight="1" x14ac:dyDescent="0.25">
      <c r="A7" s="24" t="s">
        <v>9</v>
      </c>
      <c r="B7" s="12">
        <v>130</v>
      </c>
      <c r="C7" s="1">
        <v>18</v>
      </c>
      <c r="D7" s="2">
        <v>3</v>
      </c>
      <c r="E7" s="5">
        <f>(1+$B$6)^(D7-1)</f>
        <v>1.1025</v>
      </c>
      <c r="F7" s="57">
        <f>F6*(1+$B$6)</f>
        <v>3.0865708103999571E-2</v>
      </c>
      <c r="G7" s="9">
        <f t="shared" ca="1" si="0"/>
        <v>89</v>
      </c>
      <c r="H7" s="3">
        <f ca="1">(G7/$B$7)*F7</f>
        <v>2.113113862504586E-2</v>
      </c>
      <c r="J7" s="33" t="s">
        <v>16</v>
      </c>
      <c r="K7" s="33"/>
      <c r="L7" s="33"/>
      <c r="M7" s="33"/>
      <c r="N7" s="33"/>
      <c r="O7" s="15"/>
    </row>
    <row r="8" spans="1:17" ht="15.75" thickBot="1" x14ac:dyDescent="0.3">
      <c r="A8" s="25" t="s">
        <v>2</v>
      </c>
      <c r="B8" s="16">
        <f>LARGE(D:D,1)</f>
        <v>21</v>
      </c>
      <c r="C8" s="1">
        <v>17</v>
      </c>
      <c r="D8" s="2">
        <v>4</v>
      </c>
      <c r="E8" s="5">
        <f>(1+$B$6)^(D8-1)</f>
        <v>1.1576250000000001</v>
      </c>
      <c r="F8" s="57">
        <f>F7*(1+$B$6)</f>
        <v>3.2408993509199555E-2</v>
      </c>
      <c r="G8" s="9">
        <f t="shared" ca="1" si="0"/>
        <v>81</v>
      </c>
      <c r="H8" s="3">
        <f t="shared" ca="1" si="1"/>
        <v>2.0193295955732032E-2</v>
      </c>
      <c r="J8" s="33"/>
      <c r="K8" s="33"/>
      <c r="L8" s="33"/>
      <c r="M8" s="33"/>
      <c r="N8" s="33"/>
      <c r="O8" s="15"/>
    </row>
    <row r="9" spans="1:17" x14ac:dyDescent="0.25">
      <c r="A9" s="17"/>
      <c r="B9" s="18"/>
      <c r="C9" s="1">
        <v>16</v>
      </c>
      <c r="D9" s="2">
        <v>5</v>
      </c>
      <c r="E9" s="5">
        <f>(1+$B$6)^(D9-1)</f>
        <v>1.21550625</v>
      </c>
      <c r="F9" s="57">
        <f>F8*(1+$B$6)</f>
        <v>3.4029443184659537E-2</v>
      </c>
      <c r="G9" s="9">
        <f t="shared" ca="1" si="0"/>
        <v>99</v>
      </c>
      <c r="H9" s="3">
        <f t="shared" ca="1" si="1"/>
        <v>2.5914729809856107E-2</v>
      </c>
      <c r="J9" s="33"/>
      <c r="K9" s="33"/>
      <c r="L9" s="33"/>
      <c r="M9" s="33"/>
      <c r="N9" s="33"/>
    </row>
    <row r="10" spans="1:17" ht="15" customHeight="1" x14ac:dyDescent="0.25">
      <c r="A10" s="33" t="s">
        <v>10</v>
      </c>
      <c r="B10" s="33"/>
      <c r="C10" s="1">
        <v>15</v>
      </c>
      <c r="D10" s="2">
        <v>6</v>
      </c>
      <c r="E10" s="5">
        <f>(1+$B$6)^(D10-1)</f>
        <v>1.2762815625000001</v>
      </c>
      <c r="F10" s="57">
        <f t="shared" ref="F6:F25" si="2">F9*(1+$B$6)</f>
        <v>3.5730915343892514E-2</v>
      </c>
      <c r="G10" s="9">
        <f t="shared" ca="1" si="0"/>
        <v>101</v>
      </c>
      <c r="H10" s="3">
        <f t="shared" ca="1" si="1"/>
        <v>2.7760172690254954E-2</v>
      </c>
      <c r="J10" s="33"/>
      <c r="K10" s="33"/>
      <c r="L10" s="33"/>
      <c r="M10" s="33"/>
      <c r="N10" s="33"/>
    </row>
    <row r="11" spans="1:17" x14ac:dyDescent="0.25">
      <c r="A11" s="33"/>
      <c r="B11" s="33"/>
      <c r="C11" s="1">
        <v>14</v>
      </c>
      <c r="D11" s="2">
        <v>7</v>
      </c>
      <c r="E11" s="5">
        <f>(1+$B$6)^(D11-1)</f>
        <v>1.340095640625</v>
      </c>
      <c r="F11" s="57">
        <f t="shared" si="2"/>
        <v>3.7517461111087141E-2</v>
      </c>
      <c r="G11" s="9">
        <f t="shared" ca="1" si="0"/>
        <v>131</v>
      </c>
      <c r="H11" s="3">
        <f t="shared" ca="1" si="1"/>
        <v>3.7806056965787808E-2</v>
      </c>
      <c r="J11" s="33" t="s">
        <v>17</v>
      </c>
      <c r="K11" s="33"/>
      <c r="L11" s="33"/>
      <c r="M11" s="33"/>
      <c r="N11" s="33"/>
    </row>
    <row r="12" spans="1:17" x14ac:dyDescent="0.25">
      <c r="A12" s="33" t="s">
        <v>11</v>
      </c>
      <c r="B12" s="33"/>
      <c r="C12" s="1">
        <v>13</v>
      </c>
      <c r="D12" s="2">
        <v>8</v>
      </c>
      <c r="E12" s="5">
        <f>(1+$B$6)^(D12-1)</f>
        <v>1.4071004226562502</v>
      </c>
      <c r="F12" s="57">
        <f t="shared" si="2"/>
        <v>3.9393334166641501E-2</v>
      </c>
      <c r="G12" s="9">
        <f t="shared" ca="1" si="0"/>
        <v>67</v>
      </c>
      <c r="H12" s="3">
        <f t="shared" ca="1" si="1"/>
        <v>2.0302718378192156E-2</v>
      </c>
      <c r="J12" s="33"/>
      <c r="K12" s="33"/>
      <c r="L12" s="33"/>
      <c r="M12" s="33"/>
      <c r="N12" s="33"/>
    </row>
    <row r="13" spans="1:17" ht="15" customHeight="1" x14ac:dyDescent="0.25">
      <c r="A13" s="33"/>
      <c r="B13" s="33"/>
      <c r="C13" s="1">
        <v>12</v>
      </c>
      <c r="D13" s="2">
        <v>9</v>
      </c>
      <c r="E13" s="5">
        <f>(1+$B$6)^(D13-1)</f>
        <v>1.4774554437890626</v>
      </c>
      <c r="F13" s="57">
        <f t="shared" si="2"/>
        <v>4.1363000874973577E-2</v>
      </c>
      <c r="G13" s="9">
        <f t="shared" ca="1" si="0"/>
        <v>111</v>
      </c>
      <c r="H13" s="3">
        <f t="shared" ca="1" si="1"/>
        <v>3.5317639208631284E-2</v>
      </c>
      <c r="J13" s="33" t="s">
        <v>18</v>
      </c>
      <c r="K13" s="33"/>
      <c r="L13" s="33"/>
      <c r="M13" s="33"/>
      <c r="N13" s="33"/>
    </row>
    <row r="14" spans="1:17" x14ac:dyDescent="0.25">
      <c r="A14" s="33" t="s">
        <v>12</v>
      </c>
      <c r="B14" s="33"/>
      <c r="C14" s="1">
        <v>11</v>
      </c>
      <c r="D14" s="2">
        <v>10</v>
      </c>
      <c r="E14" s="5">
        <f t="shared" ref="E5:E25" si="3">(1+$B$6)^(D14-1)</f>
        <v>1.5513282159785158</v>
      </c>
      <c r="F14" s="57">
        <f t="shared" si="2"/>
        <v>4.343115091872226E-2</v>
      </c>
      <c r="G14" s="9">
        <f t="shared" ca="1" si="0"/>
        <v>76</v>
      </c>
      <c r="H14" s="3">
        <f t="shared" ca="1" si="1"/>
        <v>2.5390518998637632E-2</v>
      </c>
      <c r="J14" s="33"/>
      <c r="K14" s="33"/>
      <c r="L14" s="33"/>
      <c r="M14" s="33"/>
      <c r="N14" s="33"/>
    </row>
    <row r="15" spans="1:17" ht="15.75" thickBot="1" x14ac:dyDescent="0.3">
      <c r="A15" s="33"/>
      <c r="B15" s="33"/>
      <c r="C15" s="1">
        <v>10</v>
      </c>
      <c r="D15" s="2">
        <v>11</v>
      </c>
      <c r="E15" s="5">
        <f t="shared" si="3"/>
        <v>1.6288946267774416</v>
      </c>
      <c r="F15" s="57">
        <f t="shared" si="2"/>
        <v>4.5602708464658373E-2</v>
      </c>
      <c r="G15" s="9">
        <f t="shared" ca="1" si="0"/>
        <v>92</v>
      </c>
      <c r="H15" s="3">
        <f t="shared" ca="1" si="1"/>
        <v>3.2272685990373619E-2</v>
      </c>
    </row>
    <row r="16" spans="1:17" x14ac:dyDescent="0.25">
      <c r="A16" s="33"/>
      <c r="B16" s="33"/>
      <c r="C16" s="1">
        <v>9</v>
      </c>
      <c r="D16" s="2">
        <v>12</v>
      </c>
      <c r="E16" s="5">
        <f t="shared" si="3"/>
        <v>1.7103393581163138</v>
      </c>
      <c r="F16" s="57">
        <f t="shared" si="2"/>
        <v>4.7882843887891297E-2</v>
      </c>
      <c r="G16" s="9">
        <f t="shared" ca="1" si="0"/>
        <v>77</v>
      </c>
      <c r="H16" s="3">
        <f t="shared" ca="1" si="1"/>
        <v>2.8361376764366383E-2</v>
      </c>
      <c r="J16" s="41" t="str">
        <f ca="1">"O utilizador fez uma média de "&amp;TEXT(AVERAGE(G5:G25),"0,0")&amp; " minutos/dia desta actividade."</f>
        <v>O utilizador fez uma média de 108,2 minutos/dia desta actividade.</v>
      </c>
      <c r="K16" s="42"/>
      <c r="L16" s="42"/>
      <c r="M16" s="42"/>
      <c r="N16" s="43"/>
    </row>
    <row r="17" spans="1:14" ht="15" customHeight="1" x14ac:dyDescent="0.25">
      <c r="A17" s="33"/>
      <c r="B17" s="33"/>
      <c r="C17" s="1">
        <v>8</v>
      </c>
      <c r="D17" s="2">
        <v>13</v>
      </c>
      <c r="E17" s="5">
        <f t="shared" si="3"/>
        <v>1.7958563260221292</v>
      </c>
      <c r="F17" s="57">
        <f t="shared" si="2"/>
        <v>5.0276986082285861E-2</v>
      </c>
      <c r="G17" s="9">
        <f t="shared" ca="1" si="0"/>
        <v>135</v>
      </c>
      <c r="H17" s="3">
        <f t="shared" ca="1" si="1"/>
        <v>5.2210716316219936E-2</v>
      </c>
      <c r="J17" s="44"/>
      <c r="K17" s="45"/>
      <c r="L17" s="45"/>
      <c r="M17" s="45"/>
      <c r="N17" s="46"/>
    </row>
    <row r="18" spans="1:14" ht="19.5" thickBot="1" x14ac:dyDescent="0.3">
      <c r="A18" s="33" t="s">
        <v>13</v>
      </c>
      <c r="B18" s="33"/>
      <c r="C18" s="1">
        <v>7</v>
      </c>
      <c r="D18" s="2">
        <v>14</v>
      </c>
      <c r="E18" s="5">
        <f t="shared" si="3"/>
        <v>1.885649142323236</v>
      </c>
      <c r="F18" s="57">
        <f t="shared" si="2"/>
        <v>5.2790835386400156E-2</v>
      </c>
      <c r="G18" s="9">
        <f t="shared" ca="1" si="0"/>
        <v>108</v>
      </c>
      <c r="H18" s="3">
        <f t="shared" ca="1" si="1"/>
        <v>4.3857001705624746E-2</v>
      </c>
      <c r="J18" s="47" t="str">
        <f ca="1">"A sua forma actual é: "&amp;TEXT(H26,"0,0")&amp;"."</f>
        <v>A sua forma actual é: 0,9.</v>
      </c>
      <c r="K18" s="48"/>
      <c r="L18" s="48"/>
      <c r="M18" s="48"/>
      <c r="N18" s="49"/>
    </row>
    <row r="19" spans="1:14" ht="15.75" thickBot="1" x14ac:dyDescent="0.3">
      <c r="A19" s="33"/>
      <c r="B19" s="33"/>
      <c r="C19" s="1">
        <v>6</v>
      </c>
      <c r="D19" s="2">
        <v>15</v>
      </c>
      <c r="E19" s="5">
        <f t="shared" si="3"/>
        <v>1.9799315994393973</v>
      </c>
      <c r="F19" s="57">
        <f t="shared" si="2"/>
        <v>5.5430377155720169E-2</v>
      </c>
      <c r="G19" s="9">
        <f t="shared" ca="1" si="0"/>
        <v>102</v>
      </c>
      <c r="H19" s="3">
        <f t="shared" ca="1" si="1"/>
        <v>4.3491526691411209E-2</v>
      </c>
    </row>
    <row r="20" spans="1:14" x14ac:dyDescent="0.25">
      <c r="A20" s="33"/>
      <c r="B20" s="33"/>
      <c r="C20" s="1">
        <v>5</v>
      </c>
      <c r="D20" s="2">
        <v>16</v>
      </c>
      <c r="E20" s="5">
        <f t="shared" si="3"/>
        <v>2.0789281794113679</v>
      </c>
      <c r="F20" s="57">
        <f t="shared" si="2"/>
        <v>5.8201896013506178E-2</v>
      </c>
      <c r="G20" s="9">
        <f t="shared" ca="1" si="0"/>
        <v>117</v>
      </c>
      <c r="H20" s="3">
        <f t="shared" ca="1" si="1"/>
        <v>5.238170641215556E-2</v>
      </c>
      <c r="J20" s="50" t="s">
        <v>20</v>
      </c>
      <c r="K20" s="51"/>
      <c r="L20" s="51"/>
      <c r="M20" s="51"/>
      <c r="N20" s="52"/>
    </row>
    <row r="21" spans="1:14" ht="15" customHeight="1" thickBot="1" x14ac:dyDescent="0.3">
      <c r="C21" s="1">
        <v>4</v>
      </c>
      <c r="D21" s="2">
        <v>17</v>
      </c>
      <c r="E21" s="5">
        <f t="shared" si="3"/>
        <v>2.182874588381936</v>
      </c>
      <c r="F21" s="57">
        <f t="shared" si="2"/>
        <v>6.1111990814181491E-2</v>
      </c>
      <c r="G21" s="9">
        <f t="shared" ca="1" si="0"/>
        <v>136</v>
      </c>
      <c r="H21" s="3">
        <f t="shared" ca="1" si="1"/>
        <v>6.3932544236374483E-2</v>
      </c>
      <c r="J21" s="53"/>
      <c r="K21" s="54"/>
      <c r="L21" s="54"/>
      <c r="M21" s="54"/>
      <c r="N21" s="55"/>
    </row>
    <row r="22" spans="1:14" x14ac:dyDescent="0.25">
      <c r="C22" s="1">
        <v>3</v>
      </c>
      <c r="D22" s="2">
        <v>18</v>
      </c>
      <c r="E22" s="5">
        <f t="shared" si="3"/>
        <v>2.2920183178010332</v>
      </c>
      <c r="F22" s="57">
        <f t="shared" si="2"/>
        <v>6.4167590354890572E-2</v>
      </c>
      <c r="G22" s="9">
        <f t="shared" ca="1" si="0"/>
        <v>120</v>
      </c>
      <c r="H22" s="3">
        <f t="shared" ca="1" si="1"/>
        <v>5.9231621866052839E-2</v>
      </c>
    </row>
    <row r="23" spans="1:14" x14ac:dyDescent="0.25">
      <c r="C23" s="1">
        <v>2</v>
      </c>
      <c r="D23" s="2">
        <v>19</v>
      </c>
      <c r="E23" s="5">
        <f t="shared" si="3"/>
        <v>2.4066192336910848</v>
      </c>
      <c r="F23" s="57">
        <f t="shared" si="2"/>
        <v>6.7375969872635097E-2</v>
      </c>
      <c r="G23" s="9">
        <f t="shared" ca="1" si="0"/>
        <v>133</v>
      </c>
      <c r="H23" s="3">
        <f t="shared" ca="1" si="1"/>
        <v>6.8930799946618979E-2</v>
      </c>
      <c r="I23" s="1" t="s">
        <v>21</v>
      </c>
      <c r="J23" s="1">
        <f>B8-C23-1</f>
        <v>18</v>
      </c>
    </row>
    <row r="24" spans="1:14" x14ac:dyDescent="0.25">
      <c r="A24" s="14"/>
      <c r="B24" s="14"/>
      <c r="C24" s="1">
        <v>1</v>
      </c>
      <c r="D24" s="2">
        <v>20</v>
      </c>
      <c r="E24" s="5">
        <f t="shared" si="3"/>
        <v>2.526950195375639</v>
      </c>
      <c r="F24" s="57">
        <f t="shared" si="2"/>
        <v>7.074476836626685E-2</v>
      </c>
      <c r="G24" s="9">
        <f t="shared" ca="1" si="0"/>
        <v>131</v>
      </c>
      <c r="H24" s="3">
        <f t="shared" ca="1" si="1"/>
        <v>7.1288958892161206E-2</v>
      </c>
      <c r="J24" s="59">
        <f>F5*((1+B6)^J23)</f>
        <v>6.7375969872635055E-2</v>
      </c>
    </row>
    <row r="25" spans="1:14" ht="15.75" thickBot="1" x14ac:dyDescent="0.3">
      <c r="A25" s="14"/>
      <c r="B25" s="14"/>
      <c r="C25" s="1">
        <v>0</v>
      </c>
      <c r="D25" s="7">
        <v>21</v>
      </c>
      <c r="E25" s="8">
        <f t="shared" si="3"/>
        <v>2.6532977051444209</v>
      </c>
      <c r="F25" s="58">
        <f t="shared" si="2"/>
        <v>7.428200678458019E-2</v>
      </c>
      <c r="G25" s="9">
        <f t="shared" ca="1" si="0"/>
        <v>143</v>
      </c>
      <c r="H25" s="3">
        <f t="shared" ca="1" si="1"/>
        <v>8.1710207463038212E-2</v>
      </c>
    </row>
    <row r="26" spans="1:14" ht="16.5" thickBot="1" x14ac:dyDescent="0.3">
      <c r="A26" s="13"/>
      <c r="B26" s="13"/>
      <c r="D26" s="26" t="s">
        <v>3</v>
      </c>
      <c r="E26" s="27">
        <f>SUM(E5:E25)</f>
        <v>35.719251808032823</v>
      </c>
      <c r="F26" s="28">
        <f t="shared" ref="F26:H26" si="4">SUM(F5:F25)</f>
        <v>1.0000000000000007</v>
      </c>
      <c r="G26" s="28">
        <f t="shared" ca="1" si="4"/>
        <v>2272</v>
      </c>
      <c r="H26" s="29">
        <f t="shared" ca="1" si="4"/>
        <v>0.86065088811934765</v>
      </c>
    </row>
    <row r="27" spans="1:14" x14ac:dyDescent="0.25">
      <c r="A27" s="13"/>
      <c r="B27" s="13"/>
    </row>
    <row r="28" spans="1:14" x14ac:dyDescent="0.25">
      <c r="A28" s="13"/>
      <c r="B28" s="13"/>
    </row>
    <row r="29" spans="1:14" x14ac:dyDescent="0.25">
      <c r="A29" s="13"/>
      <c r="B29" s="13"/>
    </row>
    <row r="30" spans="1:14" x14ac:dyDescent="0.25">
      <c r="A30" s="13"/>
      <c r="B30" s="13"/>
    </row>
    <row r="31" spans="1:14" x14ac:dyDescent="0.25">
      <c r="A31" s="13"/>
      <c r="B31" s="13"/>
    </row>
  </sheetData>
  <mergeCells count="13">
    <mergeCell ref="A18:B20"/>
    <mergeCell ref="J7:N10"/>
    <mergeCell ref="J16:N17"/>
    <mergeCell ref="J18:N18"/>
    <mergeCell ref="J20:N21"/>
    <mergeCell ref="A10:B11"/>
    <mergeCell ref="A12:B13"/>
    <mergeCell ref="A14:B17"/>
    <mergeCell ref="J4:N4"/>
    <mergeCell ref="J11:N12"/>
    <mergeCell ref="J13:N14"/>
    <mergeCell ref="A1:I2"/>
    <mergeCell ref="J5:N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10</xdr:col>
                    <xdr:colOff>304800</xdr:colOff>
                    <xdr:row>21</xdr:row>
                    <xdr:rowOff>9525</xdr:rowOff>
                  </from>
                  <to>
                    <xdr:col>12</xdr:col>
                    <xdr:colOff>238125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2014-05-03T01:37:43Z</dcterms:created>
  <dcterms:modified xsi:type="dcterms:W3CDTF">2014-06-04T22:54:56Z</dcterms:modified>
</cp:coreProperties>
</file>