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emens-my.sharepoint.com/personal/rui_rosa_mendes_siemens_com/Documents/Documents/_PESSOAL/code/xapi-python/"/>
    </mc:Choice>
  </mc:AlternateContent>
  <xr:revisionPtr revIDLastSave="14" documentId="8_{2FC90948-F5CC-48D9-8CC7-4AE13DE53163}" xr6:coauthVersionLast="47" xr6:coauthVersionMax="47" xr10:uidLastSave="{283ECF54-F428-4FFE-860B-ADA2593A9D2D}"/>
  <bookViews>
    <workbookView xWindow="-108" yWindow="-108" windowWidth="30936" windowHeight="12576" xr2:uid="{3B4970AA-8B90-4FCF-BECE-33AE903A11C0}"/>
  </bookViews>
  <sheets>
    <sheet name="MyTrades" sheetId="2" r:id="rId1"/>
    <sheet name="Sheet1" sheetId="1" r:id="rId2"/>
  </sheets>
  <definedNames>
    <definedName name="ExternalData_1" localSheetId="0" hidden="1">MyTrades!$A$1:$P$15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" l="1"/>
  <c r="H16" i="2"/>
  <c r="R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E62FB7-5ECD-4BCB-9E0B-EF03ACC0846A}" keepAlive="1" name="Query - MyTrades" description="Connection to the 'MyTrades' query in the workbook." type="5" refreshedVersion="8" background="1" saveData="1">
    <dbPr connection="Provider=Microsoft.Mashup.OleDb.1;Data Source=$Workbook$;Location=MyTrades;Extended Properties=&quot;&quot;" command="SELECT * FROM [MyTrades]"/>
  </connection>
</connections>
</file>

<file path=xl/sharedStrings.xml><?xml version="1.0" encoding="utf-8"?>
<sst xmlns="http://schemas.openxmlformats.org/spreadsheetml/2006/main" count="58" uniqueCount="40">
  <si>
    <t>symbol</t>
  </si>
  <si>
    <t>open_timeString</t>
  </si>
  <si>
    <t>open_price</t>
  </si>
  <si>
    <t>sl</t>
  </si>
  <si>
    <t>tp</t>
  </si>
  <si>
    <t>volume</t>
  </si>
  <si>
    <t>nominalValue</t>
  </si>
  <si>
    <t>profit</t>
  </si>
  <si>
    <t>close_price</t>
  </si>
  <si>
    <t>commission</t>
  </si>
  <si>
    <t>storage</t>
  </si>
  <si>
    <t>margin_rate</t>
  </si>
  <si>
    <t>spread</t>
  </si>
  <si>
    <t>closed</t>
  </si>
  <si>
    <t>taxes</t>
  </si>
  <si>
    <t>2B76.DE_9</t>
  </si>
  <si>
    <t>Tue Nov 07 10:15:01 CET 2023</t>
  </si>
  <si>
    <t>0.0</t>
  </si>
  <si>
    <t>Tue Nov 07 10:20:42 CET 2023</t>
  </si>
  <si>
    <t>EUNL.DE</t>
  </si>
  <si>
    <t>Tue Nov 07 10:13:13 CET 2023</t>
  </si>
  <si>
    <t>GOOGC.US_9</t>
  </si>
  <si>
    <t>Wed Dec 27 15:30:41 CET 2023</t>
  </si>
  <si>
    <t>NEE.US_9</t>
  </si>
  <si>
    <t>Wed Dec 27 17:55:04 CET 2023</t>
  </si>
  <si>
    <t>Wed Dec 27 15:31:53 CET 2023</t>
  </si>
  <si>
    <t>PYPL.US_9</t>
  </si>
  <si>
    <t>Tue Dec 26 21:48:08 CET 2023</t>
  </si>
  <si>
    <t>Wed Dec 27 18:31:51 CET 2023</t>
  </si>
  <si>
    <t>QDVE.DE</t>
  </si>
  <si>
    <t>Tue Nov 07 10:17:52 CET 2023</t>
  </si>
  <si>
    <t>Tue Nov 07 10:20:19 CET 2023</t>
  </si>
  <si>
    <t>SPWR.US_9</t>
  </si>
  <si>
    <t>Wed Dec 27 15:32:15 CET 2023</t>
  </si>
  <si>
    <t>Wed Dec 27 18:32:55 CET 2023</t>
  </si>
  <si>
    <t>VUAA.DE</t>
  </si>
  <si>
    <t>Tue Nov 07 10:12:10 CET 2023</t>
  </si>
  <si>
    <t>XDWH.DE</t>
  </si>
  <si>
    <t>Tue Nov 07 10:18:45 CET 2023</t>
  </si>
  <si>
    <t>market_value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</si>
</sst>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515229E-8A5A-4B2B-ADAC-FD2B726D7966}" autoFormatId="16" applyNumberFormats="0" applyBorderFormats="0" applyFontFormats="0" applyPatternFormats="0" applyAlignmentFormats="0" applyWidthHeightFormats="0">
  <queryTableRefresh nextId="30">
    <queryTableFields count="16">
      <queryTableField id="1" name="symbol" tableColumnId="1"/>
      <queryTableField id="6" name="volume" tableColumnId="6"/>
      <queryTableField id="28" name="market_value" tableColumnId="18"/>
      <queryTableField id="4" name="sl" tableColumnId="4"/>
      <queryTableField id="5" name="tp" tableColumnId="5"/>
      <queryTableField id="3" name="open_price" tableColumnId="3"/>
      <queryTableField id="9" name="close_price" tableColumnId="9"/>
      <queryTableField id="8" name="profit" tableColumnId="8"/>
      <queryTableField id="2" name="open_timeString" tableColumnId="2"/>
      <queryTableField id="7" name="nominalValue" tableColumnId="7"/>
      <queryTableField id="10" name="commission" tableColumnId="10"/>
      <queryTableField id="12" name="margin_rate" tableColumnId="12"/>
      <queryTableField id="13" name="spread" tableColumnId="13"/>
      <queryTableField id="14" name="closed" tableColumnId="14"/>
      <queryTableField id="15" name="taxes" tableColumnId="15"/>
      <queryTableField id="11" name="storag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6D9716-1CD8-48F5-AFB3-75A1B54629D8}" name="MyTrades" displayName="MyTrades" ref="A1:P16" tableType="queryTable" totalsRowCount="1">
  <autoFilter ref="A1:P15" xr:uid="{806D9716-1CD8-48F5-AFB3-75A1B54629D8}"/>
  <tableColumns count="16">
    <tableColumn id="1" xr3:uid="{4EB86F31-BB7A-42E0-8843-815AAE0E2B6E}" uniqueName="1" name="symbol" queryTableFieldId="1" dataDxfId="3" totalsRowDxfId="4"/>
    <tableColumn id="6" xr3:uid="{53B7EB4B-51A8-4725-8A05-CD96868D1719}" uniqueName="6" name="volume" queryTableFieldId="6"/>
    <tableColumn id="18" xr3:uid="{0A4BE783-61F4-43D0-B157-669B81025756}" uniqueName="18" name="market_value" totalsRowFunction="sum" queryTableFieldId="28" dataDxfId="2"/>
    <tableColumn id="4" xr3:uid="{9978E3F2-951E-4BE7-A69F-7835A978B113}" uniqueName="4" name="sl" queryTableFieldId="4"/>
    <tableColumn id="5" xr3:uid="{1DFEE52C-53B2-4750-9B91-D9D0CF6490E1}" uniqueName="5" name="tp" queryTableFieldId="5"/>
    <tableColumn id="3" xr3:uid="{C5781BA8-803E-4BA6-A30E-38863FE29DDB}" uniqueName="3" name="open_price" queryTableFieldId="3"/>
    <tableColumn id="9" xr3:uid="{E360C740-0CEF-4882-972A-34A36B1196C9}" uniqueName="9" name="close_price" queryTableFieldId="9"/>
    <tableColumn id="8" xr3:uid="{07698449-12E0-4CEF-86C9-AEA8D1998385}" uniqueName="8" name="profit" totalsRowFunction="sum" queryTableFieldId="8"/>
    <tableColumn id="2" xr3:uid="{77167FD2-C669-4001-BD88-266246DB8FCE}" uniqueName="2" name="open_timeString" queryTableFieldId="2" dataDxfId="1" totalsRowDxfId="5"/>
    <tableColumn id="7" xr3:uid="{AFC69CC2-59C2-48B9-A980-C29F6A3FFB3C}" uniqueName="7" name="nominalValue" queryTableFieldId="7"/>
    <tableColumn id="10" xr3:uid="{805E5934-51C7-4D43-80C0-879F19106D24}" uniqueName="10" name="commission" queryTableFieldId="10"/>
    <tableColumn id="12" xr3:uid="{ACD2A1F6-4A3A-4D48-9574-43C2EB48816E}" uniqueName="12" name="margin_rate" queryTableFieldId="12"/>
    <tableColumn id="13" xr3:uid="{50E38CBC-0E7B-499F-B1CB-525EDE3411D6}" uniqueName="13" name="spread" queryTableFieldId="13"/>
    <tableColumn id="14" xr3:uid="{09A571A6-D216-4FF9-A794-AF35E1BC886A}" uniqueName="14" name="closed" queryTableFieldId="14"/>
    <tableColumn id="15" xr3:uid="{1C51ED72-B674-4D4B-8256-02943F3E2E10}" uniqueName="15" name="taxes" queryTableFieldId="15" dataDxfId="0" totalsRowDxfId="6"/>
    <tableColumn id="11" xr3:uid="{36969F4E-C59F-4EDE-98DC-CCBB283417F2}" uniqueName="11" name="storage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ED3C5-E81B-4A52-BA28-62AFBF2AC1E7}">
  <dimension ref="A1:R16"/>
  <sheetViews>
    <sheetView tabSelected="1" workbookViewId="0">
      <selection activeCell="G20" sqref="G20"/>
    </sheetView>
  </sheetViews>
  <sheetFormatPr defaultRowHeight="14.4" x14ac:dyDescent="0.3"/>
  <cols>
    <col min="1" max="1" width="12" bestFit="1" customWidth="1"/>
    <col min="2" max="2" width="9.5546875" bestFit="1" customWidth="1"/>
    <col min="3" max="3" width="14.77734375" bestFit="1" customWidth="1"/>
    <col min="4" max="4" width="4.44140625" bestFit="1" customWidth="1"/>
    <col min="5" max="5" width="5" bestFit="1" customWidth="1"/>
    <col min="6" max="6" width="12.6640625" bestFit="1" customWidth="1"/>
    <col min="7" max="7" width="12.5546875" bestFit="1" customWidth="1"/>
    <col min="8" max="8" width="7.88671875" bestFit="1" customWidth="1"/>
    <col min="9" max="9" width="26.77734375" bestFit="1" customWidth="1"/>
    <col min="10" max="10" width="14.88671875" bestFit="1" customWidth="1"/>
    <col min="11" max="11" width="13.21875" bestFit="1" customWidth="1"/>
    <col min="12" max="12" width="13.44140625" bestFit="1" customWidth="1"/>
    <col min="13" max="13" width="8.88671875" bestFit="1" customWidth="1"/>
    <col min="14" max="14" width="8.5546875" bestFit="1" customWidth="1"/>
    <col min="15" max="15" width="7.5546875" bestFit="1" customWidth="1"/>
    <col min="16" max="16" width="9.44140625" customWidth="1"/>
    <col min="17" max="17" width="5.21875" bestFit="1" customWidth="1"/>
    <col min="18" max="18" width="11.44140625" bestFit="1" customWidth="1"/>
  </cols>
  <sheetData>
    <row r="1" spans="1:18" x14ac:dyDescent="0.3">
      <c r="A1" t="s">
        <v>0</v>
      </c>
      <c r="B1" t="s">
        <v>5</v>
      </c>
      <c r="C1" t="s">
        <v>39</v>
      </c>
      <c r="D1" t="s">
        <v>3</v>
      </c>
      <c r="E1" t="s">
        <v>4</v>
      </c>
      <c r="F1" t="s">
        <v>2</v>
      </c>
      <c r="G1" t="s">
        <v>8</v>
      </c>
      <c r="H1" t="s">
        <v>7</v>
      </c>
      <c r="I1" t="s">
        <v>1</v>
      </c>
      <c r="J1" t="s">
        <v>6</v>
      </c>
      <c r="K1" t="s">
        <v>9</v>
      </c>
      <c r="L1" t="s">
        <v>11</v>
      </c>
      <c r="M1" t="s">
        <v>12</v>
      </c>
      <c r="N1" t="s">
        <v>13</v>
      </c>
      <c r="O1" t="s">
        <v>14</v>
      </c>
      <c r="P1" t="s">
        <v>10</v>
      </c>
    </row>
    <row r="2" spans="1:18" x14ac:dyDescent="0.3">
      <c r="A2" s="1" t="s">
        <v>15</v>
      </c>
      <c r="B2">
        <v>5</v>
      </c>
      <c r="C2" s="1">
        <v>59.38</v>
      </c>
      <c r="D2">
        <v>0</v>
      </c>
      <c r="E2">
        <v>0</v>
      </c>
      <c r="F2">
        <v>10.106</v>
      </c>
      <c r="G2">
        <v>11.875999999999999</v>
      </c>
      <c r="H2">
        <v>8.85</v>
      </c>
      <c r="I2" s="1" t="s">
        <v>16</v>
      </c>
      <c r="J2">
        <v>50.53</v>
      </c>
      <c r="K2">
        <v>0</v>
      </c>
      <c r="L2">
        <v>0</v>
      </c>
      <c r="M2">
        <v>0</v>
      </c>
      <c r="N2" t="b">
        <v>0</v>
      </c>
      <c r="O2" s="1" t="s">
        <v>17</v>
      </c>
      <c r="P2">
        <v>0</v>
      </c>
    </row>
    <row r="3" spans="1:18" x14ac:dyDescent="0.3">
      <c r="A3" s="1" t="s">
        <v>15</v>
      </c>
      <c r="B3">
        <v>1</v>
      </c>
      <c r="C3" s="1">
        <v>11.88</v>
      </c>
      <c r="D3">
        <v>0</v>
      </c>
      <c r="E3">
        <v>0</v>
      </c>
      <c r="F3">
        <v>10.098000000000001</v>
      </c>
      <c r="G3">
        <v>11.875999999999999</v>
      </c>
      <c r="H3">
        <v>1.78</v>
      </c>
      <c r="I3" s="1" t="s">
        <v>18</v>
      </c>
      <c r="J3">
        <v>10.1</v>
      </c>
      <c r="K3">
        <v>0</v>
      </c>
      <c r="L3">
        <v>0</v>
      </c>
      <c r="M3">
        <v>0</v>
      </c>
      <c r="N3" t="b">
        <v>0</v>
      </c>
      <c r="O3" s="1" t="s">
        <v>17</v>
      </c>
      <c r="P3">
        <v>0</v>
      </c>
    </row>
    <row r="4" spans="1:18" x14ac:dyDescent="0.3">
      <c r="A4" s="1" t="s">
        <v>19</v>
      </c>
      <c r="B4">
        <v>2</v>
      </c>
      <c r="C4" s="1">
        <v>164.52</v>
      </c>
      <c r="D4">
        <v>0</v>
      </c>
      <c r="E4">
        <v>0</v>
      </c>
      <c r="F4">
        <v>76.866</v>
      </c>
      <c r="G4">
        <v>82.257999999999996</v>
      </c>
      <c r="H4">
        <v>10.79</v>
      </c>
      <c r="I4" s="1" t="s">
        <v>20</v>
      </c>
      <c r="J4">
        <v>153.72999999999999</v>
      </c>
      <c r="K4">
        <v>0</v>
      </c>
      <c r="L4">
        <v>0</v>
      </c>
      <c r="M4">
        <v>0</v>
      </c>
      <c r="N4" t="b">
        <v>0</v>
      </c>
      <c r="O4" s="1" t="s">
        <v>17</v>
      </c>
      <c r="P4">
        <v>0</v>
      </c>
    </row>
    <row r="5" spans="1:18" x14ac:dyDescent="0.3">
      <c r="A5" s="1" t="s">
        <v>21</v>
      </c>
      <c r="B5">
        <v>1</v>
      </c>
      <c r="C5" s="1">
        <v>127.12</v>
      </c>
      <c r="D5">
        <v>0</v>
      </c>
      <c r="E5">
        <v>0</v>
      </c>
      <c r="F5">
        <v>143.06</v>
      </c>
      <c r="G5">
        <v>141.06</v>
      </c>
      <c r="H5">
        <v>-2.68</v>
      </c>
      <c r="I5" s="1" t="s">
        <v>22</v>
      </c>
      <c r="J5">
        <v>129.80000000000001</v>
      </c>
      <c r="K5">
        <v>0</v>
      </c>
      <c r="L5">
        <v>0</v>
      </c>
      <c r="M5">
        <v>0</v>
      </c>
      <c r="N5" t="b">
        <v>0</v>
      </c>
      <c r="O5" s="1" t="s">
        <v>17</v>
      </c>
      <c r="P5">
        <v>0</v>
      </c>
    </row>
    <row r="6" spans="1:18" x14ac:dyDescent="0.3">
      <c r="A6" s="1" t="s">
        <v>23</v>
      </c>
      <c r="B6">
        <v>18.3216</v>
      </c>
      <c r="C6" s="1">
        <v>1004.01</v>
      </c>
      <c r="D6">
        <v>0</v>
      </c>
      <c r="E6">
        <v>0</v>
      </c>
      <c r="F6">
        <v>60.33</v>
      </c>
      <c r="G6">
        <v>60.81</v>
      </c>
      <c r="H6">
        <v>4.16</v>
      </c>
      <c r="I6" s="1" t="s">
        <v>24</v>
      </c>
      <c r="J6">
        <v>999.85</v>
      </c>
      <c r="K6">
        <v>0</v>
      </c>
      <c r="L6">
        <v>0</v>
      </c>
      <c r="M6">
        <v>0</v>
      </c>
      <c r="N6" t="b">
        <v>0</v>
      </c>
      <c r="O6" s="1" t="s">
        <v>17</v>
      </c>
      <c r="P6">
        <v>0</v>
      </c>
    </row>
    <row r="7" spans="1:18" x14ac:dyDescent="0.3">
      <c r="A7" s="1" t="s">
        <v>23</v>
      </c>
      <c r="B7">
        <v>2</v>
      </c>
      <c r="C7" s="1">
        <v>109.6</v>
      </c>
      <c r="D7">
        <v>0</v>
      </c>
      <c r="E7">
        <v>0</v>
      </c>
      <c r="F7">
        <v>59.92</v>
      </c>
      <c r="G7">
        <v>60.81</v>
      </c>
      <c r="H7">
        <v>0.87</v>
      </c>
      <c r="I7" s="1" t="s">
        <v>25</v>
      </c>
      <c r="J7">
        <v>108.73</v>
      </c>
      <c r="K7">
        <v>0</v>
      </c>
      <c r="L7">
        <v>0</v>
      </c>
      <c r="M7">
        <v>0</v>
      </c>
      <c r="N7" t="b">
        <v>0</v>
      </c>
      <c r="O7" s="1" t="s">
        <v>17</v>
      </c>
      <c r="P7">
        <v>0</v>
      </c>
    </row>
    <row r="8" spans="1:18" x14ac:dyDescent="0.3">
      <c r="A8" s="1" t="s">
        <v>26</v>
      </c>
      <c r="B8">
        <v>3</v>
      </c>
      <c r="C8" s="1">
        <v>166.07</v>
      </c>
      <c r="D8">
        <v>0</v>
      </c>
      <c r="E8">
        <v>0</v>
      </c>
      <c r="F8">
        <v>62.67</v>
      </c>
      <c r="G8">
        <v>61.43</v>
      </c>
      <c r="H8">
        <v>-5.05</v>
      </c>
      <c r="I8" s="1" t="s">
        <v>27</v>
      </c>
      <c r="J8">
        <v>171.12</v>
      </c>
      <c r="K8">
        <v>0</v>
      </c>
      <c r="L8">
        <v>0</v>
      </c>
      <c r="M8">
        <v>0</v>
      </c>
      <c r="N8" t="b">
        <v>0</v>
      </c>
      <c r="O8" s="1" t="s">
        <v>17</v>
      </c>
      <c r="P8">
        <v>0</v>
      </c>
      <c r="R8">
        <f>MyTrades[[#This Row],[open_price]]/MyTrades[[#This Row],[close_price]]</f>
        <v>1.0201855770796029</v>
      </c>
    </row>
    <row r="9" spans="1:18" x14ac:dyDescent="0.3">
      <c r="A9" s="1" t="s">
        <v>26</v>
      </c>
      <c r="B9">
        <v>8.8298000000000005</v>
      </c>
      <c r="C9" s="1">
        <v>488.81</v>
      </c>
      <c r="D9">
        <v>0</v>
      </c>
      <c r="E9">
        <v>0</v>
      </c>
      <c r="F9">
        <v>62.61</v>
      </c>
      <c r="G9">
        <v>61.43</v>
      </c>
      <c r="H9">
        <v>-11.19</v>
      </c>
      <c r="I9" s="1" t="s">
        <v>28</v>
      </c>
      <c r="J9">
        <v>500</v>
      </c>
      <c r="K9">
        <v>0</v>
      </c>
      <c r="L9">
        <v>0</v>
      </c>
      <c r="M9">
        <v>0</v>
      </c>
      <c r="N9" t="b">
        <v>0</v>
      </c>
      <c r="O9" s="1" t="s">
        <v>17</v>
      </c>
      <c r="P9">
        <v>0</v>
      </c>
    </row>
    <row r="10" spans="1:18" x14ac:dyDescent="0.3">
      <c r="A10" s="1" t="s">
        <v>29</v>
      </c>
      <c r="B10">
        <v>3</v>
      </c>
      <c r="C10" s="1">
        <v>67.08</v>
      </c>
      <c r="D10">
        <v>0</v>
      </c>
      <c r="E10">
        <v>0</v>
      </c>
      <c r="F10">
        <v>20.765000000000001</v>
      </c>
      <c r="G10">
        <v>22.36</v>
      </c>
      <c r="H10">
        <v>4.78</v>
      </c>
      <c r="I10" s="1" t="s">
        <v>30</v>
      </c>
      <c r="J10">
        <v>62.3</v>
      </c>
      <c r="K10">
        <v>0</v>
      </c>
      <c r="L10">
        <v>0</v>
      </c>
      <c r="M10">
        <v>0</v>
      </c>
      <c r="N10" t="b">
        <v>0</v>
      </c>
      <c r="O10" s="1" t="s">
        <v>17</v>
      </c>
      <c r="P10">
        <v>0</v>
      </c>
    </row>
    <row r="11" spans="1:18" x14ac:dyDescent="0.3">
      <c r="A11" s="1" t="s">
        <v>29</v>
      </c>
      <c r="B11">
        <v>1</v>
      </c>
      <c r="C11" s="1">
        <v>22.36</v>
      </c>
      <c r="D11">
        <v>0</v>
      </c>
      <c r="E11">
        <v>0</v>
      </c>
      <c r="F11">
        <v>20.75</v>
      </c>
      <c r="G11">
        <v>22.36</v>
      </c>
      <c r="H11">
        <v>1.61</v>
      </c>
      <c r="I11" s="1" t="s">
        <v>31</v>
      </c>
      <c r="J11">
        <v>20.75</v>
      </c>
      <c r="K11">
        <v>0</v>
      </c>
      <c r="L11">
        <v>0</v>
      </c>
      <c r="M11">
        <v>0</v>
      </c>
      <c r="N11" t="b">
        <v>0</v>
      </c>
      <c r="O11" s="1" t="s">
        <v>17</v>
      </c>
      <c r="P11">
        <v>0</v>
      </c>
    </row>
    <row r="12" spans="1:18" x14ac:dyDescent="0.3">
      <c r="A12" s="1" t="s">
        <v>32</v>
      </c>
      <c r="B12">
        <v>21</v>
      </c>
      <c r="C12" s="1">
        <v>91.4</v>
      </c>
      <c r="D12">
        <v>0</v>
      </c>
      <c r="E12">
        <v>0</v>
      </c>
      <c r="F12">
        <v>4.74</v>
      </c>
      <c r="G12">
        <v>4.83</v>
      </c>
      <c r="H12">
        <v>1.08</v>
      </c>
      <c r="I12" s="1" t="s">
        <v>33</v>
      </c>
      <c r="J12">
        <v>90.32</v>
      </c>
      <c r="K12">
        <v>0</v>
      </c>
      <c r="L12">
        <v>0</v>
      </c>
      <c r="M12">
        <v>0</v>
      </c>
      <c r="N12" t="b">
        <v>0</v>
      </c>
      <c r="O12" s="1" t="s">
        <v>17</v>
      </c>
      <c r="P12">
        <v>0</v>
      </c>
    </row>
    <row r="13" spans="1:18" x14ac:dyDescent="0.3">
      <c r="A13" s="1" t="s">
        <v>32</v>
      </c>
      <c r="B13">
        <v>112.8173</v>
      </c>
      <c r="C13" s="1">
        <v>491.05</v>
      </c>
      <c r="D13">
        <v>0</v>
      </c>
      <c r="E13">
        <v>0</v>
      </c>
      <c r="F13">
        <v>4.9000000000000004</v>
      </c>
      <c r="G13">
        <v>4.83</v>
      </c>
      <c r="H13">
        <v>-8.9499999999999993</v>
      </c>
      <c r="I13" s="1" t="s">
        <v>34</v>
      </c>
      <c r="J13">
        <v>500</v>
      </c>
      <c r="K13">
        <v>0</v>
      </c>
      <c r="L13">
        <v>0</v>
      </c>
      <c r="M13">
        <v>0</v>
      </c>
      <c r="N13" t="b">
        <v>0</v>
      </c>
      <c r="O13" s="1" t="s">
        <v>17</v>
      </c>
      <c r="P13">
        <v>0</v>
      </c>
    </row>
    <row r="14" spans="1:18" x14ac:dyDescent="0.3">
      <c r="A14" s="1" t="s">
        <v>35</v>
      </c>
      <c r="B14">
        <v>2</v>
      </c>
      <c r="C14" s="1">
        <v>162.83000000000001</v>
      </c>
      <c r="D14">
        <v>0</v>
      </c>
      <c r="E14">
        <v>0</v>
      </c>
      <c r="F14">
        <v>76.475999999999999</v>
      </c>
      <c r="G14">
        <v>81.4161</v>
      </c>
      <c r="H14">
        <v>9.8800000000000008</v>
      </c>
      <c r="I14" s="1" t="s">
        <v>36</v>
      </c>
      <c r="J14">
        <v>152.94999999999999</v>
      </c>
      <c r="K14">
        <v>0</v>
      </c>
      <c r="L14">
        <v>0</v>
      </c>
      <c r="M14">
        <v>0</v>
      </c>
      <c r="N14" t="b">
        <v>0</v>
      </c>
      <c r="O14" s="1" t="s">
        <v>17</v>
      </c>
      <c r="P14">
        <v>0</v>
      </c>
    </row>
    <row r="15" spans="1:18" x14ac:dyDescent="0.3">
      <c r="A15" s="1" t="s">
        <v>37</v>
      </c>
      <c r="B15">
        <v>1</v>
      </c>
      <c r="C15" s="1">
        <v>45.57</v>
      </c>
      <c r="D15">
        <v>0</v>
      </c>
      <c r="E15">
        <v>0</v>
      </c>
      <c r="F15">
        <v>43.91</v>
      </c>
      <c r="G15">
        <v>45.564999999999998</v>
      </c>
      <c r="H15">
        <v>1.66</v>
      </c>
      <c r="I15" s="1" t="s">
        <v>38</v>
      </c>
      <c r="J15">
        <v>43.91</v>
      </c>
      <c r="K15">
        <v>0</v>
      </c>
      <c r="L15">
        <v>0</v>
      </c>
      <c r="M15">
        <v>0</v>
      </c>
      <c r="N15" t="b">
        <v>0</v>
      </c>
      <c r="O15" s="1" t="s">
        <v>17</v>
      </c>
      <c r="P15">
        <v>0</v>
      </c>
    </row>
    <row r="16" spans="1:18" x14ac:dyDescent="0.3">
      <c r="A16" s="1"/>
      <c r="C16">
        <f>SUBTOTAL(109,MyTrades[market_value])</f>
        <v>3011.6800000000003</v>
      </c>
      <c r="H16">
        <f>SUBTOTAL(109,MyTrades[profit])</f>
        <v>17.59</v>
      </c>
      <c r="I16" s="1"/>
      <c r="O16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1CA2B-D930-48DB-8C91-2E4C240C55A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f f c a 1 7 e - 4 4 f 9 - 4 4 e d - b 7 8 9 - c 7 c f c 5 0 b 5 9 9 8 "   x m l n s = " h t t p : / / s c h e m a s . m i c r o s o f t . c o m / D a t a M a s h u p " > A A A A A D E F A A B Q S w M E F A A C A A g A h 6 O f V 6 p 7 8 i C j A A A A 9 w A A A B I A H A B D b 2 5 m a W c v U G F j a 2 F n Z S 5 4 b W w g o h g A K K A U A A A A A A A A A A A A A A A A A A A A A A A A A A A A h U 8 9 D o I w G L 0 K 6 U 7 / d D D k o w y u k p B o j G t T K j Z C I b R Y 7 u b g k b y C G E X d H N 7 w / p L 3 7 t c b Z G N T R x f d O 9 P a F D F M U a S t a k t j q x Q N / h i v U C a g k O o s K x 1 N Y e u S 0 Z k U n b z v E k J C C D g s c N t X h F P K y C H f b N V J N z I 2 1 n l p l U a f V v m / h Q T s X 2 M E x 4 x P Y E u O K Z B Z h d z Y b 4 J P g 5 / u j w j r o f Z D r 0 X n 4 2 I H Z K Z A 3 i f E A 1 B L A w Q U A A I A C A C H o 5 9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6 O f V 9 y 0 d 2 g s A g A A z w U A A B M A H A B G b 3 J t d W x h c y 9 T Z W N 0 a W 9 u M S 5 t I K I Y A C i g F A A A A A A A A A A A A A A A A A A A A A A A A A A A A I V T 2 4 7 a M B R 8 R + I f r P Q F J G + 0 0 J v U F Q 8 I t h e p 3 d 0 2 t C + b C p n k L L j 1 J b K d C I r 4 9 x 6 S 0 F x X z Q t h x h 5 7 z k w s R I 5 r R Y L i d 3 I z H A w H d s c M x O T L Y W V Y D J b M i A A 3 H B B 8 A p 2 a C B B Z 2 M x f 6 i i V o N z o P R f g L 7 R y + M e O v M W 7 8 L s F s 2 S O h X + u r 1 9 m 8 f R X e K 9 g a X g G 5 I o E H H C b J f M P 4 U X C h u u H 2 y C 4 n 3 8 O I x 1 D u G c J v 0 o O b q d V e L m H H 9 n M G 9 P H J Q g u u Q M z 8 6 h H y U K L V C o 7 m 7 y l 5 F b h b q 6 2 s 8 n 0 9 Z S S r 6 l 2 E L i D g F n 1 6 t 9 p B T / H t D D 0 w n s w W i I X k 4 + A p x j r o b s V 2 + D C k i n x U e G d k s c S n w s R R E w w Y 2 f O p H X J x Y 6 p L S q u D g l U c u h C 2 S d t Z H H j M 2 l H P e f T 4 9 F D X 5 + U e / P K P 6 8 6 U X L 0 7 E F u t E D c I U I c 7 F 0 O 6 w T U 2 n G J 3 g w a 7 + c T w y P o U L a r 5 p I O l J 0 v 2 9 2 s t O S K i R 9 M p F 0 y M f q J u w 4 c C W 3 h m c t E W k p u L X a w Q 0 l m t l y t D X M 9 H h K D U + t O K z 8 q v i w X e s s x q c I i 2 4 P t 6 j h t 2 L a p f 6 o C / Q Z S Z x h R 2 b U q 0 4 I o 4 V E r e Y o 5 N k Q S w S I k i 6 H V N H I 8 R 0 f d s 6 j n n 3 v u 0 X K d u W x Y 4 S V p P p 7 f 4 N Z Z m U Q z 8 S L k I t c q y n Z 6 V W C t j J q x 1 K b U C O X U 3 / z J f 6 v f m s i 5 + C 0 3 e R o q l R s w z 9 S 5 R u Z e W 0 X I n b e w Z q V r A n 2 l r t H N W t e I n m L X 2 f o M 2 1 / 1 v 4 m 2 i G b p a + R p P B x w 1 T / v m 7 9 Q S w E C L Q A U A A I A C A C H o 5 9 X q n v y I K M A A A D 3 A A A A E g A A A A A A A A A A A A A A A A A A A A A A Q 2 9 u Z m l n L 1 B h Y 2 t h Z 2 U u e G 1 s U E s B A i 0 A F A A C A A g A h 6 O f V w / K 6 a u k A A A A 6 Q A A A B M A A A A A A A A A A A A A A A A A 7 w A A A F t D b 2 5 0 Z W 5 0 X 1 R 5 c G V z X S 5 4 b W x Q S w E C L Q A U A A I A C A C H o 5 9 X 3 L R 3 a C w C A A D P B Q A A E w A A A A A A A A A A A A A A A A D g A Q A A R m 9 y b X V s Y X M v U 2 V j d G l v b j E u b V B L B Q Y A A A A A A w A D A M I A A A B Z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E w A A A A A A A A 8 T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l U c m F k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X l U c m F k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z F U M j A 6 M j g 6 M T U u O T E z O T M 3 N 1 o i I C 8 + P E V u d H J 5 I F R 5 c G U 9 I k Z p b G x D b 2 x 1 b W 5 U e X B l c y I g V m F s d W U 9 I n N C Z 1 V G Q X d N R k J R V U d C U U 1 E Q X d F R 0 F 3 P T 0 i I C 8 + P E V u d H J 5 I F R 5 c G U 9 I k Z p b G x D b 2 x 1 b W 5 O Y W 1 l c y I g V m F s d W U 9 I n N b J n F 1 b 3 Q 7 c 3 l t Y m 9 s J n F 1 b 3 Q 7 L C Z x d W 9 0 O 3 Z v b H V t Z S Z x d W 9 0 O y w m c X V v d D t t Y X J r Z X R f d m F s d W U m c X V v d D s s J n F 1 b 3 Q 7 c 2 w m c X V v d D s s J n F 1 b 3 Q 7 d H A m c X V v d D s s J n F 1 b 3 Q 7 b 3 B l b l 9 w c m l j Z S Z x d W 9 0 O y w m c X V v d D t j b G 9 z Z V 9 w c m l j Z S Z x d W 9 0 O y w m c X V v d D t w c m 9 m a X Q m c X V v d D s s J n F 1 b 3 Q 7 b 3 B l b l 9 0 a W 1 l U 3 R y a W 5 n J n F 1 b 3 Q 7 L C Z x d W 9 0 O 2 5 v b W l u Y W x W Y W x 1 Z S Z x d W 9 0 O y w m c X V v d D t j b 2 1 t a X N z a W 9 u J n F 1 b 3 Q 7 L C Z x d W 9 0 O 2 1 h c m d p b l 9 y Y X R l J n F 1 b 3 Q 7 L C Z x d W 9 0 O 3 N w c m V h Z C Z x d W 9 0 O y w m c X V v d D t j b G 9 z Z W Q m c X V v d D s s J n F 1 b 3 Q 7 d G F 4 Z X M m c X V v d D s s J n F 1 b 3 Q 7 c 3 R v c m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e V R y Y W R l c y 9 B d X R v U m V t b 3 Z l Z E N v b H V t b n M x L n t z e W 1 i b 2 w s M H 0 m c X V v d D s s J n F 1 b 3 Q 7 U 2 V j d G l v b j E v T X l U c m F k Z X M v Q X V 0 b 1 J l b W 9 2 Z W R D b 2 x 1 b W 5 z M S 5 7 d m 9 s d W 1 l L D F 9 J n F 1 b 3 Q 7 L C Z x d W 9 0 O 1 N l Y 3 R p b 2 4 x L 0 1 5 V H J h Z G V z L 0 F 1 d G 9 S Z W 1 v d m V k Q 2 9 s d W 1 u c z E u e 2 1 h c m t l d F 9 2 Y W x 1 Z S w y f S Z x d W 9 0 O y w m c X V v d D t T Z W N 0 a W 9 u M S 9 N e V R y Y W R l c y 9 B d X R v U m V t b 3 Z l Z E N v b H V t b n M x L n t z b C w z f S Z x d W 9 0 O y w m c X V v d D t T Z W N 0 a W 9 u M S 9 N e V R y Y W R l c y 9 B d X R v U m V t b 3 Z l Z E N v b H V t b n M x L n t 0 c C w 0 f S Z x d W 9 0 O y w m c X V v d D t T Z W N 0 a W 9 u M S 9 N e V R y Y W R l c y 9 B d X R v U m V t b 3 Z l Z E N v b H V t b n M x L n t v c G V u X 3 B y a W N l L D V 9 J n F 1 b 3 Q 7 L C Z x d W 9 0 O 1 N l Y 3 R p b 2 4 x L 0 1 5 V H J h Z G V z L 0 F 1 d G 9 S Z W 1 v d m V k Q 2 9 s d W 1 u c z E u e 2 N s b 3 N l X 3 B y a W N l L D Z 9 J n F 1 b 3 Q 7 L C Z x d W 9 0 O 1 N l Y 3 R p b 2 4 x L 0 1 5 V H J h Z G V z L 0 F 1 d G 9 S Z W 1 v d m V k Q 2 9 s d W 1 u c z E u e 3 B y b 2 Z p d C w 3 f S Z x d W 9 0 O y w m c X V v d D t T Z W N 0 a W 9 u M S 9 N e V R y Y W R l c y 9 B d X R v U m V t b 3 Z l Z E N v b H V t b n M x L n t v c G V u X 3 R p b W V T d H J p b m c s O H 0 m c X V v d D s s J n F 1 b 3 Q 7 U 2 V j d G l v b j E v T X l U c m F k Z X M v Q X V 0 b 1 J l b W 9 2 Z W R D b 2 x 1 b W 5 z M S 5 7 b m 9 t a W 5 h b F Z h b H V l L D l 9 J n F 1 b 3 Q 7 L C Z x d W 9 0 O 1 N l Y 3 R p b 2 4 x L 0 1 5 V H J h Z G V z L 0 F 1 d G 9 S Z W 1 v d m V k Q 2 9 s d W 1 u c z E u e 2 N v b W 1 p c 3 N p b 2 4 s M T B 9 J n F 1 b 3 Q 7 L C Z x d W 9 0 O 1 N l Y 3 R p b 2 4 x L 0 1 5 V H J h Z G V z L 0 F 1 d G 9 S Z W 1 v d m V k Q 2 9 s d W 1 u c z E u e 2 1 h c m d p b l 9 y Y X R l L D E x f S Z x d W 9 0 O y w m c X V v d D t T Z W N 0 a W 9 u M S 9 N e V R y Y W R l c y 9 B d X R v U m V t b 3 Z l Z E N v b H V t b n M x L n t z c H J l Y W Q s M T J 9 J n F 1 b 3 Q 7 L C Z x d W 9 0 O 1 N l Y 3 R p b 2 4 x L 0 1 5 V H J h Z G V z L 0 F 1 d G 9 S Z W 1 v d m V k Q 2 9 s d W 1 u c z E u e 2 N s b 3 N l Z C w x M 3 0 m c X V v d D s s J n F 1 b 3 Q 7 U 2 V j d G l v b j E v T X l U c m F k Z X M v Q X V 0 b 1 J l b W 9 2 Z W R D b 2 x 1 b W 5 z M S 5 7 d G F 4 Z X M s M T R 9 J n F 1 b 3 Q 7 L C Z x d W 9 0 O 1 N l Y 3 R p b 2 4 x L 0 1 5 V H J h Z G V z L 0 F 1 d G 9 S Z W 1 v d m V k Q 2 9 s d W 1 u c z E u e 3 N 0 b 3 J h Z 2 U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N e V R y Y W R l c y 9 B d X R v U m V t b 3 Z l Z E N v b H V t b n M x L n t z e W 1 i b 2 w s M H 0 m c X V v d D s s J n F 1 b 3 Q 7 U 2 V j d G l v b j E v T X l U c m F k Z X M v Q X V 0 b 1 J l b W 9 2 Z W R D b 2 x 1 b W 5 z M S 5 7 d m 9 s d W 1 l L D F 9 J n F 1 b 3 Q 7 L C Z x d W 9 0 O 1 N l Y 3 R p b 2 4 x L 0 1 5 V H J h Z G V z L 0 F 1 d G 9 S Z W 1 v d m V k Q 2 9 s d W 1 u c z E u e 2 1 h c m t l d F 9 2 Y W x 1 Z S w y f S Z x d W 9 0 O y w m c X V v d D t T Z W N 0 a W 9 u M S 9 N e V R y Y W R l c y 9 B d X R v U m V t b 3 Z l Z E N v b H V t b n M x L n t z b C w z f S Z x d W 9 0 O y w m c X V v d D t T Z W N 0 a W 9 u M S 9 N e V R y Y W R l c y 9 B d X R v U m V t b 3 Z l Z E N v b H V t b n M x L n t 0 c C w 0 f S Z x d W 9 0 O y w m c X V v d D t T Z W N 0 a W 9 u M S 9 N e V R y Y W R l c y 9 B d X R v U m V t b 3 Z l Z E N v b H V t b n M x L n t v c G V u X 3 B y a W N l L D V 9 J n F 1 b 3 Q 7 L C Z x d W 9 0 O 1 N l Y 3 R p b 2 4 x L 0 1 5 V H J h Z G V z L 0 F 1 d G 9 S Z W 1 v d m V k Q 2 9 s d W 1 u c z E u e 2 N s b 3 N l X 3 B y a W N l L D Z 9 J n F 1 b 3 Q 7 L C Z x d W 9 0 O 1 N l Y 3 R p b 2 4 x L 0 1 5 V H J h Z G V z L 0 F 1 d G 9 S Z W 1 v d m V k Q 2 9 s d W 1 u c z E u e 3 B y b 2 Z p d C w 3 f S Z x d W 9 0 O y w m c X V v d D t T Z W N 0 a W 9 u M S 9 N e V R y Y W R l c y 9 B d X R v U m V t b 3 Z l Z E N v b H V t b n M x L n t v c G V u X 3 R p b W V T d H J p b m c s O H 0 m c X V v d D s s J n F 1 b 3 Q 7 U 2 V j d G l v b j E v T X l U c m F k Z X M v Q X V 0 b 1 J l b W 9 2 Z W R D b 2 x 1 b W 5 z M S 5 7 b m 9 t a W 5 h b F Z h b H V l L D l 9 J n F 1 b 3 Q 7 L C Z x d W 9 0 O 1 N l Y 3 R p b 2 4 x L 0 1 5 V H J h Z G V z L 0 F 1 d G 9 S Z W 1 v d m V k Q 2 9 s d W 1 u c z E u e 2 N v b W 1 p c 3 N p b 2 4 s M T B 9 J n F 1 b 3 Q 7 L C Z x d W 9 0 O 1 N l Y 3 R p b 2 4 x L 0 1 5 V H J h Z G V z L 0 F 1 d G 9 S Z W 1 v d m V k Q 2 9 s d W 1 u c z E u e 2 1 h c m d p b l 9 y Y X R l L D E x f S Z x d W 9 0 O y w m c X V v d D t T Z W N 0 a W 9 u M S 9 N e V R y Y W R l c y 9 B d X R v U m V t b 3 Z l Z E N v b H V t b n M x L n t z c H J l Y W Q s M T J 9 J n F 1 b 3 Q 7 L C Z x d W 9 0 O 1 N l Y 3 R p b 2 4 x L 0 1 5 V H J h Z G V z L 0 F 1 d G 9 S Z W 1 v d m V k Q 2 9 s d W 1 u c z E u e 2 N s b 3 N l Z C w x M 3 0 m c X V v d D s s J n F 1 b 3 Q 7 U 2 V j d G l v b j E v T X l U c m F k Z X M v Q X V 0 b 1 J l b W 9 2 Z W R D b 2 x 1 b W 5 z M S 5 7 d G F 4 Z X M s M T R 9 J n F 1 b 3 Q 7 L C Z x d W 9 0 O 1 N l Y 3 R p b 2 4 x L 0 1 5 V H J h Z G V z L 0 F 1 d G 9 S Z W 1 v d m V k Q 2 9 s d W 1 u c z E u e 3 N 0 b 3 J h Z 2 U s M T V 9 J n F 1 b 3 Q 7 X S w m c X V v d D t S Z W x h d G l v b n N o a X B J b m Z v J n F 1 b 3 Q 7 O l t d f S I g L z 4 8 R W 5 0 c n k g V H l w Z T 0 i U X V l c n l J R C I g V m F s d W U 9 I n M 2 O T F k Y T Y 3 M i 0 0 N j Q 5 L T Q 5 N 2 Y t O D I 3 Y y 0 5 Y j l l N D Y 5 N m R m O G I i I C 8 + P C 9 T d G F i b G V F b n R y a W V z P j w v S X R l b T 4 8 S X R l b T 4 8 S X R l b U x v Y 2 F 0 a W 9 u P j x J d G V t V H l w Z T 5 G b 3 J t d W x h P C 9 J d G V t V H l w Z T 4 8 S X R l b V B h d G g + U 2 V j d G l v b j E v T X l U c m F k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l U c m F k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l U c m F k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e V R y Y W R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5 V H J h Z G V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e V R y Y W R l c y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9 W 9 R F q c N p 0 C O f X o X l o j F 9 Q A A A A A C A A A A A A A D Z g A A w A A A A B A A A A B 5 U 2 c 8 d H f e Q Q n e + R n B 2 I a E A A A A A A S A A A C g A A A A E A A A A G N Q u i e n r q t / D g H + k S u w 4 / h Q A A A A / k R 2 m / 4 I p 7 B J J y N r D J B A f K i 3 s 5 e N k v m V p P I d P P Q R k y d v R 5 F M p G 0 G 0 g 1 h h x O p H G R K O v x k a O s M O B P V a A d Z y Q Z P i L O u 7 v e 3 a 6 f r b 2 W s R 3 l I d E U U A A A A 5 r v F A M 0 j G n 2 Z 0 C p 0 O 3 A r e H 5 1 K b I = < / D a t a M a s h u p > 
</file>

<file path=customXml/itemProps1.xml><?xml version="1.0" encoding="utf-8"?>
<ds:datastoreItem xmlns:ds="http://schemas.openxmlformats.org/officeDocument/2006/customXml" ds:itemID="{DD22D5EF-2750-4147-AD64-0292E85AFB4D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9d258917-277f-42cd-a3cd-14c4e9ee58bc}" enabled="1" method="Standard" siteId="{38ae3bcd-9579-4fd4-adda-b42e1495d55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MyTrades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Mendes, Rui (IT IPS SEO PCE)</dc:creator>
  <cp:lastModifiedBy>Rosa Mendes, Rui (IT IPS SEO PCE)</cp:lastModifiedBy>
  <dcterms:created xsi:type="dcterms:W3CDTF">2023-12-31T19:40:00Z</dcterms:created>
  <dcterms:modified xsi:type="dcterms:W3CDTF">2023-12-31T20:28:17Z</dcterms:modified>
</cp:coreProperties>
</file>