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17" firstSheet="56" activeTab="65"/>
  </bookViews>
  <sheets>
    <sheet name="尊享1号月净值" sheetId="14" r:id="rId1"/>
    <sheet name="尊享2号月净值" sheetId="9" r:id="rId2"/>
    <sheet name="尊享3号月净值" sheetId="8" r:id="rId3"/>
    <sheet name="尊享5号月净值" sheetId="37" r:id="rId4"/>
    <sheet name="尊享6号月净值" sheetId="38" r:id="rId5"/>
    <sheet name="尊享7号月净值" sheetId="15" r:id="rId6"/>
    <sheet name="尊享8号月净值" sheetId="16" r:id="rId7"/>
    <sheet name="尊享9号月净值" sheetId="47" r:id="rId8"/>
    <sheet name="尊享11号月净值" sheetId="17" r:id="rId9"/>
    <sheet name="尊享15号月净值" sheetId="22" r:id="rId10"/>
    <sheet name="尊享16号月净值" sheetId="23" r:id="rId11"/>
    <sheet name="尊享17号月净值" sheetId="21" r:id="rId12"/>
    <sheet name="尊享17号A期月净值" sheetId="45" r:id="rId13"/>
    <sheet name="尊享17号B期月净值" sheetId="52" r:id="rId14"/>
    <sheet name="尊享18号月净值" sheetId="40" r:id="rId15"/>
    <sheet name="尊享18号A期月净值" sheetId="54" r:id="rId16"/>
    <sheet name="尊享19号月净值 " sheetId="42" r:id="rId17"/>
    <sheet name="尊享20号月净值" sheetId="55" r:id="rId18"/>
    <sheet name="尊享东北7号月净值" sheetId="56" r:id="rId19"/>
    <sheet name="精选2号月净值" sheetId="3" r:id="rId20"/>
    <sheet name="精选3号月净值" sheetId="25" r:id="rId21"/>
    <sheet name="科技成长月净值" sheetId="5" r:id="rId22"/>
    <sheet name="精选6号月净值" sheetId="24" r:id="rId23"/>
    <sheet name="精选7号月净值" sheetId="41" r:id="rId24"/>
    <sheet name="精选7号A期月净值" sheetId="43" r:id="rId25"/>
    <sheet name="精选7号B期月净值" sheetId="44" r:id="rId26"/>
    <sheet name="精选7号C期" sheetId="57" r:id="rId27"/>
    <sheet name="精选7号D期" sheetId="58" r:id="rId28"/>
    <sheet name="精选7号E期" sheetId="59" r:id="rId29"/>
    <sheet name="精选7号F期" sheetId="60" r:id="rId30"/>
    <sheet name="专享1号月净值" sheetId="2" r:id="rId31"/>
    <sheet name="专享3号月净值" sheetId="4" r:id="rId32"/>
    <sheet name="专享5号月净值" sheetId="10" r:id="rId33"/>
    <sheet name="专享6号月净值" sheetId="11" r:id="rId34"/>
    <sheet name="专享7号月净值" sheetId="12" r:id="rId35"/>
    <sheet name="专享8号月净值" sheetId="51" r:id="rId36"/>
    <sheet name="专享11号月净值" sheetId="13" r:id="rId37"/>
    <sheet name="明晟1号月净值" sheetId="46" r:id="rId38"/>
    <sheet name="中融-尊扬1号月净值" sheetId="53" r:id="rId39"/>
    <sheet name="多策略1号月净值" sheetId="6" r:id="rId40"/>
    <sheet name="多策略2号月净值" sheetId="7" r:id="rId41"/>
    <sheet name="多策略3号月净值" sheetId="18" r:id="rId42"/>
    <sheet name="多策略5号月净值" sheetId="19" r:id="rId43"/>
    <sheet name="多策略6号月净值" sheetId="35" r:id="rId44"/>
    <sheet name="新兴成长月净值" sheetId="26" r:id="rId45"/>
    <sheet name="新兴成长1号月净值" sheetId="27" r:id="rId46"/>
    <sheet name="新兴成长2号月净值" sheetId="28" r:id="rId47"/>
    <sheet name="新兴成长3号月净值" sheetId="48" r:id="rId48"/>
    <sheet name="新兴成长5号月净值" sheetId="49" r:id="rId49"/>
    <sheet name="新兴成长1号A期月净值" sheetId="50" r:id="rId50"/>
    <sheet name="新兴成长6号月净值" sheetId="66" r:id="rId51"/>
    <sheet name="新兴成长7号月净值" sheetId="65" r:id="rId52"/>
    <sheet name="新兴成长8号月净值" sheetId="64" r:id="rId53"/>
    <sheet name="医药健康1号月净值" sheetId="30" r:id="rId54"/>
    <sheet name="医药健康1号A期月净值" sheetId="31" r:id="rId55"/>
    <sheet name="医药健康2号月净值" sheetId="33" r:id="rId56"/>
    <sheet name="医药健康3号月净值" sheetId="39" r:id="rId57"/>
    <sheet name="医药健康1号B期月净值" sheetId="36" r:id="rId58"/>
    <sheet name="陆享1号月净值" sheetId="62" r:id="rId59"/>
    <sheet name="陆享2号月净值" sheetId="63" r:id="rId60"/>
    <sheet name="周期成长月净值" sheetId="67" r:id="rId61"/>
    <sheet name="专享9月净值" sheetId="68" r:id="rId62"/>
    <sheet name="医药甄选月净值" sheetId="69" r:id="rId63"/>
    <sheet name="医药甄选1号月净值" sheetId="70" r:id="rId64"/>
    <sheet name="医药甄选2号月净值" sheetId="71" r:id="rId65"/>
    <sheet name="医药甄选3号月净值" sheetId="72" r:id="rId66"/>
  </sheets>
  <calcPr calcId="144525"/>
</workbook>
</file>

<file path=xl/sharedStrings.xml><?xml version="1.0" encoding="utf-8"?>
<sst xmlns="http://schemas.openxmlformats.org/spreadsheetml/2006/main" count="3517" uniqueCount="181">
  <si>
    <t>产品代码</t>
  </si>
  <si>
    <t>产品名称</t>
  </si>
  <si>
    <t>净值日期</t>
  </si>
  <si>
    <t>单位净值(元)</t>
  </si>
  <si>
    <t>累计净值(元)</t>
  </si>
  <si>
    <t>月涨幅</t>
  </si>
  <si>
    <t>ST9983</t>
  </si>
  <si>
    <t>睿扬尊享1号私募投资基金</t>
  </si>
  <si>
    <t>2017-08-31</t>
  </si>
  <si>
    <t>2017-09-29</t>
  </si>
  <si>
    <t>2017-10-31</t>
  </si>
  <si>
    <t>2017-11-30</t>
  </si>
  <si>
    <t>2017-12-29</t>
  </si>
  <si>
    <t>2018-01-31</t>
  </si>
  <si>
    <t>2018-02-28</t>
  </si>
  <si>
    <t>2018-03-30</t>
  </si>
  <si>
    <t>2018-04-27</t>
  </si>
  <si>
    <t>2018-05-31</t>
  </si>
  <si>
    <t>2018-06-29</t>
  </si>
  <si>
    <t>2018-07-31</t>
  </si>
  <si>
    <t>2018-08-31</t>
  </si>
  <si>
    <t>2018-09-28</t>
  </si>
  <si>
    <t>2018-10-31</t>
  </si>
  <si>
    <t>2018-11-30</t>
  </si>
  <si>
    <t>2018-12-28</t>
  </si>
  <si>
    <t>2019-01-31</t>
  </si>
  <si>
    <t>2019-02-28</t>
  </si>
  <si>
    <t>2019-03-29</t>
  </si>
  <si>
    <t>2019-04-30</t>
  </si>
  <si>
    <t>2019-05-31</t>
  </si>
  <si>
    <t>2019-06-28</t>
  </si>
  <si>
    <t>2019-07-31</t>
  </si>
  <si>
    <t>2019-08-30</t>
  </si>
  <si>
    <t>2019-09-30</t>
  </si>
  <si>
    <t>2019-10-31</t>
  </si>
  <si>
    <t>2019-11-29</t>
  </si>
  <si>
    <t>2019-12-31</t>
  </si>
  <si>
    <t>2020-01-23</t>
  </si>
  <si>
    <t>2020-02-28</t>
  </si>
  <si>
    <t>2020-03-31</t>
  </si>
  <si>
    <t>2020-04-30</t>
  </si>
  <si>
    <t>2020-05-29</t>
  </si>
  <si>
    <t>2020-06-30</t>
  </si>
  <si>
    <t>SY5309</t>
  </si>
  <si>
    <t>睿扬尊享2号私募证券投资基金</t>
  </si>
  <si>
    <t>2019-12-24</t>
  </si>
  <si>
    <t>SGG540</t>
  </si>
  <si>
    <t>睿扬尊享3号私募证券投资基金</t>
  </si>
  <si>
    <t>2020-03-18</t>
  </si>
  <si>
    <t>华润信托·睿扬尊享5号集合资金信托计划</t>
  </si>
  <si>
    <t>华润信托·睿扬尊享6号集合资金信托计划</t>
  </si>
  <si>
    <t>SJQ971</t>
  </si>
  <si>
    <t>睿扬尊享7号私募证券投资基金</t>
  </si>
  <si>
    <t>SJV825</t>
  </si>
  <si>
    <t>睿扬尊享8号私募证券投资基金</t>
  </si>
  <si>
    <t>SJZ943</t>
  </si>
  <si>
    <t>睿扬尊享9号私募证券投资基金</t>
  </si>
  <si>
    <t>SLP949</t>
  </si>
  <si>
    <t>睿扬尊享11号私募证券投资基金</t>
  </si>
  <si>
    <t>SLR772</t>
  </si>
  <si>
    <t>睿扬尊享15号私募证券投资基金</t>
  </si>
  <si>
    <t>SLS029</t>
  </si>
  <si>
    <t>睿扬尊享16号私募证券投资基金</t>
  </si>
  <si>
    <t>SLT778</t>
  </si>
  <si>
    <t>睿扬尊享17号私募证券投资基金</t>
  </si>
  <si>
    <t>SNS791</t>
  </si>
  <si>
    <t>睿扬尊享17号A期私募证券投资基金</t>
  </si>
  <si>
    <t>SSE434</t>
  </si>
  <si>
    <t>睿扬尊享17号B期私募证券投资基金</t>
  </si>
  <si>
    <t>SNH500</t>
  </si>
  <si>
    <t>睿扬尊享18号私募证券投资基金</t>
  </si>
  <si>
    <t>SSL904</t>
  </si>
  <si>
    <t>睿扬尊享18号A期私募证券投资基金</t>
  </si>
  <si>
    <t>SNS623</t>
  </si>
  <si>
    <t>睿扬尊享19号私募证券投资基金</t>
  </si>
  <si>
    <t>SSN330</t>
  </si>
  <si>
    <t>睿扬尊享20号私募证券投资基金</t>
  </si>
  <si>
    <t>0.9452</t>
  </si>
  <si>
    <t>SSD549</t>
  </si>
  <si>
    <t>睿扬尊享东北7号私募证券投资基金</t>
  </si>
  <si>
    <t>SX9760</t>
  </si>
  <si>
    <t>睿扬精选2号私募证券投资基金</t>
  </si>
  <si>
    <t>SJD256</t>
  </si>
  <si>
    <t>睿扬精选3号私募证券投资基金</t>
  </si>
  <si>
    <t>SJD764</t>
  </si>
  <si>
    <t>睿扬科技成长私募证券投资基金</t>
  </si>
  <si>
    <t>2019-10-11</t>
  </si>
  <si>
    <t>SJZ944</t>
  </si>
  <si>
    <t>睿扬精选6号私募证券投资基金</t>
  </si>
  <si>
    <t>SNF999</t>
  </si>
  <si>
    <t>睿扬精选7号私募证券投资基金</t>
  </si>
  <si>
    <t>SNG002</t>
  </si>
  <si>
    <t>睿扬精选7号A期私募证券投资基金</t>
  </si>
  <si>
    <t>SNG006</t>
  </si>
  <si>
    <t>睿扬精选7号B期私募证券投资基金</t>
  </si>
  <si>
    <t>SSC644</t>
  </si>
  <si>
    <t>睿扬精选7号C期私募证券投资基金</t>
  </si>
  <si>
    <t>SSC656</t>
  </si>
  <si>
    <t>睿扬精选7号D期私募证券投资基金</t>
  </si>
  <si>
    <t>周涨幅</t>
  </si>
  <si>
    <t>SSC667</t>
  </si>
  <si>
    <t>睿扬精选7号E期私募证券投资基金</t>
  </si>
  <si>
    <t>SSQ310</t>
  </si>
  <si>
    <t>睿扬精选7号F期私募证券投资基金</t>
  </si>
  <si>
    <t>SW0960</t>
  </si>
  <si>
    <t>睿扬专享1号私募证券投资基金</t>
  </si>
  <si>
    <t>2017-07-24</t>
  </si>
  <si>
    <t>2017-07-31</t>
  </si>
  <si>
    <t>SGE624</t>
  </si>
  <si>
    <t>睿扬专享3号私募证券投资基金</t>
  </si>
  <si>
    <t>2019-03-18</t>
  </si>
  <si>
    <t>SJQ409</t>
  </si>
  <si>
    <t>睿扬专享5号私募证券投资基金</t>
  </si>
  <si>
    <t>SLL797</t>
  </si>
  <si>
    <t>睿扬专享6号私募证券投资基金</t>
  </si>
  <si>
    <t>SLQ637</t>
  </si>
  <si>
    <t>睿扬专享7号私募证券投资基金</t>
  </si>
  <si>
    <t>SQW290</t>
  </si>
  <si>
    <t>睿扬专享8号私募证券投资基金</t>
  </si>
  <si>
    <t>SLU414</t>
  </si>
  <si>
    <t>睿扬专享11号私募证券投资基金</t>
  </si>
  <si>
    <t>SQU010</t>
  </si>
  <si>
    <t xml:space="preserve"> 睿扬明晟1号私募证券投资基金</t>
  </si>
  <si>
    <t>睿扬明晟1号私募证券投资基金</t>
  </si>
  <si>
    <t>SSN813</t>
  </si>
  <si>
    <t>中融-尊扬1号证券投资集合资金信托计划</t>
  </si>
  <si>
    <t>SEC710</t>
  </si>
  <si>
    <t>睿扬多策略1号私募证券投资基金</t>
  </si>
  <si>
    <t>SJB838</t>
  </si>
  <si>
    <t>睿扬多策略2号私募证券投资基金</t>
  </si>
  <si>
    <t>2019-09-23</t>
  </si>
  <si>
    <t>SJN518</t>
  </si>
  <si>
    <t>睿扬多策略3号私募证券投资基金</t>
  </si>
  <si>
    <t>SJW080</t>
  </si>
  <si>
    <t>睿扬多策略5号私募证券投资基金</t>
  </si>
  <si>
    <t>SLS428</t>
  </si>
  <si>
    <t>睿扬多策略6号私募证券投资基金</t>
  </si>
  <si>
    <t>SLT012</t>
  </si>
  <si>
    <t>睿扬新兴成长私募证券投资基金</t>
  </si>
  <si>
    <t>SLT235</t>
  </si>
  <si>
    <t>睿扬新兴成长1号私募证券投资基金</t>
  </si>
  <si>
    <t>SLT230</t>
  </si>
  <si>
    <t>睿扬新兴成长2号私募证券投资基金</t>
  </si>
  <si>
    <t>SQX720</t>
  </si>
  <si>
    <t>睿扬新兴成长3号私募证券投资基金</t>
  </si>
  <si>
    <t>SQZ803</t>
  </si>
  <si>
    <t>睿扬新兴成长5号私募证券投资基金</t>
  </si>
  <si>
    <t>SSA892</t>
  </si>
  <si>
    <t>睿扬新兴成长1号A期私募证券投资基金</t>
  </si>
  <si>
    <t>SST560</t>
  </si>
  <si>
    <t>睿扬新兴成长6号私募证券投资基金</t>
  </si>
  <si>
    <t>SSZ481</t>
  </si>
  <si>
    <t>睿扬新兴成长7号私募证券投资基金</t>
  </si>
  <si>
    <t>SSZ962</t>
  </si>
  <si>
    <t>睿扬新兴成长8号私募证券投资基金</t>
  </si>
  <si>
    <t>SLV554</t>
  </si>
  <si>
    <t>睿扬医药健康1号私募证券投资基金</t>
  </si>
  <si>
    <t>SLV556</t>
  </si>
  <si>
    <t>睿扬医药健康1号A期私募证券投资基金</t>
  </si>
  <si>
    <t>SNB107</t>
  </si>
  <si>
    <t>睿扬医药健康2号私募证券投资基金</t>
  </si>
  <si>
    <t>SND945</t>
  </si>
  <si>
    <t>睿扬医药健康3号私募证券投资基金</t>
  </si>
  <si>
    <t>SNH304</t>
  </si>
  <si>
    <t>睿扬医药健康1号B期私募证券投资基金</t>
  </si>
  <si>
    <t>SSN305</t>
  </si>
  <si>
    <t>睿扬陆享1号私募证券投资基金</t>
  </si>
  <si>
    <t>SSN309</t>
  </si>
  <si>
    <t>睿扬陆享2号私募证券投资基金</t>
  </si>
  <si>
    <t>SSY843</t>
  </si>
  <si>
    <t>睿扬周期成长私募证券投资基金</t>
  </si>
  <si>
    <t>SVQ349</t>
  </si>
  <si>
    <t>睿扬专享9号私募证券投资基金</t>
  </si>
  <si>
    <t>SVV957</t>
  </si>
  <si>
    <t>睿扬医药甄选私募证券投资基金</t>
  </si>
  <si>
    <t>SVW194</t>
  </si>
  <si>
    <t>睿扬医药甄选1号私募证券投资基金</t>
  </si>
  <si>
    <t>SVW195</t>
  </si>
  <si>
    <t>睿扬医药甄选2号私募证券投资基金</t>
  </si>
  <si>
    <t>SVW196</t>
  </si>
  <si>
    <t>睿扬医药甄选3号私募证券投资基金</t>
  </si>
</sst>
</file>

<file path=xl/styles.xml><?xml version="1.0" encoding="utf-8"?>
<styleSheet xmlns="http://schemas.openxmlformats.org/spreadsheetml/2006/main">
  <numFmts count="13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);[Red]\(0.0000\)"/>
    <numFmt numFmtId="177" formatCode="0.0000"/>
    <numFmt numFmtId="178" formatCode="yyyy\-mm\-dd"/>
    <numFmt numFmtId="179" formatCode="0.0000_ "/>
    <numFmt numFmtId="180" formatCode="0.000"/>
    <numFmt numFmtId="181" formatCode="0.00000%"/>
    <numFmt numFmtId="182" formatCode="0.0_);[Red]\(0.0\)"/>
    <numFmt numFmtId="183" formatCode="0.0%"/>
    <numFmt numFmtId="184" formatCode="0.0"/>
  </numFmts>
  <fonts count="31">
    <font>
      <sz val="11"/>
      <color theme="1"/>
      <name val="等线"/>
      <charset val="134"/>
      <scheme val="minor"/>
    </font>
    <font>
      <b/>
      <sz val="11"/>
      <name val="宋体"/>
      <charset val="134"/>
    </font>
    <font>
      <sz val="11"/>
      <color theme="1"/>
      <name val="宋体"/>
      <charset val="134"/>
    </font>
    <font>
      <sz val="11"/>
      <color rgb="FF000000"/>
      <name val="宋体"/>
      <charset val="134"/>
    </font>
    <font>
      <sz val="11"/>
      <color rgb="FF191919"/>
      <name val="宋体"/>
      <charset val="134"/>
    </font>
    <font>
      <sz val="11"/>
      <color theme="1"/>
      <name val="等线 Light"/>
      <charset val="134"/>
    </font>
    <font>
      <sz val="11"/>
      <name val="宋体"/>
      <charset val="134"/>
    </font>
    <font>
      <sz val="11"/>
      <color rgb="FF333333"/>
      <name val="宋体"/>
      <charset val="134"/>
    </font>
    <font>
      <sz val="11"/>
      <color indexed="8"/>
      <name val="宋体"/>
      <charset val="134"/>
    </font>
    <font>
      <sz val="11"/>
      <color rgb="FF000000"/>
      <name val="等线"/>
      <charset val="134"/>
      <scheme val="minor"/>
    </font>
    <font>
      <sz val="10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indexed="8"/>
      <name val="等线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6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1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3" fillId="14" borderId="19" applyNumberFormat="0" applyAlignment="0" applyProtection="0">
      <alignment vertical="center"/>
    </xf>
    <xf numFmtId="0" fontId="24" fillId="14" borderId="15" applyNumberFormat="0" applyAlignment="0" applyProtection="0">
      <alignment vertical="center"/>
    </xf>
    <xf numFmtId="0" fontId="25" fillId="15" borderId="20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30" fillId="0" borderId="0">
      <alignment vertical="center"/>
    </xf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/>
    <xf numFmtId="178" fontId="2" fillId="0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7" fontId="3" fillId="0" borderId="2" xfId="0" applyNumberFormat="1" applyFont="1" applyFill="1" applyBorder="1" applyAlignment="1">
      <alignment horizontal="center" vertical="center"/>
    </xf>
    <xf numFmtId="10" fontId="0" fillId="0" borderId="1" xfId="11" applyNumberFormat="1" applyFill="1" applyBorder="1">
      <alignment vertical="center"/>
    </xf>
    <xf numFmtId="177" fontId="2" fillId="3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10" fontId="2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Border="1">
      <alignment vertical="center"/>
    </xf>
    <xf numFmtId="179" fontId="0" fillId="0" borderId="0" xfId="0" applyNumberFormat="1" applyBorder="1" applyAlignment="1">
      <alignment horizontal="right" vertical="center"/>
    </xf>
    <xf numFmtId="0" fontId="3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178" fontId="6" fillId="0" borderId="3" xfId="0" applyNumberFormat="1" applyFont="1" applyBorder="1" applyAlignment="1">
      <alignment horizontal="center" vertical="center"/>
    </xf>
    <xf numFmtId="177" fontId="6" fillId="0" borderId="3" xfId="0" applyNumberFormat="1" applyFont="1" applyBorder="1" applyAlignment="1">
      <alignment horizontal="center" vertical="center"/>
    </xf>
    <xf numFmtId="177" fontId="6" fillId="0" borderId="4" xfId="0" applyNumberFormat="1" applyFont="1" applyBorder="1" applyAlignment="1">
      <alignment horizontal="center" vertical="center"/>
    </xf>
    <xf numFmtId="10" fontId="2" fillId="0" borderId="1" xfId="11" applyNumberFormat="1" applyFont="1" applyBorder="1" applyAlignment="1">
      <alignment horizontal="center" vertical="center"/>
    </xf>
    <xf numFmtId="177" fontId="3" fillId="0" borderId="5" xfId="0" applyNumberFormat="1" applyFont="1" applyFill="1" applyBorder="1" applyAlignment="1">
      <alignment horizontal="center" vertical="center"/>
    </xf>
    <xf numFmtId="177" fontId="3" fillId="0" borderId="6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4" fillId="0" borderId="1" xfId="50" applyFont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177" fontId="6" fillId="3" borderId="3" xfId="0" applyNumberFormat="1" applyFont="1" applyFill="1" applyBorder="1" applyAlignment="1">
      <alignment horizontal="center" vertical="center"/>
    </xf>
    <xf numFmtId="0" fontId="3" fillId="3" borderId="2" xfId="50" applyFont="1" applyFill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177" fontId="6" fillId="3" borderId="4" xfId="0" applyNumberFormat="1" applyFont="1" applyFill="1" applyBorder="1" applyAlignment="1">
      <alignment horizontal="center" vertical="center"/>
    </xf>
    <xf numFmtId="0" fontId="3" fillId="3" borderId="1" xfId="50" applyFont="1" applyFill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8" fontId="6" fillId="3" borderId="7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2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0" fillId="0" borderId="0" xfId="11" applyNumberFormat="1" applyFont="1">
      <alignment vertical="center"/>
    </xf>
    <xf numFmtId="180" fontId="0" fillId="3" borderId="8" xfId="0" applyNumberFormat="1" applyFill="1" applyBorder="1" applyAlignment="1">
      <alignment horizontal="center" vertical="center"/>
    </xf>
    <xf numFmtId="10" fontId="2" fillId="3" borderId="8" xfId="11" applyNumberFormat="1" applyFont="1" applyFill="1" applyBorder="1" applyAlignment="1">
      <alignment horizontal="center" vertical="center"/>
    </xf>
    <xf numFmtId="181" fontId="0" fillId="0" borderId="0" xfId="11" applyNumberFormat="1" applyFont="1">
      <alignment vertical="center"/>
    </xf>
    <xf numFmtId="10" fontId="2" fillId="3" borderId="1" xfId="11" applyNumberFormat="1" applyFont="1" applyFill="1" applyBorder="1" applyAlignment="1">
      <alignment horizontal="center" vertical="center"/>
    </xf>
    <xf numFmtId="177" fontId="8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77" fontId="6" fillId="3" borderId="1" xfId="0" applyNumberFormat="1" applyFont="1" applyFill="1" applyBorder="1" applyAlignment="1">
      <alignment horizontal="center" vertical="center"/>
    </xf>
    <xf numFmtId="9" fontId="0" fillId="0" borderId="0" xfId="11" applyFont="1">
      <alignment vertical="center"/>
    </xf>
    <xf numFmtId="0" fontId="4" fillId="0" borderId="1" xfId="50" applyFont="1" applyFill="1" applyBorder="1" applyAlignment="1">
      <alignment horizontal="center" vertical="center"/>
    </xf>
    <xf numFmtId="182" fontId="0" fillId="0" borderId="0" xfId="0" applyNumberFormat="1">
      <alignment vertical="center"/>
    </xf>
    <xf numFmtId="177" fontId="6" fillId="3" borderId="2" xfId="0" applyNumberFormat="1" applyFont="1" applyFill="1" applyBorder="1" applyAlignment="1">
      <alignment horizontal="center" vertical="center"/>
    </xf>
    <xf numFmtId="177" fontId="0" fillId="0" borderId="1" xfId="0" applyNumberFormat="1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178" fontId="6" fillId="0" borderId="2" xfId="0" applyNumberFormat="1" applyFont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7" fontId="10" fillId="3" borderId="10" xfId="0" applyNumberFormat="1" applyFont="1" applyFill="1" applyBorder="1" applyAlignment="1">
      <alignment horizontal="center" vertical="center"/>
    </xf>
    <xf numFmtId="10" fontId="6" fillId="3" borderId="10" xfId="11" applyNumberFormat="1" applyFont="1" applyFill="1" applyBorder="1" applyAlignment="1">
      <alignment horizontal="center" vertical="center"/>
    </xf>
    <xf numFmtId="177" fontId="7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177" fontId="6" fillId="3" borderId="11" xfId="0" applyNumberFormat="1" applyFont="1" applyFill="1" applyBorder="1" applyAlignment="1">
      <alignment horizontal="center" vertical="center"/>
    </xf>
    <xf numFmtId="177" fontId="6" fillId="3" borderId="12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10" fontId="6" fillId="3" borderId="1" xfId="11" applyNumberFormat="1" applyFont="1" applyFill="1" applyBorder="1" applyAlignment="1">
      <alignment horizontal="center" vertical="center"/>
    </xf>
    <xf numFmtId="178" fontId="6" fillId="3" borderId="3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0" fontId="0" fillId="0" borderId="0" xfId="11" applyNumberFormat="1" applyFont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2" fillId="0" borderId="0" xfId="0" applyNumberFormat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0" fontId="2" fillId="0" borderId="8" xfId="11" applyNumberFormat="1" applyFont="1" applyBorder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180" fontId="0" fillId="3" borderId="1" xfId="0" applyNumberFormat="1" applyFill="1" applyBorder="1" applyAlignment="1">
      <alignment horizontal="right" vertical="center"/>
    </xf>
    <xf numFmtId="0" fontId="8" fillId="0" borderId="1" xfId="49" applyFont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83" fontId="0" fillId="0" borderId="0" xfId="11" applyNumberFormat="1" applyFont="1">
      <alignment vertical="center"/>
    </xf>
    <xf numFmtId="184" fontId="0" fillId="0" borderId="0" xfId="0" applyNumberFormat="1">
      <alignment vertical="center"/>
    </xf>
    <xf numFmtId="0" fontId="0" fillId="0" borderId="0" xfId="0" applyFill="1" applyBorder="1">
      <alignment vertical="center"/>
    </xf>
    <xf numFmtId="176" fontId="2" fillId="0" borderId="1" xfId="0" applyNumberFormat="1" applyFont="1" applyBorder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178" fontId="6" fillId="0" borderId="14" xfId="0" applyNumberFormat="1" applyFont="1" applyBorder="1" applyAlignment="1">
      <alignment horizontal="center" vertical="center"/>
    </xf>
    <xf numFmtId="177" fontId="3" fillId="0" borderId="8" xfId="0" applyNumberFormat="1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9" Type="http://schemas.openxmlformats.org/officeDocument/2006/relationships/sharedStrings" Target="sharedStrings.xml"/><Relationship Id="rId68" Type="http://schemas.openxmlformats.org/officeDocument/2006/relationships/styles" Target="styles.xml"/><Relationship Id="rId67" Type="http://schemas.openxmlformats.org/officeDocument/2006/relationships/theme" Target="theme/theme1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3"/>
  <sheetViews>
    <sheetView topLeftCell="A31" workbookViewId="0">
      <selection activeCell="E42" sqref="E42"/>
    </sheetView>
  </sheetViews>
  <sheetFormatPr defaultColWidth="9" defaultRowHeight="14.25" outlineLevelCol="5"/>
  <cols>
    <col min="1" max="1" width="9.76666666666667" customWidth="1"/>
    <col min="2" max="2" width="24.4583333333333" customWidth="1"/>
    <col min="3" max="3" width="11.6916666666667" customWidth="1"/>
    <col min="4" max="5" width="14.3083333333333" customWidth="1"/>
    <col min="6" max="6" width="8.06666666666667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40" t="s">
        <v>6</v>
      </c>
      <c r="B2" s="40" t="s">
        <v>7</v>
      </c>
      <c r="C2" s="95">
        <v>42948</v>
      </c>
      <c r="D2" s="28">
        <v>1</v>
      </c>
      <c r="E2" s="28">
        <v>1</v>
      </c>
      <c r="F2" s="12"/>
    </row>
    <row r="3" spans="1:6">
      <c r="A3" s="40" t="s">
        <v>6</v>
      </c>
      <c r="B3" s="40" t="s">
        <v>7</v>
      </c>
      <c r="C3" s="72" t="s">
        <v>8</v>
      </c>
      <c r="D3" s="28">
        <v>1.009</v>
      </c>
      <c r="E3" s="28">
        <v>1.009</v>
      </c>
      <c r="F3" s="24">
        <f>D3/D2-1</f>
        <v>0.0089999999999999</v>
      </c>
    </row>
    <row r="4" spans="1:6">
      <c r="A4" s="40" t="s">
        <v>6</v>
      </c>
      <c r="B4" s="40" t="s">
        <v>7</v>
      </c>
      <c r="C4" s="72" t="s">
        <v>9</v>
      </c>
      <c r="D4" s="28">
        <v>1.054</v>
      </c>
      <c r="E4" s="28">
        <v>1.054</v>
      </c>
      <c r="F4" s="24">
        <f t="shared" ref="F4:F35" si="0">D4/D3-1</f>
        <v>0.0445986124876117</v>
      </c>
    </row>
    <row r="5" spans="1:6">
      <c r="A5" s="40" t="s">
        <v>6</v>
      </c>
      <c r="B5" s="40" t="s">
        <v>7</v>
      </c>
      <c r="C5" s="72" t="s">
        <v>10</v>
      </c>
      <c r="D5" s="28">
        <v>1.083</v>
      </c>
      <c r="E5" s="28">
        <v>1.083</v>
      </c>
      <c r="F5" s="24">
        <f t="shared" si="0"/>
        <v>0.0275142314990511</v>
      </c>
    </row>
    <row r="6" spans="1:6">
      <c r="A6" s="40" t="s">
        <v>6</v>
      </c>
      <c r="B6" s="40" t="s">
        <v>7</v>
      </c>
      <c r="C6" s="72" t="s">
        <v>11</v>
      </c>
      <c r="D6" s="28">
        <v>1.06</v>
      </c>
      <c r="E6" s="28">
        <v>1.06</v>
      </c>
      <c r="F6" s="24">
        <f t="shared" si="0"/>
        <v>-0.0212373037857801</v>
      </c>
    </row>
    <row r="7" spans="1:6">
      <c r="A7" s="40" t="s">
        <v>6</v>
      </c>
      <c r="B7" s="40" t="s">
        <v>7</v>
      </c>
      <c r="C7" s="72" t="s">
        <v>12</v>
      </c>
      <c r="D7" s="28">
        <v>1.052</v>
      </c>
      <c r="E7" s="28">
        <v>1.052</v>
      </c>
      <c r="F7" s="24">
        <f t="shared" si="0"/>
        <v>-0.00754716981132075</v>
      </c>
    </row>
    <row r="8" spans="1:6">
      <c r="A8" s="40" t="s">
        <v>6</v>
      </c>
      <c r="B8" s="40" t="s">
        <v>7</v>
      </c>
      <c r="C8" s="72" t="s">
        <v>13</v>
      </c>
      <c r="D8" s="28">
        <v>1.07</v>
      </c>
      <c r="E8" s="28">
        <v>1.07</v>
      </c>
      <c r="F8" s="24">
        <f t="shared" si="0"/>
        <v>0.0171102661596958</v>
      </c>
    </row>
    <row r="9" spans="1:6">
      <c r="A9" s="40" t="s">
        <v>6</v>
      </c>
      <c r="B9" s="40" t="s">
        <v>7</v>
      </c>
      <c r="C9" s="72" t="s">
        <v>14</v>
      </c>
      <c r="D9" s="28">
        <v>1.068</v>
      </c>
      <c r="E9" s="28">
        <v>1.068</v>
      </c>
      <c r="F9" s="24">
        <f t="shared" si="0"/>
        <v>-0.0018691588785047</v>
      </c>
    </row>
    <row r="10" spans="1:6">
      <c r="A10" s="40" t="s">
        <v>6</v>
      </c>
      <c r="B10" s="40" t="s">
        <v>7</v>
      </c>
      <c r="C10" s="72" t="s">
        <v>15</v>
      </c>
      <c r="D10" s="28">
        <v>1.078</v>
      </c>
      <c r="E10" s="28">
        <v>1.078</v>
      </c>
      <c r="F10" s="24">
        <f t="shared" si="0"/>
        <v>0.00936329588014972</v>
      </c>
    </row>
    <row r="11" spans="1:6">
      <c r="A11" s="40" t="s">
        <v>6</v>
      </c>
      <c r="B11" s="40" t="s">
        <v>7</v>
      </c>
      <c r="C11" s="72" t="s">
        <v>16</v>
      </c>
      <c r="D11" s="28">
        <v>1.022</v>
      </c>
      <c r="E11" s="28">
        <v>1.022</v>
      </c>
      <c r="F11" s="24">
        <f t="shared" si="0"/>
        <v>-0.051948051948052</v>
      </c>
    </row>
    <row r="12" spans="1:6">
      <c r="A12" s="40" t="s">
        <v>6</v>
      </c>
      <c r="B12" s="40" t="s">
        <v>7</v>
      </c>
      <c r="C12" s="72" t="s">
        <v>17</v>
      </c>
      <c r="D12" s="28">
        <v>0.981</v>
      </c>
      <c r="E12" s="28">
        <v>0.981</v>
      </c>
      <c r="F12" s="24">
        <f t="shared" si="0"/>
        <v>-0.0401174168297457</v>
      </c>
    </row>
    <row r="13" spans="1:6">
      <c r="A13" s="40" t="s">
        <v>6</v>
      </c>
      <c r="B13" s="40" t="s">
        <v>7</v>
      </c>
      <c r="C13" s="72" t="s">
        <v>18</v>
      </c>
      <c r="D13" s="28">
        <v>0.955</v>
      </c>
      <c r="E13" s="28">
        <v>0.955</v>
      </c>
      <c r="F13" s="24">
        <f t="shared" si="0"/>
        <v>-0.0265035677879715</v>
      </c>
    </row>
    <row r="14" spans="1:6">
      <c r="A14" s="40" t="s">
        <v>6</v>
      </c>
      <c r="B14" s="40" t="s">
        <v>7</v>
      </c>
      <c r="C14" s="72" t="s">
        <v>19</v>
      </c>
      <c r="D14" s="28">
        <v>0.951</v>
      </c>
      <c r="E14" s="28">
        <v>0.951</v>
      </c>
      <c r="F14" s="24">
        <f t="shared" si="0"/>
        <v>-0.00418848167539265</v>
      </c>
    </row>
    <row r="15" spans="1:6">
      <c r="A15" s="40" t="s">
        <v>6</v>
      </c>
      <c r="B15" s="40" t="s">
        <v>7</v>
      </c>
      <c r="C15" s="72" t="s">
        <v>20</v>
      </c>
      <c r="D15" s="28">
        <v>0.935</v>
      </c>
      <c r="E15" s="28">
        <v>0.935</v>
      </c>
      <c r="F15" s="24">
        <f t="shared" si="0"/>
        <v>-0.0168243953732912</v>
      </c>
    </row>
    <row r="16" spans="1:6">
      <c r="A16" s="40" t="s">
        <v>6</v>
      </c>
      <c r="B16" s="40" t="s">
        <v>7</v>
      </c>
      <c r="C16" s="72" t="s">
        <v>21</v>
      </c>
      <c r="D16" s="28">
        <v>0.928</v>
      </c>
      <c r="E16" s="28">
        <v>0.928</v>
      </c>
      <c r="F16" s="24">
        <f t="shared" si="0"/>
        <v>-0.00748663101604274</v>
      </c>
    </row>
    <row r="17" spans="1:6">
      <c r="A17" s="40" t="s">
        <v>6</v>
      </c>
      <c r="B17" s="40" t="s">
        <v>7</v>
      </c>
      <c r="C17" s="72" t="s">
        <v>22</v>
      </c>
      <c r="D17" s="28">
        <v>0.903</v>
      </c>
      <c r="E17" s="28">
        <v>0.903</v>
      </c>
      <c r="F17" s="24">
        <f t="shared" si="0"/>
        <v>-0.0269396551724138</v>
      </c>
    </row>
    <row r="18" spans="1:6">
      <c r="A18" s="40" t="s">
        <v>6</v>
      </c>
      <c r="B18" s="40" t="s">
        <v>7</v>
      </c>
      <c r="C18" s="72" t="s">
        <v>23</v>
      </c>
      <c r="D18" s="28">
        <v>0.905</v>
      </c>
      <c r="E18" s="28">
        <v>0.905</v>
      </c>
      <c r="F18" s="24">
        <f t="shared" si="0"/>
        <v>0.00221483942414169</v>
      </c>
    </row>
    <row r="19" spans="1:6">
      <c r="A19" s="40" t="s">
        <v>6</v>
      </c>
      <c r="B19" s="40" t="s">
        <v>7</v>
      </c>
      <c r="C19" s="72" t="s">
        <v>24</v>
      </c>
      <c r="D19" s="28">
        <v>0.885</v>
      </c>
      <c r="E19" s="28">
        <v>0.885</v>
      </c>
      <c r="F19" s="24">
        <f t="shared" si="0"/>
        <v>-0.0220994475138122</v>
      </c>
    </row>
    <row r="20" spans="1:6">
      <c r="A20" s="40" t="s">
        <v>6</v>
      </c>
      <c r="B20" s="40" t="s">
        <v>7</v>
      </c>
      <c r="C20" s="72" t="s">
        <v>25</v>
      </c>
      <c r="D20" s="28">
        <v>0.905</v>
      </c>
      <c r="E20" s="28">
        <v>0.905</v>
      </c>
      <c r="F20" s="24">
        <f t="shared" si="0"/>
        <v>0.0225988700564972</v>
      </c>
    </row>
    <row r="21" spans="1:6">
      <c r="A21" s="40" t="s">
        <v>6</v>
      </c>
      <c r="B21" s="40" t="s">
        <v>7</v>
      </c>
      <c r="C21" s="72" t="s">
        <v>26</v>
      </c>
      <c r="D21" s="28">
        <v>1.01</v>
      </c>
      <c r="E21" s="28">
        <v>1.01</v>
      </c>
      <c r="F21" s="24">
        <f t="shared" si="0"/>
        <v>0.116022099447514</v>
      </c>
    </row>
    <row r="22" spans="1:6">
      <c r="A22" s="40" t="s">
        <v>6</v>
      </c>
      <c r="B22" s="40" t="s">
        <v>7</v>
      </c>
      <c r="C22" s="72" t="s">
        <v>27</v>
      </c>
      <c r="D22" s="28">
        <v>1.143</v>
      </c>
      <c r="E22" s="28">
        <v>1.143</v>
      </c>
      <c r="F22" s="24">
        <f t="shared" si="0"/>
        <v>0.131683168316832</v>
      </c>
    </row>
    <row r="23" spans="1:6">
      <c r="A23" s="40" t="s">
        <v>6</v>
      </c>
      <c r="B23" s="40" t="s">
        <v>7</v>
      </c>
      <c r="C23" s="72" t="s">
        <v>28</v>
      </c>
      <c r="D23" s="28">
        <v>1.237</v>
      </c>
      <c r="E23" s="28">
        <v>1.237</v>
      </c>
      <c r="F23" s="24">
        <f t="shared" si="0"/>
        <v>0.0822397200349958</v>
      </c>
    </row>
    <row r="24" spans="1:6">
      <c r="A24" s="40" t="s">
        <v>6</v>
      </c>
      <c r="B24" s="40" t="s">
        <v>7</v>
      </c>
      <c r="C24" s="72" t="s">
        <v>29</v>
      </c>
      <c r="D24" s="28">
        <v>1.232</v>
      </c>
      <c r="E24" s="28">
        <v>1.232</v>
      </c>
      <c r="F24" s="24">
        <f t="shared" si="0"/>
        <v>-0.00404203718674223</v>
      </c>
    </row>
    <row r="25" spans="1:6">
      <c r="A25" s="40" t="s">
        <v>6</v>
      </c>
      <c r="B25" s="40" t="s">
        <v>7</v>
      </c>
      <c r="C25" s="72" t="s">
        <v>30</v>
      </c>
      <c r="D25" s="28">
        <v>1.278</v>
      </c>
      <c r="E25" s="28">
        <v>1.278</v>
      </c>
      <c r="F25" s="24">
        <f t="shared" si="0"/>
        <v>0.0373376623376624</v>
      </c>
    </row>
    <row r="26" spans="1:6">
      <c r="A26" s="40" t="s">
        <v>6</v>
      </c>
      <c r="B26" s="40" t="s">
        <v>7</v>
      </c>
      <c r="C26" s="72" t="s">
        <v>31</v>
      </c>
      <c r="D26" s="28">
        <v>1.296</v>
      </c>
      <c r="E26" s="28">
        <v>1.296</v>
      </c>
      <c r="F26" s="24">
        <f t="shared" si="0"/>
        <v>0.0140845070422535</v>
      </c>
    </row>
    <row r="27" spans="1:6">
      <c r="A27" s="40" t="s">
        <v>6</v>
      </c>
      <c r="B27" s="40" t="s">
        <v>7</v>
      </c>
      <c r="C27" s="72" t="s">
        <v>32</v>
      </c>
      <c r="D27" s="28">
        <v>1.404</v>
      </c>
      <c r="E27" s="28">
        <v>1.404</v>
      </c>
      <c r="F27" s="24">
        <f t="shared" si="0"/>
        <v>0.0833333333333333</v>
      </c>
    </row>
    <row r="28" spans="1:6">
      <c r="A28" s="40" t="s">
        <v>6</v>
      </c>
      <c r="B28" s="40" t="s">
        <v>7</v>
      </c>
      <c r="C28" s="72" t="s">
        <v>33</v>
      </c>
      <c r="D28" s="28">
        <v>1.389</v>
      </c>
      <c r="E28" s="28">
        <v>1.389</v>
      </c>
      <c r="F28" s="24">
        <f t="shared" si="0"/>
        <v>-0.0106837606837606</v>
      </c>
    </row>
    <row r="29" spans="1:6">
      <c r="A29" s="40" t="s">
        <v>6</v>
      </c>
      <c r="B29" s="40" t="s">
        <v>7</v>
      </c>
      <c r="C29" s="72" t="s">
        <v>34</v>
      </c>
      <c r="D29" s="28">
        <v>1.439</v>
      </c>
      <c r="E29" s="28">
        <v>1.439</v>
      </c>
      <c r="F29" s="24">
        <f t="shared" si="0"/>
        <v>0.0359971202303817</v>
      </c>
    </row>
    <row r="30" spans="1:6">
      <c r="A30" s="40" t="s">
        <v>6</v>
      </c>
      <c r="B30" s="40" t="s">
        <v>7</v>
      </c>
      <c r="C30" s="72" t="s">
        <v>35</v>
      </c>
      <c r="D30" s="28">
        <v>1.457</v>
      </c>
      <c r="E30" s="28">
        <v>1.457</v>
      </c>
      <c r="F30" s="24">
        <f t="shared" si="0"/>
        <v>0.0125086865879083</v>
      </c>
    </row>
    <row r="31" spans="1:6">
      <c r="A31" s="40" t="s">
        <v>6</v>
      </c>
      <c r="B31" s="40" t="s">
        <v>7</v>
      </c>
      <c r="C31" s="72" t="s">
        <v>36</v>
      </c>
      <c r="D31" s="28">
        <v>1.523</v>
      </c>
      <c r="E31" s="28">
        <v>1.523</v>
      </c>
      <c r="F31" s="24">
        <f t="shared" si="0"/>
        <v>0.0452985586822237</v>
      </c>
    </row>
    <row r="32" spans="1:6">
      <c r="A32" s="40" t="s">
        <v>6</v>
      </c>
      <c r="B32" s="40" t="s">
        <v>7</v>
      </c>
      <c r="C32" s="72" t="s">
        <v>37</v>
      </c>
      <c r="D32" s="28">
        <v>1.611</v>
      </c>
      <c r="E32" s="28">
        <v>1.611</v>
      </c>
      <c r="F32" s="24">
        <f t="shared" si="0"/>
        <v>0.0577806959947473</v>
      </c>
    </row>
    <row r="33" spans="1:6">
      <c r="A33" s="40" t="s">
        <v>6</v>
      </c>
      <c r="B33" s="40" t="s">
        <v>7</v>
      </c>
      <c r="C33" s="72" t="s">
        <v>38</v>
      </c>
      <c r="D33" s="28">
        <v>1.771</v>
      </c>
      <c r="E33" s="28">
        <v>1.771</v>
      </c>
      <c r="F33" s="24">
        <f t="shared" si="0"/>
        <v>0.0993171942892612</v>
      </c>
    </row>
    <row r="34" spans="1:6">
      <c r="A34" s="40" t="s">
        <v>6</v>
      </c>
      <c r="B34" s="40" t="s">
        <v>7</v>
      </c>
      <c r="C34" s="72" t="s">
        <v>39</v>
      </c>
      <c r="D34" s="28">
        <v>1.64</v>
      </c>
      <c r="E34" s="28">
        <v>1.64</v>
      </c>
      <c r="F34" s="24">
        <f t="shared" si="0"/>
        <v>-0.0739695087521175</v>
      </c>
    </row>
    <row r="35" spans="1:6">
      <c r="A35" s="40" t="s">
        <v>6</v>
      </c>
      <c r="B35" s="40" t="s">
        <v>7</v>
      </c>
      <c r="C35" s="72" t="s">
        <v>40</v>
      </c>
      <c r="D35" s="28">
        <v>1.673</v>
      </c>
      <c r="E35" s="28">
        <v>1.673</v>
      </c>
      <c r="F35" s="24">
        <f t="shared" si="0"/>
        <v>0.0201219512195123</v>
      </c>
    </row>
    <row r="36" spans="1:6">
      <c r="A36" s="40" t="s">
        <v>6</v>
      </c>
      <c r="B36" s="40" t="s">
        <v>7</v>
      </c>
      <c r="C36" s="72" t="s">
        <v>41</v>
      </c>
      <c r="D36" s="28">
        <v>1.75</v>
      </c>
      <c r="E36" s="28">
        <v>1.75</v>
      </c>
      <c r="F36" s="24">
        <f t="shared" ref="F36:F55" si="1">D36/D35-1</f>
        <v>0.0460251046025104</v>
      </c>
    </row>
    <row r="37" spans="1:6">
      <c r="A37" s="40" t="s">
        <v>6</v>
      </c>
      <c r="B37" s="40" t="s">
        <v>7</v>
      </c>
      <c r="C37" s="77" t="s">
        <v>42</v>
      </c>
      <c r="D37" s="28">
        <v>2.015</v>
      </c>
      <c r="E37" s="28">
        <v>2.015</v>
      </c>
      <c r="F37" s="24">
        <f t="shared" si="1"/>
        <v>0.151428571428571</v>
      </c>
    </row>
    <row r="38" spans="1:6">
      <c r="A38" s="40" t="s">
        <v>6</v>
      </c>
      <c r="B38" s="40" t="s">
        <v>7</v>
      </c>
      <c r="C38" s="39">
        <v>44043</v>
      </c>
      <c r="D38" s="28">
        <v>2.507</v>
      </c>
      <c r="E38" s="28">
        <v>2.507</v>
      </c>
      <c r="F38" s="24">
        <f t="shared" si="1"/>
        <v>0.244168734491315</v>
      </c>
    </row>
    <row r="39" spans="1:6">
      <c r="A39" s="40" t="s">
        <v>6</v>
      </c>
      <c r="B39" s="40" t="s">
        <v>7</v>
      </c>
      <c r="C39" s="39">
        <v>44074</v>
      </c>
      <c r="D39" s="28">
        <v>2.463</v>
      </c>
      <c r="E39" s="28">
        <v>2.463</v>
      </c>
      <c r="F39" s="24">
        <f t="shared" si="1"/>
        <v>-0.0175508575987235</v>
      </c>
    </row>
    <row r="40" spans="1:6">
      <c r="A40" s="40" t="s">
        <v>6</v>
      </c>
      <c r="B40" s="40" t="s">
        <v>7</v>
      </c>
      <c r="C40" s="39">
        <v>44104</v>
      </c>
      <c r="D40" s="28">
        <v>2.397</v>
      </c>
      <c r="E40" s="28">
        <v>2.397</v>
      </c>
      <c r="F40" s="24">
        <f t="shared" si="1"/>
        <v>-0.0267965895249697</v>
      </c>
    </row>
    <row r="41" spans="1:6">
      <c r="A41" s="40" t="s">
        <v>6</v>
      </c>
      <c r="B41" s="40" t="s">
        <v>7</v>
      </c>
      <c r="C41" s="41">
        <v>44134</v>
      </c>
      <c r="D41" s="28">
        <v>2.334</v>
      </c>
      <c r="E41" s="28">
        <v>2.334</v>
      </c>
      <c r="F41" s="24">
        <f t="shared" si="1"/>
        <v>-0.0262828535669586</v>
      </c>
    </row>
    <row r="42" spans="1:6">
      <c r="A42" s="40" t="s">
        <v>6</v>
      </c>
      <c r="B42" s="40" t="s">
        <v>7</v>
      </c>
      <c r="C42" s="31">
        <v>44165</v>
      </c>
      <c r="D42" s="28">
        <v>2.354</v>
      </c>
      <c r="E42" s="28">
        <v>2.354</v>
      </c>
      <c r="F42" s="24">
        <f t="shared" si="1"/>
        <v>0.00856898029134534</v>
      </c>
    </row>
    <row r="43" spans="1:6">
      <c r="A43" s="40" t="s">
        <v>6</v>
      </c>
      <c r="B43" s="40" t="s">
        <v>7</v>
      </c>
      <c r="C43" s="31">
        <v>44196</v>
      </c>
      <c r="D43" s="9">
        <v>2.47</v>
      </c>
      <c r="E43" s="9">
        <v>2.47</v>
      </c>
      <c r="F43" s="24">
        <f t="shared" si="1"/>
        <v>0.0492778249787595</v>
      </c>
    </row>
    <row r="44" spans="1:6">
      <c r="A44" s="40" t="s">
        <v>6</v>
      </c>
      <c r="B44" s="40" t="s">
        <v>7</v>
      </c>
      <c r="C44" s="31">
        <v>44225</v>
      </c>
      <c r="D44" s="9">
        <v>2.613</v>
      </c>
      <c r="E44" s="9">
        <v>2.613</v>
      </c>
      <c r="F44" s="24">
        <f t="shared" si="1"/>
        <v>0.0578947368421052</v>
      </c>
    </row>
    <row r="45" spans="1:6">
      <c r="A45" s="14" t="s">
        <v>6</v>
      </c>
      <c r="B45" s="14" t="s">
        <v>7</v>
      </c>
      <c r="C45" s="27">
        <v>44253</v>
      </c>
      <c r="D45" s="9">
        <v>2.527</v>
      </c>
      <c r="E45" s="9">
        <v>2.527</v>
      </c>
      <c r="F45" s="24">
        <f t="shared" si="1"/>
        <v>-0.0329123612705702</v>
      </c>
    </row>
    <row r="46" spans="1:6">
      <c r="A46" s="14" t="s">
        <v>6</v>
      </c>
      <c r="B46" s="14" t="s">
        <v>7</v>
      </c>
      <c r="C46" s="27">
        <v>44286</v>
      </c>
      <c r="D46" s="9">
        <v>2.498</v>
      </c>
      <c r="E46" s="9">
        <v>2.498</v>
      </c>
      <c r="F46" s="24">
        <f t="shared" si="1"/>
        <v>-0.0114760585674712</v>
      </c>
    </row>
    <row r="47" spans="1:6">
      <c r="A47" s="14" t="s">
        <v>6</v>
      </c>
      <c r="B47" s="14" t="s">
        <v>7</v>
      </c>
      <c r="C47" s="27">
        <v>44316</v>
      </c>
      <c r="D47" s="9">
        <v>2.567</v>
      </c>
      <c r="E47" s="9">
        <v>2.567</v>
      </c>
      <c r="F47" s="24">
        <f t="shared" si="1"/>
        <v>0.0276220976781425</v>
      </c>
    </row>
    <row r="48" spans="1:6">
      <c r="A48" s="14" t="s">
        <v>6</v>
      </c>
      <c r="B48" s="14" t="s">
        <v>7</v>
      </c>
      <c r="C48" s="27">
        <v>44347</v>
      </c>
      <c r="D48" s="9">
        <v>2.723</v>
      </c>
      <c r="E48" s="9">
        <v>2.723</v>
      </c>
      <c r="F48" s="24">
        <f t="shared" si="1"/>
        <v>0.0607713283989091</v>
      </c>
    </row>
    <row r="49" spans="1:6">
      <c r="A49" s="14" t="s">
        <v>6</v>
      </c>
      <c r="B49" s="14" t="s">
        <v>7</v>
      </c>
      <c r="C49" s="27">
        <v>44377</v>
      </c>
      <c r="D49" s="9">
        <v>2.945</v>
      </c>
      <c r="E49" s="9">
        <v>2.945</v>
      </c>
      <c r="F49" s="24">
        <f t="shared" si="1"/>
        <v>0.0815277267719428</v>
      </c>
    </row>
    <row r="50" spans="1:6">
      <c r="A50" s="14" t="s">
        <v>6</v>
      </c>
      <c r="B50" s="14" t="s">
        <v>7</v>
      </c>
      <c r="C50" s="27">
        <v>44407</v>
      </c>
      <c r="D50" s="9">
        <v>3.265</v>
      </c>
      <c r="E50" s="9">
        <v>3.265</v>
      </c>
      <c r="F50" s="24">
        <f t="shared" si="1"/>
        <v>0.108658743633277</v>
      </c>
    </row>
    <row r="51" spans="1:6">
      <c r="A51" s="14" t="s">
        <v>6</v>
      </c>
      <c r="B51" s="14" t="s">
        <v>7</v>
      </c>
      <c r="C51" s="27">
        <v>44439</v>
      </c>
      <c r="D51" s="9">
        <v>3.413</v>
      </c>
      <c r="E51" s="9">
        <v>3.413</v>
      </c>
      <c r="F51" s="24">
        <f t="shared" si="1"/>
        <v>0.0453292496171516</v>
      </c>
    </row>
    <row r="52" spans="1:6">
      <c r="A52" s="14" t="s">
        <v>6</v>
      </c>
      <c r="B52" s="14" t="s">
        <v>7</v>
      </c>
      <c r="C52" s="27">
        <v>44469</v>
      </c>
      <c r="D52" s="9">
        <v>3.261</v>
      </c>
      <c r="E52" s="9">
        <v>3.261</v>
      </c>
      <c r="F52" s="24">
        <f t="shared" si="1"/>
        <v>-0.0445355991796073</v>
      </c>
    </row>
    <row r="53" spans="1:6">
      <c r="A53" s="14" t="s">
        <v>6</v>
      </c>
      <c r="B53" s="14" t="s">
        <v>7</v>
      </c>
      <c r="C53" s="27">
        <v>44498</v>
      </c>
      <c r="D53" s="9">
        <v>3.614</v>
      </c>
      <c r="E53" s="34">
        <v>3.614</v>
      </c>
      <c r="F53" s="24">
        <f t="shared" si="1"/>
        <v>0.108249003373198</v>
      </c>
    </row>
    <row r="54" spans="1:6">
      <c r="A54" s="14" t="s">
        <v>6</v>
      </c>
      <c r="B54" s="14" t="s">
        <v>7</v>
      </c>
      <c r="C54" s="27">
        <v>44530</v>
      </c>
      <c r="D54" s="9">
        <v>3.487</v>
      </c>
      <c r="E54" s="34">
        <v>3.487</v>
      </c>
      <c r="F54" s="24">
        <f t="shared" si="1"/>
        <v>-0.0351411178749308</v>
      </c>
    </row>
    <row r="55" spans="1:6">
      <c r="A55" s="14" t="s">
        <v>6</v>
      </c>
      <c r="B55" s="14" t="s">
        <v>7</v>
      </c>
      <c r="C55" s="27">
        <v>44561</v>
      </c>
      <c r="D55" s="9">
        <v>3.234</v>
      </c>
      <c r="E55" s="28">
        <v>3.234</v>
      </c>
      <c r="F55" s="24">
        <f t="shared" si="1"/>
        <v>-0.0725552050473186</v>
      </c>
    </row>
    <row r="56" s="10" customFormat="1" spans="1:6">
      <c r="A56" s="11" t="s">
        <v>6</v>
      </c>
      <c r="B56" s="11" t="s">
        <v>7</v>
      </c>
      <c r="C56" s="4">
        <v>44589</v>
      </c>
      <c r="D56" s="5">
        <v>2.426</v>
      </c>
      <c r="E56" s="96">
        <v>3.026</v>
      </c>
      <c r="F56" s="24">
        <f>(D56+0.6)/D55-1</f>
        <v>-0.0643166357452071</v>
      </c>
    </row>
    <row r="57" spans="1:6">
      <c r="A57" s="11" t="s">
        <v>6</v>
      </c>
      <c r="B57" s="11" t="s">
        <v>7</v>
      </c>
      <c r="C57" s="4">
        <v>44620</v>
      </c>
      <c r="D57" s="5">
        <v>2.455</v>
      </c>
      <c r="E57" s="5">
        <v>3.055</v>
      </c>
      <c r="F57" s="24">
        <f t="shared" ref="F57:F63" si="2">D57/D56-1</f>
        <v>0.0119538334707336</v>
      </c>
    </row>
    <row r="58" spans="1:6">
      <c r="A58" s="11" t="s">
        <v>6</v>
      </c>
      <c r="B58" s="11" t="s">
        <v>7</v>
      </c>
      <c r="C58" s="4">
        <v>44651</v>
      </c>
      <c r="D58" s="5">
        <v>2.308</v>
      </c>
      <c r="E58" s="5">
        <v>2.908</v>
      </c>
      <c r="F58" s="24">
        <f t="shared" si="2"/>
        <v>-0.059877800407332</v>
      </c>
    </row>
    <row r="59" spans="1:6">
      <c r="A59" s="11" t="s">
        <v>6</v>
      </c>
      <c r="B59" s="11" t="s">
        <v>7</v>
      </c>
      <c r="C59" s="4">
        <v>44680</v>
      </c>
      <c r="D59" s="5">
        <v>2.231</v>
      </c>
      <c r="E59" s="5">
        <v>2.831</v>
      </c>
      <c r="F59" s="24">
        <f t="shared" si="2"/>
        <v>-0.0333622183708838</v>
      </c>
    </row>
    <row r="60" spans="1:6">
      <c r="A60" s="11" t="s">
        <v>6</v>
      </c>
      <c r="B60" s="11" t="s">
        <v>7</v>
      </c>
      <c r="C60" s="4">
        <v>44712</v>
      </c>
      <c r="D60" s="5">
        <v>2.24</v>
      </c>
      <c r="E60" s="5">
        <v>2.84</v>
      </c>
      <c r="F60" s="24">
        <f t="shared" si="2"/>
        <v>0.00403406544150631</v>
      </c>
    </row>
    <row r="61" spans="1:6">
      <c r="A61" s="11" t="s">
        <v>6</v>
      </c>
      <c r="B61" s="11" t="s">
        <v>7</v>
      </c>
      <c r="C61" s="4">
        <v>44742</v>
      </c>
      <c r="D61" s="5">
        <v>2.364</v>
      </c>
      <c r="E61" s="5">
        <v>2.964</v>
      </c>
      <c r="F61" s="24">
        <f t="shared" si="2"/>
        <v>0.0553571428571427</v>
      </c>
    </row>
    <row r="62" spans="1:6">
      <c r="A62" s="11" t="s">
        <v>6</v>
      </c>
      <c r="B62" s="11" t="s">
        <v>7</v>
      </c>
      <c r="C62" s="4">
        <v>44771</v>
      </c>
      <c r="D62" s="7">
        <v>2.448</v>
      </c>
      <c r="E62" s="7">
        <v>3.048</v>
      </c>
      <c r="F62" s="24">
        <f t="shared" si="2"/>
        <v>0.0355329949238579</v>
      </c>
    </row>
    <row r="63" spans="1:6">
      <c r="A63" s="11" t="s">
        <v>6</v>
      </c>
      <c r="B63" s="11" t="s">
        <v>7</v>
      </c>
      <c r="C63" s="4">
        <v>44804</v>
      </c>
      <c r="D63" s="7">
        <v>2.322</v>
      </c>
      <c r="E63" s="7">
        <v>2.922</v>
      </c>
      <c r="F63" s="24">
        <f t="shared" si="2"/>
        <v>-0.051470588235294</v>
      </c>
    </row>
  </sheetData>
  <sortState ref="C3:D40">
    <sortCondition ref="C3:C40"/>
  </sortState>
  <pageMargins left="0.7" right="0.7" top="0.75" bottom="0.75" header="0.3" footer="0.3"/>
  <pageSetup paperSize="9" orientation="portrait" horizontalDpi="300" verticalDpi="300"/>
  <headerFooter/>
  <ignoredErrors>
    <ignoredError sqref="F5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opLeftCell="A7" workbookViewId="0">
      <selection activeCell="F26" sqref="F26"/>
    </sheetView>
  </sheetViews>
  <sheetFormatPr defaultColWidth="9" defaultRowHeight="14.25" outlineLevelCol="5"/>
  <cols>
    <col min="1" max="1" width="9.76666666666667" customWidth="1"/>
    <col min="2" max="2" width="29.8416666666667" customWidth="1"/>
    <col min="3" max="3" width="11.6916666666667" customWidth="1"/>
    <col min="4" max="5" width="14.3083333333333" customWidth="1"/>
    <col min="6" max="6" width="7.76666666666667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40" t="s">
        <v>59</v>
      </c>
      <c r="B2" s="85" t="s">
        <v>60</v>
      </c>
      <c r="C2" s="39">
        <v>44102</v>
      </c>
      <c r="D2" s="28">
        <v>1</v>
      </c>
      <c r="E2" s="28">
        <v>1</v>
      </c>
      <c r="F2" s="40"/>
    </row>
    <row r="3" spans="1:6">
      <c r="A3" s="40" t="s">
        <v>59</v>
      </c>
      <c r="B3" s="85" t="s">
        <v>60</v>
      </c>
      <c r="C3" s="39">
        <v>44104</v>
      </c>
      <c r="D3" s="28">
        <v>1</v>
      </c>
      <c r="E3" s="28">
        <v>1</v>
      </c>
      <c r="F3" s="24">
        <f>D3/D2-1</f>
        <v>0</v>
      </c>
    </row>
    <row r="4" spans="1:6">
      <c r="A4" s="40" t="s">
        <v>59</v>
      </c>
      <c r="B4" s="85" t="s">
        <v>60</v>
      </c>
      <c r="C4" s="41">
        <v>44134</v>
      </c>
      <c r="D4" s="28">
        <v>1.003</v>
      </c>
      <c r="E4" s="28">
        <v>1.003</v>
      </c>
      <c r="F4" s="24">
        <f t="shared" ref="F4:F26" si="0">D4/D3-1</f>
        <v>0.00299999999999989</v>
      </c>
    </row>
    <row r="5" spans="1:6">
      <c r="A5" s="40" t="s">
        <v>59</v>
      </c>
      <c r="B5" s="85" t="s">
        <v>60</v>
      </c>
      <c r="C5" s="31">
        <v>44165</v>
      </c>
      <c r="D5" s="28">
        <v>1.02</v>
      </c>
      <c r="E5" s="28">
        <v>1.02</v>
      </c>
      <c r="F5" s="24">
        <f t="shared" si="0"/>
        <v>0.0169491525423731</v>
      </c>
    </row>
    <row r="6" spans="1:6">
      <c r="A6" s="40" t="s">
        <v>59</v>
      </c>
      <c r="B6" s="85" t="s">
        <v>60</v>
      </c>
      <c r="C6" s="31">
        <v>44196</v>
      </c>
      <c r="D6" s="32">
        <v>1.031</v>
      </c>
      <c r="E6" s="32">
        <v>1.031</v>
      </c>
      <c r="F6" s="24">
        <f t="shared" si="0"/>
        <v>0.0107843137254902</v>
      </c>
    </row>
    <row r="7" spans="1:6">
      <c r="A7" s="40" t="s">
        <v>59</v>
      </c>
      <c r="B7" s="85" t="s">
        <v>60</v>
      </c>
      <c r="C7" s="31">
        <v>44225</v>
      </c>
      <c r="D7" s="32">
        <v>1.071</v>
      </c>
      <c r="E7" s="32">
        <v>1.071</v>
      </c>
      <c r="F7" s="24">
        <f t="shared" si="0"/>
        <v>0.0387972841901068</v>
      </c>
    </row>
    <row r="8" spans="1:6">
      <c r="A8" s="14" t="s">
        <v>59</v>
      </c>
      <c r="B8" s="14" t="s">
        <v>60</v>
      </c>
      <c r="C8" s="27">
        <v>44253</v>
      </c>
      <c r="D8" s="32">
        <v>1.038</v>
      </c>
      <c r="E8" s="32">
        <v>1.038</v>
      </c>
      <c r="F8" s="24">
        <f t="shared" si="0"/>
        <v>-0.0308123249299719</v>
      </c>
    </row>
    <row r="9" spans="1:6">
      <c r="A9" s="14" t="s">
        <v>59</v>
      </c>
      <c r="B9" s="14" t="s">
        <v>60</v>
      </c>
      <c r="C9" s="27">
        <v>44286</v>
      </c>
      <c r="D9" s="32">
        <v>1.031</v>
      </c>
      <c r="E9" s="32">
        <v>1.031</v>
      </c>
      <c r="F9" s="24">
        <f t="shared" si="0"/>
        <v>-0.00674373795761085</v>
      </c>
    </row>
    <row r="10" spans="1:6">
      <c r="A10" s="14" t="s">
        <v>59</v>
      </c>
      <c r="B10" s="14" t="s">
        <v>60</v>
      </c>
      <c r="C10" s="27">
        <v>44316</v>
      </c>
      <c r="D10" s="32">
        <v>1.044</v>
      </c>
      <c r="E10" s="32">
        <v>1.044</v>
      </c>
      <c r="F10" s="24">
        <f t="shared" si="0"/>
        <v>0.0126091173617848</v>
      </c>
    </row>
    <row r="11" spans="1:6">
      <c r="A11" s="14" t="s">
        <v>59</v>
      </c>
      <c r="B11" s="14" t="s">
        <v>60</v>
      </c>
      <c r="C11" s="27">
        <v>44347</v>
      </c>
      <c r="D11" s="32">
        <v>1.111</v>
      </c>
      <c r="E11" s="32">
        <v>1.111</v>
      </c>
      <c r="F11" s="24">
        <f t="shared" si="0"/>
        <v>0.064176245210728</v>
      </c>
    </row>
    <row r="12" spans="1:6">
      <c r="A12" s="14" t="s">
        <v>59</v>
      </c>
      <c r="B12" s="14" t="s">
        <v>60</v>
      </c>
      <c r="C12" s="27">
        <v>44377</v>
      </c>
      <c r="D12" s="32">
        <v>1.217</v>
      </c>
      <c r="E12" s="32">
        <v>1.217</v>
      </c>
      <c r="F12" s="24">
        <f t="shared" si="0"/>
        <v>0.0954095409540956</v>
      </c>
    </row>
    <row r="13" spans="1:6">
      <c r="A13" s="14" t="s">
        <v>59</v>
      </c>
      <c r="B13" s="14" t="s">
        <v>60</v>
      </c>
      <c r="C13" s="27">
        <v>44407</v>
      </c>
      <c r="D13" s="32">
        <v>1.344</v>
      </c>
      <c r="E13" s="32">
        <v>1.344</v>
      </c>
      <c r="F13" s="24">
        <f t="shared" si="0"/>
        <v>0.104354971240756</v>
      </c>
    </row>
    <row r="14" spans="1:6">
      <c r="A14" s="14" t="s">
        <v>59</v>
      </c>
      <c r="B14" s="14" t="s">
        <v>60</v>
      </c>
      <c r="C14" s="27">
        <v>44439</v>
      </c>
      <c r="D14" s="32">
        <v>1.412</v>
      </c>
      <c r="E14" s="32">
        <v>1.412</v>
      </c>
      <c r="F14" s="24">
        <f t="shared" si="0"/>
        <v>0.0505952380952379</v>
      </c>
    </row>
    <row r="15" spans="1:6">
      <c r="A15" s="14" t="s">
        <v>59</v>
      </c>
      <c r="B15" s="14" t="s">
        <v>60</v>
      </c>
      <c r="C15" s="27">
        <v>44469</v>
      </c>
      <c r="D15" s="32">
        <v>1.36</v>
      </c>
      <c r="E15" s="32">
        <v>1.36</v>
      </c>
      <c r="F15" s="24">
        <f t="shared" si="0"/>
        <v>-0.036827195467422</v>
      </c>
    </row>
    <row r="16" spans="1:6">
      <c r="A16" s="14" t="s">
        <v>59</v>
      </c>
      <c r="B16" s="14" t="s">
        <v>60</v>
      </c>
      <c r="C16" s="27">
        <v>44498</v>
      </c>
      <c r="D16" s="34">
        <v>1.503</v>
      </c>
      <c r="E16" s="34">
        <v>1.503</v>
      </c>
      <c r="F16" s="24">
        <f t="shared" si="0"/>
        <v>0.105147058823529</v>
      </c>
    </row>
    <row r="17" spans="1:6">
      <c r="A17" s="14" t="s">
        <v>59</v>
      </c>
      <c r="B17" s="14" t="s">
        <v>60</v>
      </c>
      <c r="C17" s="27">
        <v>44530</v>
      </c>
      <c r="D17" s="34">
        <v>1.454</v>
      </c>
      <c r="E17" s="34">
        <v>1.454</v>
      </c>
      <c r="F17" s="24">
        <f t="shared" si="0"/>
        <v>-0.0326014637391883</v>
      </c>
    </row>
    <row r="18" spans="1:6">
      <c r="A18" s="14" t="s">
        <v>59</v>
      </c>
      <c r="B18" s="14" t="s">
        <v>60</v>
      </c>
      <c r="C18" s="27">
        <v>44561</v>
      </c>
      <c r="D18" s="28">
        <v>1.35</v>
      </c>
      <c r="E18" s="28">
        <v>1.35</v>
      </c>
      <c r="F18" s="24">
        <f t="shared" si="0"/>
        <v>-0.0715268225584593</v>
      </c>
    </row>
    <row r="19" s="10" customFormat="1" spans="1:6">
      <c r="A19" s="11" t="s">
        <v>59</v>
      </c>
      <c r="B19" s="11" t="s">
        <v>60</v>
      </c>
      <c r="C19" s="4">
        <v>44589</v>
      </c>
      <c r="D19" s="25">
        <v>1.266</v>
      </c>
      <c r="E19" s="26">
        <v>1.266</v>
      </c>
      <c r="F19" s="24">
        <f t="shared" si="0"/>
        <v>-0.0622222222222223</v>
      </c>
    </row>
    <row r="20" spans="1:6">
      <c r="A20" s="30" t="s">
        <v>59</v>
      </c>
      <c r="B20" s="36" t="s">
        <v>60</v>
      </c>
      <c r="C20" s="4">
        <v>44620</v>
      </c>
      <c r="D20" s="78">
        <v>1.281</v>
      </c>
      <c r="E20" s="78">
        <v>1.281</v>
      </c>
      <c r="F20" s="24">
        <f t="shared" si="0"/>
        <v>0.0118483412322274</v>
      </c>
    </row>
    <row r="21" spans="1:6">
      <c r="A21" s="30" t="s">
        <v>59</v>
      </c>
      <c r="B21" s="36" t="s">
        <v>60</v>
      </c>
      <c r="C21" s="4">
        <v>44651</v>
      </c>
      <c r="D21" s="18">
        <v>1.205</v>
      </c>
      <c r="E21" s="18">
        <v>1.205</v>
      </c>
      <c r="F21" s="24">
        <f t="shared" si="0"/>
        <v>-0.0593286494925838</v>
      </c>
    </row>
    <row r="22" spans="1:6">
      <c r="A22" s="30" t="s">
        <v>59</v>
      </c>
      <c r="B22" s="36" t="s">
        <v>60</v>
      </c>
      <c r="C22" s="4">
        <v>44680</v>
      </c>
      <c r="D22" s="5">
        <v>1.173</v>
      </c>
      <c r="E22" s="5">
        <v>1.173</v>
      </c>
      <c r="F22" s="24">
        <f t="shared" si="0"/>
        <v>-0.0265560165975104</v>
      </c>
    </row>
    <row r="23" spans="1:6">
      <c r="A23" s="30" t="s">
        <v>59</v>
      </c>
      <c r="B23" s="36" t="s">
        <v>60</v>
      </c>
      <c r="C23" s="4">
        <v>44712</v>
      </c>
      <c r="D23" s="5">
        <v>1.176</v>
      </c>
      <c r="E23" s="5">
        <v>1.176</v>
      </c>
      <c r="F23" s="24">
        <f t="shared" si="0"/>
        <v>0.00255754475703318</v>
      </c>
    </row>
    <row r="24" spans="1:6">
      <c r="A24" s="30" t="s">
        <v>59</v>
      </c>
      <c r="B24" s="36" t="s">
        <v>60</v>
      </c>
      <c r="C24" s="4">
        <v>44742</v>
      </c>
      <c r="D24" s="5">
        <v>1.24</v>
      </c>
      <c r="E24" s="5">
        <v>1.24</v>
      </c>
      <c r="F24" s="24">
        <f t="shared" si="0"/>
        <v>0.0544217687074831</v>
      </c>
    </row>
    <row r="25" spans="1:6">
      <c r="A25" s="30" t="s">
        <v>59</v>
      </c>
      <c r="B25" s="36" t="s">
        <v>60</v>
      </c>
      <c r="C25" s="4">
        <v>44771</v>
      </c>
      <c r="D25" s="7">
        <v>1.285</v>
      </c>
      <c r="E25" s="7">
        <v>1.285</v>
      </c>
      <c r="F25" s="24">
        <f t="shared" si="0"/>
        <v>0.036290322580645</v>
      </c>
    </row>
    <row r="26" spans="1:6">
      <c r="A26" s="30" t="s">
        <v>59</v>
      </c>
      <c r="B26" s="36" t="s">
        <v>60</v>
      </c>
      <c r="C26" s="27">
        <v>44804</v>
      </c>
      <c r="D26" s="28">
        <v>1.217</v>
      </c>
      <c r="E26" s="28">
        <v>1.217</v>
      </c>
      <c r="F26" s="24">
        <f t="shared" si="0"/>
        <v>-0.0529182879377431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opLeftCell="A12" workbookViewId="0">
      <selection activeCell="F26" sqref="F26"/>
    </sheetView>
  </sheetViews>
  <sheetFormatPr defaultColWidth="9" defaultRowHeight="14.25" outlineLevelCol="5"/>
  <cols>
    <col min="1" max="1" width="9.76666666666667" customWidth="1"/>
    <col min="2" max="2" width="29.8416666666667" customWidth="1"/>
    <col min="3" max="3" width="11.6916666666667" customWidth="1"/>
    <col min="4" max="5" width="14.3083333333333" customWidth="1"/>
    <col min="6" max="6" width="7.76666666666667" customWidth="1"/>
    <col min="10" max="10" width="11.8416666666667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40" t="s">
        <v>61</v>
      </c>
      <c r="B2" s="85" t="s">
        <v>62</v>
      </c>
      <c r="C2" s="39">
        <v>44102</v>
      </c>
      <c r="D2" s="28">
        <v>1</v>
      </c>
      <c r="E2" s="28">
        <v>1</v>
      </c>
      <c r="F2" s="40"/>
    </row>
    <row r="3" spans="1:6">
      <c r="A3" s="40" t="s">
        <v>61</v>
      </c>
      <c r="B3" s="85" t="s">
        <v>62</v>
      </c>
      <c r="C3" s="39">
        <v>44104</v>
      </c>
      <c r="D3" s="28">
        <v>1</v>
      </c>
      <c r="E3" s="28">
        <v>1</v>
      </c>
      <c r="F3" s="24">
        <f>D3/D2-1</f>
        <v>0</v>
      </c>
    </row>
    <row r="4" spans="1:6">
      <c r="A4" s="40" t="s">
        <v>61</v>
      </c>
      <c r="B4" s="85" t="s">
        <v>62</v>
      </c>
      <c r="C4" s="41">
        <v>44134</v>
      </c>
      <c r="D4" s="28">
        <v>1.003</v>
      </c>
      <c r="E4" s="28">
        <v>1.003</v>
      </c>
      <c r="F4" s="24">
        <f t="shared" ref="F4:F26" si="0">D4/D3-1</f>
        <v>0.00299999999999989</v>
      </c>
    </row>
    <row r="5" spans="1:6">
      <c r="A5" s="40" t="s">
        <v>61</v>
      </c>
      <c r="B5" s="85" t="s">
        <v>62</v>
      </c>
      <c r="C5" s="31">
        <v>44165</v>
      </c>
      <c r="D5" s="28">
        <v>1.02</v>
      </c>
      <c r="E5" s="28">
        <v>1.02</v>
      </c>
      <c r="F5" s="24">
        <f t="shared" si="0"/>
        <v>0.0169491525423731</v>
      </c>
    </row>
    <row r="6" spans="1:6">
      <c r="A6" s="40" t="s">
        <v>61</v>
      </c>
      <c r="B6" s="85" t="s">
        <v>62</v>
      </c>
      <c r="C6" s="31">
        <v>44196</v>
      </c>
      <c r="D6" s="32">
        <v>1.028</v>
      </c>
      <c r="E6" s="32">
        <v>1.028</v>
      </c>
      <c r="F6" s="24">
        <f t="shared" si="0"/>
        <v>0.00784313725490193</v>
      </c>
    </row>
    <row r="7" spans="1:6">
      <c r="A7" s="40" t="s">
        <v>61</v>
      </c>
      <c r="B7" s="85" t="s">
        <v>62</v>
      </c>
      <c r="C7" s="31">
        <v>44225</v>
      </c>
      <c r="D7" s="32">
        <v>1.07</v>
      </c>
      <c r="E7" s="32">
        <v>1.07</v>
      </c>
      <c r="F7" s="24">
        <f t="shared" si="0"/>
        <v>0.0408560311284047</v>
      </c>
    </row>
    <row r="8" spans="1:6">
      <c r="A8" s="14" t="s">
        <v>61</v>
      </c>
      <c r="B8" s="14" t="s">
        <v>62</v>
      </c>
      <c r="C8" s="27">
        <v>44253</v>
      </c>
      <c r="D8" s="32">
        <v>1.033</v>
      </c>
      <c r="E8" s="32">
        <v>1.033</v>
      </c>
      <c r="F8" s="24">
        <f t="shared" si="0"/>
        <v>-0.0345794392523365</v>
      </c>
    </row>
    <row r="9" spans="1:6">
      <c r="A9" s="14" t="s">
        <v>61</v>
      </c>
      <c r="B9" s="14" t="s">
        <v>62</v>
      </c>
      <c r="C9" s="27">
        <v>44286</v>
      </c>
      <c r="D9" s="32">
        <v>1.025</v>
      </c>
      <c r="E9" s="32">
        <v>1.025</v>
      </c>
      <c r="F9" s="24">
        <f t="shared" si="0"/>
        <v>-0.00774443368828659</v>
      </c>
    </row>
    <row r="10" spans="1:6">
      <c r="A10" s="14" t="s">
        <v>61</v>
      </c>
      <c r="B10" s="14" t="s">
        <v>62</v>
      </c>
      <c r="C10" s="27">
        <v>44316</v>
      </c>
      <c r="D10" s="32">
        <v>1.038</v>
      </c>
      <c r="E10" s="32">
        <v>1.038</v>
      </c>
      <c r="F10" s="24">
        <f t="shared" si="0"/>
        <v>0.0126829268292683</v>
      </c>
    </row>
    <row r="11" spans="1:6">
      <c r="A11" s="14" t="s">
        <v>61</v>
      </c>
      <c r="B11" s="14" t="s">
        <v>62</v>
      </c>
      <c r="C11" s="27">
        <v>44347</v>
      </c>
      <c r="D11" s="32">
        <v>1.107</v>
      </c>
      <c r="E11" s="32">
        <v>1.107</v>
      </c>
      <c r="F11" s="24">
        <f t="shared" si="0"/>
        <v>0.0664739884393064</v>
      </c>
    </row>
    <row r="12" spans="1:6">
      <c r="A12" s="14" t="s">
        <v>61</v>
      </c>
      <c r="B12" s="14" t="s">
        <v>62</v>
      </c>
      <c r="C12" s="27">
        <v>44377</v>
      </c>
      <c r="D12" s="32">
        <v>1.214</v>
      </c>
      <c r="E12" s="32">
        <v>1.214</v>
      </c>
      <c r="F12" s="24">
        <f t="shared" si="0"/>
        <v>0.0966576332429991</v>
      </c>
    </row>
    <row r="13" spans="1:6">
      <c r="A13" s="14" t="s">
        <v>61</v>
      </c>
      <c r="B13" s="14" t="s">
        <v>62</v>
      </c>
      <c r="C13" s="27">
        <v>44407</v>
      </c>
      <c r="D13" s="32">
        <v>1.346</v>
      </c>
      <c r="E13" s="32">
        <v>1.346</v>
      </c>
      <c r="F13" s="24">
        <f t="shared" si="0"/>
        <v>0.108731466227348</v>
      </c>
    </row>
    <row r="14" spans="1:6">
      <c r="A14" s="14" t="s">
        <v>61</v>
      </c>
      <c r="B14" s="14" t="s">
        <v>62</v>
      </c>
      <c r="C14" s="27">
        <v>44439</v>
      </c>
      <c r="D14" s="32">
        <v>1.416</v>
      </c>
      <c r="E14" s="32">
        <v>1.416</v>
      </c>
      <c r="F14" s="24">
        <f t="shared" si="0"/>
        <v>0.052005943536404</v>
      </c>
    </row>
    <row r="15" spans="1:6">
      <c r="A15" s="14" t="s">
        <v>61</v>
      </c>
      <c r="B15" s="14" t="s">
        <v>62</v>
      </c>
      <c r="C15" s="27">
        <v>44469</v>
      </c>
      <c r="D15" s="32">
        <v>1.348</v>
      </c>
      <c r="E15" s="32">
        <v>1.348</v>
      </c>
      <c r="F15" s="24">
        <f t="shared" si="0"/>
        <v>-0.0480225988700563</v>
      </c>
    </row>
    <row r="16" spans="1:6">
      <c r="A16" s="14" t="s">
        <v>61</v>
      </c>
      <c r="B16" s="14" t="s">
        <v>62</v>
      </c>
      <c r="C16" s="27">
        <v>44498</v>
      </c>
      <c r="D16" s="34">
        <v>1.494</v>
      </c>
      <c r="E16" s="34">
        <v>1.494</v>
      </c>
      <c r="F16" s="24">
        <f t="shared" si="0"/>
        <v>0.108308605341246</v>
      </c>
    </row>
    <row r="17" spans="1:6">
      <c r="A17" s="14" t="s">
        <v>61</v>
      </c>
      <c r="B17" s="14" t="s">
        <v>62</v>
      </c>
      <c r="C17" s="27">
        <v>44530</v>
      </c>
      <c r="D17" s="34">
        <v>1.442</v>
      </c>
      <c r="E17" s="34">
        <v>1.442</v>
      </c>
      <c r="F17" s="24">
        <f t="shared" si="0"/>
        <v>-0.034805890227577</v>
      </c>
    </row>
    <row r="18" spans="1:6">
      <c r="A18" s="14" t="s">
        <v>61</v>
      </c>
      <c r="B18" s="14" t="s">
        <v>62</v>
      </c>
      <c r="C18" s="27">
        <v>44561</v>
      </c>
      <c r="D18" s="28">
        <v>1.337</v>
      </c>
      <c r="E18" s="28">
        <v>1.337</v>
      </c>
      <c r="F18" s="24">
        <f t="shared" si="0"/>
        <v>-0.0728155339805825</v>
      </c>
    </row>
    <row r="19" s="10" customFormat="1" spans="1:6">
      <c r="A19" s="11" t="s">
        <v>61</v>
      </c>
      <c r="B19" s="11" t="s">
        <v>62</v>
      </c>
      <c r="C19" s="4">
        <v>44589</v>
      </c>
      <c r="D19" s="25">
        <v>1.253</v>
      </c>
      <c r="E19" s="26">
        <v>1.253</v>
      </c>
      <c r="F19" s="24">
        <f t="shared" si="0"/>
        <v>-0.0628272251308901</v>
      </c>
    </row>
    <row r="20" spans="1:6">
      <c r="A20" s="30" t="s">
        <v>61</v>
      </c>
      <c r="B20" s="36" t="s">
        <v>62</v>
      </c>
      <c r="C20" s="4">
        <v>44620</v>
      </c>
      <c r="D20" s="78">
        <v>1.267</v>
      </c>
      <c r="E20" s="78">
        <v>1.267</v>
      </c>
      <c r="F20" s="24">
        <f t="shared" si="0"/>
        <v>0.011173184357542</v>
      </c>
    </row>
    <row r="21" spans="1:6">
      <c r="A21" s="30" t="s">
        <v>61</v>
      </c>
      <c r="B21" s="36" t="s">
        <v>62</v>
      </c>
      <c r="C21" s="4">
        <v>44651</v>
      </c>
      <c r="D21" s="5">
        <v>1.192</v>
      </c>
      <c r="E21" s="5">
        <v>1.192</v>
      </c>
      <c r="F21" s="24">
        <f t="shared" si="0"/>
        <v>-0.0591949486977111</v>
      </c>
    </row>
    <row r="22" spans="1:6">
      <c r="A22" s="30" t="s">
        <v>61</v>
      </c>
      <c r="B22" s="36" t="s">
        <v>62</v>
      </c>
      <c r="C22" s="4">
        <v>44680</v>
      </c>
      <c r="D22" s="5">
        <v>1.159</v>
      </c>
      <c r="E22" s="5">
        <v>1.159</v>
      </c>
      <c r="F22" s="24">
        <f t="shared" si="0"/>
        <v>-0.0276845637583892</v>
      </c>
    </row>
    <row r="23" customFormat="1" spans="1:6">
      <c r="A23" s="30" t="s">
        <v>61</v>
      </c>
      <c r="B23" s="36" t="s">
        <v>62</v>
      </c>
      <c r="C23" s="4">
        <v>44712</v>
      </c>
      <c r="D23" s="5">
        <v>1.162</v>
      </c>
      <c r="E23" s="5">
        <v>1.162</v>
      </c>
      <c r="F23" s="24">
        <f t="shared" si="0"/>
        <v>0.00258843830888678</v>
      </c>
    </row>
    <row r="24" customFormat="1" spans="1:6">
      <c r="A24" s="30" t="s">
        <v>61</v>
      </c>
      <c r="B24" s="36" t="s">
        <v>62</v>
      </c>
      <c r="C24" s="4">
        <v>44742</v>
      </c>
      <c r="D24" s="7">
        <v>1.228</v>
      </c>
      <c r="E24" s="5">
        <v>1.228</v>
      </c>
      <c r="F24" s="24">
        <f t="shared" si="0"/>
        <v>0.0567986230636834</v>
      </c>
    </row>
    <row r="25" customFormat="1" spans="1:6">
      <c r="A25" s="30" t="s">
        <v>61</v>
      </c>
      <c r="B25" s="36" t="s">
        <v>62</v>
      </c>
      <c r="C25" s="4">
        <v>44771</v>
      </c>
      <c r="D25" s="7">
        <v>1.271</v>
      </c>
      <c r="E25" s="7">
        <v>1.271</v>
      </c>
      <c r="F25" s="24">
        <f t="shared" si="0"/>
        <v>0.035016286644951</v>
      </c>
    </row>
    <row r="26" spans="1:6">
      <c r="A26" s="30" t="s">
        <v>61</v>
      </c>
      <c r="B26" s="36" t="s">
        <v>62</v>
      </c>
      <c r="C26" s="27">
        <v>44804</v>
      </c>
      <c r="D26" s="28">
        <v>1.203</v>
      </c>
      <c r="E26" s="28">
        <v>1.203</v>
      </c>
      <c r="F26" s="24">
        <f t="shared" si="0"/>
        <v>-0.0535011801730919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opLeftCell="A7" workbookViewId="0">
      <selection activeCell="F26" sqref="F26"/>
    </sheetView>
  </sheetViews>
  <sheetFormatPr defaultColWidth="9" defaultRowHeight="14.25" outlineLevelCol="5"/>
  <cols>
    <col min="1" max="1" width="10.2333333333333" customWidth="1"/>
    <col min="2" max="2" width="29.8416666666667" customWidth="1"/>
    <col min="3" max="3" width="11.6916666666667" customWidth="1"/>
    <col min="4" max="5" width="14.3083333333333" customWidth="1"/>
    <col min="6" max="6" width="8.06666666666667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40" t="s">
        <v>63</v>
      </c>
      <c r="B2" s="85" t="s">
        <v>64</v>
      </c>
      <c r="C2" s="39">
        <v>44091</v>
      </c>
      <c r="D2" s="28">
        <v>1</v>
      </c>
      <c r="E2" s="28">
        <v>1</v>
      </c>
      <c r="F2" s="40"/>
    </row>
    <row r="3" spans="1:6">
      <c r="A3" s="40" t="s">
        <v>63</v>
      </c>
      <c r="B3" s="85" t="s">
        <v>64</v>
      </c>
      <c r="C3" s="39">
        <v>44104</v>
      </c>
      <c r="D3" s="28">
        <v>1</v>
      </c>
      <c r="E3" s="28">
        <v>1</v>
      </c>
      <c r="F3" s="24">
        <f>D3/D2-1</f>
        <v>0</v>
      </c>
    </row>
    <row r="4" spans="1:6">
      <c r="A4" s="40" t="s">
        <v>63</v>
      </c>
      <c r="B4" s="85" t="s">
        <v>64</v>
      </c>
      <c r="C4" s="41">
        <v>44134</v>
      </c>
      <c r="D4" s="28">
        <v>1.004</v>
      </c>
      <c r="E4" s="28">
        <v>1.004</v>
      </c>
      <c r="F4" s="24">
        <f t="shared" ref="F4:F26" si="0">D4/D3-1</f>
        <v>0.004</v>
      </c>
    </row>
    <row r="5" spans="1:6">
      <c r="A5" s="40" t="s">
        <v>63</v>
      </c>
      <c r="B5" s="85" t="s">
        <v>64</v>
      </c>
      <c r="C5" s="31">
        <v>44165</v>
      </c>
      <c r="D5" s="28">
        <v>1.024</v>
      </c>
      <c r="E5" s="28">
        <v>1.024</v>
      </c>
      <c r="F5" s="24">
        <f t="shared" si="0"/>
        <v>0.0199203187250996</v>
      </c>
    </row>
    <row r="6" spans="1:6">
      <c r="A6" s="40" t="s">
        <v>63</v>
      </c>
      <c r="B6" s="85" t="s">
        <v>64</v>
      </c>
      <c r="C6" s="31">
        <v>44196</v>
      </c>
      <c r="D6" s="32">
        <v>1.037</v>
      </c>
      <c r="E6" s="32">
        <v>1.037</v>
      </c>
      <c r="F6" s="24">
        <f t="shared" si="0"/>
        <v>0.0126953125</v>
      </c>
    </row>
    <row r="7" spans="1:6">
      <c r="A7" s="40" t="s">
        <v>63</v>
      </c>
      <c r="B7" s="85" t="s">
        <v>64</v>
      </c>
      <c r="C7" s="31">
        <v>44225</v>
      </c>
      <c r="D7" s="32">
        <v>1.08</v>
      </c>
      <c r="E7" s="32">
        <v>1.08</v>
      </c>
      <c r="F7" s="24">
        <f t="shared" si="0"/>
        <v>0.0414657666345228</v>
      </c>
    </row>
    <row r="8" spans="1:6">
      <c r="A8" s="14" t="s">
        <v>63</v>
      </c>
      <c r="B8" s="14" t="s">
        <v>64</v>
      </c>
      <c r="C8" s="27">
        <v>44253</v>
      </c>
      <c r="D8" s="32">
        <v>1.045</v>
      </c>
      <c r="E8" s="32">
        <v>1.045</v>
      </c>
      <c r="F8" s="24">
        <f t="shared" si="0"/>
        <v>-0.0324074074074076</v>
      </c>
    </row>
    <row r="9" spans="1:6">
      <c r="A9" s="14" t="s">
        <v>63</v>
      </c>
      <c r="B9" s="14" t="s">
        <v>64</v>
      </c>
      <c r="C9" s="27">
        <v>44286</v>
      </c>
      <c r="D9" s="32">
        <v>1.041</v>
      </c>
      <c r="E9" s="32">
        <v>1.041</v>
      </c>
      <c r="F9" s="24">
        <f t="shared" si="0"/>
        <v>-0.00382775119617229</v>
      </c>
    </row>
    <row r="10" spans="1:6">
      <c r="A10" s="14" t="s">
        <v>63</v>
      </c>
      <c r="B10" s="14" t="s">
        <v>64</v>
      </c>
      <c r="C10" s="27">
        <v>44316</v>
      </c>
      <c r="D10" s="32">
        <v>1.055</v>
      </c>
      <c r="E10" s="32">
        <v>1.055</v>
      </c>
      <c r="F10" s="24">
        <f t="shared" si="0"/>
        <v>0.0134486071085496</v>
      </c>
    </row>
    <row r="11" spans="1:6">
      <c r="A11" s="14" t="s">
        <v>63</v>
      </c>
      <c r="B11" s="14" t="s">
        <v>64</v>
      </c>
      <c r="C11" s="27">
        <v>44347</v>
      </c>
      <c r="D11" s="32">
        <v>1.126</v>
      </c>
      <c r="E11" s="32">
        <v>1.126</v>
      </c>
      <c r="F11" s="24">
        <f t="shared" si="0"/>
        <v>0.0672985781990521</v>
      </c>
    </row>
    <row r="12" spans="1:6">
      <c r="A12" s="14" t="s">
        <v>63</v>
      </c>
      <c r="B12" s="14" t="s">
        <v>64</v>
      </c>
      <c r="C12" s="27">
        <v>44377</v>
      </c>
      <c r="D12" s="32">
        <v>1.237</v>
      </c>
      <c r="E12" s="32">
        <v>1.237</v>
      </c>
      <c r="F12" s="24">
        <f t="shared" si="0"/>
        <v>0.0985790408525757</v>
      </c>
    </row>
    <row r="13" spans="1:6">
      <c r="A13" s="14" t="s">
        <v>63</v>
      </c>
      <c r="B13" s="14" t="s">
        <v>64</v>
      </c>
      <c r="C13" s="27">
        <v>44407</v>
      </c>
      <c r="D13" s="32">
        <v>1.373</v>
      </c>
      <c r="E13" s="32">
        <v>1.373</v>
      </c>
      <c r="F13" s="24">
        <f t="shared" si="0"/>
        <v>0.109943411479386</v>
      </c>
    </row>
    <row r="14" spans="1:6">
      <c r="A14" s="14" t="s">
        <v>63</v>
      </c>
      <c r="B14" s="14" t="s">
        <v>64</v>
      </c>
      <c r="C14" s="27">
        <v>44439</v>
      </c>
      <c r="D14" s="32">
        <v>1.447</v>
      </c>
      <c r="E14" s="32">
        <v>1.447</v>
      </c>
      <c r="F14" s="24">
        <f t="shared" si="0"/>
        <v>0.0538965768390387</v>
      </c>
    </row>
    <row r="15" spans="1:6">
      <c r="A15" s="14" t="s">
        <v>63</v>
      </c>
      <c r="B15" s="14" t="s">
        <v>64</v>
      </c>
      <c r="C15" s="27">
        <v>44469</v>
      </c>
      <c r="D15" s="32">
        <v>1.381</v>
      </c>
      <c r="E15" s="32">
        <v>1.381</v>
      </c>
      <c r="F15" s="24">
        <f t="shared" si="0"/>
        <v>-0.045611610228058</v>
      </c>
    </row>
    <row r="16" spans="1:6">
      <c r="A16" s="14" t="s">
        <v>63</v>
      </c>
      <c r="B16" s="14" t="s">
        <v>64</v>
      </c>
      <c r="C16" s="27">
        <v>44498</v>
      </c>
      <c r="D16" s="34">
        <v>1.53</v>
      </c>
      <c r="E16" s="34">
        <v>1.53</v>
      </c>
      <c r="F16" s="24">
        <f t="shared" si="0"/>
        <v>0.10789283128168</v>
      </c>
    </row>
    <row r="17" spans="1:6">
      <c r="A17" s="14" t="s">
        <v>63</v>
      </c>
      <c r="B17" s="14" t="s">
        <v>64</v>
      </c>
      <c r="C17" s="27">
        <v>44530</v>
      </c>
      <c r="D17" s="34">
        <v>1.482</v>
      </c>
      <c r="E17" s="34">
        <v>1.482</v>
      </c>
      <c r="F17" s="24">
        <f t="shared" si="0"/>
        <v>-0.0313725490196078</v>
      </c>
    </row>
    <row r="18" spans="1:6">
      <c r="A18" s="14" t="s">
        <v>63</v>
      </c>
      <c r="B18" s="14" t="s">
        <v>64</v>
      </c>
      <c r="C18" s="27">
        <v>44561</v>
      </c>
      <c r="D18" s="28">
        <v>1.376</v>
      </c>
      <c r="E18" s="28">
        <v>1.376</v>
      </c>
      <c r="F18" s="24">
        <f t="shared" si="0"/>
        <v>-0.0715249662618084</v>
      </c>
    </row>
    <row r="19" s="10" customFormat="1" spans="1:6">
      <c r="A19" s="11" t="s">
        <v>63</v>
      </c>
      <c r="B19" s="11" t="s">
        <v>64</v>
      </c>
      <c r="C19" s="4">
        <v>44589</v>
      </c>
      <c r="D19" s="25">
        <v>1.291</v>
      </c>
      <c r="E19" s="26">
        <v>1.291</v>
      </c>
      <c r="F19" s="24">
        <f t="shared" si="0"/>
        <v>-0.0617732558139534</v>
      </c>
    </row>
    <row r="20" spans="1:6">
      <c r="A20" s="30" t="s">
        <v>63</v>
      </c>
      <c r="B20" s="36" t="s">
        <v>64</v>
      </c>
      <c r="C20" s="4">
        <v>44620</v>
      </c>
      <c r="D20" s="78">
        <v>1.308</v>
      </c>
      <c r="E20" s="78">
        <v>1.308</v>
      </c>
      <c r="F20" s="24">
        <f t="shared" si="0"/>
        <v>0.0131680867544539</v>
      </c>
    </row>
    <row r="21" spans="1:6">
      <c r="A21" s="30" t="s">
        <v>63</v>
      </c>
      <c r="B21" s="36" t="s">
        <v>64</v>
      </c>
      <c r="C21" s="4">
        <v>44651</v>
      </c>
      <c r="D21" s="5">
        <v>1.231</v>
      </c>
      <c r="E21" s="5">
        <v>1.231</v>
      </c>
      <c r="F21" s="24">
        <f t="shared" si="0"/>
        <v>-0.058868501529052</v>
      </c>
    </row>
    <row r="22" spans="1:6">
      <c r="A22" s="30" t="s">
        <v>63</v>
      </c>
      <c r="B22" s="36" t="s">
        <v>64</v>
      </c>
      <c r="C22" s="4">
        <v>44680</v>
      </c>
      <c r="D22" s="5">
        <v>1.199</v>
      </c>
      <c r="E22" s="5">
        <v>1.199</v>
      </c>
      <c r="F22" s="24">
        <f t="shared" si="0"/>
        <v>-0.0259951259138912</v>
      </c>
    </row>
    <row r="23" spans="1:6">
      <c r="A23" s="30" t="s">
        <v>63</v>
      </c>
      <c r="B23" s="36" t="s">
        <v>64</v>
      </c>
      <c r="C23" s="4">
        <v>44712</v>
      </c>
      <c r="D23" s="5">
        <v>1.203</v>
      </c>
      <c r="E23" s="5">
        <v>1.203</v>
      </c>
      <c r="F23" s="24">
        <f t="shared" si="0"/>
        <v>0.00333611342785645</v>
      </c>
    </row>
    <row r="24" spans="1:6">
      <c r="A24" s="30" t="s">
        <v>63</v>
      </c>
      <c r="B24" s="36" t="s">
        <v>64</v>
      </c>
      <c r="C24" s="4">
        <v>44742</v>
      </c>
      <c r="D24" s="7">
        <v>1.272</v>
      </c>
      <c r="E24" s="5">
        <v>1.272</v>
      </c>
      <c r="F24" s="24">
        <f t="shared" si="0"/>
        <v>0.0573566084788029</v>
      </c>
    </row>
    <row r="25" spans="1:6">
      <c r="A25" s="30" t="s">
        <v>63</v>
      </c>
      <c r="B25" s="36" t="s">
        <v>64</v>
      </c>
      <c r="C25" s="4">
        <v>44771</v>
      </c>
      <c r="D25" s="7">
        <v>1.32</v>
      </c>
      <c r="E25" s="7">
        <v>1.32</v>
      </c>
      <c r="F25" s="24">
        <f t="shared" si="0"/>
        <v>0.0377358490566038</v>
      </c>
    </row>
    <row r="26" spans="1:6">
      <c r="A26" s="30" t="s">
        <v>63</v>
      </c>
      <c r="B26" s="36" t="s">
        <v>64</v>
      </c>
      <c r="C26" s="27">
        <v>44804</v>
      </c>
      <c r="D26" s="28">
        <v>1.252</v>
      </c>
      <c r="E26" s="28">
        <v>1.252</v>
      </c>
      <c r="F26" s="24">
        <f t="shared" si="0"/>
        <v>-0.0515151515151515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workbookViewId="0">
      <selection activeCell="F20" sqref="F20"/>
    </sheetView>
  </sheetViews>
  <sheetFormatPr defaultColWidth="9" defaultRowHeight="14.25" outlineLevelCol="5"/>
  <cols>
    <col min="1" max="1" width="9.76666666666667" customWidth="1"/>
    <col min="2" max="2" width="33" customWidth="1"/>
    <col min="3" max="3" width="11.6916666666667" customWidth="1"/>
    <col min="4" max="5" width="14.3083333333333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40" t="s">
        <v>65</v>
      </c>
      <c r="B2" s="85" t="s">
        <v>66</v>
      </c>
      <c r="C2" s="39">
        <v>44257</v>
      </c>
      <c r="D2" s="28">
        <v>1</v>
      </c>
      <c r="E2" s="28">
        <v>1</v>
      </c>
      <c r="F2" s="40"/>
    </row>
    <row r="3" spans="1:6">
      <c r="A3" s="40" t="s">
        <v>65</v>
      </c>
      <c r="B3" s="85" t="s">
        <v>66</v>
      </c>
      <c r="C3" s="39">
        <v>44286</v>
      </c>
      <c r="D3" s="28">
        <v>1.01</v>
      </c>
      <c r="E3" s="28">
        <v>1.01</v>
      </c>
      <c r="F3" s="24">
        <f>D3/D2-1</f>
        <v>0.01</v>
      </c>
    </row>
    <row r="4" spans="1:6">
      <c r="A4" s="40" t="s">
        <v>65</v>
      </c>
      <c r="B4" s="85" t="s">
        <v>66</v>
      </c>
      <c r="C4" s="39">
        <v>44316</v>
      </c>
      <c r="D4" s="28">
        <v>1.025</v>
      </c>
      <c r="E4" s="28">
        <v>1.025</v>
      </c>
      <c r="F4" s="24">
        <f t="shared" ref="F4:F20" si="0">D4/D3-1</f>
        <v>0.0148514851485149</v>
      </c>
    </row>
    <row r="5" spans="1:6">
      <c r="A5" s="40" t="s">
        <v>65</v>
      </c>
      <c r="B5" s="85" t="s">
        <v>66</v>
      </c>
      <c r="C5" s="27">
        <v>44347</v>
      </c>
      <c r="D5" s="28">
        <v>1.117</v>
      </c>
      <c r="E5" s="28">
        <v>1.117</v>
      </c>
      <c r="F5" s="24">
        <f t="shared" si="0"/>
        <v>0.0897560975609757</v>
      </c>
    </row>
    <row r="6" spans="1:6">
      <c r="A6" s="40" t="s">
        <v>65</v>
      </c>
      <c r="B6" s="85" t="s">
        <v>66</v>
      </c>
      <c r="C6" s="27">
        <v>44377</v>
      </c>
      <c r="D6" s="28">
        <v>1.243</v>
      </c>
      <c r="E6" s="28">
        <v>1.243</v>
      </c>
      <c r="F6" s="24">
        <f t="shared" si="0"/>
        <v>0.112802148612355</v>
      </c>
    </row>
    <row r="7" spans="1:6">
      <c r="A7" s="40" t="s">
        <v>65</v>
      </c>
      <c r="B7" s="85" t="s">
        <v>66</v>
      </c>
      <c r="C7" s="27">
        <v>44407</v>
      </c>
      <c r="D7" s="50">
        <v>1.391</v>
      </c>
      <c r="E7" s="50">
        <v>1.391</v>
      </c>
      <c r="F7" s="24">
        <f t="shared" si="0"/>
        <v>0.119066773934031</v>
      </c>
    </row>
    <row r="8" spans="1:6">
      <c r="A8" s="40" t="s">
        <v>65</v>
      </c>
      <c r="B8" s="85" t="s">
        <v>66</v>
      </c>
      <c r="C8" s="27">
        <v>44439</v>
      </c>
      <c r="D8" s="50">
        <v>1.456</v>
      </c>
      <c r="E8" s="50">
        <v>1.456</v>
      </c>
      <c r="F8" s="24">
        <f t="shared" si="0"/>
        <v>0.0467289719626167</v>
      </c>
    </row>
    <row r="9" spans="1:6">
      <c r="A9" s="14" t="s">
        <v>65</v>
      </c>
      <c r="B9" s="14" t="s">
        <v>66</v>
      </c>
      <c r="C9" s="27">
        <v>44469</v>
      </c>
      <c r="D9" s="50">
        <v>1.385</v>
      </c>
      <c r="E9" s="50">
        <v>1.385</v>
      </c>
      <c r="F9" s="24">
        <f t="shared" si="0"/>
        <v>-0.0487637362637362</v>
      </c>
    </row>
    <row r="10" spans="1:6">
      <c r="A10" s="14" t="s">
        <v>65</v>
      </c>
      <c r="B10" s="14" t="s">
        <v>66</v>
      </c>
      <c r="C10" s="27">
        <v>44498</v>
      </c>
      <c r="D10" s="34">
        <v>1.535</v>
      </c>
      <c r="E10" s="34">
        <v>1.535</v>
      </c>
      <c r="F10" s="24">
        <f t="shared" si="0"/>
        <v>0.108303249097473</v>
      </c>
    </row>
    <row r="11" spans="1:6">
      <c r="A11" s="14" t="s">
        <v>65</v>
      </c>
      <c r="B11" s="14" t="s">
        <v>66</v>
      </c>
      <c r="C11" s="27">
        <v>44530</v>
      </c>
      <c r="D11" s="34">
        <v>1.481</v>
      </c>
      <c r="E11" s="34">
        <v>1.481</v>
      </c>
      <c r="F11" s="24">
        <f t="shared" si="0"/>
        <v>-0.0351791530944624</v>
      </c>
    </row>
    <row r="12" spans="1:6">
      <c r="A12" s="14" t="s">
        <v>65</v>
      </c>
      <c r="B12" s="14" t="s">
        <v>66</v>
      </c>
      <c r="C12" s="27">
        <v>44561</v>
      </c>
      <c r="D12" s="28">
        <v>1.371</v>
      </c>
      <c r="E12" s="28">
        <v>1.371</v>
      </c>
      <c r="F12" s="24">
        <f t="shared" si="0"/>
        <v>-0.074274139095206</v>
      </c>
    </row>
    <row r="13" s="10" customFormat="1" spans="1:6">
      <c r="A13" s="11" t="s">
        <v>65</v>
      </c>
      <c r="B13" s="11" t="s">
        <v>66</v>
      </c>
      <c r="C13" s="4">
        <v>44589</v>
      </c>
      <c r="D13" s="25">
        <v>1.286</v>
      </c>
      <c r="E13" s="26">
        <v>1.286</v>
      </c>
      <c r="F13" s="24">
        <f t="shared" si="0"/>
        <v>-0.0619985412107951</v>
      </c>
    </row>
    <row r="14" spans="1:6">
      <c r="A14" s="14" t="s">
        <v>65</v>
      </c>
      <c r="B14" s="14" t="s">
        <v>66</v>
      </c>
      <c r="C14" s="4">
        <v>44620</v>
      </c>
      <c r="D14" s="5">
        <v>1.301</v>
      </c>
      <c r="E14" s="5">
        <v>1.301</v>
      </c>
      <c r="F14" s="24">
        <f t="shared" si="0"/>
        <v>0.0116640746500778</v>
      </c>
    </row>
    <row r="15" spans="1:6">
      <c r="A15" s="14" t="s">
        <v>65</v>
      </c>
      <c r="B15" s="14" t="s">
        <v>66</v>
      </c>
      <c r="C15" s="4">
        <v>44651</v>
      </c>
      <c r="D15" s="5">
        <v>1.221</v>
      </c>
      <c r="E15" s="5">
        <v>1.221</v>
      </c>
      <c r="F15" s="24">
        <f t="shared" si="0"/>
        <v>-0.0614911606456571</v>
      </c>
    </row>
    <row r="16" spans="1:6">
      <c r="A16" s="14" t="s">
        <v>65</v>
      </c>
      <c r="B16" s="14" t="s">
        <v>66</v>
      </c>
      <c r="C16" s="4">
        <v>44680</v>
      </c>
      <c r="D16" s="5">
        <v>1.189</v>
      </c>
      <c r="E16" s="5">
        <v>1.189</v>
      </c>
      <c r="F16" s="24">
        <f t="shared" si="0"/>
        <v>-0.0262080262080262</v>
      </c>
    </row>
    <row r="17" spans="1:6">
      <c r="A17" s="14" t="s">
        <v>65</v>
      </c>
      <c r="B17" s="14" t="s">
        <v>66</v>
      </c>
      <c r="C17" s="4">
        <v>44712</v>
      </c>
      <c r="D17" s="5">
        <v>1.192</v>
      </c>
      <c r="E17" s="5">
        <v>1.192</v>
      </c>
      <c r="F17" s="24">
        <f t="shared" si="0"/>
        <v>0.00252312867956261</v>
      </c>
    </row>
    <row r="18" spans="1:6">
      <c r="A18" s="14" t="s">
        <v>65</v>
      </c>
      <c r="B18" s="14" t="s">
        <v>66</v>
      </c>
      <c r="C18" s="4">
        <v>44742</v>
      </c>
      <c r="D18" s="7">
        <v>1.259</v>
      </c>
      <c r="E18" s="5">
        <v>1.259</v>
      </c>
      <c r="F18" s="24">
        <f t="shared" si="0"/>
        <v>0.056208053691275</v>
      </c>
    </row>
    <row r="19" spans="1:6">
      <c r="A19" s="14" t="s">
        <v>65</v>
      </c>
      <c r="B19" s="14" t="s">
        <v>66</v>
      </c>
      <c r="C19" s="4">
        <v>44771</v>
      </c>
      <c r="D19" s="7">
        <v>1.304</v>
      </c>
      <c r="E19" s="7">
        <v>1.304</v>
      </c>
      <c r="F19" s="24">
        <f t="shared" si="0"/>
        <v>0.0357426528991265</v>
      </c>
    </row>
    <row r="20" spans="1:6">
      <c r="A20" s="14" t="s">
        <v>65</v>
      </c>
      <c r="B20" s="14" t="s">
        <v>66</v>
      </c>
      <c r="C20" s="27">
        <v>44804</v>
      </c>
      <c r="D20" s="28">
        <v>1.235</v>
      </c>
      <c r="E20" s="28">
        <v>1.235</v>
      </c>
      <c r="F20" s="24">
        <f t="shared" si="0"/>
        <v>-0.0529141104294478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F15" sqref="F15"/>
    </sheetView>
  </sheetViews>
  <sheetFormatPr defaultColWidth="9" defaultRowHeight="14.25" outlineLevelCol="5"/>
  <cols>
    <col min="2" max="2" width="33" customWidth="1"/>
    <col min="3" max="3" width="11.6916666666667" customWidth="1"/>
    <col min="4" max="5" width="14.3083333333333" customWidth="1"/>
    <col min="6" max="6" width="7.76666666666667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40" t="s">
        <v>67</v>
      </c>
      <c r="B2" s="85" t="s">
        <v>68</v>
      </c>
      <c r="C2" s="27">
        <v>44424</v>
      </c>
      <c r="D2" s="50">
        <v>1</v>
      </c>
      <c r="E2" s="50">
        <v>1</v>
      </c>
      <c r="F2" s="24"/>
    </row>
    <row r="3" spans="1:6">
      <c r="A3" s="40" t="s">
        <v>67</v>
      </c>
      <c r="B3" s="85" t="s">
        <v>68</v>
      </c>
      <c r="C3" s="27">
        <v>44439</v>
      </c>
      <c r="D3" s="50">
        <v>1.004</v>
      </c>
      <c r="E3" s="50">
        <v>1.004</v>
      </c>
      <c r="F3" s="24">
        <f>D3/D2-1</f>
        <v>0.004</v>
      </c>
    </row>
    <row r="4" spans="1:6">
      <c r="A4" s="14" t="s">
        <v>67</v>
      </c>
      <c r="B4" s="14" t="s">
        <v>68</v>
      </c>
      <c r="C4" s="27">
        <v>44469</v>
      </c>
      <c r="D4" s="32">
        <v>1.016</v>
      </c>
      <c r="E4" s="32">
        <v>1.016</v>
      </c>
      <c r="F4" s="24">
        <f t="shared" ref="F4:F15" si="0">D4/D3-1</f>
        <v>0.0119521912350598</v>
      </c>
    </row>
    <row r="5" spans="1:6">
      <c r="A5" s="14" t="s">
        <v>67</v>
      </c>
      <c r="B5" s="14" t="s">
        <v>68</v>
      </c>
      <c r="C5" s="27">
        <v>44498</v>
      </c>
      <c r="D5" s="34">
        <v>1.066</v>
      </c>
      <c r="E5" s="34">
        <v>1.066</v>
      </c>
      <c r="F5" s="24">
        <f t="shared" si="0"/>
        <v>0.049212598425197</v>
      </c>
    </row>
    <row r="6" spans="1:6">
      <c r="A6" s="14" t="s">
        <v>67</v>
      </c>
      <c r="B6" s="14" t="s">
        <v>68</v>
      </c>
      <c r="C6" s="27">
        <v>44530</v>
      </c>
      <c r="D6" s="34">
        <v>1.039</v>
      </c>
      <c r="E6" s="34">
        <v>1.039</v>
      </c>
      <c r="F6" s="24">
        <f t="shared" si="0"/>
        <v>-0.0253283302063791</v>
      </c>
    </row>
    <row r="7" spans="1:6">
      <c r="A7" s="14" t="s">
        <v>67</v>
      </c>
      <c r="B7" s="14" t="s">
        <v>68</v>
      </c>
      <c r="C7" s="27">
        <v>44561</v>
      </c>
      <c r="D7" s="28">
        <v>0.996</v>
      </c>
      <c r="E7" s="28">
        <v>0.996</v>
      </c>
      <c r="F7" s="24">
        <f t="shared" si="0"/>
        <v>-0.0413859480269489</v>
      </c>
    </row>
    <row r="8" s="10" customFormat="1" spans="1:6">
      <c r="A8" s="11" t="s">
        <v>67</v>
      </c>
      <c r="B8" s="11" t="s">
        <v>68</v>
      </c>
      <c r="C8" s="4">
        <v>44589</v>
      </c>
      <c r="D8" s="5">
        <v>0.984</v>
      </c>
      <c r="E8" s="5">
        <v>0.984</v>
      </c>
      <c r="F8" s="24">
        <f t="shared" si="0"/>
        <v>-0.0120481927710844</v>
      </c>
    </row>
    <row r="9" spans="1:6">
      <c r="A9" s="14" t="s">
        <v>67</v>
      </c>
      <c r="B9" s="14" t="s">
        <v>68</v>
      </c>
      <c r="C9" s="4">
        <v>44620</v>
      </c>
      <c r="D9" s="5">
        <v>0.988</v>
      </c>
      <c r="E9" s="5">
        <v>0.988</v>
      </c>
      <c r="F9" s="24">
        <f t="shared" si="0"/>
        <v>0.00406504065040658</v>
      </c>
    </row>
    <row r="10" spans="1:6">
      <c r="A10" s="14" t="s">
        <v>67</v>
      </c>
      <c r="B10" s="14" t="s">
        <v>68</v>
      </c>
      <c r="C10" s="4">
        <v>44651</v>
      </c>
      <c r="D10" s="5">
        <v>0.965</v>
      </c>
      <c r="E10" s="5">
        <v>0.965</v>
      </c>
      <c r="F10" s="24">
        <f t="shared" si="0"/>
        <v>-0.0232793522267206</v>
      </c>
    </row>
    <row r="11" spans="1:6">
      <c r="A11" s="14" t="s">
        <v>67</v>
      </c>
      <c r="B11" s="14" t="s">
        <v>68</v>
      </c>
      <c r="C11" s="4">
        <v>44680</v>
      </c>
      <c r="D11" s="5">
        <v>0.95</v>
      </c>
      <c r="E11" s="5">
        <v>0.95</v>
      </c>
      <c r="F11" s="24">
        <f t="shared" si="0"/>
        <v>-0.0155440414507773</v>
      </c>
    </row>
    <row r="12" spans="1:6">
      <c r="A12" s="14" t="s">
        <v>67</v>
      </c>
      <c r="B12" s="14" t="s">
        <v>68</v>
      </c>
      <c r="C12" s="4">
        <v>44712</v>
      </c>
      <c r="D12" s="5">
        <v>0.939</v>
      </c>
      <c r="E12" s="5">
        <v>0.939</v>
      </c>
      <c r="F12" s="24">
        <f t="shared" si="0"/>
        <v>-0.011578947368421</v>
      </c>
    </row>
    <row r="13" spans="1:6">
      <c r="A13" s="14" t="s">
        <v>67</v>
      </c>
      <c r="B13" s="14" t="s">
        <v>68</v>
      </c>
      <c r="C13" s="4">
        <v>44742</v>
      </c>
      <c r="D13" s="7">
        <v>0.971</v>
      </c>
      <c r="E13" s="5">
        <v>0.971</v>
      </c>
      <c r="F13" s="24">
        <f t="shared" si="0"/>
        <v>0.0340788072417466</v>
      </c>
    </row>
    <row r="14" spans="1:6">
      <c r="A14" s="14" t="s">
        <v>67</v>
      </c>
      <c r="B14" s="14" t="s">
        <v>68</v>
      </c>
      <c r="C14" s="4">
        <v>44771</v>
      </c>
      <c r="D14" s="7">
        <v>1.018</v>
      </c>
      <c r="E14" s="7">
        <v>1.018</v>
      </c>
      <c r="F14" s="24">
        <f t="shared" si="0"/>
        <v>0.0484037075180228</v>
      </c>
    </row>
    <row r="15" spans="1:6">
      <c r="A15" s="14" t="s">
        <v>67</v>
      </c>
      <c r="B15" s="14" t="s">
        <v>68</v>
      </c>
      <c r="C15" s="27">
        <v>44804</v>
      </c>
      <c r="D15" s="28">
        <v>0.977</v>
      </c>
      <c r="E15" s="28">
        <v>0.977</v>
      </c>
      <c r="F15" s="24">
        <f t="shared" si="0"/>
        <v>-0.0402750491159136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topLeftCell="A4" workbookViewId="0">
      <selection activeCell="H25" sqref="H25"/>
    </sheetView>
  </sheetViews>
  <sheetFormatPr defaultColWidth="9" defaultRowHeight="14.25" outlineLevelCol="5"/>
  <cols>
    <col min="1" max="1" width="9.76666666666667" customWidth="1"/>
    <col min="2" max="2" width="29.8416666666667" customWidth="1"/>
    <col min="3" max="3" width="11.6916666666667" customWidth="1"/>
    <col min="4" max="5" width="14.3083333333333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4" t="s">
        <v>69</v>
      </c>
      <c r="B2" s="14" t="s">
        <v>70</v>
      </c>
      <c r="C2" s="27">
        <v>44209</v>
      </c>
      <c r="D2" s="50">
        <v>1</v>
      </c>
      <c r="E2" s="50">
        <v>1</v>
      </c>
      <c r="F2" s="42"/>
    </row>
    <row r="3" spans="1:6">
      <c r="A3" s="14" t="s">
        <v>69</v>
      </c>
      <c r="B3" s="14" t="s">
        <v>70</v>
      </c>
      <c r="C3" s="27">
        <v>44225</v>
      </c>
      <c r="D3" s="50">
        <v>0.9993</v>
      </c>
      <c r="E3" s="50">
        <v>0.9993</v>
      </c>
      <c r="F3" s="24">
        <f>D3/D2-1</f>
        <v>-0.000700000000000034</v>
      </c>
    </row>
    <row r="4" spans="1:6">
      <c r="A4" s="14" t="s">
        <v>69</v>
      </c>
      <c r="B4" s="14" t="s">
        <v>70</v>
      </c>
      <c r="C4" s="27">
        <v>44253</v>
      </c>
      <c r="D4" s="50">
        <v>1.0064</v>
      </c>
      <c r="E4" s="50">
        <v>1.0064</v>
      </c>
      <c r="F4" s="24">
        <f t="shared" ref="F4:F22" si="0">D4/D3-1</f>
        <v>0.00710497348143702</v>
      </c>
    </row>
    <row r="5" spans="1:6">
      <c r="A5" s="14" t="s">
        <v>69</v>
      </c>
      <c r="B5" s="14" t="s">
        <v>70</v>
      </c>
      <c r="C5" s="27">
        <v>44286</v>
      </c>
      <c r="D5" s="50">
        <v>1.0158</v>
      </c>
      <c r="E5" s="50">
        <v>1.0158</v>
      </c>
      <c r="F5" s="24">
        <f t="shared" si="0"/>
        <v>0.00934022257551681</v>
      </c>
    </row>
    <row r="6" spans="1:6">
      <c r="A6" s="14" t="s">
        <v>69</v>
      </c>
      <c r="B6" s="14" t="s">
        <v>70</v>
      </c>
      <c r="C6" s="27">
        <v>44316</v>
      </c>
      <c r="D6" s="50">
        <v>1.0295</v>
      </c>
      <c r="E6" s="50">
        <v>1.0295</v>
      </c>
      <c r="F6" s="24">
        <f t="shared" si="0"/>
        <v>0.0134869068714314</v>
      </c>
    </row>
    <row r="7" spans="1:6">
      <c r="A7" s="14" t="s">
        <v>69</v>
      </c>
      <c r="B7" s="14" t="s">
        <v>70</v>
      </c>
      <c r="C7" s="27">
        <v>44347</v>
      </c>
      <c r="D7" s="50">
        <v>1.1001</v>
      </c>
      <c r="E7" s="50">
        <v>1.1001</v>
      </c>
      <c r="F7" s="24">
        <f t="shared" si="0"/>
        <v>0.0685769791160757</v>
      </c>
    </row>
    <row r="8" spans="1:6">
      <c r="A8" s="14" t="s">
        <v>69</v>
      </c>
      <c r="B8" s="14" t="s">
        <v>70</v>
      </c>
      <c r="C8" s="27">
        <v>44377</v>
      </c>
      <c r="D8" s="50">
        <v>1.2088</v>
      </c>
      <c r="E8" s="50">
        <v>1.2088</v>
      </c>
      <c r="F8" s="24">
        <f t="shared" si="0"/>
        <v>0.0988091991637123</v>
      </c>
    </row>
    <row r="9" spans="1:6">
      <c r="A9" s="14" t="s">
        <v>69</v>
      </c>
      <c r="B9" s="14" t="s">
        <v>70</v>
      </c>
      <c r="C9" s="27">
        <v>44407</v>
      </c>
      <c r="D9" s="50">
        <v>1.3369</v>
      </c>
      <c r="E9" s="50">
        <v>1.3369</v>
      </c>
      <c r="F9" s="24">
        <f t="shared" si="0"/>
        <v>0.105972865651886</v>
      </c>
    </row>
    <row r="10" spans="1:6">
      <c r="A10" s="14" t="s">
        <v>69</v>
      </c>
      <c r="B10" s="14" t="s">
        <v>70</v>
      </c>
      <c r="C10" s="27">
        <v>44439</v>
      </c>
      <c r="D10" s="50">
        <v>1.4124</v>
      </c>
      <c r="E10" s="50">
        <v>1.4124</v>
      </c>
      <c r="F10" s="24">
        <f t="shared" si="0"/>
        <v>0.0564739322312815</v>
      </c>
    </row>
    <row r="11" spans="1:6">
      <c r="A11" s="14" t="s">
        <v>69</v>
      </c>
      <c r="B11" s="14" t="s">
        <v>70</v>
      </c>
      <c r="C11" s="27">
        <v>44469</v>
      </c>
      <c r="D11" s="50">
        <v>1.3508</v>
      </c>
      <c r="E11" s="50">
        <v>1.3508</v>
      </c>
      <c r="F11" s="24">
        <f t="shared" si="0"/>
        <v>-0.0436137071651092</v>
      </c>
    </row>
    <row r="12" spans="1:6">
      <c r="A12" s="14" t="s">
        <v>69</v>
      </c>
      <c r="B12" s="14" t="s">
        <v>70</v>
      </c>
      <c r="C12" s="27">
        <v>44498</v>
      </c>
      <c r="D12" s="34">
        <v>1.501</v>
      </c>
      <c r="E12" s="34">
        <v>1.501</v>
      </c>
      <c r="F12" s="24">
        <f t="shared" si="0"/>
        <v>0.111193366893693</v>
      </c>
    </row>
    <row r="13" spans="1:6">
      <c r="A13" s="14" t="s">
        <v>69</v>
      </c>
      <c r="B13" s="14" t="s">
        <v>70</v>
      </c>
      <c r="C13" s="27">
        <v>44530</v>
      </c>
      <c r="D13" s="34">
        <v>1.4485</v>
      </c>
      <c r="E13" s="34">
        <v>1.4485</v>
      </c>
      <c r="F13" s="24">
        <f t="shared" si="0"/>
        <v>-0.0349766822118588</v>
      </c>
    </row>
    <row r="14" spans="1:6">
      <c r="A14" s="14" t="s">
        <v>69</v>
      </c>
      <c r="B14" s="14" t="s">
        <v>70</v>
      </c>
      <c r="C14" s="27">
        <v>44561</v>
      </c>
      <c r="D14" s="28">
        <v>1.3431</v>
      </c>
      <c r="E14" s="28">
        <v>1.3431</v>
      </c>
      <c r="F14" s="24">
        <f t="shared" si="0"/>
        <v>-0.0727649292371418</v>
      </c>
    </row>
    <row r="15" s="10" customFormat="1" spans="1:6">
      <c r="A15" s="11" t="s">
        <v>69</v>
      </c>
      <c r="B15" s="11" t="s">
        <v>70</v>
      </c>
      <c r="C15" s="4">
        <v>44589</v>
      </c>
      <c r="D15" s="25">
        <v>1.2577</v>
      </c>
      <c r="E15" s="26">
        <v>1.2577</v>
      </c>
      <c r="F15" s="24">
        <f t="shared" si="0"/>
        <v>-0.0635842454024271</v>
      </c>
    </row>
    <row r="16" spans="1:6">
      <c r="A16" s="14" t="s">
        <v>69</v>
      </c>
      <c r="B16" s="14" t="s">
        <v>70</v>
      </c>
      <c r="C16" s="4">
        <v>44620</v>
      </c>
      <c r="D16" s="78">
        <v>1.2714</v>
      </c>
      <c r="E16" s="78">
        <v>1.2714</v>
      </c>
      <c r="F16" s="24">
        <f t="shared" si="0"/>
        <v>0.0108928997376163</v>
      </c>
    </row>
    <row r="17" spans="1:6">
      <c r="A17" s="14" t="s">
        <v>69</v>
      </c>
      <c r="B17" s="14" t="s">
        <v>70</v>
      </c>
      <c r="C17" s="4">
        <v>44651</v>
      </c>
      <c r="D17" s="5">
        <v>1.1954</v>
      </c>
      <c r="E17" s="5">
        <v>1.1954</v>
      </c>
      <c r="F17" s="24">
        <f t="shared" si="0"/>
        <v>-0.0597766241938021</v>
      </c>
    </row>
    <row r="18" spans="1:6">
      <c r="A18" s="14" t="s">
        <v>69</v>
      </c>
      <c r="B18" s="14" t="s">
        <v>70</v>
      </c>
      <c r="C18" s="4">
        <v>44680</v>
      </c>
      <c r="D18" s="5">
        <v>1.1627</v>
      </c>
      <c r="E18" s="5">
        <v>1.1627</v>
      </c>
      <c r="F18" s="24">
        <f t="shared" si="0"/>
        <v>-0.0273548602978082</v>
      </c>
    </row>
    <row r="19" spans="1:6">
      <c r="A19" s="14" t="s">
        <v>69</v>
      </c>
      <c r="B19" s="14" t="s">
        <v>70</v>
      </c>
      <c r="C19" s="4">
        <v>44712</v>
      </c>
      <c r="D19" s="5">
        <v>1.1649</v>
      </c>
      <c r="E19" s="5">
        <v>1.1649</v>
      </c>
      <c r="F19" s="24">
        <f t="shared" si="0"/>
        <v>0.00189214758751177</v>
      </c>
    </row>
    <row r="20" spans="1:6">
      <c r="A20" s="14" t="s">
        <v>69</v>
      </c>
      <c r="B20" s="14" t="s">
        <v>70</v>
      </c>
      <c r="C20" s="4">
        <v>44742</v>
      </c>
      <c r="D20" s="7">
        <v>1.2317</v>
      </c>
      <c r="E20" s="5">
        <v>1.2317</v>
      </c>
      <c r="F20" s="24">
        <f t="shared" si="0"/>
        <v>0.0573439780238647</v>
      </c>
    </row>
    <row r="21" spans="1:6">
      <c r="A21" s="14" t="s">
        <v>69</v>
      </c>
      <c r="B21" s="14" t="s">
        <v>70</v>
      </c>
      <c r="C21" s="4">
        <v>44771</v>
      </c>
      <c r="D21" s="7">
        <v>1.2768</v>
      </c>
      <c r="E21" s="7">
        <v>1.2768</v>
      </c>
      <c r="F21" s="24">
        <f t="shared" si="0"/>
        <v>0.0366160591053015</v>
      </c>
    </row>
    <row r="22" spans="1:6">
      <c r="A22" s="14" t="s">
        <v>69</v>
      </c>
      <c r="B22" s="14" t="s">
        <v>70</v>
      </c>
      <c r="C22" s="4">
        <v>44804</v>
      </c>
      <c r="D22" s="9">
        <v>1.2082</v>
      </c>
      <c r="E22" s="9">
        <v>1.2082</v>
      </c>
      <c r="F22" s="24">
        <f t="shared" si="0"/>
        <v>-0.0537280701754386</v>
      </c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F14" sqref="F14"/>
    </sheetView>
  </sheetViews>
  <sheetFormatPr defaultColWidth="9" defaultRowHeight="14.25" outlineLevelCol="5"/>
  <cols>
    <col min="1" max="1" width="9.08333333333333" customWidth="1"/>
    <col min="2" max="2" width="32.1666666666667" customWidth="1"/>
    <col min="3" max="3" width="11.7666666666667" customWidth="1"/>
    <col min="4" max="4" width="15.4583333333333" customWidth="1"/>
    <col min="5" max="5" width="13.4166666666667" customWidth="1"/>
  </cols>
  <sheetData>
    <row r="1" spans="1:6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>
      <c r="A2" s="11" t="s">
        <v>71</v>
      </c>
      <c r="B2" s="14" t="s">
        <v>72</v>
      </c>
      <c r="C2" s="27">
        <v>44445</v>
      </c>
      <c r="D2" s="50">
        <v>1</v>
      </c>
      <c r="E2" s="50">
        <v>1</v>
      </c>
      <c r="F2" s="42"/>
    </row>
    <row r="3" spans="1:6">
      <c r="A3" s="11" t="s">
        <v>71</v>
      </c>
      <c r="B3" s="14" t="s">
        <v>72</v>
      </c>
      <c r="C3" s="27">
        <v>44469</v>
      </c>
      <c r="D3" s="50">
        <v>1.0009</v>
      </c>
      <c r="E3" s="50">
        <v>1.0009</v>
      </c>
      <c r="F3" s="13">
        <f>D3/D2-1</f>
        <v>0.000899999999999901</v>
      </c>
    </row>
    <row r="4" spans="1:6">
      <c r="A4" s="11" t="s">
        <v>71</v>
      </c>
      <c r="B4" s="14" t="s">
        <v>72</v>
      </c>
      <c r="C4" s="27">
        <v>44498</v>
      </c>
      <c r="D4" s="50">
        <v>1.0381</v>
      </c>
      <c r="E4" s="50">
        <v>1.0381</v>
      </c>
      <c r="F4" s="13">
        <f t="shared" ref="F4:F14" si="0">D4/D3-1</f>
        <v>0.0371665501049057</v>
      </c>
    </row>
    <row r="5" spans="1:6">
      <c r="A5" s="11" t="s">
        <v>71</v>
      </c>
      <c r="B5" s="14" t="s">
        <v>72</v>
      </c>
      <c r="C5" s="27">
        <v>44530</v>
      </c>
      <c r="D5" s="50">
        <v>1.0133</v>
      </c>
      <c r="E5" s="50">
        <v>1.0133</v>
      </c>
      <c r="F5" s="13">
        <f t="shared" si="0"/>
        <v>-0.0238897986706482</v>
      </c>
    </row>
    <row r="6" spans="1:6">
      <c r="A6" s="11" t="s">
        <v>71</v>
      </c>
      <c r="B6" s="14" t="s">
        <v>72</v>
      </c>
      <c r="C6" s="27">
        <v>44561</v>
      </c>
      <c r="D6" s="28">
        <v>0.9695</v>
      </c>
      <c r="E6" s="28">
        <v>0.9695</v>
      </c>
      <c r="F6" s="13">
        <f t="shared" si="0"/>
        <v>-0.0432251060890162</v>
      </c>
    </row>
    <row r="7" s="10" customFormat="1" spans="1:6">
      <c r="A7" s="11" t="s">
        <v>71</v>
      </c>
      <c r="B7" s="11" t="s">
        <v>72</v>
      </c>
      <c r="C7" s="4">
        <v>44589</v>
      </c>
      <c r="D7" s="25">
        <v>0.956</v>
      </c>
      <c r="E7" s="26">
        <v>0.956</v>
      </c>
      <c r="F7" s="13">
        <f t="shared" si="0"/>
        <v>-0.0139247034553894</v>
      </c>
    </row>
    <row r="8" spans="1:6">
      <c r="A8" s="14" t="s">
        <v>71</v>
      </c>
      <c r="B8" s="14" t="s">
        <v>72</v>
      </c>
      <c r="C8" s="4">
        <v>44620</v>
      </c>
      <c r="D8" s="78">
        <v>0.9602</v>
      </c>
      <c r="E8" s="78">
        <v>0.9602</v>
      </c>
      <c r="F8" s="13">
        <f t="shared" si="0"/>
        <v>0.00439330543933059</v>
      </c>
    </row>
    <row r="9" spans="1:6">
      <c r="A9" s="14" t="s">
        <v>71</v>
      </c>
      <c r="B9" s="14" t="s">
        <v>72</v>
      </c>
      <c r="C9" s="4">
        <v>44651</v>
      </c>
      <c r="D9" s="5">
        <v>0.9366</v>
      </c>
      <c r="E9" s="5">
        <v>0.9366</v>
      </c>
      <c r="F9" s="13">
        <f t="shared" si="0"/>
        <v>-0.0245782128723183</v>
      </c>
    </row>
    <row r="10" spans="1:6">
      <c r="A10" s="14" t="s">
        <v>71</v>
      </c>
      <c r="B10" s="14" t="s">
        <v>72</v>
      </c>
      <c r="C10" s="4">
        <v>44680</v>
      </c>
      <c r="D10" s="5">
        <v>0.922</v>
      </c>
      <c r="E10" s="5">
        <v>0.922</v>
      </c>
      <c r="F10" s="13">
        <f t="shared" si="0"/>
        <v>-0.0155882980995088</v>
      </c>
    </row>
    <row r="11" spans="1:6">
      <c r="A11" s="14" t="s">
        <v>71</v>
      </c>
      <c r="B11" s="14" t="s">
        <v>72</v>
      </c>
      <c r="C11" s="4">
        <v>44712</v>
      </c>
      <c r="D11" s="5">
        <v>0.911</v>
      </c>
      <c r="E11" s="5">
        <v>0.911</v>
      </c>
      <c r="F11" s="13">
        <f t="shared" si="0"/>
        <v>-0.0119305856832972</v>
      </c>
    </row>
    <row r="12" spans="1:6">
      <c r="A12" s="14" t="s">
        <v>71</v>
      </c>
      <c r="B12" s="14" t="s">
        <v>72</v>
      </c>
      <c r="C12" s="4">
        <v>44742</v>
      </c>
      <c r="D12" s="5">
        <v>0.9434</v>
      </c>
      <c r="E12" s="5">
        <v>0.9434</v>
      </c>
      <c r="F12" s="13">
        <f t="shared" si="0"/>
        <v>0.0355653128430296</v>
      </c>
    </row>
    <row r="13" spans="1:6">
      <c r="A13" s="14" t="s">
        <v>71</v>
      </c>
      <c r="B13" s="14" t="s">
        <v>72</v>
      </c>
      <c r="C13" s="4">
        <v>44771</v>
      </c>
      <c r="D13" s="7">
        <v>0.9904</v>
      </c>
      <c r="E13" s="7">
        <v>0.9904</v>
      </c>
      <c r="F13" s="13">
        <f t="shared" si="0"/>
        <v>0.0498198007207971</v>
      </c>
    </row>
    <row r="14" spans="1:6">
      <c r="A14" s="14" t="s">
        <v>71</v>
      </c>
      <c r="B14" s="14" t="s">
        <v>72</v>
      </c>
      <c r="C14" s="4">
        <v>44804</v>
      </c>
      <c r="D14" s="9">
        <v>0.9473</v>
      </c>
      <c r="E14" s="9">
        <v>0.9473</v>
      </c>
      <c r="F14" s="13">
        <f t="shared" si="0"/>
        <v>-0.0435177705977382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2"/>
  <sheetViews>
    <sheetView workbookViewId="0">
      <selection activeCell="F22" sqref="F22"/>
    </sheetView>
  </sheetViews>
  <sheetFormatPr defaultColWidth="9" defaultRowHeight="14.25"/>
  <cols>
    <col min="1" max="1" width="9.76666666666667" customWidth="1"/>
    <col min="2" max="2" width="29.8416666666667" customWidth="1"/>
    <col min="3" max="3" width="11.6916666666667" customWidth="1"/>
    <col min="4" max="5" width="14.3083333333333" customWidth="1"/>
  </cols>
  <sheetData>
    <row r="1" spans="1:6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>
      <c r="A2" s="14" t="s">
        <v>73</v>
      </c>
      <c r="B2" s="14" t="s">
        <v>74</v>
      </c>
      <c r="C2" s="27">
        <v>44222</v>
      </c>
      <c r="D2" s="50">
        <v>1</v>
      </c>
      <c r="E2" s="50">
        <v>1</v>
      </c>
      <c r="F2" s="24"/>
    </row>
    <row r="3" spans="1:6">
      <c r="A3" s="14" t="s">
        <v>73</v>
      </c>
      <c r="B3" s="14" t="s">
        <v>74</v>
      </c>
      <c r="C3" s="27">
        <v>44225</v>
      </c>
      <c r="D3" s="50">
        <v>1</v>
      </c>
      <c r="E3" s="50">
        <v>1</v>
      </c>
      <c r="F3" s="24">
        <f>D3/D2-1</f>
        <v>0</v>
      </c>
    </row>
    <row r="4" spans="1:6">
      <c r="A4" s="14" t="s">
        <v>73</v>
      </c>
      <c r="B4" s="14" t="s">
        <v>74</v>
      </c>
      <c r="C4" s="27">
        <v>44253</v>
      </c>
      <c r="D4" s="50">
        <v>0.997</v>
      </c>
      <c r="E4" s="50">
        <v>0.997</v>
      </c>
      <c r="F4" s="24">
        <f t="shared" ref="F4:F22" si="0">D4/D3-1</f>
        <v>-0.003</v>
      </c>
    </row>
    <row r="5" spans="1:6">
      <c r="A5" s="14" t="s">
        <v>73</v>
      </c>
      <c r="B5" s="14" t="s">
        <v>74</v>
      </c>
      <c r="C5" s="27">
        <v>44286</v>
      </c>
      <c r="D5" s="50">
        <v>1.004</v>
      </c>
      <c r="E5" s="50">
        <v>1.004</v>
      </c>
      <c r="F5" s="24">
        <f t="shared" si="0"/>
        <v>0.00702106318956863</v>
      </c>
    </row>
    <row r="6" spans="1:6">
      <c r="A6" s="14" t="s">
        <v>73</v>
      </c>
      <c r="B6" s="14" t="s">
        <v>74</v>
      </c>
      <c r="C6" s="27">
        <v>44316</v>
      </c>
      <c r="D6" s="50">
        <v>1.018</v>
      </c>
      <c r="E6" s="50">
        <v>1.018</v>
      </c>
      <c r="F6" s="24">
        <f t="shared" si="0"/>
        <v>0.0139442231075697</v>
      </c>
    </row>
    <row r="7" spans="1:6">
      <c r="A7" s="14" t="s">
        <v>73</v>
      </c>
      <c r="B7" s="14" t="s">
        <v>74</v>
      </c>
      <c r="C7" s="27">
        <v>44347</v>
      </c>
      <c r="D7" s="50">
        <v>1.106</v>
      </c>
      <c r="E7" s="50">
        <v>1.106</v>
      </c>
      <c r="F7" s="24">
        <f t="shared" si="0"/>
        <v>0.0864440078585462</v>
      </c>
    </row>
    <row r="8" spans="1:6">
      <c r="A8" s="14" t="s">
        <v>73</v>
      </c>
      <c r="B8" s="14" t="s">
        <v>74</v>
      </c>
      <c r="C8" s="27">
        <v>44377</v>
      </c>
      <c r="D8" s="50">
        <v>1.232</v>
      </c>
      <c r="E8" s="50">
        <v>1.232</v>
      </c>
      <c r="F8" s="24">
        <f t="shared" si="0"/>
        <v>0.113924050632911</v>
      </c>
    </row>
    <row r="9" spans="1:6">
      <c r="A9" s="14" t="s">
        <v>73</v>
      </c>
      <c r="B9" s="14" t="s">
        <v>74</v>
      </c>
      <c r="C9" s="27">
        <v>44407</v>
      </c>
      <c r="D9" s="50">
        <v>1.369</v>
      </c>
      <c r="E9" s="50">
        <v>1.369</v>
      </c>
      <c r="F9" s="24">
        <f t="shared" si="0"/>
        <v>0.111201298701299</v>
      </c>
    </row>
    <row r="10" spans="1:6">
      <c r="A10" s="14" t="s">
        <v>73</v>
      </c>
      <c r="B10" s="14" t="s">
        <v>74</v>
      </c>
      <c r="C10" s="27">
        <v>44439</v>
      </c>
      <c r="D10" s="50">
        <v>1.437</v>
      </c>
      <c r="E10" s="50">
        <v>1.437</v>
      </c>
      <c r="F10" s="24">
        <f t="shared" si="0"/>
        <v>0.0496712929145362</v>
      </c>
    </row>
    <row r="11" spans="1:6">
      <c r="A11" s="14" t="s">
        <v>73</v>
      </c>
      <c r="B11" s="14" t="s">
        <v>74</v>
      </c>
      <c r="C11" s="27">
        <v>44469</v>
      </c>
      <c r="D11" s="50">
        <v>1.365</v>
      </c>
      <c r="E11" s="50">
        <v>1.365</v>
      </c>
      <c r="F11" s="24">
        <f t="shared" si="0"/>
        <v>-0.0501043841336117</v>
      </c>
    </row>
    <row r="12" spans="1:6">
      <c r="A12" s="14" t="s">
        <v>73</v>
      </c>
      <c r="B12" s="14" t="s">
        <v>74</v>
      </c>
      <c r="C12" s="27">
        <v>44498</v>
      </c>
      <c r="D12" s="50">
        <v>1.509</v>
      </c>
      <c r="E12" s="50">
        <v>1.509</v>
      </c>
      <c r="F12" s="24">
        <f t="shared" si="0"/>
        <v>0.105494505494505</v>
      </c>
    </row>
    <row r="13" spans="1:6">
      <c r="A13" s="14" t="s">
        <v>73</v>
      </c>
      <c r="B13" s="14" t="s">
        <v>74</v>
      </c>
      <c r="C13" s="27">
        <v>44530</v>
      </c>
      <c r="D13" s="50">
        <v>1.458</v>
      </c>
      <c r="E13" s="50">
        <v>1.458</v>
      </c>
      <c r="F13" s="24">
        <f t="shared" si="0"/>
        <v>-0.0337972166998012</v>
      </c>
    </row>
    <row r="14" spans="1:6">
      <c r="A14" s="14" t="s">
        <v>73</v>
      </c>
      <c r="B14" s="14" t="s">
        <v>74</v>
      </c>
      <c r="C14" s="27">
        <v>44561</v>
      </c>
      <c r="D14" s="28">
        <v>1.353</v>
      </c>
      <c r="E14" s="28">
        <v>1.353</v>
      </c>
      <c r="F14" s="24">
        <f t="shared" si="0"/>
        <v>-0.0720164609053497</v>
      </c>
    </row>
    <row r="15" s="10" customFormat="1" spans="1:6">
      <c r="A15" s="11" t="s">
        <v>73</v>
      </c>
      <c r="B15" s="11" t="s">
        <v>74</v>
      </c>
      <c r="C15" s="4">
        <v>44589</v>
      </c>
      <c r="D15" s="25">
        <v>1.268</v>
      </c>
      <c r="E15" s="26">
        <v>1.268</v>
      </c>
      <c r="F15" s="24">
        <f t="shared" si="0"/>
        <v>-0.0628233555062823</v>
      </c>
    </row>
    <row r="16" spans="1:12">
      <c r="A16" s="14" t="s">
        <v>73</v>
      </c>
      <c r="B16" s="15" t="s">
        <v>74</v>
      </c>
      <c r="C16" s="4">
        <v>44620</v>
      </c>
      <c r="D16" s="57">
        <v>1.283</v>
      </c>
      <c r="E16" s="57">
        <v>1.283</v>
      </c>
      <c r="F16" s="24">
        <f t="shared" si="0"/>
        <v>0.0118296529968454</v>
      </c>
      <c r="G16" s="16"/>
      <c r="H16" s="17"/>
      <c r="I16" s="16"/>
      <c r="J16" s="16"/>
      <c r="K16" s="19"/>
      <c r="L16" s="16"/>
    </row>
    <row r="17" spans="1:6">
      <c r="A17" s="14" t="s">
        <v>73</v>
      </c>
      <c r="B17" s="15" t="s">
        <v>74</v>
      </c>
      <c r="C17" s="4">
        <v>44651</v>
      </c>
      <c r="D17" s="5">
        <v>1.206</v>
      </c>
      <c r="E17" s="5">
        <v>1.206</v>
      </c>
      <c r="F17" s="24">
        <f t="shared" si="0"/>
        <v>-0.0600155884645363</v>
      </c>
    </row>
    <row r="18" spans="1:6">
      <c r="A18" s="14" t="s">
        <v>73</v>
      </c>
      <c r="B18" s="15" t="s">
        <v>74</v>
      </c>
      <c r="C18" s="4">
        <v>44680</v>
      </c>
      <c r="D18" s="5">
        <v>1.167</v>
      </c>
      <c r="E18" s="5">
        <v>1.167</v>
      </c>
      <c r="F18" s="24">
        <f t="shared" si="0"/>
        <v>-0.0323383084577114</v>
      </c>
    </row>
    <row r="19" spans="1:6">
      <c r="A19" s="14" t="s">
        <v>73</v>
      </c>
      <c r="B19" s="15" t="s">
        <v>74</v>
      </c>
      <c r="C19" s="4">
        <v>44712</v>
      </c>
      <c r="D19" s="5">
        <v>1.171</v>
      </c>
      <c r="E19" s="5">
        <v>1.171</v>
      </c>
      <c r="F19" s="24">
        <f t="shared" si="0"/>
        <v>0.00342759211653809</v>
      </c>
    </row>
    <row r="20" spans="1:6">
      <c r="A20" s="14" t="s">
        <v>73</v>
      </c>
      <c r="B20" s="15" t="s">
        <v>74</v>
      </c>
      <c r="C20" s="4">
        <v>44742</v>
      </c>
      <c r="D20" s="7">
        <v>1.236</v>
      </c>
      <c r="E20" s="5">
        <v>1.236</v>
      </c>
      <c r="F20" s="24">
        <f t="shared" si="0"/>
        <v>0.0555081127241672</v>
      </c>
    </row>
    <row r="21" spans="1:6">
      <c r="A21" s="14" t="s">
        <v>73</v>
      </c>
      <c r="B21" s="15" t="s">
        <v>74</v>
      </c>
      <c r="C21" s="4">
        <v>44771</v>
      </c>
      <c r="D21" s="7">
        <v>1.278</v>
      </c>
      <c r="E21" s="7">
        <v>1.278</v>
      </c>
      <c r="F21" s="24">
        <f t="shared" si="0"/>
        <v>0.0339805825242718</v>
      </c>
    </row>
    <row r="22" spans="1:6">
      <c r="A22" s="14" t="s">
        <v>73</v>
      </c>
      <c r="B22" s="15" t="s">
        <v>74</v>
      </c>
      <c r="C22" s="27">
        <v>44804</v>
      </c>
      <c r="D22" s="28">
        <v>1.213</v>
      </c>
      <c r="E22" s="28">
        <v>1.213</v>
      </c>
      <c r="F22" s="24">
        <f t="shared" si="0"/>
        <v>-0.0508607198748043</v>
      </c>
    </row>
  </sheetData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workbookViewId="0">
      <selection activeCell="F14" sqref="F14"/>
    </sheetView>
  </sheetViews>
  <sheetFormatPr defaultColWidth="9" defaultRowHeight="14.25"/>
  <cols>
    <col min="1" max="1" width="9.08333333333333" customWidth="1"/>
    <col min="2" max="2" width="32.2333333333333" customWidth="1"/>
    <col min="3" max="3" width="13.6916666666667" customWidth="1"/>
    <col min="4" max="5" width="13.4583333333333" customWidth="1"/>
    <col min="6" max="6" width="9.30833333333333" customWidth="1"/>
  </cols>
  <sheetData>
    <row r="1" spans="1:6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>
      <c r="A2" s="14" t="s">
        <v>75</v>
      </c>
      <c r="B2" s="14" t="s">
        <v>76</v>
      </c>
      <c r="C2" s="27">
        <v>44440</v>
      </c>
      <c r="D2" s="52">
        <v>1</v>
      </c>
      <c r="E2" s="52">
        <v>1</v>
      </c>
      <c r="F2" s="42"/>
    </row>
    <row r="3" spans="1:6">
      <c r="A3" s="14" t="s">
        <v>75</v>
      </c>
      <c r="B3" s="14" t="s">
        <v>76</v>
      </c>
      <c r="C3" s="27">
        <v>44469</v>
      </c>
      <c r="D3" s="52">
        <v>1.0016</v>
      </c>
      <c r="E3" s="52">
        <v>1.0016</v>
      </c>
      <c r="F3" s="13">
        <f>D3/D2-1</f>
        <v>0.00160000000000005</v>
      </c>
    </row>
    <row r="4" spans="1:6">
      <c r="A4" s="14" t="s">
        <v>75</v>
      </c>
      <c r="B4" s="14" t="s">
        <v>76</v>
      </c>
      <c r="C4" s="27">
        <v>44498</v>
      </c>
      <c r="D4" s="34">
        <v>1.0411</v>
      </c>
      <c r="E4" s="34">
        <v>1.0411</v>
      </c>
      <c r="F4" s="13">
        <f t="shared" ref="F4:F14" si="0">D4/D3-1</f>
        <v>0.0394369009584663</v>
      </c>
    </row>
    <row r="5" spans="1:6">
      <c r="A5" s="14" t="s">
        <v>75</v>
      </c>
      <c r="B5" s="14" t="s">
        <v>76</v>
      </c>
      <c r="C5" s="27">
        <v>44530</v>
      </c>
      <c r="D5" s="34">
        <v>1.0179</v>
      </c>
      <c r="E5" s="34">
        <v>1.0179</v>
      </c>
      <c r="F5" s="13">
        <f t="shared" si="0"/>
        <v>-0.022284122562674</v>
      </c>
    </row>
    <row r="6" spans="1:6">
      <c r="A6" s="14" t="s">
        <v>75</v>
      </c>
      <c r="B6" s="14" t="s">
        <v>76</v>
      </c>
      <c r="C6" s="27">
        <v>44561</v>
      </c>
      <c r="D6" s="28">
        <v>0.9744</v>
      </c>
      <c r="E6" s="28">
        <v>0.9744</v>
      </c>
      <c r="F6" s="13">
        <f t="shared" si="0"/>
        <v>-0.0427350427350427</v>
      </c>
    </row>
    <row r="7" s="10" customFormat="1" spans="1:6">
      <c r="A7" s="11" t="s">
        <v>75</v>
      </c>
      <c r="B7" s="11" t="s">
        <v>76</v>
      </c>
      <c r="C7" s="4">
        <v>44589</v>
      </c>
      <c r="D7" s="25">
        <v>0.9627</v>
      </c>
      <c r="E7" s="26">
        <v>0.9627</v>
      </c>
      <c r="F7" s="13">
        <f t="shared" si="0"/>
        <v>-0.0120073891625616</v>
      </c>
    </row>
    <row r="8" spans="1:12">
      <c r="A8" s="14" t="s">
        <v>75</v>
      </c>
      <c r="B8" s="15" t="s">
        <v>76</v>
      </c>
      <c r="C8" s="4">
        <v>44620</v>
      </c>
      <c r="D8" s="57">
        <v>0.9678</v>
      </c>
      <c r="E8" s="57">
        <v>0.9678</v>
      </c>
      <c r="F8" s="13">
        <f t="shared" si="0"/>
        <v>0.00529760049859762</v>
      </c>
      <c r="G8" s="16"/>
      <c r="H8" s="17"/>
      <c r="I8" s="16"/>
      <c r="J8" s="16"/>
      <c r="K8" s="19"/>
      <c r="L8" s="16"/>
    </row>
    <row r="9" spans="1:6">
      <c r="A9" s="14" t="s">
        <v>75</v>
      </c>
      <c r="B9" s="15" t="s">
        <v>76</v>
      </c>
      <c r="C9" s="4">
        <v>44651</v>
      </c>
      <c r="D9" s="5" t="s">
        <v>77</v>
      </c>
      <c r="E9" s="5" t="s">
        <v>77</v>
      </c>
      <c r="F9" s="13">
        <f t="shared" si="0"/>
        <v>-0.0233519322174003</v>
      </c>
    </row>
    <row r="10" spans="1:6">
      <c r="A10" s="14" t="s">
        <v>75</v>
      </c>
      <c r="B10" s="15" t="s">
        <v>76</v>
      </c>
      <c r="C10" s="4">
        <v>44680</v>
      </c>
      <c r="D10" s="5">
        <v>0.9316</v>
      </c>
      <c r="E10" s="5">
        <v>0.9316</v>
      </c>
      <c r="F10" s="13">
        <f t="shared" si="0"/>
        <v>-0.0143884892086331</v>
      </c>
    </row>
    <row r="11" spans="1:6">
      <c r="A11" s="14" t="s">
        <v>75</v>
      </c>
      <c r="B11" s="15" t="s">
        <v>76</v>
      </c>
      <c r="C11" s="4">
        <v>44712</v>
      </c>
      <c r="D11" s="5">
        <v>0.9218</v>
      </c>
      <c r="E11" s="5">
        <v>0.9218</v>
      </c>
      <c r="F11" s="13">
        <f t="shared" si="0"/>
        <v>-0.010519536281666</v>
      </c>
    </row>
    <row r="12" spans="1:6">
      <c r="A12" s="14" t="s">
        <v>75</v>
      </c>
      <c r="B12" s="15" t="s">
        <v>76</v>
      </c>
      <c r="C12" s="4">
        <v>44742</v>
      </c>
      <c r="D12" s="7">
        <v>0.9556</v>
      </c>
      <c r="E12" s="5">
        <v>0.9556</v>
      </c>
      <c r="F12" s="13">
        <f t="shared" si="0"/>
        <v>0.036667389889347</v>
      </c>
    </row>
    <row r="13" spans="1:6">
      <c r="A13" s="14" t="s">
        <v>75</v>
      </c>
      <c r="B13" s="15" t="s">
        <v>76</v>
      </c>
      <c r="C13" s="4">
        <v>44771</v>
      </c>
      <c r="D13" s="7">
        <v>1.0034</v>
      </c>
      <c r="E13" s="7">
        <v>1.0034</v>
      </c>
      <c r="F13" s="13">
        <f t="shared" si="0"/>
        <v>0.0500209292591043</v>
      </c>
    </row>
    <row r="14" spans="1:6">
      <c r="A14" s="14" t="s">
        <v>75</v>
      </c>
      <c r="B14" s="15" t="s">
        <v>76</v>
      </c>
      <c r="C14" s="27">
        <v>44804</v>
      </c>
      <c r="D14" s="28">
        <v>0.9631</v>
      </c>
      <c r="E14" s="28">
        <v>0.9631</v>
      </c>
      <c r="F14" s="13">
        <f t="shared" si="0"/>
        <v>-0.0401634442894161</v>
      </c>
    </row>
  </sheetData>
  <pageMargins left="0.7" right="0.7" top="0.75" bottom="0.75" header="0.3" footer="0.3"/>
  <headerFooter/>
  <ignoredErrors>
    <ignoredError sqref="D9:E9" numberStoredAsText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E13" sqref="E13"/>
    </sheetView>
  </sheetViews>
  <sheetFormatPr defaultColWidth="9" defaultRowHeight="14.25" outlineLevelCol="5"/>
  <cols>
    <col min="1" max="1" width="9.08333333333333" customWidth="1"/>
    <col min="2" max="2" width="32.1666666666667" customWidth="1"/>
    <col min="3" max="3" width="10.6666666666667" customWidth="1"/>
    <col min="4" max="4" width="13.4166666666667" customWidth="1"/>
    <col min="5" max="5" width="13.4583333333333" customWidth="1"/>
  </cols>
  <sheetData>
    <row r="1" spans="1:6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>
      <c r="A2" s="14" t="s">
        <v>78</v>
      </c>
      <c r="B2" s="14" t="s">
        <v>79</v>
      </c>
      <c r="C2" s="27">
        <v>44461</v>
      </c>
      <c r="D2" s="52">
        <v>1</v>
      </c>
      <c r="E2" s="52">
        <v>1</v>
      </c>
      <c r="F2" s="42"/>
    </row>
    <row r="3" spans="1:6">
      <c r="A3" s="14" t="s">
        <v>78</v>
      </c>
      <c r="B3" s="14" t="s">
        <v>79</v>
      </c>
      <c r="C3" s="27">
        <v>44469</v>
      </c>
      <c r="D3" s="52">
        <v>1.0001</v>
      </c>
      <c r="E3" s="52">
        <v>1.0001</v>
      </c>
      <c r="F3" s="13">
        <f>D3/D2-1</f>
        <v>9.9999999999989e-5</v>
      </c>
    </row>
    <row r="4" spans="1:6">
      <c r="A4" s="14" t="s">
        <v>78</v>
      </c>
      <c r="B4" s="14" t="s">
        <v>79</v>
      </c>
      <c r="C4" s="27">
        <v>44498</v>
      </c>
      <c r="D4" s="34">
        <v>1.0276</v>
      </c>
      <c r="E4" s="34">
        <v>1.0276</v>
      </c>
      <c r="F4" s="13">
        <f t="shared" ref="F4:F14" si="0">D4/D3-1</f>
        <v>0.0274972502749726</v>
      </c>
    </row>
    <row r="5" spans="1:6">
      <c r="A5" s="14" t="s">
        <v>78</v>
      </c>
      <c r="B5" s="14" t="s">
        <v>79</v>
      </c>
      <c r="C5" s="27">
        <v>44530</v>
      </c>
      <c r="D5" s="34">
        <v>1.0062</v>
      </c>
      <c r="E5" s="34">
        <v>1.0062</v>
      </c>
      <c r="F5" s="13">
        <f t="shared" si="0"/>
        <v>-0.0208252238224991</v>
      </c>
    </row>
    <row r="6" spans="1:6">
      <c r="A6" s="14" t="s">
        <v>78</v>
      </c>
      <c r="B6" s="14" t="s">
        <v>79</v>
      </c>
      <c r="C6" s="27">
        <v>44561</v>
      </c>
      <c r="D6" s="28">
        <v>0.9631</v>
      </c>
      <c r="E6" s="28">
        <v>0.9631</v>
      </c>
      <c r="F6" s="13">
        <f t="shared" si="0"/>
        <v>-0.0428344265553569</v>
      </c>
    </row>
    <row r="7" s="10" customFormat="1" spans="1:6">
      <c r="A7" s="11" t="s">
        <v>78</v>
      </c>
      <c r="B7" s="11" t="s">
        <v>79</v>
      </c>
      <c r="C7" s="4">
        <v>44589</v>
      </c>
      <c r="D7" s="25">
        <v>0.9499</v>
      </c>
      <c r="E7" s="26">
        <v>0.9499</v>
      </c>
      <c r="F7" s="13">
        <f t="shared" si="0"/>
        <v>-0.0137057418751947</v>
      </c>
    </row>
    <row r="8" spans="1:6">
      <c r="A8" s="14" t="s">
        <v>78</v>
      </c>
      <c r="B8" s="14" t="s">
        <v>79</v>
      </c>
      <c r="C8" s="4">
        <v>44620</v>
      </c>
      <c r="D8" s="78">
        <v>0.9542</v>
      </c>
      <c r="E8" s="78">
        <v>0.9542</v>
      </c>
      <c r="F8" s="13">
        <f t="shared" si="0"/>
        <v>0.00452679229392583</v>
      </c>
    </row>
    <row r="9" spans="1:6">
      <c r="A9" s="14" t="s">
        <v>78</v>
      </c>
      <c r="B9" s="14" t="s">
        <v>79</v>
      </c>
      <c r="C9" s="4">
        <v>44651</v>
      </c>
      <c r="D9" s="5">
        <v>0.9313</v>
      </c>
      <c r="E9" s="5">
        <v>0.9313</v>
      </c>
      <c r="F9" s="13">
        <f t="shared" si="0"/>
        <v>-0.0239991616013415</v>
      </c>
    </row>
    <row r="10" spans="1:6">
      <c r="A10" s="14" t="s">
        <v>78</v>
      </c>
      <c r="B10" s="14" t="s">
        <v>79</v>
      </c>
      <c r="C10" s="4">
        <v>44680</v>
      </c>
      <c r="D10" s="5">
        <v>0.911</v>
      </c>
      <c r="E10" s="5">
        <v>0.911</v>
      </c>
      <c r="F10" s="13">
        <f t="shared" si="0"/>
        <v>-0.0217974873832277</v>
      </c>
    </row>
    <row r="11" spans="1:6">
      <c r="A11" s="14" t="s">
        <v>78</v>
      </c>
      <c r="B11" s="14" t="s">
        <v>79</v>
      </c>
      <c r="C11" s="4">
        <v>44712</v>
      </c>
      <c r="D11" s="5">
        <v>0.9018</v>
      </c>
      <c r="E11" s="5">
        <v>0.9018</v>
      </c>
      <c r="F11" s="13">
        <f t="shared" si="0"/>
        <v>-0.010098792535675</v>
      </c>
    </row>
    <row r="12" spans="1:6">
      <c r="A12" s="14" t="s">
        <v>78</v>
      </c>
      <c r="B12" s="14" t="s">
        <v>79</v>
      </c>
      <c r="C12" s="4">
        <v>44742</v>
      </c>
      <c r="D12" s="5">
        <v>0.934</v>
      </c>
      <c r="E12" s="5">
        <v>0.934</v>
      </c>
      <c r="F12" s="13">
        <f t="shared" si="0"/>
        <v>0.0357063650476823</v>
      </c>
    </row>
    <row r="13" spans="1:6">
      <c r="A13" s="14" t="s">
        <v>78</v>
      </c>
      <c r="B13" s="14" t="s">
        <v>79</v>
      </c>
      <c r="C13" s="4">
        <v>44771</v>
      </c>
      <c r="D13" s="7">
        <v>0.9795</v>
      </c>
      <c r="E13" s="7">
        <v>0.9795</v>
      </c>
      <c r="F13" s="13">
        <f t="shared" si="0"/>
        <v>0.0487152034261242</v>
      </c>
    </row>
    <row r="14" spans="1:6">
      <c r="A14" s="14" t="s">
        <v>78</v>
      </c>
      <c r="B14" s="14" t="s">
        <v>79</v>
      </c>
      <c r="C14" s="4">
        <v>44804</v>
      </c>
      <c r="D14" s="9">
        <v>0.9407</v>
      </c>
      <c r="E14" s="9">
        <v>0.9407</v>
      </c>
      <c r="F14" s="13">
        <f t="shared" si="0"/>
        <v>-0.0396120469627361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topLeftCell="A16" workbookViewId="0">
      <selection activeCell="C57" sqref="C57"/>
    </sheetView>
  </sheetViews>
  <sheetFormatPr defaultColWidth="9" defaultRowHeight="14.25"/>
  <cols>
    <col min="1" max="1" width="9.76666666666667" customWidth="1"/>
    <col min="2" max="2" width="28.7666666666667" customWidth="1"/>
    <col min="3" max="3" width="11.6916666666667" customWidth="1"/>
    <col min="4" max="5" width="14.3083333333333" customWidth="1"/>
    <col min="6" max="6" width="8.06666666666667" customWidth="1"/>
  </cols>
  <sheetData>
    <row r="1" ht="15" customHeigh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40" t="s">
        <v>43</v>
      </c>
      <c r="B2" s="40" t="s">
        <v>44</v>
      </c>
      <c r="C2" s="39" t="s">
        <v>45</v>
      </c>
      <c r="D2" s="52">
        <v>1</v>
      </c>
      <c r="E2" s="52">
        <v>1</v>
      </c>
      <c r="F2" s="42"/>
    </row>
    <row r="3" spans="1:6">
      <c r="A3" s="40" t="s">
        <v>43</v>
      </c>
      <c r="B3" s="40" t="s">
        <v>44</v>
      </c>
      <c r="C3" s="62" t="s">
        <v>36</v>
      </c>
      <c r="D3" s="52">
        <v>1</v>
      </c>
      <c r="E3" s="52">
        <v>1</v>
      </c>
      <c r="F3" s="24">
        <f>D3/D2-1</f>
        <v>0</v>
      </c>
    </row>
    <row r="4" spans="1:6">
      <c r="A4" s="40" t="s">
        <v>43</v>
      </c>
      <c r="B4" s="40" t="s">
        <v>44</v>
      </c>
      <c r="C4" s="62" t="s">
        <v>37</v>
      </c>
      <c r="D4" s="52">
        <v>0.9965</v>
      </c>
      <c r="E4" s="52">
        <v>0.9965</v>
      </c>
      <c r="F4" s="24">
        <f t="shared" ref="F4:F35" si="0">D4/D3-1</f>
        <v>-0.00349999999999995</v>
      </c>
    </row>
    <row r="5" spans="1:6">
      <c r="A5" s="40" t="s">
        <v>43</v>
      </c>
      <c r="B5" s="40" t="s">
        <v>44</v>
      </c>
      <c r="C5" s="62" t="s">
        <v>38</v>
      </c>
      <c r="D5" s="52">
        <v>1.0543</v>
      </c>
      <c r="E5" s="52">
        <v>1.0543</v>
      </c>
      <c r="F5" s="24">
        <f t="shared" si="0"/>
        <v>0.058003010536879</v>
      </c>
    </row>
    <row r="6" spans="1:6">
      <c r="A6" s="40" t="s">
        <v>43</v>
      </c>
      <c r="B6" s="40" t="s">
        <v>44</v>
      </c>
      <c r="C6" s="62" t="s">
        <v>39</v>
      </c>
      <c r="D6" s="52">
        <v>1.0108</v>
      </c>
      <c r="E6" s="52">
        <v>1.0108</v>
      </c>
      <c r="F6" s="24">
        <f t="shared" si="0"/>
        <v>-0.0412596035284075</v>
      </c>
    </row>
    <row r="7" spans="1:6">
      <c r="A7" s="40" t="s">
        <v>43</v>
      </c>
      <c r="B7" s="40" t="s">
        <v>44</v>
      </c>
      <c r="C7" s="62" t="s">
        <v>40</v>
      </c>
      <c r="D7" s="52">
        <v>1.0192</v>
      </c>
      <c r="E7" s="52">
        <v>1.0192</v>
      </c>
      <c r="F7" s="24">
        <f t="shared" si="0"/>
        <v>0.00831024930747937</v>
      </c>
    </row>
    <row r="8" spans="1:6">
      <c r="A8" s="40" t="s">
        <v>43</v>
      </c>
      <c r="B8" s="40" t="s">
        <v>44</v>
      </c>
      <c r="C8" s="62" t="s">
        <v>41</v>
      </c>
      <c r="D8" s="52">
        <v>1.0432</v>
      </c>
      <c r="E8" s="52">
        <v>1.0432</v>
      </c>
      <c r="F8" s="24">
        <f t="shared" si="0"/>
        <v>0.0235478806907377</v>
      </c>
    </row>
    <row r="9" spans="1:6">
      <c r="A9" s="40" t="s">
        <v>43</v>
      </c>
      <c r="B9" s="40" t="s">
        <v>44</v>
      </c>
      <c r="C9" s="62" t="s">
        <v>42</v>
      </c>
      <c r="D9" s="52">
        <v>1.1478</v>
      </c>
      <c r="E9" s="52">
        <v>1.1478</v>
      </c>
      <c r="F9" s="24">
        <f t="shared" si="0"/>
        <v>0.100268404907975</v>
      </c>
    </row>
    <row r="10" spans="1:6">
      <c r="A10" s="40" t="s">
        <v>43</v>
      </c>
      <c r="B10" s="40" t="s">
        <v>44</v>
      </c>
      <c r="C10" s="62">
        <v>44043</v>
      </c>
      <c r="D10" s="52">
        <v>1.3965</v>
      </c>
      <c r="E10" s="52">
        <v>1.3965</v>
      </c>
      <c r="F10" s="24">
        <f t="shared" si="0"/>
        <v>0.216675378985886</v>
      </c>
    </row>
    <row r="11" spans="1:6">
      <c r="A11" s="40" t="s">
        <v>43</v>
      </c>
      <c r="B11" s="40" t="s">
        <v>44</v>
      </c>
      <c r="C11" s="62">
        <v>44074</v>
      </c>
      <c r="D11" s="52">
        <v>1.3646</v>
      </c>
      <c r="E11" s="52">
        <v>1.3646</v>
      </c>
      <c r="F11" s="24">
        <f t="shared" si="0"/>
        <v>-0.022842821339062</v>
      </c>
    </row>
    <row r="12" spans="1:6">
      <c r="A12" s="40" t="s">
        <v>43</v>
      </c>
      <c r="B12" s="40" t="s">
        <v>44</v>
      </c>
      <c r="C12" s="62">
        <v>44104</v>
      </c>
      <c r="D12" s="52">
        <v>1.3317</v>
      </c>
      <c r="E12" s="52">
        <v>1.3317</v>
      </c>
      <c r="F12" s="24">
        <f t="shared" si="0"/>
        <v>-0.0241096291953685</v>
      </c>
    </row>
    <row r="13" spans="1:6">
      <c r="A13" s="40" t="s">
        <v>43</v>
      </c>
      <c r="B13" s="40" t="s">
        <v>44</v>
      </c>
      <c r="C13" s="41">
        <v>44134</v>
      </c>
      <c r="D13" s="52">
        <v>1.3001</v>
      </c>
      <c r="E13" s="52">
        <v>1.3001</v>
      </c>
      <c r="F13" s="24">
        <f t="shared" si="0"/>
        <v>-0.0237290681084329</v>
      </c>
    </row>
    <row r="14" spans="1:6">
      <c r="A14" s="40" t="s">
        <v>43</v>
      </c>
      <c r="B14" s="40" t="s">
        <v>44</v>
      </c>
      <c r="C14" s="31">
        <v>44165</v>
      </c>
      <c r="D14" s="52">
        <v>1.3122</v>
      </c>
      <c r="E14" s="52">
        <v>1.3122</v>
      </c>
      <c r="F14" s="24">
        <f t="shared" si="0"/>
        <v>0.00930697638643174</v>
      </c>
    </row>
    <row r="15" spans="1:6">
      <c r="A15" s="40" t="s">
        <v>43</v>
      </c>
      <c r="B15" s="40" t="s">
        <v>44</v>
      </c>
      <c r="C15" s="31">
        <v>44196</v>
      </c>
      <c r="D15" s="52">
        <v>1.3748</v>
      </c>
      <c r="E15" s="52">
        <v>1.3748</v>
      </c>
      <c r="F15" s="24">
        <f t="shared" si="0"/>
        <v>0.0477061423563481</v>
      </c>
    </row>
    <row r="16" spans="1:6">
      <c r="A16" s="40" t="s">
        <v>43</v>
      </c>
      <c r="B16" s="40" t="s">
        <v>44</v>
      </c>
      <c r="C16" s="31">
        <v>44225</v>
      </c>
      <c r="D16" s="52">
        <v>1.4246</v>
      </c>
      <c r="E16" s="52">
        <v>1.4246</v>
      </c>
      <c r="F16" s="24">
        <f t="shared" si="0"/>
        <v>0.0362234506837358</v>
      </c>
    </row>
    <row r="17" spans="1:6">
      <c r="A17" s="14" t="s">
        <v>43</v>
      </c>
      <c r="B17" s="14" t="s">
        <v>44</v>
      </c>
      <c r="C17" s="27">
        <v>44253</v>
      </c>
      <c r="D17" s="52">
        <v>1.3903</v>
      </c>
      <c r="E17" s="52">
        <v>1.3903</v>
      </c>
      <c r="F17" s="24">
        <f t="shared" si="0"/>
        <v>-0.0240769338761757</v>
      </c>
    </row>
    <row r="18" spans="1:6">
      <c r="A18" s="14" t="s">
        <v>43</v>
      </c>
      <c r="B18" s="14" t="s">
        <v>44</v>
      </c>
      <c r="C18" s="27">
        <v>44286</v>
      </c>
      <c r="D18" s="52">
        <v>1.3839</v>
      </c>
      <c r="E18" s="52">
        <v>1.3839</v>
      </c>
      <c r="F18" s="24">
        <f t="shared" si="0"/>
        <v>-0.00460332302380795</v>
      </c>
    </row>
    <row r="19" spans="1:6">
      <c r="A19" s="14" t="s">
        <v>43</v>
      </c>
      <c r="B19" s="14" t="s">
        <v>44</v>
      </c>
      <c r="C19" s="27">
        <v>44316</v>
      </c>
      <c r="D19" s="52">
        <v>1.4229</v>
      </c>
      <c r="E19" s="52">
        <v>1.4229</v>
      </c>
      <c r="F19" s="24">
        <f t="shared" si="0"/>
        <v>0.0281812269672665</v>
      </c>
    </row>
    <row r="20" spans="1:6">
      <c r="A20" s="14" t="s">
        <v>43</v>
      </c>
      <c r="B20" s="14" t="s">
        <v>44</v>
      </c>
      <c r="C20" s="27">
        <v>44347</v>
      </c>
      <c r="D20" s="52">
        <v>1.5059</v>
      </c>
      <c r="E20" s="52">
        <v>1.5059</v>
      </c>
      <c r="F20" s="24">
        <f t="shared" si="0"/>
        <v>0.0583315763581418</v>
      </c>
    </row>
    <row r="21" spans="1:6">
      <c r="A21" s="14" t="s">
        <v>43</v>
      </c>
      <c r="B21" s="14" t="s">
        <v>44</v>
      </c>
      <c r="C21" s="27">
        <v>44377</v>
      </c>
      <c r="D21" s="52">
        <v>1.6313</v>
      </c>
      <c r="E21" s="52">
        <v>1.6313</v>
      </c>
      <c r="F21" s="24">
        <f t="shared" si="0"/>
        <v>0.08327246165084</v>
      </c>
    </row>
    <row r="22" spans="1:6">
      <c r="A22" s="14" t="s">
        <v>43</v>
      </c>
      <c r="B22" s="14" t="s">
        <v>44</v>
      </c>
      <c r="C22" s="27">
        <v>44407</v>
      </c>
      <c r="D22" s="52">
        <v>1.8018</v>
      </c>
      <c r="E22" s="52">
        <v>1.8018</v>
      </c>
      <c r="F22" s="24">
        <f t="shared" si="0"/>
        <v>0.104517869184086</v>
      </c>
    </row>
    <row r="23" spans="1:6">
      <c r="A23" s="14" t="s">
        <v>43</v>
      </c>
      <c r="B23" s="14" t="s">
        <v>44</v>
      </c>
      <c r="C23" s="27">
        <v>44439</v>
      </c>
      <c r="D23" s="52">
        <v>1.8808</v>
      </c>
      <c r="E23" s="52">
        <v>1.8808</v>
      </c>
      <c r="F23" s="24">
        <f t="shared" si="0"/>
        <v>0.0438450438450437</v>
      </c>
    </row>
    <row r="24" spans="1:6">
      <c r="A24" s="14" t="s">
        <v>43</v>
      </c>
      <c r="B24" s="14" t="s">
        <v>44</v>
      </c>
      <c r="C24" s="27">
        <v>44469</v>
      </c>
      <c r="D24" s="52">
        <v>1.7955</v>
      </c>
      <c r="E24" s="52">
        <v>1.7955</v>
      </c>
      <c r="F24" s="24">
        <f t="shared" si="0"/>
        <v>-0.0453530412590387</v>
      </c>
    </row>
    <row r="25" spans="1:6">
      <c r="A25" s="14" t="s">
        <v>43</v>
      </c>
      <c r="B25" s="14" t="s">
        <v>44</v>
      </c>
      <c r="C25" s="27">
        <v>44498</v>
      </c>
      <c r="D25" s="34">
        <v>1.9875</v>
      </c>
      <c r="E25" s="34">
        <v>1.9875</v>
      </c>
      <c r="F25" s="24">
        <f t="shared" si="0"/>
        <v>0.106934001670844</v>
      </c>
    </row>
    <row r="26" spans="1:6">
      <c r="A26" s="14" t="s">
        <v>43</v>
      </c>
      <c r="B26" s="14" t="s">
        <v>44</v>
      </c>
      <c r="C26" s="27">
        <v>44530</v>
      </c>
      <c r="D26" s="34">
        <v>1.9198</v>
      </c>
      <c r="E26" s="34">
        <v>1.9198</v>
      </c>
      <c r="F26" s="24">
        <f t="shared" si="0"/>
        <v>-0.034062893081761</v>
      </c>
    </row>
    <row r="27" spans="1:6">
      <c r="A27" s="14" t="s">
        <v>43</v>
      </c>
      <c r="B27" s="14" t="s">
        <v>44</v>
      </c>
      <c r="C27" s="27">
        <v>44561</v>
      </c>
      <c r="D27" s="28">
        <v>1.7811</v>
      </c>
      <c r="E27" s="28">
        <v>1.7811</v>
      </c>
      <c r="F27" s="24">
        <f t="shared" si="0"/>
        <v>-0.0722471090738619</v>
      </c>
    </row>
    <row r="28" s="10" customFormat="1" spans="1:6">
      <c r="A28" s="11" t="s">
        <v>43</v>
      </c>
      <c r="B28" s="11" t="s">
        <v>44</v>
      </c>
      <c r="C28" s="4">
        <v>44589</v>
      </c>
      <c r="D28" s="25">
        <v>1.4254</v>
      </c>
      <c r="E28" s="26">
        <v>1.6754</v>
      </c>
      <c r="F28" s="24">
        <f>(D28+0.25)/D27-1</f>
        <v>-0.0593453483802144</v>
      </c>
    </row>
    <row r="29" spans="1:12">
      <c r="A29" s="30" t="s">
        <v>43</v>
      </c>
      <c r="B29" s="33" t="s">
        <v>44</v>
      </c>
      <c r="C29" s="4">
        <v>44620</v>
      </c>
      <c r="D29" s="57">
        <v>1.4416</v>
      </c>
      <c r="E29" s="57">
        <v>1.6916</v>
      </c>
      <c r="F29" s="24">
        <f t="shared" si="0"/>
        <v>0.0113652308124035</v>
      </c>
      <c r="G29" s="16"/>
      <c r="H29" s="17"/>
      <c r="I29" s="16"/>
      <c r="J29" s="16"/>
      <c r="K29" s="19"/>
      <c r="L29" s="16"/>
    </row>
    <row r="30" spans="1:6">
      <c r="A30" s="30" t="s">
        <v>43</v>
      </c>
      <c r="B30" s="33" t="s">
        <v>44</v>
      </c>
      <c r="C30" s="4">
        <v>44651</v>
      </c>
      <c r="D30" s="5">
        <v>1.3589</v>
      </c>
      <c r="E30" s="5">
        <v>1.6089</v>
      </c>
      <c r="F30" s="24">
        <f t="shared" si="0"/>
        <v>-0.0573668146503885</v>
      </c>
    </row>
    <row r="31" spans="1:6">
      <c r="A31" s="30" t="s">
        <v>43</v>
      </c>
      <c r="B31" s="33" t="s">
        <v>44</v>
      </c>
      <c r="C31" s="4">
        <v>44680</v>
      </c>
      <c r="D31" s="5">
        <v>1.3242</v>
      </c>
      <c r="E31" s="5">
        <v>1.5742</v>
      </c>
      <c r="F31" s="24">
        <f t="shared" si="0"/>
        <v>-0.0255353594819339</v>
      </c>
    </row>
    <row r="32" spans="1:6">
      <c r="A32" s="30" t="s">
        <v>43</v>
      </c>
      <c r="B32" s="33" t="s">
        <v>44</v>
      </c>
      <c r="C32" s="4">
        <v>44712</v>
      </c>
      <c r="D32" s="5">
        <v>1.3262</v>
      </c>
      <c r="E32" s="5">
        <v>1.5762</v>
      </c>
      <c r="F32" s="24">
        <f t="shared" si="0"/>
        <v>0.00151034586920407</v>
      </c>
    </row>
    <row r="33" spans="1:6">
      <c r="A33" s="30" t="s">
        <v>43</v>
      </c>
      <c r="B33" s="33" t="s">
        <v>44</v>
      </c>
      <c r="C33" s="4">
        <v>44742</v>
      </c>
      <c r="D33" s="5">
        <v>1.3986</v>
      </c>
      <c r="E33" s="5">
        <v>1.6486</v>
      </c>
      <c r="F33" s="24">
        <f t="shared" si="0"/>
        <v>0.0545920675614537</v>
      </c>
    </row>
    <row r="34" spans="1:6">
      <c r="A34" s="30" t="s">
        <v>43</v>
      </c>
      <c r="B34" s="33" t="s">
        <v>44</v>
      </c>
      <c r="C34" s="4">
        <v>44771</v>
      </c>
      <c r="D34" s="7">
        <v>1.4452</v>
      </c>
      <c r="E34" s="7">
        <v>1.6952</v>
      </c>
      <c r="F34" s="24">
        <f t="shared" si="0"/>
        <v>0.0333190333190334</v>
      </c>
    </row>
    <row r="35" spans="1:6">
      <c r="A35" s="30" t="s">
        <v>43</v>
      </c>
      <c r="B35" s="33" t="s">
        <v>44</v>
      </c>
      <c r="C35" s="27">
        <v>44804</v>
      </c>
      <c r="D35" s="28">
        <v>1.3747</v>
      </c>
      <c r="E35" s="28">
        <v>1.6247</v>
      </c>
      <c r="F35" s="24">
        <f t="shared" si="0"/>
        <v>-0.0487821754774426</v>
      </c>
    </row>
  </sheetData>
  <pageMargins left="0.7" right="0.7" top="0.75" bottom="0.75" header="0.3" footer="0.3"/>
  <headerFooter/>
  <ignoredErrors>
    <ignoredError sqref="F28" formula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0"/>
  <sheetViews>
    <sheetView topLeftCell="A40" workbookViewId="0">
      <selection activeCell="F60" sqref="F60"/>
    </sheetView>
  </sheetViews>
  <sheetFormatPr defaultColWidth="9" defaultRowHeight="14.25"/>
  <cols>
    <col min="1" max="1" width="9.76666666666667" customWidth="1"/>
    <col min="2" max="2" width="28.7666666666667" customWidth="1"/>
    <col min="3" max="3" width="11.6916666666667" customWidth="1"/>
    <col min="4" max="5" width="14.3083333333333" customWidth="1"/>
    <col min="6" max="6" width="7.76666666666667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40" t="s">
        <v>80</v>
      </c>
      <c r="B2" s="40" t="s">
        <v>81</v>
      </c>
      <c r="C2" s="82">
        <v>43046</v>
      </c>
      <c r="D2" s="32">
        <v>1</v>
      </c>
      <c r="E2" s="32">
        <v>1</v>
      </c>
      <c r="F2" s="84"/>
    </row>
    <row r="3" spans="1:6">
      <c r="A3" s="40" t="s">
        <v>80</v>
      </c>
      <c r="B3" s="40" t="s">
        <v>81</v>
      </c>
      <c r="C3" s="72" t="s">
        <v>11</v>
      </c>
      <c r="D3" s="32">
        <v>1</v>
      </c>
      <c r="E3" s="32">
        <v>1</v>
      </c>
      <c r="F3" s="49">
        <f>D3/D2-1</f>
        <v>0</v>
      </c>
    </row>
    <row r="4" spans="1:6">
      <c r="A4" s="40" t="s">
        <v>80</v>
      </c>
      <c r="B4" s="40" t="s">
        <v>81</v>
      </c>
      <c r="C4" s="72" t="s">
        <v>12</v>
      </c>
      <c r="D4" s="32">
        <v>0.994</v>
      </c>
      <c r="E4" s="32">
        <v>0.994</v>
      </c>
      <c r="F4" s="49">
        <f t="shared" ref="F4:F35" si="0">D4/D3-1</f>
        <v>-0.00600000000000001</v>
      </c>
    </row>
    <row r="5" spans="1:6">
      <c r="A5" s="40" t="s">
        <v>80</v>
      </c>
      <c r="B5" s="40" t="s">
        <v>81</v>
      </c>
      <c r="C5" s="72" t="s">
        <v>13</v>
      </c>
      <c r="D5" s="32">
        <v>1.003</v>
      </c>
      <c r="E5" s="32">
        <v>1.003</v>
      </c>
      <c r="F5" s="49">
        <f t="shared" si="0"/>
        <v>0.0090543259557343</v>
      </c>
    </row>
    <row r="6" spans="1:6">
      <c r="A6" s="40" t="s">
        <v>80</v>
      </c>
      <c r="B6" s="40" t="s">
        <v>81</v>
      </c>
      <c r="C6" s="72" t="s">
        <v>14</v>
      </c>
      <c r="D6" s="32">
        <v>1.017</v>
      </c>
      <c r="E6" s="32">
        <v>1.017</v>
      </c>
      <c r="F6" s="49">
        <f t="shared" si="0"/>
        <v>0.0139581256231307</v>
      </c>
    </row>
    <row r="7" spans="1:6">
      <c r="A7" s="40" t="s">
        <v>80</v>
      </c>
      <c r="B7" s="40" t="s">
        <v>81</v>
      </c>
      <c r="C7" s="72" t="s">
        <v>15</v>
      </c>
      <c r="D7" s="32">
        <v>1.024</v>
      </c>
      <c r="E7" s="32">
        <v>1.024</v>
      </c>
      <c r="F7" s="49">
        <f t="shared" si="0"/>
        <v>0.0068829891838742</v>
      </c>
    </row>
    <row r="8" spans="1:6">
      <c r="A8" s="40" t="s">
        <v>80</v>
      </c>
      <c r="B8" s="40" t="s">
        <v>81</v>
      </c>
      <c r="C8" s="72" t="s">
        <v>16</v>
      </c>
      <c r="D8" s="32">
        <v>0.985</v>
      </c>
      <c r="E8" s="32">
        <v>0.985</v>
      </c>
      <c r="F8" s="49">
        <f t="shared" si="0"/>
        <v>-0.0380859375</v>
      </c>
    </row>
    <row r="9" spans="1:6">
      <c r="A9" s="40" t="s">
        <v>80</v>
      </c>
      <c r="B9" s="40" t="s">
        <v>81</v>
      </c>
      <c r="C9" s="72" t="s">
        <v>17</v>
      </c>
      <c r="D9" s="32">
        <v>0.979</v>
      </c>
      <c r="E9" s="32">
        <v>0.979</v>
      </c>
      <c r="F9" s="49">
        <f t="shared" si="0"/>
        <v>-0.00609137055837561</v>
      </c>
    </row>
    <row r="10" spans="1:6">
      <c r="A10" s="40" t="s">
        <v>80</v>
      </c>
      <c r="B10" s="40" t="s">
        <v>81</v>
      </c>
      <c r="C10" s="72" t="s">
        <v>18</v>
      </c>
      <c r="D10" s="32">
        <v>0.97</v>
      </c>
      <c r="E10" s="32">
        <v>0.97</v>
      </c>
      <c r="F10" s="49">
        <f t="shared" si="0"/>
        <v>-0.00919305413687432</v>
      </c>
    </row>
    <row r="11" spans="1:6">
      <c r="A11" s="40" t="s">
        <v>80</v>
      </c>
      <c r="B11" s="40" t="s">
        <v>81</v>
      </c>
      <c r="C11" s="72" t="s">
        <v>19</v>
      </c>
      <c r="D11" s="32">
        <v>0.971</v>
      </c>
      <c r="E11" s="32">
        <v>0.971</v>
      </c>
      <c r="F11" s="49">
        <f t="shared" si="0"/>
        <v>0.00103092783505154</v>
      </c>
    </row>
    <row r="12" spans="1:6">
      <c r="A12" s="40" t="s">
        <v>80</v>
      </c>
      <c r="B12" s="40" t="s">
        <v>81</v>
      </c>
      <c r="C12" s="72" t="s">
        <v>20</v>
      </c>
      <c r="D12" s="32">
        <v>0.958</v>
      </c>
      <c r="E12" s="32">
        <v>0.958</v>
      </c>
      <c r="F12" s="49">
        <f t="shared" si="0"/>
        <v>-0.0133882595262615</v>
      </c>
    </row>
    <row r="13" spans="1:6">
      <c r="A13" s="40" t="s">
        <v>80</v>
      </c>
      <c r="B13" s="40" t="s">
        <v>81</v>
      </c>
      <c r="C13" s="72" t="s">
        <v>21</v>
      </c>
      <c r="D13" s="32">
        <v>0.956</v>
      </c>
      <c r="E13" s="32">
        <v>0.956</v>
      </c>
      <c r="F13" s="49">
        <f t="shared" si="0"/>
        <v>-0.0020876826722338</v>
      </c>
    </row>
    <row r="14" spans="1:6">
      <c r="A14" s="40" t="s">
        <v>80</v>
      </c>
      <c r="B14" s="40" t="s">
        <v>81</v>
      </c>
      <c r="C14" s="72" t="s">
        <v>22</v>
      </c>
      <c r="D14" s="32">
        <v>0.938</v>
      </c>
      <c r="E14" s="32">
        <v>0.938</v>
      </c>
      <c r="F14" s="49">
        <f t="shared" si="0"/>
        <v>-0.0188284518828452</v>
      </c>
    </row>
    <row r="15" spans="1:6">
      <c r="A15" s="40" t="s">
        <v>80</v>
      </c>
      <c r="B15" s="40" t="s">
        <v>81</v>
      </c>
      <c r="C15" s="72" t="s">
        <v>23</v>
      </c>
      <c r="D15" s="32">
        <v>0.946</v>
      </c>
      <c r="E15" s="32">
        <v>0.946</v>
      </c>
      <c r="F15" s="49">
        <f t="shared" si="0"/>
        <v>0.00852878464818763</v>
      </c>
    </row>
    <row r="16" spans="1:6">
      <c r="A16" s="40" t="s">
        <v>80</v>
      </c>
      <c r="B16" s="40" t="s">
        <v>81</v>
      </c>
      <c r="C16" s="72" t="s">
        <v>24</v>
      </c>
      <c r="D16" s="32">
        <v>0.93</v>
      </c>
      <c r="E16" s="32">
        <v>0.93</v>
      </c>
      <c r="F16" s="49">
        <f t="shared" si="0"/>
        <v>-0.0169133192389005</v>
      </c>
    </row>
    <row r="17" spans="1:6">
      <c r="A17" s="40" t="s">
        <v>80</v>
      </c>
      <c r="B17" s="40" t="s">
        <v>81</v>
      </c>
      <c r="C17" s="72" t="s">
        <v>25</v>
      </c>
      <c r="D17" s="32">
        <v>0.97</v>
      </c>
      <c r="E17" s="32">
        <v>0.97</v>
      </c>
      <c r="F17" s="49">
        <f t="shared" si="0"/>
        <v>0.043010752688172</v>
      </c>
    </row>
    <row r="18" spans="1:6">
      <c r="A18" s="40" t="s">
        <v>80</v>
      </c>
      <c r="B18" s="40" t="s">
        <v>81</v>
      </c>
      <c r="C18" s="72" t="s">
        <v>26</v>
      </c>
      <c r="D18" s="32">
        <v>1.109</v>
      </c>
      <c r="E18" s="32">
        <v>1.109</v>
      </c>
      <c r="F18" s="49">
        <f t="shared" si="0"/>
        <v>0.143298969072165</v>
      </c>
    </row>
    <row r="19" spans="1:6">
      <c r="A19" s="40" t="s">
        <v>80</v>
      </c>
      <c r="B19" s="40" t="s">
        <v>81</v>
      </c>
      <c r="C19" s="72" t="s">
        <v>27</v>
      </c>
      <c r="D19" s="32">
        <v>1.325</v>
      </c>
      <c r="E19" s="32">
        <v>1.325</v>
      </c>
      <c r="F19" s="49">
        <f t="shared" si="0"/>
        <v>0.194770063119928</v>
      </c>
    </row>
    <row r="20" spans="1:6">
      <c r="A20" s="40" t="s">
        <v>80</v>
      </c>
      <c r="B20" s="40" t="s">
        <v>81</v>
      </c>
      <c r="C20" s="72" t="s">
        <v>28</v>
      </c>
      <c r="D20" s="32">
        <v>1.445</v>
      </c>
      <c r="E20" s="32">
        <v>1.445</v>
      </c>
      <c r="F20" s="49">
        <f t="shared" si="0"/>
        <v>0.090566037735849</v>
      </c>
    </row>
    <row r="21" spans="1:6">
      <c r="A21" s="40" t="s">
        <v>80</v>
      </c>
      <c r="B21" s="40" t="s">
        <v>81</v>
      </c>
      <c r="C21" s="72" t="s">
        <v>29</v>
      </c>
      <c r="D21" s="32">
        <v>1.411</v>
      </c>
      <c r="E21" s="32">
        <v>1.411</v>
      </c>
      <c r="F21" s="49">
        <f t="shared" si="0"/>
        <v>-0.0235294117647059</v>
      </c>
    </row>
    <row r="22" spans="1:6">
      <c r="A22" s="40" t="s">
        <v>80</v>
      </c>
      <c r="B22" s="40" t="s">
        <v>81</v>
      </c>
      <c r="C22" s="72" t="s">
        <v>30</v>
      </c>
      <c r="D22" s="32">
        <v>1.471</v>
      </c>
      <c r="E22" s="32">
        <v>1.471</v>
      </c>
      <c r="F22" s="49">
        <f t="shared" si="0"/>
        <v>0.0425230333097095</v>
      </c>
    </row>
    <row r="23" spans="1:6">
      <c r="A23" s="40" t="s">
        <v>80</v>
      </c>
      <c r="B23" s="40" t="s">
        <v>81</v>
      </c>
      <c r="C23" s="72" t="s">
        <v>31</v>
      </c>
      <c r="D23" s="32">
        <v>1.5</v>
      </c>
      <c r="E23" s="32">
        <v>1.5</v>
      </c>
      <c r="F23" s="49">
        <f t="shared" si="0"/>
        <v>0.0197144799456153</v>
      </c>
    </row>
    <row r="24" spans="1:6">
      <c r="A24" s="40" t="s">
        <v>80</v>
      </c>
      <c r="B24" s="40" t="s">
        <v>81</v>
      </c>
      <c r="C24" s="72" t="s">
        <v>32</v>
      </c>
      <c r="D24" s="32">
        <v>1.632</v>
      </c>
      <c r="E24" s="32">
        <v>1.632</v>
      </c>
      <c r="F24" s="49">
        <f t="shared" si="0"/>
        <v>0.0879999999999999</v>
      </c>
    </row>
    <row r="25" spans="1:6">
      <c r="A25" s="40" t="s">
        <v>80</v>
      </c>
      <c r="B25" s="40" t="s">
        <v>81</v>
      </c>
      <c r="C25" s="72" t="s">
        <v>33</v>
      </c>
      <c r="D25" s="32">
        <v>1.699</v>
      </c>
      <c r="E25" s="32">
        <v>1.699</v>
      </c>
      <c r="F25" s="49">
        <f t="shared" si="0"/>
        <v>0.0410539215686276</v>
      </c>
    </row>
    <row r="26" spans="1:6">
      <c r="A26" s="40" t="s">
        <v>80</v>
      </c>
      <c r="B26" s="40" t="s">
        <v>81</v>
      </c>
      <c r="C26" s="72" t="s">
        <v>34</v>
      </c>
      <c r="D26" s="32">
        <v>1.774</v>
      </c>
      <c r="E26" s="32">
        <v>1.774</v>
      </c>
      <c r="F26" s="49">
        <f t="shared" si="0"/>
        <v>0.0441436138905238</v>
      </c>
    </row>
    <row r="27" spans="1:6">
      <c r="A27" s="40" t="s">
        <v>80</v>
      </c>
      <c r="B27" s="40" t="s">
        <v>81</v>
      </c>
      <c r="C27" s="72" t="s">
        <v>35</v>
      </c>
      <c r="D27" s="32">
        <v>1.808</v>
      </c>
      <c r="E27" s="32">
        <v>1.808</v>
      </c>
      <c r="F27" s="49">
        <f t="shared" si="0"/>
        <v>0.0191657271702368</v>
      </c>
    </row>
    <row r="28" spans="1:6">
      <c r="A28" s="40" t="s">
        <v>80</v>
      </c>
      <c r="B28" s="40" t="s">
        <v>81</v>
      </c>
      <c r="C28" s="72" t="s">
        <v>36</v>
      </c>
      <c r="D28" s="32">
        <v>1.925</v>
      </c>
      <c r="E28" s="32">
        <v>1.925</v>
      </c>
      <c r="F28" s="49">
        <f t="shared" si="0"/>
        <v>0.064712389380531</v>
      </c>
    </row>
    <row r="29" spans="1:6">
      <c r="A29" s="40" t="s">
        <v>80</v>
      </c>
      <c r="B29" s="40" t="s">
        <v>81</v>
      </c>
      <c r="C29" s="72" t="s">
        <v>37</v>
      </c>
      <c r="D29" s="32">
        <v>2.04</v>
      </c>
      <c r="E29" s="32">
        <v>2.04</v>
      </c>
      <c r="F29" s="49">
        <f t="shared" si="0"/>
        <v>0.0597402597402596</v>
      </c>
    </row>
    <row r="30" spans="1:6">
      <c r="A30" s="40" t="s">
        <v>80</v>
      </c>
      <c r="B30" s="40" t="s">
        <v>81</v>
      </c>
      <c r="C30" s="72" t="s">
        <v>38</v>
      </c>
      <c r="D30" s="32">
        <v>2.262</v>
      </c>
      <c r="E30" s="32">
        <v>2.262</v>
      </c>
      <c r="F30" s="49">
        <f t="shared" si="0"/>
        <v>0.108823529411765</v>
      </c>
    </row>
    <row r="31" spans="1:6">
      <c r="A31" s="40" t="s">
        <v>80</v>
      </c>
      <c r="B31" s="40" t="s">
        <v>81</v>
      </c>
      <c r="C31" s="72" t="s">
        <v>39</v>
      </c>
      <c r="D31" s="32">
        <v>2.117</v>
      </c>
      <c r="E31" s="32">
        <v>2.117</v>
      </c>
      <c r="F31" s="49">
        <f t="shared" si="0"/>
        <v>-0.0641025641025641</v>
      </c>
    </row>
    <row r="32" spans="1:6">
      <c r="A32" s="40" t="s">
        <v>80</v>
      </c>
      <c r="B32" s="40" t="s">
        <v>81</v>
      </c>
      <c r="C32" s="72" t="s">
        <v>40</v>
      </c>
      <c r="D32" s="32">
        <v>2.16</v>
      </c>
      <c r="E32" s="32">
        <v>2.16</v>
      </c>
      <c r="F32" s="49">
        <f t="shared" si="0"/>
        <v>0.0203117619272557</v>
      </c>
    </row>
    <row r="33" spans="1:6">
      <c r="A33" s="40" t="s">
        <v>80</v>
      </c>
      <c r="B33" s="40" t="s">
        <v>81</v>
      </c>
      <c r="C33" s="72" t="s">
        <v>41</v>
      </c>
      <c r="D33" s="32">
        <v>2.257</v>
      </c>
      <c r="E33" s="32">
        <v>2.257</v>
      </c>
      <c r="F33" s="49">
        <f t="shared" si="0"/>
        <v>0.0449074074074074</v>
      </c>
    </row>
    <row r="34" spans="1:6">
      <c r="A34" s="40" t="s">
        <v>80</v>
      </c>
      <c r="B34" s="40" t="s">
        <v>81</v>
      </c>
      <c r="C34" s="77" t="s">
        <v>42</v>
      </c>
      <c r="D34" s="32">
        <v>2.589</v>
      </c>
      <c r="E34" s="32">
        <v>2.589</v>
      </c>
      <c r="F34" s="49">
        <f t="shared" si="0"/>
        <v>0.147097917589721</v>
      </c>
    </row>
    <row r="35" spans="1:6">
      <c r="A35" s="40" t="s">
        <v>80</v>
      </c>
      <c r="B35" s="40" t="s">
        <v>81</v>
      </c>
      <c r="C35" s="39">
        <v>44043</v>
      </c>
      <c r="D35" s="32">
        <v>3.194</v>
      </c>
      <c r="E35" s="32">
        <v>3.194</v>
      </c>
      <c r="F35" s="49">
        <f t="shared" si="0"/>
        <v>0.233680957898803</v>
      </c>
    </row>
    <row r="36" spans="1:6">
      <c r="A36" s="40" t="s">
        <v>80</v>
      </c>
      <c r="B36" s="40" t="s">
        <v>81</v>
      </c>
      <c r="C36" s="39">
        <v>44074</v>
      </c>
      <c r="D36" s="32">
        <v>3.126</v>
      </c>
      <c r="E36" s="32">
        <v>3.126</v>
      </c>
      <c r="F36" s="49">
        <f t="shared" ref="F36:F60" si="1">D36/D35-1</f>
        <v>-0.0212899185973701</v>
      </c>
    </row>
    <row r="37" spans="1:6">
      <c r="A37" s="40" t="s">
        <v>80</v>
      </c>
      <c r="B37" s="40" t="s">
        <v>81</v>
      </c>
      <c r="C37" s="39">
        <v>44104</v>
      </c>
      <c r="D37" s="32">
        <v>3.056</v>
      </c>
      <c r="E37" s="32">
        <v>3.056</v>
      </c>
      <c r="F37" s="49">
        <f t="shared" si="1"/>
        <v>-0.0223928342930262</v>
      </c>
    </row>
    <row r="38" spans="1:6">
      <c r="A38" s="40" t="s">
        <v>80</v>
      </c>
      <c r="B38" s="40" t="s">
        <v>81</v>
      </c>
      <c r="C38" s="41">
        <v>44134</v>
      </c>
      <c r="D38" s="32">
        <v>2.994</v>
      </c>
      <c r="E38" s="32">
        <v>2.994</v>
      </c>
      <c r="F38" s="49">
        <f t="shared" si="1"/>
        <v>-0.0202879581151831</v>
      </c>
    </row>
    <row r="39" spans="1:6">
      <c r="A39" s="40" t="s">
        <v>80</v>
      </c>
      <c r="B39" s="40" t="s">
        <v>81</v>
      </c>
      <c r="C39" s="31">
        <v>44165</v>
      </c>
      <c r="D39" s="32">
        <v>3.023</v>
      </c>
      <c r="E39" s="32">
        <v>3.023</v>
      </c>
      <c r="F39" s="49">
        <f t="shared" si="1"/>
        <v>0.00968603874415486</v>
      </c>
    </row>
    <row r="40" spans="1:6">
      <c r="A40" s="40" t="s">
        <v>80</v>
      </c>
      <c r="B40" s="40" t="s">
        <v>81</v>
      </c>
      <c r="C40" s="31">
        <v>44196</v>
      </c>
      <c r="D40" s="28">
        <v>3.165</v>
      </c>
      <c r="E40" s="28">
        <v>3.165</v>
      </c>
      <c r="F40" s="49">
        <f t="shared" si="1"/>
        <v>0.0469732054250744</v>
      </c>
    </row>
    <row r="41" spans="1:6">
      <c r="A41" s="40" t="s">
        <v>80</v>
      </c>
      <c r="B41" s="40" t="s">
        <v>81</v>
      </c>
      <c r="C41" s="31">
        <v>44225</v>
      </c>
      <c r="D41" s="28">
        <v>3.342</v>
      </c>
      <c r="E41" s="28">
        <v>3.342</v>
      </c>
      <c r="F41" s="49">
        <f t="shared" si="1"/>
        <v>0.0559241706161138</v>
      </c>
    </row>
    <row r="42" spans="1:6">
      <c r="A42" s="14" t="s">
        <v>80</v>
      </c>
      <c r="B42" s="14" t="s">
        <v>81</v>
      </c>
      <c r="C42" s="27">
        <v>44253</v>
      </c>
      <c r="D42" s="28">
        <v>3.238</v>
      </c>
      <c r="E42" s="28">
        <v>3.238</v>
      </c>
      <c r="F42" s="49">
        <f t="shared" si="1"/>
        <v>-0.0311190903650509</v>
      </c>
    </row>
    <row r="43" spans="1:7">
      <c r="A43" s="14" t="s">
        <v>80</v>
      </c>
      <c r="B43" s="14" t="s">
        <v>81</v>
      </c>
      <c r="C43" s="27">
        <v>44286</v>
      </c>
      <c r="D43" s="28">
        <v>3.202</v>
      </c>
      <c r="E43" s="28">
        <v>3.202</v>
      </c>
      <c r="F43" s="49">
        <f t="shared" si="1"/>
        <v>-0.0111179740580606</v>
      </c>
      <c r="G43" s="45"/>
    </row>
    <row r="44" spans="1:6">
      <c r="A44" s="14" t="s">
        <v>80</v>
      </c>
      <c r="B44" s="14" t="s">
        <v>81</v>
      </c>
      <c r="C44" s="27">
        <v>44316</v>
      </c>
      <c r="D44" s="28">
        <v>3.302</v>
      </c>
      <c r="E44" s="28">
        <v>3.302</v>
      </c>
      <c r="F44" s="49">
        <f t="shared" si="1"/>
        <v>0.0312304809494066</v>
      </c>
    </row>
    <row r="45" spans="1:6">
      <c r="A45" s="14" t="s">
        <v>80</v>
      </c>
      <c r="B45" s="14" t="s">
        <v>81</v>
      </c>
      <c r="C45" s="27">
        <v>44347</v>
      </c>
      <c r="D45" s="28">
        <v>3.485</v>
      </c>
      <c r="E45" s="28">
        <v>3.485</v>
      </c>
      <c r="F45" s="49">
        <f t="shared" si="1"/>
        <v>0.05542095699576</v>
      </c>
    </row>
    <row r="46" spans="1:6">
      <c r="A46" s="14" t="s">
        <v>80</v>
      </c>
      <c r="B46" s="14" t="s">
        <v>81</v>
      </c>
      <c r="C46" s="27">
        <v>44377</v>
      </c>
      <c r="D46" s="28">
        <v>3.784</v>
      </c>
      <c r="E46" s="28">
        <v>3.784</v>
      </c>
      <c r="F46" s="49">
        <f t="shared" si="1"/>
        <v>0.0857962697274031</v>
      </c>
    </row>
    <row r="47" spans="1:6">
      <c r="A47" s="14" t="s">
        <v>80</v>
      </c>
      <c r="B47" s="14" t="s">
        <v>81</v>
      </c>
      <c r="C47" s="27">
        <v>44407</v>
      </c>
      <c r="D47" s="28">
        <v>4.181</v>
      </c>
      <c r="E47" s="28">
        <v>4.181</v>
      </c>
      <c r="F47" s="49">
        <f t="shared" si="1"/>
        <v>0.104915433403806</v>
      </c>
    </row>
    <row r="48" spans="1:6">
      <c r="A48" s="14" t="s">
        <v>80</v>
      </c>
      <c r="B48" s="14" t="s">
        <v>81</v>
      </c>
      <c r="C48" s="27">
        <v>44439</v>
      </c>
      <c r="D48" s="28">
        <v>4.382</v>
      </c>
      <c r="E48" s="28">
        <v>4.382</v>
      </c>
      <c r="F48" s="49">
        <f t="shared" si="1"/>
        <v>0.0480746232958622</v>
      </c>
    </row>
    <row r="49" spans="1:6">
      <c r="A49" s="14" t="s">
        <v>80</v>
      </c>
      <c r="B49" s="14" t="s">
        <v>81</v>
      </c>
      <c r="C49" s="27">
        <v>44469</v>
      </c>
      <c r="D49" s="28">
        <v>4.184</v>
      </c>
      <c r="E49" s="28">
        <v>4.184</v>
      </c>
      <c r="F49" s="49">
        <f t="shared" si="1"/>
        <v>-0.0451848471017799</v>
      </c>
    </row>
    <row r="50" spans="1:6">
      <c r="A50" s="14" t="s">
        <v>80</v>
      </c>
      <c r="B50" s="14" t="s">
        <v>81</v>
      </c>
      <c r="C50" s="27">
        <v>44498</v>
      </c>
      <c r="D50" s="34">
        <v>4.644</v>
      </c>
      <c r="E50" s="34">
        <v>4.644</v>
      </c>
      <c r="F50" s="49">
        <f t="shared" si="1"/>
        <v>0.109942638623327</v>
      </c>
    </row>
    <row r="51" spans="1:6">
      <c r="A51" s="14" t="s">
        <v>80</v>
      </c>
      <c r="B51" s="14" t="s">
        <v>81</v>
      </c>
      <c r="C51" s="27">
        <v>44530</v>
      </c>
      <c r="D51" s="34">
        <v>4.485</v>
      </c>
      <c r="E51" s="34">
        <v>4.485</v>
      </c>
      <c r="F51" s="49">
        <f t="shared" si="1"/>
        <v>-0.0342377260981912</v>
      </c>
    </row>
    <row r="52" spans="1:6">
      <c r="A52" s="14" t="s">
        <v>80</v>
      </c>
      <c r="B52" s="14" t="s">
        <v>81</v>
      </c>
      <c r="C52" s="27">
        <v>44561</v>
      </c>
      <c r="D52" s="28">
        <v>4.158</v>
      </c>
      <c r="E52" s="28">
        <v>4.158</v>
      </c>
      <c r="F52" s="49">
        <f t="shared" si="1"/>
        <v>-0.0729096989966556</v>
      </c>
    </row>
    <row r="53" s="10" customFormat="1" spans="1:6">
      <c r="A53" s="11" t="s">
        <v>80</v>
      </c>
      <c r="B53" s="11" t="s">
        <v>81</v>
      </c>
      <c r="C53" s="4">
        <v>44589</v>
      </c>
      <c r="D53" s="25">
        <v>3.896</v>
      </c>
      <c r="E53" s="26">
        <v>3.896</v>
      </c>
      <c r="F53" s="49">
        <f t="shared" si="1"/>
        <v>-0.0630110630110631</v>
      </c>
    </row>
    <row r="54" spans="1:12">
      <c r="A54" s="30" t="s">
        <v>80</v>
      </c>
      <c r="B54" s="33" t="s">
        <v>81</v>
      </c>
      <c r="C54" s="4">
        <v>44620</v>
      </c>
      <c r="D54" s="57">
        <v>3.934</v>
      </c>
      <c r="E54" s="57">
        <v>3.934</v>
      </c>
      <c r="F54" s="49">
        <f t="shared" si="1"/>
        <v>0.00975359342915816</v>
      </c>
      <c r="G54" s="16"/>
      <c r="H54" s="16"/>
      <c r="I54" s="16"/>
      <c r="J54" s="16"/>
      <c r="K54" s="19"/>
      <c r="L54" s="16"/>
    </row>
    <row r="55" spans="1:6">
      <c r="A55" s="30" t="s">
        <v>80</v>
      </c>
      <c r="B55" s="33" t="s">
        <v>81</v>
      </c>
      <c r="C55" s="4">
        <v>44651</v>
      </c>
      <c r="D55" s="5">
        <v>3.766</v>
      </c>
      <c r="E55" s="5">
        <v>3.766</v>
      </c>
      <c r="F55" s="49">
        <f t="shared" si="1"/>
        <v>-0.0427046263345197</v>
      </c>
    </row>
    <row r="56" spans="1:6">
      <c r="A56" s="30" t="s">
        <v>80</v>
      </c>
      <c r="B56" s="33" t="s">
        <v>81</v>
      </c>
      <c r="C56" s="4">
        <v>44680</v>
      </c>
      <c r="D56" s="5">
        <v>3.667</v>
      </c>
      <c r="E56" s="5">
        <v>3.667</v>
      </c>
      <c r="F56" s="49">
        <f t="shared" si="1"/>
        <v>-0.0262878385554965</v>
      </c>
    </row>
    <row r="57" spans="1:6">
      <c r="A57" s="30" t="s">
        <v>80</v>
      </c>
      <c r="B57" s="33" t="s">
        <v>81</v>
      </c>
      <c r="C57" s="4">
        <v>44712</v>
      </c>
      <c r="D57" s="5">
        <v>3.707</v>
      </c>
      <c r="E57" s="5">
        <v>3.707</v>
      </c>
      <c r="F57" s="49">
        <f t="shared" si="1"/>
        <v>0.0109080992637034</v>
      </c>
    </row>
    <row r="58" spans="1:6">
      <c r="A58" s="30" t="s">
        <v>80</v>
      </c>
      <c r="B58" s="33" t="s">
        <v>81</v>
      </c>
      <c r="C58" s="4">
        <v>44742</v>
      </c>
      <c r="D58" s="5">
        <v>3.973</v>
      </c>
      <c r="E58" s="5">
        <v>3.973</v>
      </c>
      <c r="F58" s="49">
        <f t="shared" si="1"/>
        <v>0.0717561370380362</v>
      </c>
    </row>
    <row r="59" spans="1:6">
      <c r="A59" s="30" t="s">
        <v>80</v>
      </c>
      <c r="B59" s="33" t="s">
        <v>81</v>
      </c>
      <c r="C59" s="4">
        <v>44771</v>
      </c>
      <c r="D59" s="7">
        <v>4.187</v>
      </c>
      <c r="E59" s="7">
        <v>4.187</v>
      </c>
      <c r="F59" s="49">
        <f t="shared" si="1"/>
        <v>0.0538635791593256</v>
      </c>
    </row>
    <row r="60" spans="1:6">
      <c r="A60" s="30" t="s">
        <v>80</v>
      </c>
      <c r="B60" s="33" t="s">
        <v>81</v>
      </c>
      <c r="C60" s="27">
        <v>44804</v>
      </c>
      <c r="D60" s="28">
        <v>4.004</v>
      </c>
      <c r="E60" s="28">
        <v>4.004</v>
      </c>
      <c r="F60" s="49">
        <f t="shared" si="1"/>
        <v>-0.0437067112491045</v>
      </c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topLeftCell="A15" workbookViewId="0">
      <selection activeCell="F36" sqref="F36"/>
    </sheetView>
  </sheetViews>
  <sheetFormatPr defaultColWidth="9" defaultRowHeight="14.25" outlineLevelCol="5"/>
  <cols>
    <col min="1" max="1" width="10.2333333333333" customWidth="1"/>
    <col min="2" max="2" width="28.7666666666667" customWidth="1"/>
    <col min="3" max="3" width="11.6916666666667" customWidth="1"/>
    <col min="4" max="5" width="14.3083333333333" customWidth="1"/>
    <col min="6" max="6" width="8.06666666666667" customWidth="1"/>
    <col min="9" max="9" width="11.6916666666667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40" t="s">
        <v>82</v>
      </c>
      <c r="B2" s="40" t="s">
        <v>83</v>
      </c>
      <c r="C2" s="82">
        <v>43769</v>
      </c>
      <c r="D2" s="28">
        <v>1</v>
      </c>
      <c r="E2" s="28">
        <v>1</v>
      </c>
      <c r="F2" s="40"/>
    </row>
    <row r="3" spans="1:6">
      <c r="A3" s="40" t="s">
        <v>82</v>
      </c>
      <c r="B3" s="40" t="s">
        <v>83</v>
      </c>
      <c r="C3" s="82">
        <v>43798</v>
      </c>
      <c r="D3" s="28">
        <v>1</v>
      </c>
      <c r="E3" s="28">
        <v>1</v>
      </c>
      <c r="F3" s="24">
        <f>D3/D2-1</f>
        <v>0</v>
      </c>
    </row>
    <row r="4" spans="1:6">
      <c r="A4" s="40" t="s">
        <v>82</v>
      </c>
      <c r="B4" s="40" t="s">
        <v>83</v>
      </c>
      <c r="C4" s="82">
        <v>43830</v>
      </c>
      <c r="D4" s="28">
        <v>0.999</v>
      </c>
      <c r="E4" s="28">
        <v>0.999</v>
      </c>
      <c r="F4" s="24">
        <f t="shared" ref="F4:F36" si="0">D4/D3-1</f>
        <v>-0.001</v>
      </c>
    </row>
    <row r="5" spans="1:6">
      <c r="A5" s="40" t="s">
        <v>82</v>
      </c>
      <c r="B5" s="40" t="s">
        <v>83</v>
      </c>
      <c r="C5" s="82">
        <v>43853</v>
      </c>
      <c r="D5" s="28">
        <v>1.031</v>
      </c>
      <c r="E5" s="28">
        <v>1.031</v>
      </c>
      <c r="F5" s="24">
        <f t="shared" si="0"/>
        <v>0.032032032032032</v>
      </c>
    </row>
    <row r="6" spans="1:6">
      <c r="A6" s="40" t="s">
        <v>82</v>
      </c>
      <c r="B6" s="40" t="s">
        <v>83</v>
      </c>
      <c r="C6" s="82">
        <v>43889</v>
      </c>
      <c r="D6" s="28">
        <v>1.133</v>
      </c>
      <c r="E6" s="28">
        <v>1.133</v>
      </c>
      <c r="F6" s="24">
        <f t="shared" si="0"/>
        <v>0.0989330746847721</v>
      </c>
    </row>
    <row r="7" spans="1:6">
      <c r="A7" s="40" t="s">
        <v>82</v>
      </c>
      <c r="B7" s="40" t="s">
        <v>83</v>
      </c>
      <c r="C7" s="82">
        <v>43921</v>
      </c>
      <c r="D7" s="28">
        <v>1.065</v>
      </c>
      <c r="E7" s="28">
        <v>1.065</v>
      </c>
      <c r="F7" s="24">
        <f t="shared" si="0"/>
        <v>-0.060017652250662</v>
      </c>
    </row>
    <row r="8" spans="1:6">
      <c r="A8" s="40" t="s">
        <v>82</v>
      </c>
      <c r="B8" s="40" t="s">
        <v>83</v>
      </c>
      <c r="C8" s="82">
        <v>43951</v>
      </c>
      <c r="D8" s="28">
        <v>1.081</v>
      </c>
      <c r="E8" s="28">
        <v>1.081</v>
      </c>
      <c r="F8" s="24">
        <f t="shared" si="0"/>
        <v>0.0150234741784037</v>
      </c>
    </row>
    <row r="9" spans="1:6">
      <c r="A9" s="40" t="s">
        <v>82</v>
      </c>
      <c r="B9" s="40" t="s">
        <v>83</v>
      </c>
      <c r="C9" s="82">
        <v>43980</v>
      </c>
      <c r="D9" s="28">
        <v>1.122</v>
      </c>
      <c r="E9" s="28">
        <v>1.122</v>
      </c>
      <c r="F9" s="24">
        <f t="shared" si="0"/>
        <v>0.0379278445883442</v>
      </c>
    </row>
    <row r="10" spans="1:6">
      <c r="A10" s="40" t="s">
        <v>82</v>
      </c>
      <c r="B10" s="40" t="s">
        <v>83</v>
      </c>
      <c r="C10" s="82">
        <v>44012</v>
      </c>
      <c r="D10" s="28">
        <v>1.239</v>
      </c>
      <c r="E10" s="28">
        <v>1.239</v>
      </c>
      <c r="F10" s="24">
        <f t="shared" si="0"/>
        <v>0.10427807486631</v>
      </c>
    </row>
    <row r="11" spans="1:6">
      <c r="A11" s="40" t="s">
        <v>82</v>
      </c>
      <c r="B11" s="40" t="s">
        <v>83</v>
      </c>
      <c r="C11" s="39">
        <v>44043</v>
      </c>
      <c r="D11" s="28">
        <v>1.525</v>
      </c>
      <c r="E11" s="28">
        <v>1.525</v>
      </c>
      <c r="F11" s="24">
        <f t="shared" si="0"/>
        <v>0.230831315577078</v>
      </c>
    </row>
    <row r="12" spans="1:6">
      <c r="A12" s="40" t="s">
        <v>82</v>
      </c>
      <c r="B12" s="40" t="s">
        <v>83</v>
      </c>
      <c r="C12" s="39">
        <v>44074</v>
      </c>
      <c r="D12" s="28">
        <v>1.485</v>
      </c>
      <c r="E12" s="28">
        <v>1.485</v>
      </c>
      <c r="F12" s="24">
        <f t="shared" si="0"/>
        <v>-0.0262295081967212</v>
      </c>
    </row>
    <row r="13" spans="1:6">
      <c r="A13" s="40" t="s">
        <v>82</v>
      </c>
      <c r="B13" s="40" t="s">
        <v>83</v>
      </c>
      <c r="C13" s="39">
        <v>44104</v>
      </c>
      <c r="D13" s="28">
        <v>1.445</v>
      </c>
      <c r="E13" s="28">
        <v>1.445</v>
      </c>
      <c r="F13" s="24">
        <f t="shared" si="0"/>
        <v>-0.0269360269360269</v>
      </c>
    </row>
    <row r="14" spans="1:6">
      <c r="A14" s="40" t="s">
        <v>82</v>
      </c>
      <c r="B14" s="40" t="s">
        <v>83</v>
      </c>
      <c r="C14" s="41">
        <v>44134</v>
      </c>
      <c r="D14" s="28">
        <v>1.41</v>
      </c>
      <c r="E14" s="28">
        <v>1.41</v>
      </c>
      <c r="F14" s="24">
        <f t="shared" si="0"/>
        <v>-0.0242214532871974</v>
      </c>
    </row>
    <row r="15" spans="1:6">
      <c r="A15" s="40" t="s">
        <v>82</v>
      </c>
      <c r="B15" s="40" t="s">
        <v>83</v>
      </c>
      <c r="C15" s="31">
        <v>44165</v>
      </c>
      <c r="D15" s="28">
        <v>1.421</v>
      </c>
      <c r="E15" s="28">
        <v>1.421</v>
      </c>
      <c r="F15" s="24">
        <f t="shared" si="0"/>
        <v>0.00780141843971638</v>
      </c>
    </row>
    <row r="16" spans="1:6">
      <c r="A16" s="40" t="s">
        <v>82</v>
      </c>
      <c r="B16" s="40" t="s">
        <v>83</v>
      </c>
      <c r="C16" s="31">
        <v>44196</v>
      </c>
      <c r="D16" s="50">
        <v>1.488</v>
      </c>
      <c r="E16" s="50">
        <v>1.488</v>
      </c>
      <c r="F16" s="24">
        <f t="shared" si="0"/>
        <v>0.0471498944405349</v>
      </c>
    </row>
    <row r="17" spans="1:6">
      <c r="A17" s="40" t="s">
        <v>82</v>
      </c>
      <c r="B17" s="40" t="s">
        <v>83</v>
      </c>
      <c r="C17" s="31">
        <v>44225</v>
      </c>
      <c r="D17" s="50">
        <v>1.565</v>
      </c>
      <c r="E17" s="50">
        <v>1.565</v>
      </c>
      <c r="F17" s="24">
        <f t="shared" si="0"/>
        <v>0.051747311827957</v>
      </c>
    </row>
    <row r="18" spans="1:6">
      <c r="A18" s="14" t="s">
        <v>82</v>
      </c>
      <c r="B18" s="14" t="s">
        <v>83</v>
      </c>
      <c r="C18" s="27">
        <v>44253</v>
      </c>
      <c r="D18" s="50">
        <v>1.512</v>
      </c>
      <c r="E18" s="50">
        <v>1.512</v>
      </c>
      <c r="F18" s="24">
        <f t="shared" si="0"/>
        <v>-0.0338658146964855</v>
      </c>
    </row>
    <row r="19" spans="1:6">
      <c r="A19" s="14" t="s">
        <v>82</v>
      </c>
      <c r="B19" s="14" t="s">
        <v>83</v>
      </c>
      <c r="C19" s="27">
        <v>44286</v>
      </c>
      <c r="D19" s="50">
        <v>1.502</v>
      </c>
      <c r="E19" s="50">
        <v>1.502</v>
      </c>
      <c r="F19" s="24">
        <f t="shared" si="0"/>
        <v>-0.00661375661375663</v>
      </c>
    </row>
    <row r="20" spans="1:6">
      <c r="A20" s="14" t="s">
        <v>82</v>
      </c>
      <c r="B20" s="14" t="s">
        <v>83</v>
      </c>
      <c r="C20" s="27">
        <v>44316</v>
      </c>
      <c r="D20" s="50">
        <v>1.543</v>
      </c>
      <c r="E20" s="50">
        <v>1.543</v>
      </c>
      <c r="F20" s="24">
        <f t="shared" si="0"/>
        <v>0.0272969374167775</v>
      </c>
    </row>
    <row r="21" spans="1:6">
      <c r="A21" s="14" t="s">
        <v>82</v>
      </c>
      <c r="B21" s="14" t="s">
        <v>83</v>
      </c>
      <c r="C21" s="27">
        <v>44347</v>
      </c>
      <c r="D21" s="50">
        <v>1.631</v>
      </c>
      <c r="E21" s="50">
        <v>1.631</v>
      </c>
      <c r="F21" s="24">
        <f t="shared" si="0"/>
        <v>0.0570317563188594</v>
      </c>
    </row>
    <row r="22" spans="1:6">
      <c r="A22" s="14" t="s">
        <v>82</v>
      </c>
      <c r="B22" s="14" t="s">
        <v>83</v>
      </c>
      <c r="C22" s="27">
        <v>44377</v>
      </c>
      <c r="D22" s="50">
        <v>1.763</v>
      </c>
      <c r="E22" s="50">
        <v>1.763</v>
      </c>
      <c r="F22" s="24">
        <f t="shared" si="0"/>
        <v>0.0809319435928877</v>
      </c>
    </row>
    <row r="23" spans="1:6">
      <c r="A23" s="14" t="s">
        <v>82</v>
      </c>
      <c r="B23" s="14" t="s">
        <v>83</v>
      </c>
      <c r="C23" s="27">
        <v>44407</v>
      </c>
      <c r="D23" s="50">
        <v>1.954</v>
      </c>
      <c r="E23" s="50">
        <v>1.954</v>
      </c>
      <c r="F23" s="24">
        <f t="shared" si="0"/>
        <v>0.108338060124787</v>
      </c>
    </row>
    <row r="24" spans="1:6">
      <c r="A24" s="14" t="s">
        <v>82</v>
      </c>
      <c r="B24" s="14" t="s">
        <v>83</v>
      </c>
      <c r="C24" s="27">
        <v>44439</v>
      </c>
      <c r="D24" s="50">
        <v>2.047</v>
      </c>
      <c r="E24" s="50">
        <v>2.047</v>
      </c>
      <c r="F24" s="24">
        <f t="shared" si="0"/>
        <v>0.0475946775844422</v>
      </c>
    </row>
    <row r="25" spans="1:6">
      <c r="A25" s="14" t="s">
        <v>82</v>
      </c>
      <c r="B25" s="14" t="s">
        <v>83</v>
      </c>
      <c r="C25" s="27">
        <v>44469</v>
      </c>
      <c r="D25" s="50">
        <v>1.964</v>
      </c>
      <c r="E25" s="50">
        <v>1.964</v>
      </c>
      <c r="F25" s="24">
        <f t="shared" si="0"/>
        <v>-0.0405471421592576</v>
      </c>
    </row>
    <row r="26" spans="1:6">
      <c r="A26" s="14" t="s">
        <v>82</v>
      </c>
      <c r="B26" s="14" t="s">
        <v>83</v>
      </c>
      <c r="C26" s="27">
        <v>44498</v>
      </c>
      <c r="D26" s="34">
        <v>2.171</v>
      </c>
      <c r="E26" s="34">
        <v>2.171</v>
      </c>
      <c r="F26" s="24">
        <f t="shared" si="0"/>
        <v>0.105397148676171</v>
      </c>
    </row>
    <row r="27" spans="1:6">
      <c r="A27" s="14" t="s">
        <v>82</v>
      </c>
      <c r="B27" s="14" t="s">
        <v>83</v>
      </c>
      <c r="C27" s="27">
        <v>44530</v>
      </c>
      <c r="D27" s="34">
        <v>2.1</v>
      </c>
      <c r="E27" s="34">
        <v>2.1</v>
      </c>
      <c r="F27" s="24">
        <f t="shared" si="0"/>
        <v>-0.0327038231229847</v>
      </c>
    </row>
    <row r="28" spans="1:6">
      <c r="A28" s="14" t="s">
        <v>82</v>
      </c>
      <c r="B28" s="14" t="s">
        <v>83</v>
      </c>
      <c r="C28" s="27">
        <v>44561</v>
      </c>
      <c r="D28" s="28">
        <v>1.948</v>
      </c>
      <c r="E28" s="28">
        <v>1.948</v>
      </c>
      <c r="F28" s="24">
        <f t="shared" si="0"/>
        <v>-0.0723809523809524</v>
      </c>
    </row>
    <row r="29" s="10" customFormat="1" spans="1:6">
      <c r="A29" s="11" t="s">
        <v>82</v>
      </c>
      <c r="B29" s="11" t="s">
        <v>83</v>
      </c>
      <c r="C29" s="4">
        <v>44589</v>
      </c>
      <c r="D29" s="25">
        <v>1.528</v>
      </c>
      <c r="E29" s="26">
        <v>1.828</v>
      </c>
      <c r="F29" s="24">
        <f>(D29+0.3)/D28-1</f>
        <v>-0.0616016427104722</v>
      </c>
    </row>
    <row r="30" spans="1:6">
      <c r="A30" s="30" t="s">
        <v>82</v>
      </c>
      <c r="B30" s="36" t="s">
        <v>83</v>
      </c>
      <c r="C30" s="4">
        <v>44620</v>
      </c>
      <c r="D30" s="78">
        <v>1.545</v>
      </c>
      <c r="E30" s="78">
        <v>1.845</v>
      </c>
      <c r="F30" s="24">
        <f t="shared" si="0"/>
        <v>0.0111256544502618</v>
      </c>
    </row>
    <row r="31" spans="1:6">
      <c r="A31" s="30" t="s">
        <v>82</v>
      </c>
      <c r="B31" s="36" t="s">
        <v>83</v>
      </c>
      <c r="C31" s="4">
        <v>44651</v>
      </c>
      <c r="D31" s="5">
        <v>1.454</v>
      </c>
      <c r="E31" s="5">
        <v>1.754</v>
      </c>
      <c r="F31" s="24">
        <f t="shared" si="0"/>
        <v>-0.0588996763754045</v>
      </c>
    </row>
    <row r="32" spans="1:6">
      <c r="A32" s="30" t="s">
        <v>82</v>
      </c>
      <c r="B32" s="36" t="s">
        <v>83</v>
      </c>
      <c r="C32" s="4">
        <v>44680</v>
      </c>
      <c r="D32" s="5">
        <v>1.405</v>
      </c>
      <c r="E32" s="5">
        <v>1.705</v>
      </c>
      <c r="F32" s="24">
        <f t="shared" si="0"/>
        <v>-0.0337001375515817</v>
      </c>
    </row>
    <row r="33" customFormat="1" spans="1:6">
      <c r="A33" s="30" t="s">
        <v>82</v>
      </c>
      <c r="B33" s="36" t="s">
        <v>83</v>
      </c>
      <c r="C33" s="4">
        <v>44712</v>
      </c>
      <c r="D33" s="5">
        <v>1.411</v>
      </c>
      <c r="E33" s="5">
        <v>1.711</v>
      </c>
      <c r="F33" s="24">
        <f t="shared" si="0"/>
        <v>0.00427046263345199</v>
      </c>
    </row>
    <row r="34" customFormat="1" spans="1:6">
      <c r="A34" s="30" t="s">
        <v>82</v>
      </c>
      <c r="B34" s="36" t="s">
        <v>83</v>
      </c>
      <c r="C34" s="4">
        <v>44742</v>
      </c>
      <c r="D34" s="5">
        <v>1.49</v>
      </c>
      <c r="E34" s="5">
        <v>1.79</v>
      </c>
      <c r="F34" s="24">
        <f t="shared" si="0"/>
        <v>0.0559886605244506</v>
      </c>
    </row>
    <row r="35" customFormat="1" spans="1:6">
      <c r="A35" s="30" t="s">
        <v>82</v>
      </c>
      <c r="B35" s="36" t="s">
        <v>83</v>
      </c>
      <c r="C35" s="4">
        <v>44771</v>
      </c>
      <c r="D35" s="7">
        <v>1.542</v>
      </c>
      <c r="E35" s="7">
        <v>1.842</v>
      </c>
      <c r="F35" s="24">
        <f t="shared" si="0"/>
        <v>0.0348993288590604</v>
      </c>
    </row>
    <row r="36" spans="1:6">
      <c r="A36" s="30" t="s">
        <v>82</v>
      </c>
      <c r="B36" s="36" t="s">
        <v>83</v>
      </c>
      <c r="C36" s="27">
        <v>44804</v>
      </c>
      <c r="D36" s="28">
        <v>1.463</v>
      </c>
      <c r="E36" s="28">
        <v>1.763</v>
      </c>
      <c r="F36" s="24">
        <f t="shared" si="0"/>
        <v>-0.0512321660181582</v>
      </c>
    </row>
  </sheetData>
  <pageMargins left="0.7" right="0.7" top="0.75" bottom="0.75" header="0.3" footer="0.3"/>
  <headerFooter/>
  <ignoredErrors>
    <ignoredError sqref="F29" 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topLeftCell="A16" workbookViewId="0">
      <selection activeCell="F37" sqref="F37"/>
    </sheetView>
  </sheetViews>
  <sheetFormatPr defaultColWidth="9" defaultRowHeight="14.25" outlineLevelCol="6"/>
  <cols>
    <col min="1" max="1" width="10.2333333333333" customWidth="1"/>
    <col min="2" max="2" width="28.7666666666667" customWidth="1"/>
    <col min="3" max="3" width="11.6916666666667" customWidth="1"/>
    <col min="4" max="5" width="14.3083333333333" customWidth="1"/>
    <col min="6" max="6" width="8.06666666666667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40" t="s">
        <v>84</v>
      </c>
      <c r="B2" s="40" t="s">
        <v>85</v>
      </c>
      <c r="C2" s="82" t="s">
        <v>86</v>
      </c>
      <c r="D2" s="52">
        <v>1</v>
      </c>
      <c r="E2" s="52">
        <v>1</v>
      </c>
      <c r="F2" s="66"/>
    </row>
    <row r="3" spans="1:6">
      <c r="A3" s="40" t="s">
        <v>84</v>
      </c>
      <c r="B3" s="40" t="s">
        <v>85</v>
      </c>
      <c r="C3" s="82" t="s">
        <v>34</v>
      </c>
      <c r="D3" s="52">
        <v>1.0001</v>
      </c>
      <c r="E3" s="52">
        <v>1.0001</v>
      </c>
      <c r="F3" s="66">
        <f>D3/D2-1</f>
        <v>9.9999999999989e-5</v>
      </c>
    </row>
    <row r="4" spans="1:6">
      <c r="A4" s="40" t="s">
        <v>84</v>
      </c>
      <c r="B4" s="40" t="s">
        <v>85</v>
      </c>
      <c r="C4" s="82" t="s">
        <v>35</v>
      </c>
      <c r="D4" s="52">
        <v>0.9998</v>
      </c>
      <c r="E4" s="52">
        <v>0.9998</v>
      </c>
      <c r="F4" s="66">
        <f t="shared" ref="F4:F37" si="0">D4/D3-1</f>
        <v>-0.000299970002999639</v>
      </c>
    </row>
    <row r="5" spans="1:6">
      <c r="A5" s="40" t="s">
        <v>84</v>
      </c>
      <c r="B5" s="40" t="s">
        <v>85</v>
      </c>
      <c r="C5" s="82" t="s">
        <v>36</v>
      </c>
      <c r="D5" s="52">
        <v>1.0007</v>
      </c>
      <c r="E5" s="52">
        <v>1.0007</v>
      </c>
      <c r="F5" s="66">
        <f t="shared" si="0"/>
        <v>0.000900180036007114</v>
      </c>
    </row>
    <row r="6" spans="1:6">
      <c r="A6" s="40" t="s">
        <v>84</v>
      </c>
      <c r="B6" s="40" t="s">
        <v>85</v>
      </c>
      <c r="C6" s="82" t="s">
        <v>37</v>
      </c>
      <c r="D6" s="52">
        <v>1.0416</v>
      </c>
      <c r="E6" s="52">
        <v>1.0416</v>
      </c>
      <c r="F6" s="66">
        <f t="shared" si="0"/>
        <v>0.0408713900269813</v>
      </c>
    </row>
    <row r="7" spans="1:6">
      <c r="A7" s="40" t="s">
        <v>84</v>
      </c>
      <c r="B7" s="40" t="s">
        <v>85</v>
      </c>
      <c r="C7" s="82" t="s">
        <v>38</v>
      </c>
      <c r="D7" s="52">
        <v>1.1333</v>
      </c>
      <c r="E7" s="52">
        <v>1.1333</v>
      </c>
      <c r="F7" s="66">
        <f t="shared" si="0"/>
        <v>0.088037634408602</v>
      </c>
    </row>
    <row r="8" spans="1:6">
      <c r="A8" s="40" t="s">
        <v>84</v>
      </c>
      <c r="B8" s="40" t="s">
        <v>85</v>
      </c>
      <c r="C8" s="82" t="s">
        <v>39</v>
      </c>
      <c r="D8" s="52">
        <v>1.0573</v>
      </c>
      <c r="E8" s="52">
        <v>1.0573</v>
      </c>
      <c r="F8" s="66">
        <f t="shared" si="0"/>
        <v>-0.067060795905762</v>
      </c>
    </row>
    <row r="9" spans="1:6">
      <c r="A9" s="40" t="s">
        <v>84</v>
      </c>
      <c r="B9" s="40" t="s">
        <v>85</v>
      </c>
      <c r="C9" s="82" t="s">
        <v>40</v>
      </c>
      <c r="D9" s="52">
        <v>1.0811</v>
      </c>
      <c r="E9" s="52">
        <v>1.0811</v>
      </c>
      <c r="F9" s="66">
        <f t="shared" si="0"/>
        <v>0.0225101674075476</v>
      </c>
    </row>
    <row r="10" spans="1:6">
      <c r="A10" s="40" t="s">
        <v>84</v>
      </c>
      <c r="B10" s="40" t="s">
        <v>85</v>
      </c>
      <c r="C10" s="82" t="s">
        <v>41</v>
      </c>
      <c r="D10" s="52">
        <v>1.1317</v>
      </c>
      <c r="E10" s="52">
        <v>1.1317</v>
      </c>
      <c r="F10" s="66">
        <f t="shared" si="0"/>
        <v>0.0468041809268338</v>
      </c>
    </row>
    <row r="11" spans="1:6">
      <c r="A11" s="40" t="s">
        <v>84</v>
      </c>
      <c r="B11" s="40" t="s">
        <v>85</v>
      </c>
      <c r="C11" s="82">
        <v>44012</v>
      </c>
      <c r="D11" s="52">
        <v>1.2585</v>
      </c>
      <c r="E11" s="52">
        <v>1.2585</v>
      </c>
      <c r="F11" s="66">
        <f t="shared" si="0"/>
        <v>0.112043827869577</v>
      </c>
    </row>
    <row r="12" spans="1:6">
      <c r="A12" s="40" t="s">
        <v>84</v>
      </c>
      <c r="B12" s="40" t="s">
        <v>85</v>
      </c>
      <c r="C12" s="39">
        <v>44043</v>
      </c>
      <c r="D12" s="52">
        <v>1.5713</v>
      </c>
      <c r="E12" s="52">
        <v>1.5713</v>
      </c>
      <c r="F12" s="66">
        <f t="shared" si="0"/>
        <v>0.24854986094557</v>
      </c>
    </row>
    <row r="13" spans="1:6">
      <c r="A13" s="40" t="s">
        <v>84</v>
      </c>
      <c r="B13" s="40" t="s">
        <v>85</v>
      </c>
      <c r="C13" s="39">
        <v>44074</v>
      </c>
      <c r="D13" s="52">
        <v>1.5449</v>
      </c>
      <c r="E13" s="52">
        <v>1.5449</v>
      </c>
      <c r="F13" s="66">
        <f t="shared" si="0"/>
        <v>-0.0168013746579265</v>
      </c>
    </row>
    <row r="14" spans="1:6">
      <c r="A14" s="40" t="s">
        <v>84</v>
      </c>
      <c r="B14" s="40" t="s">
        <v>85</v>
      </c>
      <c r="C14" s="39">
        <v>44104</v>
      </c>
      <c r="D14" s="52">
        <v>1.4502</v>
      </c>
      <c r="E14" s="52">
        <v>1.4502</v>
      </c>
      <c r="F14" s="66">
        <f t="shared" si="0"/>
        <v>-0.0612984659201243</v>
      </c>
    </row>
    <row r="15" spans="1:6">
      <c r="A15" s="40" t="s">
        <v>84</v>
      </c>
      <c r="B15" s="40" t="s">
        <v>85</v>
      </c>
      <c r="C15" s="41">
        <v>44134</v>
      </c>
      <c r="D15" s="52">
        <v>1.4152</v>
      </c>
      <c r="E15" s="52">
        <v>1.4152</v>
      </c>
      <c r="F15" s="66">
        <f t="shared" si="0"/>
        <v>-0.0241346021238449</v>
      </c>
    </row>
    <row r="16" spans="1:6">
      <c r="A16" s="40" t="s">
        <v>84</v>
      </c>
      <c r="B16" s="40" t="s">
        <v>85</v>
      </c>
      <c r="C16" s="31">
        <v>44165</v>
      </c>
      <c r="D16" s="52">
        <v>1.4288</v>
      </c>
      <c r="E16" s="52">
        <v>1.4288</v>
      </c>
      <c r="F16" s="66">
        <f t="shared" si="0"/>
        <v>0.00960994912379887</v>
      </c>
    </row>
    <row r="17" spans="1:6">
      <c r="A17" s="40" t="s">
        <v>84</v>
      </c>
      <c r="B17" s="40" t="s">
        <v>85</v>
      </c>
      <c r="C17" s="31">
        <v>44196</v>
      </c>
      <c r="D17" s="52">
        <v>1.4946</v>
      </c>
      <c r="E17" s="52">
        <v>1.4946</v>
      </c>
      <c r="F17" s="66">
        <f t="shared" si="0"/>
        <v>0.0460526315789473</v>
      </c>
    </row>
    <row r="18" spans="1:6">
      <c r="A18" s="40" t="s">
        <v>84</v>
      </c>
      <c r="B18" s="40" t="s">
        <v>85</v>
      </c>
      <c r="C18" s="31">
        <v>44225</v>
      </c>
      <c r="D18" s="83">
        <v>1.5752</v>
      </c>
      <c r="E18" s="83">
        <v>1.5752</v>
      </c>
      <c r="F18" s="66">
        <f t="shared" si="0"/>
        <v>0.0539274722333736</v>
      </c>
    </row>
    <row r="19" spans="1:6">
      <c r="A19" s="14" t="s">
        <v>84</v>
      </c>
      <c r="B19" s="40" t="s">
        <v>85</v>
      </c>
      <c r="C19" s="27">
        <v>44253</v>
      </c>
      <c r="D19" s="83">
        <v>1.5269</v>
      </c>
      <c r="E19" s="83">
        <v>1.5269</v>
      </c>
      <c r="F19" s="66">
        <f t="shared" si="0"/>
        <v>-0.0306627729812088</v>
      </c>
    </row>
    <row r="20" spans="1:7">
      <c r="A20" s="14" t="s">
        <v>84</v>
      </c>
      <c r="B20" s="40" t="s">
        <v>85</v>
      </c>
      <c r="C20" s="27">
        <v>44286</v>
      </c>
      <c r="D20" s="83">
        <v>1.5041</v>
      </c>
      <c r="E20" s="83">
        <v>1.5041</v>
      </c>
      <c r="F20" s="66">
        <f t="shared" si="0"/>
        <v>-0.0149322156002357</v>
      </c>
      <c r="G20" s="45"/>
    </row>
    <row r="21" spans="1:6">
      <c r="A21" s="14" t="s">
        <v>84</v>
      </c>
      <c r="B21" s="40" t="s">
        <v>85</v>
      </c>
      <c r="C21" s="27">
        <v>44316</v>
      </c>
      <c r="D21" s="83">
        <v>1.5469</v>
      </c>
      <c r="E21" s="83">
        <v>1.5469</v>
      </c>
      <c r="F21" s="66">
        <f t="shared" si="0"/>
        <v>0.0284555548168339</v>
      </c>
    </row>
    <row r="22" spans="1:6">
      <c r="A22" s="14" t="s">
        <v>84</v>
      </c>
      <c r="B22" s="40" t="s">
        <v>85</v>
      </c>
      <c r="C22" s="27">
        <v>44347</v>
      </c>
      <c r="D22" s="83">
        <v>1.6383</v>
      </c>
      <c r="E22" s="83">
        <v>1.6383</v>
      </c>
      <c r="F22" s="66">
        <f t="shared" si="0"/>
        <v>0.05908591376301</v>
      </c>
    </row>
    <row r="23" spans="1:6">
      <c r="A23" s="14" t="s">
        <v>84</v>
      </c>
      <c r="B23" s="40" t="s">
        <v>85</v>
      </c>
      <c r="C23" s="27">
        <v>44377</v>
      </c>
      <c r="D23" s="83">
        <v>1.7377</v>
      </c>
      <c r="E23" s="83">
        <v>1.7377</v>
      </c>
      <c r="F23" s="66">
        <f t="shared" si="0"/>
        <v>0.0606726484770799</v>
      </c>
    </row>
    <row r="24" spans="1:6">
      <c r="A24" s="14" t="s">
        <v>84</v>
      </c>
      <c r="B24" s="40" t="s">
        <v>85</v>
      </c>
      <c r="C24" s="27">
        <v>44407</v>
      </c>
      <c r="D24" s="52">
        <v>1.9248</v>
      </c>
      <c r="E24" s="52">
        <v>1.9248</v>
      </c>
      <c r="F24" s="66">
        <f t="shared" si="0"/>
        <v>0.107671059446395</v>
      </c>
    </row>
    <row r="25" spans="1:6">
      <c r="A25" s="14" t="s">
        <v>84</v>
      </c>
      <c r="B25" s="40" t="s">
        <v>85</v>
      </c>
      <c r="C25" s="27">
        <v>44439</v>
      </c>
      <c r="D25" s="52">
        <v>2.0081</v>
      </c>
      <c r="E25" s="52">
        <v>2.0081</v>
      </c>
      <c r="F25" s="66">
        <f t="shared" si="0"/>
        <v>0.0432772236076475</v>
      </c>
    </row>
    <row r="26" spans="1:6">
      <c r="A26" s="14" t="s">
        <v>84</v>
      </c>
      <c r="B26" s="40" t="s">
        <v>85</v>
      </c>
      <c r="C26" s="27">
        <v>44469</v>
      </c>
      <c r="D26" s="52">
        <v>1.8643</v>
      </c>
      <c r="E26" s="52">
        <v>1.8643</v>
      </c>
      <c r="F26" s="66">
        <f t="shared" si="0"/>
        <v>-0.0716099795826902</v>
      </c>
    </row>
    <row r="27" spans="1:6">
      <c r="A27" s="14" t="s">
        <v>84</v>
      </c>
      <c r="B27" s="40" t="s">
        <v>85</v>
      </c>
      <c r="C27" s="27">
        <v>44498</v>
      </c>
      <c r="D27" s="34">
        <v>2.0682</v>
      </c>
      <c r="E27" s="34">
        <v>2.0682</v>
      </c>
      <c r="F27" s="66">
        <f t="shared" si="0"/>
        <v>0.109370809419085</v>
      </c>
    </row>
    <row r="28" spans="1:6">
      <c r="A28" s="14" t="s">
        <v>84</v>
      </c>
      <c r="B28" s="40" t="s">
        <v>85</v>
      </c>
      <c r="C28" s="27">
        <v>44530</v>
      </c>
      <c r="D28" s="34">
        <v>1.9956</v>
      </c>
      <c r="E28" s="34">
        <v>1.9956</v>
      </c>
      <c r="F28" s="66">
        <f t="shared" si="0"/>
        <v>-0.0351029881055991</v>
      </c>
    </row>
    <row r="29" spans="1:6">
      <c r="A29" s="14" t="s">
        <v>84</v>
      </c>
      <c r="B29" s="40" t="s">
        <v>85</v>
      </c>
      <c r="C29" s="27">
        <v>44561</v>
      </c>
      <c r="D29" s="28">
        <v>1.8828</v>
      </c>
      <c r="E29" s="28">
        <v>1.8828</v>
      </c>
      <c r="F29" s="66">
        <f t="shared" si="0"/>
        <v>-0.0565243535778713</v>
      </c>
    </row>
    <row r="30" s="10" customFormat="1" spans="1:6">
      <c r="A30" s="11" t="s">
        <v>84</v>
      </c>
      <c r="B30" s="40" t="s">
        <v>85</v>
      </c>
      <c r="C30" s="4">
        <v>44589</v>
      </c>
      <c r="D30" s="25">
        <v>1.8836</v>
      </c>
      <c r="E30" s="26">
        <v>1.8836</v>
      </c>
      <c r="F30" s="66">
        <f t="shared" si="0"/>
        <v>0.000424899086466812</v>
      </c>
    </row>
    <row r="31" spans="1:6">
      <c r="A31" s="30" t="s">
        <v>84</v>
      </c>
      <c r="B31" s="40" t="s">
        <v>85</v>
      </c>
      <c r="C31" s="4">
        <v>44620</v>
      </c>
      <c r="D31" s="78">
        <v>1.8858</v>
      </c>
      <c r="E31" s="78">
        <v>1.8858</v>
      </c>
      <c r="F31" s="66">
        <f t="shared" si="0"/>
        <v>0.00116797621575704</v>
      </c>
    </row>
    <row r="32" spans="1:6">
      <c r="A32" s="30" t="s">
        <v>84</v>
      </c>
      <c r="B32" s="40" t="s">
        <v>85</v>
      </c>
      <c r="C32" s="4">
        <v>44651</v>
      </c>
      <c r="D32" s="5">
        <v>1.8889</v>
      </c>
      <c r="E32" s="5">
        <v>1.8889</v>
      </c>
      <c r="F32" s="66">
        <f t="shared" si="0"/>
        <v>0.00164386467281785</v>
      </c>
    </row>
    <row r="33" spans="1:6">
      <c r="A33" s="30" t="s">
        <v>84</v>
      </c>
      <c r="B33" s="40" t="s">
        <v>85</v>
      </c>
      <c r="C33" s="4">
        <v>44680</v>
      </c>
      <c r="D33" s="5">
        <v>1.8602</v>
      </c>
      <c r="E33" s="5">
        <v>1.8602</v>
      </c>
      <c r="F33" s="66">
        <f t="shared" si="0"/>
        <v>-0.0151940282704219</v>
      </c>
    </row>
    <row r="34" spans="1:6">
      <c r="A34" s="30" t="s">
        <v>84</v>
      </c>
      <c r="B34" s="40" t="s">
        <v>85</v>
      </c>
      <c r="C34" s="4">
        <v>44712</v>
      </c>
      <c r="D34" s="5">
        <v>1.9174</v>
      </c>
      <c r="E34" s="5">
        <v>1.9174</v>
      </c>
      <c r="F34" s="66">
        <f t="shared" si="0"/>
        <v>0.0307493817869047</v>
      </c>
    </row>
    <row r="35" spans="1:6">
      <c r="A35" s="30" t="s">
        <v>84</v>
      </c>
      <c r="B35" s="40" t="s">
        <v>85</v>
      </c>
      <c r="C35" s="4">
        <v>44742</v>
      </c>
      <c r="D35" s="5">
        <v>2.1415</v>
      </c>
      <c r="E35" s="5">
        <v>2.1415</v>
      </c>
      <c r="F35" s="66">
        <f t="shared" si="0"/>
        <v>0.116877020965891</v>
      </c>
    </row>
    <row r="36" spans="1:6">
      <c r="A36" s="30" t="s">
        <v>84</v>
      </c>
      <c r="B36" s="40" t="s">
        <v>85</v>
      </c>
      <c r="C36" s="4">
        <v>44771</v>
      </c>
      <c r="D36" s="7">
        <v>2.3835</v>
      </c>
      <c r="E36" s="7">
        <v>2.3835</v>
      </c>
      <c r="F36" s="66">
        <f t="shared" si="0"/>
        <v>0.1130049031053</v>
      </c>
    </row>
    <row r="37" spans="1:6">
      <c r="A37" s="30" t="s">
        <v>84</v>
      </c>
      <c r="B37" s="40" t="s">
        <v>85</v>
      </c>
      <c r="C37" s="27">
        <v>44804</v>
      </c>
      <c r="D37" s="28">
        <v>2.343</v>
      </c>
      <c r="E37" s="28">
        <v>2.343</v>
      </c>
      <c r="F37" s="66">
        <f t="shared" si="0"/>
        <v>-0.0169918187539334</v>
      </c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topLeftCell="A7" workbookViewId="0">
      <selection activeCell="F26" sqref="F26"/>
    </sheetView>
  </sheetViews>
  <sheetFormatPr defaultColWidth="9" defaultRowHeight="14.25"/>
  <cols>
    <col min="2" max="2" width="28.7666666666667" customWidth="1"/>
    <col min="3" max="3" width="11.6916666666667" customWidth="1"/>
    <col min="4" max="5" width="14.3083333333333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40" t="s">
        <v>87</v>
      </c>
      <c r="B2" s="40" t="s">
        <v>88</v>
      </c>
      <c r="C2" s="62">
        <v>44095</v>
      </c>
      <c r="D2" s="28">
        <v>1</v>
      </c>
      <c r="E2" s="28">
        <v>1</v>
      </c>
      <c r="F2" s="80"/>
    </row>
    <row r="3" spans="1:6">
      <c r="A3" s="40" t="s">
        <v>87</v>
      </c>
      <c r="B3" s="40" t="s">
        <v>88</v>
      </c>
      <c r="C3" s="62">
        <v>44104</v>
      </c>
      <c r="D3" s="28">
        <v>1</v>
      </c>
      <c r="E3" s="28">
        <v>1</v>
      </c>
      <c r="F3" s="81">
        <f>D3/D2-1</f>
        <v>0</v>
      </c>
    </row>
    <row r="4" spans="1:6">
      <c r="A4" s="40" t="s">
        <v>87</v>
      </c>
      <c r="B4" s="40" t="s">
        <v>88</v>
      </c>
      <c r="C4" s="41">
        <v>44134</v>
      </c>
      <c r="D4" s="28">
        <v>1.003</v>
      </c>
      <c r="E4" s="28">
        <v>1.003</v>
      </c>
      <c r="F4" s="81">
        <f t="shared" ref="F4:F26" si="0">D4/D3-1</f>
        <v>0.00299999999999989</v>
      </c>
    </row>
    <row r="5" spans="1:6">
      <c r="A5" s="40" t="s">
        <v>87</v>
      </c>
      <c r="B5" s="40" t="s">
        <v>88</v>
      </c>
      <c r="C5" s="31">
        <v>44165</v>
      </c>
      <c r="D5" s="28">
        <v>1.022</v>
      </c>
      <c r="E5" s="28">
        <v>1.022</v>
      </c>
      <c r="F5" s="81">
        <f t="shared" si="0"/>
        <v>0.0189431704885346</v>
      </c>
    </row>
    <row r="6" spans="1:6">
      <c r="A6" s="40" t="s">
        <v>87</v>
      </c>
      <c r="B6" s="40" t="s">
        <v>88</v>
      </c>
      <c r="C6" s="31">
        <v>44196</v>
      </c>
      <c r="D6" s="32">
        <v>1.033</v>
      </c>
      <c r="E6" s="32">
        <v>1.033</v>
      </c>
      <c r="F6" s="81">
        <f t="shared" si="0"/>
        <v>0.0107632093933463</v>
      </c>
    </row>
    <row r="7" spans="1:6">
      <c r="A7" s="40" t="s">
        <v>87</v>
      </c>
      <c r="B7" s="40" t="s">
        <v>88</v>
      </c>
      <c r="C7" s="31">
        <v>44225</v>
      </c>
      <c r="D7" s="32">
        <v>1.054</v>
      </c>
      <c r="E7" s="32">
        <v>1.054</v>
      </c>
      <c r="F7" s="81">
        <f t="shared" si="0"/>
        <v>0.0203291384317523</v>
      </c>
    </row>
    <row r="8" spans="1:6">
      <c r="A8" s="14" t="s">
        <v>87</v>
      </c>
      <c r="B8" s="14" t="s">
        <v>88</v>
      </c>
      <c r="C8" s="27">
        <v>44253</v>
      </c>
      <c r="D8" s="32">
        <v>1.02</v>
      </c>
      <c r="E8" s="32">
        <v>1.02</v>
      </c>
      <c r="F8" s="81">
        <f t="shared" si="0"/>
        <v>-0.0322580645161291</v>
      </c>
    </row>
    <row r="9" spans="1:6">
      <c r="A9" s="14" t="s">
        <v>87</v>
      </c>
      <c r="B9" s="14" t="s">
        <v>88</v>
      </c>
      <c r="C9" s="27">
        <v>44286</v>
      </c>
      <c r="D9" s="32">
        <v>1.02</v>
      </c>
      <c r="E9" s="32">
        <v>1.02</v>
      </c>
      <c r="F9" s="81">
        <f t="shared" si="0"/>
        <v>0</v>
      </c>
    </row>
    <row r="10" spans="1:6">
      <c r="A10" s="14" t="s">
        <v>87</v>
      </c>
      <c r="B10" s="14" t="s">
        <v>88</v>
      </c>
      <c r="C10" s="27">
        <v>44316</v>
      </c>
      <c r="D10" s="32">
        <v>1.036</v>
      </c>
      <c r="E10" s="32">
        <v>1.036</v>
      </c>
      <c r="F10" s="81">
        <f t="shared" si="0"/>
        <v>0.0156862745098039</v>
      </c>
    </row>
    <row r="11" spans="1:6">
      <c r="A11" s="14" t="s">
        <v>87</v>
      </c>
      <c r="B11" s="14" t="s">
        <v>88</v>
      </c>
      <c r="C11" s="27">
        <v>44347</v>
      </c>
      <c r="D11" s="32">
        <v>1.122</v>
      </c>
      <c r="E11" s="32">
        <v>1.122</v>
      </c>
      <c r="F11" s="81">
        <f t="shared" si="0"/>
        <v>0.0830115830115832</v>
      </c>
    </row>
    <row r="12" spans="1:6">
      <c r="A12" s="14" t="s">
        <v>87</v>
      </c>
      <c r="B12" s="14" t="s">
        <v>88</v>
      </c>
      <c r="C12" s="27">
        <v>44377</v>
      </c>
      <c r="D12" s="32">
        <v>1.25</v>
      </c>
      <c r="E12" s="32">
        <v>1.25</v>
      </c>
      <c r="F12" s="81">
        <f t="shared" si="0"/>
        <v>0.114081996434938</v>
      </c>
    </row>
    <row r="13" spans="1:6">
      <c r="A13" s="14" t="s">
        <v>87</v>
      </c>
      <c r="B13" s="14" t="s">
        <v>88</v>
      </c>
      <c r="C13" s="27">
        <v>44407</v>
      </c>
      <c r="D13" s="32">
        <v>1.4</v>
      </c>
      <c r="E13" s="32">
        <v>1.4</v>
      </c>
      <c r="F13" s="81">
        <f t="shared" si="0"/>
        <v>0.12</v>
      </c>
    </row>
    <row r="14" spans="1:6">
      <c r="A14" s="14" t="s">
        <v>87</v>
      </c>
      <c r="B14" s="14" t="s">
        <v>88</v>
      </c>
      <c r="C14" s="27">
        <v>44439</v>
      </c>
      <c r="D14" s="32">
        <v>1.467</v>
      </c>
      <c r="E14" s="32">
        <v>1.467</v>
      </c>
      <c r="F14" s="81">
        <f t="shared" si="0"/>
        <v>0.047857142857143</v>
      </c>
    </row>
    <row r="15" spans="1:6">
      <c r="A15" s="14" t="s">
        <v>87</v>
      </c>
      <c r="B15" s="14" t="s">
        <v>88</v>
      </c>
      <c r="C15" s="27">
        <v>44469</v>
      </c>
      <c r="D15" s="32">
        <v>1.393</v>
      </c>
      <c r="E15" s="32">
        <v>1.393</v>
      </c>
      <c r="F15" s="81">
        <f t="shared" si="0"/>
        <v>-0.0504430811179278</v>
      </c>
    </row>
    <row r="16" spans="1:6">
      <c r="A16" s="14" t="s">
        <v>87</v>
      </c>
      <c r="B16" s="14" t="s">
        <v>88</v>
      </c>
      <c r="C16" s="27">
        <v>44498</v>
      </c>
      <c r="D16" s="34">
        <v>1.561</v>
      </c>
      <c r="E16" s="34">
        <v>1.561</v>
      </c>
      <c r="F16" s="81">
        <f t="shared" si="0"/>
        <v>0.120603015075377</v>
      </c>
    </row>
    <row r="17" spans="1:6">
      <c r="A17" s="14" t="s">
        <v>87</v>
      </c>
      <c r="B17" s="14" t="s">
        <v>88</v>
      </c>
      <c r="C17" s="27">
        <v>44530</v>
      </c>
      <c r="D17" s="34">
        <v>1.499</v>
      </c>
      <c r="E17" s="34">
        <v>1.499</v>
      </c>
      <c r="F17" s="81">
        <f t="shared" si="0"/>
        <v>-0.0397181294042279</v>
      </c>
    </row>
    <row r="18" spans="1:6">
      <c r="A18" s="14" t="s">
        <v>87</v>
      </c>
      <c r="B18" s="14" t="s">
        <v>88</v>
      </c>
      <c r="C18" s="27">
        <v>44561</v>
      </c>
      <c r="D18" s="28">
        <v>1.387</v>
      </c>
      <c r="E18" s="28">
        <v>1.387</v>
      </c>
      <c r="F18" s="81">
        <f t="shared" si="0"/>
        <v>-0.0747164776517679</v>
      </c>
    </row>
    <row r="19" s="10" customFormat="1" spans="1:6">
      <c r="A19" s="11" t="s">
        <v>87</v>
      </c>
      <c r="B19" s="11" t="s">
        <v>88</v>
      </c>
      <c r="C19" s="4">
        <v>44589</v>
      </c>
      <c r="D19" s="25">
        <v>1.297</v>
      </c>
      <c r="E19" s="26">
        <v>1.297</v>
      </c>
      <c r="F19" s="81">
        <f t="shared" si="0"/>
        <v>-0.0648882480173036</v>
      </c>
    </row>
    <row r="20" spans="1:12">
      <c r="A20" s="30" t="s">
        <v>87</v>
      </c>
      <c r="B20" s="33" t="s">
        <v>88</v>
      </c>
      <c r="C20" s="4">
        <v>44620</v>
      </c>
      <c r="D20" s="57">
        <v>1.313</v>
      </c>
      <c r="E20" s="57">
        <v>1.313</v>
      </c>
      <c r="F20" s="81">
        <f t="shared" si="0"/>
        <v>0.0123361603700849</v>
      </c>
      <c r="G20" s="16"/>
      <c r="H20" s="16"/>
      <c r="I20" s="16"/>
      <c r="J20" s="16"/>
      <c r="K20" s="19"/>
      <c r="L20" s="16"/>
    </row>
    <row r="21" spans="1:6">
      <c r="A21" s="30" t="s">
        <v>87</v>
      </c>
      <c r="B21" s="33" t="s">
        <v>88</v>
      </c>
      <c r="C21" s="4">
        <v>44651</v>
      </c>
      <c r="D21" s="5">
        <v>1.233</v>
      </c>
      <c r="E21" s="5">
        <v>1.233</v>
      </c>
      <c r="F21" s="81">
        <f t="shared" si="0"/>
        <v>-0.0609291698400608</v>
      </c>
    </row>
    <row r="22" spans="1:6">
      <c r="A22" s="30" t="s">
        <v>87</v>
      </c>
      <c r="B22" s="33" t="s">
        <v>88</v>
      </c>
      <c r="C22" s="4">
        <v>44680</v>
      </c>
      <c r="D22" s="5">
        <v>1.201</v>
      </c>
      <c r="E22" s="5">
        <v>1.201</v>
      </c>
      <c r="F22" s="81">
        <f t="shared" si="0"/>
        <v>-0.0259529602595296</v>
      </c>
    </row>
    <row r="23" spans="1:6">
      <c r="A23" s="30" t="s">
        <v>87</v>
      </c>
      <c r="B23" s="33" t="s">
        <v>88</v>
      </c>
      <c r="C23" s="4">
        <v>44712</v>
      </c>
      <c r="D23" s="5">
        <v>1.205</v>
      </c>
      <c r="E23" s="5">
        <v>1.205</v>
      </c>
      <c r="F23" s="81">
        <f t="shared" si="0"/>
        <v>0.00333055786844305</v>
      </c>
    </row>
    <row r="24" spans="1:6">
      <c r="A24" s="30" t="s">
        <v>87</v>
      </c>
      <c r="B24" s="33" t="s">
        <v>88</v>
      </c>
      <c r="C24" s="4">
        <v>44742</v>
      </c>
      <c r="D24" s="5">
        <v>1.273</v>
      </c>
      <c r="E24" s="5">
        <v>1.273</v>
      </c>
      <c r="F24" s="81">
        <f t="shared" si="0"/>
        <v>0.0564315352697093</v>
      </c>
    </row>
    <row r="25" spans="1:6">
      <c r="A25" s="30" t="s">
        <v>87</v>
      </c>
      <c r="B25" s="33" t="s">
        <v>88</v>
      </c>
      <c r="C25" s="4">
        <v>44771</v>
      </c>
      <c r="D25" s="7">
        <v>1.316</v>
      </c>
      <c r="E25" s="7">
        <v>1.316</v>
      </c>
      <c r="F25" s="81">
        <f t="shared" si="0"/>
        <v>0.0337784760408486</v>
      </c>
    </row>
    <row r="26" spans="1:6">
      <c r="A26" s="30" t="s">
        <v>87</v>
      </c>
      <c r="B26" s="33" t="s">
        <v>88</v>
      </c>
      <c r="C26" s="4">
        <v>44804</v>
      </c>
      <c r="D26" s="9">
        <v>1.248</v>
      </c>
      <c r="E26" s="9">
        <v>1.248</v>
      </c>
      <c r="F26" s="81">
        <f t="shared" si="0"/>
        <v>-0.0516717325227964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topLeftCell="A7" workbookViewId="0">
      <selection activeCell="F23" sqref="F23"/>
    </sheetView>
  </sheetViews>
  <sheetFormatPr defaultColWidth="9" defaultRowHeight="14.25"/>
  <cols>
    <col min="1" max="1" width="9.76666666666667" customWidth="1"/>
    <col min="2" max="2" width="28.7666666666667" customWidth="1"/>
    <col min="3" max="3" width="11.6916666666667" customWidth="1"/>
    <col min="4" max="5" width="14.3083333333333" customWidth="1"/>
    <col min="6" max="6" width="7.76666666666667" customWidth="1"/>
  </cols>
  <sheetData>
    <row r="1" spans="1:6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>
      <c r="A2" s="30" t="s">
        <v>89</v>
      </c>
      <c r="B2" s="36" t="s">
        <v>90</v>
      </c>
      <c r="C2" s="27">
        <v>44193</v>
      </c>
      <c r="D2" s="32">
        <v>1</v>
      </c>
      <c r="E2" s="32">
        <v>1</v>
      </c>
      <c r="F2" s="24"/>
    </row>
    <row r="3" spans="1:6">
      <c r="A3" s="30" t="s">
        <v>89</v>
      </c>
      <c r="B3" s="36" t="s">
        <v>90</v>
      </c>
      <c r="C3" s="27">
        <v>44196</v>
      </c>
      <c r="D3" s="32">
        <v>1</v>
      </c>
      <c r="E3" s="32">
        <v>1</v>
      </c>
      <c r="F3" s="24">
        <f>D3/D2-1</f>
        <v>0</v>
      </c>
    </row>
    <row r="4" spans="1:6">
      <c r="A4" s="30" t="s">
        <v>89</v>
      </c>
      <c r="B4" s="36" t="s">
        <v>90</v>
      </c>
      <c r="C4" s="27">
        <v>44225</v>
      </c>
      <c r="D4" s="32">
        <v>1.0151</v>
      </c>
      <c r="E4" s="32">
        <v>1.0151</v>
      </c>
      <c r="F4" s="24">
        <f t="shared" ref="F4:F23" si="0">D4/D3-1</f>
        <v>0.0150999999999999</v>
      </c>
    </row>
    <row r="5" spans="1:6">
      <c r="A5" s="30" t="s">
        <v>89</v>
      </c>
      <c r="B5" s="36" t="s">
        <v>90</v>
      </c>
      <c r="C5" s="27">
        <v>44253</v>
      </c>
      <c r="D5" s="32">
        <v>1.0138</v>
      </c>
      <c r="E5" s="32">
        <v>1.0138</v>
      </c>
      <c r="F5" s="24">
        <f t="shared" si="0"/>
        <v>-0.00128066200374333</v>
      </c>
    </row>
    <row r="6" spans="1:6">
      <c r="A6" s="30" t="s">
        <v>89</v>
      </c>
      <c r="B6" s="36" t="s">
        <v>90</v>
      </c>
      <c r="C6" s="27">
        <v>44286</v>
      </c>
      <c r="D6" s="32">
        <v>1.0192</v>
      </c>
      <c r="E6" s="32">
        <v>1.0192</v>
      </c>
      <c r="F6" s="24">
        <f t="shared" si="0"/>
        <v>0.00532649437758925</v>
      </c>
    </row>
    <row r="7" spans="1:6">
      <c r="A7" s="30" t="s">
        <v>89</v>
      </c>
      <c r="B7" s="36" t="s">
        <v>90</v>
      </c>
      <c r="C7" s="27">
        <v>44316</v>
      </c>
      <c r="D7" s="32">
        <v>1.0348</v>
      </c>
      <c r="E7" s="32">
        <v>1.0348</v>
      </c>
      <c r="F7" s="24">
        <f t="shared" si="0"/>
        <v>0.0153061224489794</v>
      </c>
    </row>
    <row r="8" spans="1:6">
      <c r="A8" s="30" t="s">
        <v>89</v>
      </c>
      <c r="B8" s="36" t="s">
        <v>90</v>
      </c>
      <c r="C8" s="27">
        <v>44347</v>
      </c>
      <c r="D8" s="32">
        <v>1.1109</v>
      </c>
      <c r="E8" s="32">
        <v>1.1109</v>
      </c>
      <c r="F8" s="24">
        <f t="shared" si="0"/>
        <v>0.073540780827213</v>
      </c>
    </row>
    <row r="9" spans="1:6">
      <c r="A9" s="30" t="s">
        <v>89</v>
      </c>
      <c r="B9" s="36" t="s">
        <v>90</v>
      </c>
      <c r="C9" s="27">
        <v>44377</v>
      </c>
      <c r="D9" s="32">
        <v>1.2039</v>
      </c>
      <c r="E9" s="32">
        <v>1.2039</v>
      </c>
      <c r="F9" s="24">
        <f t="shared" si="0"/>
        <v>0.0837159060221442</v>
      </c>
    </row>
    <row r="10" spans="1:6">
      <c r="A10" s="30" t="s">
        <v>89</v>
      </c>
      <c r="B10" s="36" t="s">
        <v>90</v>
      </c>
      <c r="C10" s="27">
        <v>44407</v>
      </c>
      <c r="D10" s="32">
        <v>1.317</v>
      </c>
      <c r="E10" s="32">
        <v>1.317</v>
      </c>
      <c r="F10" s="24">
        <f t="shared" si="0"/>
        <v>0.0939446797906802</v>
      </c>
    </row>
    <row r="11" spans="1:6">
      <c r="A11" s="30" t="s">
        <v>89</v>
      </c>
      <c r="B11" s="36" t="s">
        <v>90</v>
      </c>
      <c r="C11" s="27">
        <v>44439</v>
      </c>
      <c r="D11" s="32">
        <v>1.3834</v>
      </c>
      <c r="E11" s="32">
        <v>1.3834</v>
      </c>
      <c r="F11" s="24">
        <f t="shared" si="0"/>
        <v>0.0504176157934699</v>
      </c>
    </row>
    <row r="12" spans="1:6">
      <c r="A12" s="30" t="s">
        <v>89</v>
      </c>
      <c r="B12" s="36" t="s">
        <v>90</v>
      </c>
      <c r="C12" s="27">
        <v>44469</v>
      </c>
      <c r="D12" s="32">
        <v>1.3213</v>
      </c>
      <c r="E12" s="32">
        <v>1.3213</v>
      </c>
      <c r="F12" s="24">
        <f t="shared" si="0"/>
        <v>-0.0448894029203413</v>
      </c>
    </row>
    <row r="13" spans="1:6">
      <c r="A13" s="30" t="s">
        <v>89</v>
      </c>
      <c r="B13" s="36" t="s">
        <v>90</v>
      </c>
      <c r="C13" s="27">
        <v>44498</v>
      </c>
      <c r="D13" s="34">
        <v>1.4587</v>
      </c>
      <c r="E13" s="34">
        <v>1.4587</v>
      </c>
      <c r="F13" s="24">
        <f t="shared" si="0"/>
        <v>0.103988496178007</v>
      </c>
    </row>
    <row r="14" spans="1:6">
      <c r="A14" s="30" t="s">
        <v>89</v>
      </c>
      <c r="B14" s="36" t="s">
        <v>90</v>
      </c>
      <c r="C14" s="27">
        <v>44530</v>
      </c>
      <c r="D14" s="34">
        <v>1.4142</v>
      </c>
      <c r="E14" s="34">
        <v>1.4142</v>
      </c>
      <c r="F14" s="24">
        <f t="shared" si="0"/>
        <v>-0.0305066154795367</v>
      </c>
    </row>
    <row r="15" spans="1:6">
      <c r="A15" s="30" t="s">
        <v>89</v>
      </c>
      <c r="B15" s="36" t="s">
        <v>90</v>
      </c>
      <c r="C15" s="27">
        <v>44561</v>
      </c>
      <c r="D15" s="28">
        <v>1.3123</v>
      </c>
      <c r="E15" s="28">
        <v>1.3123</v>
      </c>
      <c r="F15" s="24">
        <f t="shared" si="0"/>
        <v>-0.0720548720124451</v>
      </c>
    </row>
    <row r="16" s="10" customFormat="1" spans="1:6">
      <c r="A16" s="11" t="s">
        <v>89</v>
      </c>
      <c r="B16" s="11" t="s">
        <v>90</v>
      </c>
      <c r="C16" s="4">
        <v>44589</v>
      </c>
      <c r="D16" s="25">
        <v>1.2291</v>
      </c>
      <c r="E16" s="26">
        <v>1.2291</v>
      </c>
      <c r="F16" s="24">
        <f t="shared" si="0"/>
        <v>-0.0634001371637583</v>
      </c>
    </row>
    <row r="17" spans="1:12">
      <c r="A17" s="30" t="s">
        <v>89</v>
      </c>
      <c r="B17" s="33" t="s">
        <v>90</v>
      </c>
      <c r="C17" s="4">
        <v>44620</v>
      </c>
      <c r="D17" s="57">
        <v>1.244</v>
      </c>
      <c r="E17" s="57">
        <v>1.244</v>
      </c>
      <c r="F17" s="24">
        <f t="shared" si="0"/>
        <v>0.0121226914002115</v>
      </c>
      <c r="G17" s="16"/>
      <c r="H17" s="16"/>
      <c r="I17" s="16"/>
      <c r="J17" s="16"/>
      <c r="K17" s="19"/>
      <c r="L17" s="16"/>
    </row>
    <row r="18" spans="1:6">
      <c r="A18" s="30" t="s">
        <v>89</v>
      </c>
      <c r="B18" s="33" t="s">
        <v>90</v>
      </c>
      <c r="C18" s="4">
        <v>44651</v>
      </c>
      <c r="D18" s="5">
        <v>1.1698</v>
      </c>
      <c r="E18" s="5">
        <v>1.1698</v>
      </c>
      <c r="F18" s="24">
        <f t="shared" si="0"/>
        <v>-0.0596463022508039</v>
      </c>
    </row>
    <row r="19" spans="1:6">
      <c r="A19" s="30" t="s">
        <v>89</v>
      </c>
      <c r="B19" s="33" t="s">
        <v>90</v>
      </c>
      <c r="C19" s="4">
        <v>44680</v>
      </c>
      <c r="D19" s="5">
        <v>1.1362</v>
      </c>
      <c r="E19" s="5">
        <v>1.1362</v>
      </c>
      <c r="F19" s="24">
        <f t="shared" si="0"/>
        <v>-0.028722858608309</v>
      </c>
    </row>
    <row r="20" spans="1:6">
      <c r="A20" s="30" t="s">
        <v>89</v>
      </c>
      <c r="B20" s="33" t="s">
        <v>90</v>
      </c>
      <c r="C20" s="4">
        <v>44712</v>
      </c>
      <c r="D20" s="5">
        <v>1.141</v>
      </c>
      <c r="E20" s="5">
        <v>1.141</v>
      </c>
      <c r="F20" s="24">
        <f t="shared" si="0"/>
        <v>0.0042246083436015</v>
      </c>
    </row>
    <row r="21" spans="1:6">
      <c r="A21" s="30" t="s">
        <v>89</v>
      </c>
      <c r="B21" s="33" t="s">
        <v>90</v>
      </c>
      <c r="C21" s="4">
        <v>44742</v>
      </c>
      <c r="D21" s="5">
        <v>1.2043</v>
      </c>
      <c r="E21" s="5">
        <v>1.2043</v>
      </c>
      <c r="F21" s="24">
        <f t="shared" si="0"/>
        <v>0.0554776511831725</v>
      </c>
    </row>
    <row r="22" spans="1:6">
      <c r="A22" s="30" t="s">
        <v>89</v>
      </c>
      <c r="B22" s="33" t="s">
        <v>90</v>
      </c>
      <c r="C22" s="4">
        <v>44771</v>
      </c>
      <c r="D22" s="7">
        <v>1.2533</v>
      </c>
      <c r="E22" s="7">
        <v>1.2533</v>
      </c>
      <c r="F22" s="24">
        <f t="shared" si="0"/>
        <v>0.0406875363281576</v>
      </c>
    </row>
    <row r="23" spans="1:6">
      <c r="A23" s="30" t="s">
        <v>89</v>
      </c>
      <c r="B23" s="33" t="s">
        <v>90</v>
      </c>
      <c r="C23" s="27">
        <v>44804</v>
      </c>
      <c r="D23" s="28">
        <v>1.1888</v>
      </c>
      <c r="E23" s="28">
        <v>1.1888</v>
      </c>
      <c r="F23" s="24">
        <f t="shared" si="0"/>
        <v>-0.0514641346844331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topLeftCell="A4" workbookViewId="0">
      <selection activeCell="F23" sqref="F23"/>
    </sheetView>
  </sheetViews>
  <sheetFormatPr defaultColWidth="9" defaultRowHeight="14.25" outlineLevelCol="5"/>
  <cols>
    <col min="2" max="2" width="31.8416666666667" customWidth="1"/>
    <col min="3" max="3" width="11.6916666666667" customWidth="1"/>
    <col min="4" max="5" width="14.3083333333333" customWidth="1"/>
    <col min="6" max="6" width="7.76666666666667" customWidth="1"/>
  </cols>
  <sheetData>
    <row r="1" spans="1:6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>
      <c r="A2" s="30" t="s">
        <v>91</v>
      </c>
      <c r="B2" s="30" t="s">
        <v>92</v>
      </c>
      <c r="C2" s="27">
        <v>44176</v>
      </c>
      <c r="D2" s="32">
        <v>1</v>
      </c>
      <c r="E2" s="35">
        <v>1</v>
      </c>
      <c r="F2" s="42"/>
    </row>
    <row r="3" spans="1:6">
      <c r="A3" s="30" t="s">
        <v>91</v>
      </c>
      <c r="B3" s="30" t="s">
        <v>92</v>
      </c>
      <c r="C3" s="27">
        <v>44196</v>
      </c>
      <c r="D3" s="32">
        <v>0.9991</v>
      </c>
      <c r="E3" s="32">
        <v>0.9991</v>
      </c>
      <c r="F3" s="24">
        <f>D3/D2-1</f>
        <v>-0.000900000000000012</v>
      </c>
    </row>
    <row r="4" spans="1:6">
      <c r="A4" s="30" t="s">
        <v>91</v>
      </c>
      <c r="B4" s="30" t="s">
        <v>92</v>
      </c>
      <c r="C4" s="27">
        <v>44225</v>
      </c>
      <c r="D4" s="32">
        <v>1.0128</v>
      </c>
      <c r="E4" s="32">
        <v>1.0128</v>
      </c>
      <c r="F4" s="24">
        <f t="shared" ref="F4:F23" si="0">D4/D3-1</f>
        <v>0.0137123411069962</v>
      </c>
    </row>
    <row r="5" spans="1:6">
      <c r="A5" s="30" t="s">
        <v>91</v>
      </c>
      <c r="B5" s="30" t="s">
        <v>92</v>
      </c>
      <c r="C5" s="27">
        <v>44253</v>
      </c>
      <c r="D5" s="32">
        <v>1.0101</v>
      </c>
      <c r="E5" s="32">
        <v>1.0101</v>
      </c>
      <c r="F5" s="24">
        <f t="shared" si="0"/>
        <v>-0.00266587677725116</v>
      </c>
    </row>
    <row r="6" spans="1:6">
      <c r="A6" s="30" t="s">
        <v>91</v>
      </c>
      <c r="B6" s="30" t="s">
        <v>92</v>
      </c>
      <c r="C6" s="27">
        <v>44286</v>
      </c>
      <c r="D6" s="32">
        <v>1.0139</v>
      </c>
      <c r="E6" s="32">
        <v>1.0139</v>
      </c>
      <c r="F6" s="24">
        <f t="shared" si="0"/>
        <v>0.00376200376200386</v>
      </c>
    </row>
    <row r="7" spans="1:6">
      <c r="A7" s="30" t="s">
        <v>91</v>
      </c>
      <c r="B7" s="30" t="s">
        <v>92</v>
      </c>
      <c r="C7" s="27">
        <v>44316</v>
      </c>
      <c r="D7" s="32">
        <v>1.0279</v>
      </c>
      <c r="E7" s="32">
        <v>1.0279</v>
      </c>
      <c r="F7" s="24">
        <f t="shared" si="0"/>
        <v>0.0138080678567907</v>
      </c>
    </row>
    <row r="8" spans="1:6">
      <c r="A8" s="30" t="s">
        <v>91</v>
      </c>
      <c r="B8" s="30" t="s">
        <v>92</v>
      </c>
      <c r="C8" s="27">
        <v>44347</v>
      </c>
      <c r="D8" s="32">
        <v>1.102</v>
      </c>
      <c r="E8" s="32">
        <v>1.102</v>
      </c>
      <c r="F8" s="24">
        <f t="shared" si="0"/>
        <v>0.0720887245841035</v>
      </c>
    </row>
    <row r="9" spans="1:6">
      <c r="A9" s="30" t="s">
        <v>91</v>
      </c>
      <c r="B9" s="30" t="s">
        <v>92</v>
      </c>
      <c r="C9" s="27">
        <v>44377</v>
      </c>
      <c r="D9" s="32">
        <v>1.1928</v>
      </c>
      <c r="E9" s="32">
        <v>1.1928</v>
      </c>
      <c r="F9" s="24">
        <f t="shared" si="0"/>
        <v>0.0823956442831215</v>
      </c>
    </row>
    <row r="10" spans="1:6">
      <c r="A10" s="30" t="s">
        <v>91</v>
      </c>
      <c r="B10" s="30" t="s">
        <v>92</v>
      </c>
      <c r="C10" s="27">
        <v>44407</v>
      </c>
      <c r="D10" s="32">
        <v>1.3031</v>
      </c>
      <c r="E10" s="32">
        <v>1.3031</v>
      </c>
      <c r="F10" s="24">
        <f t="shared" si="0"/>
        <v>0.0924714956405095</v>
      </c>
    </row>
    <row r="11" spans="1:6">
      <c r="A11" s="30" t="s">
        <v>91</v>
      </c>
      <c r="B11" s="30" t="s">
        <v>92</v>
      </c>
      <c r="C11" s="27">
        <v>44439</v>
      </c>
      <c r="D11" s="32">
        <v>1.3672</v>
      </c>
      <c r="E11" s="32">
        <v>1.3672</v>
      </c>
      <c r="F11" s="24">
        <f t="shared" si="0"/>
        <v>0.0491903921418158</v>
      </c>
    </row>
    <row r="12" spans="1:6">
      <c r="A12" s="30" t="s">
        <v>91</v>
      </c>
      <c r="B12" s="30" t="s">
        <v>92</v>
      </c>
      <c r="C12" s="27">
        <v>44469</v>
      </c>
      <c r="D12" s="32">
        <v>1.3045</v>
      </c>
      <c r="E12" s="32">
        <v>1.3045</v>
      </c>
      <c r="F12" s="24">
        <f t="shared" si="0"/>
        <v>-0.0458601521357519</v>
      </c>
    </row>
    <row r="13" spans="1:6">
      <c r="A13" s="30" t="s">
        <v>91</v>
      </c>
      <c r="B13" s="30" t="s">
        <v>92</v>
      </c>
      <c r="C13" s="27">
        <v>44498</v>
      </c>
      <c r="D13" s="34">
        <v>1.4385</v>
      </c>
      <c r="E13" s="34">
        <v>1.4385</v>
      </c>
      <c r="F13" s="24">
        <f t="shared" si="0"/>
        <v>0.102721349175929</v>
      </c>
    </row>
    <row r="14" spans="1:6">
      <c r="A14" s="30" t="s">
        <v>91</v>
      </c>
      <c r="B14" s="30" t="s">
        <v>92</v>
      </c>
      <c r="C14" s="27">
        <v>44530</v>
      </c>
      <c r="D14" s="34">
        <v>1.3927</v>
      </c>
      <c r="E14" s="34">
        <v>1.3927</v>
      </c>
      <c r="F14" s="24">
        <f t="shared" si="0"/>
        <v>-0.0318387208898157</v>
      </c>
    </row>
    <row r="15" spans="1:6">
      <c r="A15" s="30" t="s">
        <v>91</v>
      </c>
      <c r="B15" s="30" t="s">
        <v>92</v>
      </c>
      <c r="C15" s="27">
        <v>44561</v>
      </c>
      <c r="D15" s="28">
        <v>1.2906</v>
      </c>
      <c r="E15" s="28">
        <v>1.2906</v>
      </c>
      <c r="F15" s="24">
        <f t="shared" si="0"/>
        <v>-0.0733108350685719</v>
      </c>
    </row>
    <row r="16" s="10" customFormat="1" spans="1:6">
      <c r="A16" s="11" t="s">
        <v>91</v>
      </c>
      <c r="B16" s="11" t="s">
        <v>92</v>
      </c>
      <c r="C16" s="4">
        <v>44589</v>
      </c>
      <c r="D16" s="25">
        <v>1.2072</v>
      </c>
      <c r="E16" s="26">
        <v>1.2072</v>
      </c>
      <c r="F16" s="24">
        <f t="shared" si="0"/>
        <v>-0.0646211064621106</v>
      </c>
    </row>
    <row r="17" spans="1:6">
      <c r="A17" s="30" t="s">
        <v>91</v>
      </c>
      <c r="B17" s="30" t="s">
        <v>92</v>
      </c>
      <c r="C17" s="4">
        <v>44620</v>
      </c>
      <c r="D17" s="78">
        <v>1.2209</v>
      </c>
      <c r="E17" s="78">
        <v>1.2209</v>
      </c>
      <c r="F17" s="24">
        <f t="shared" si="0"/>
        <v>0.0113485752153744</v>
      </c>
    </row>
    <row r="18" spans="1:6">
      <c r="A18" s="30" t="s">
        <v>91</v>
      </c>
      <c r="B18" s="30" t="s">
        <v>92</v>
      </c>
      <c r="C18" s="4">
        <v>44651</v>
      </c>
      <c r="D18" s="5">
        <v>1.1464</v>
      </c>
      <c r="E18" s="5">
        <v>1.1464</v>
      </c>
      <c r="F18" s="24">
        <f t="shared" si="0"/>
        <v>-0.0610205586043083</v>
      </c>
    </row>
    <row r="19" spans="1:6">
      <c r="A19" s="30" t="s">
        <v>91</v>
      </c>
      <c r="B19" s="30" t="s">
        <v>92</v>
      </c>
      <c r="C19" s="4">
        <v>44680</v>
      </c>
      <c r="D19" s="5">
        <v>1.1123</v>
      </c>
      <c r="E19" s="5">
        <v>1.1123</v>
      </c>
      <c r="F19" s="24">
        <f t="shared" si="0"/>
        <v>-0.0297452896022331</v>
      </c>
    </row>
    <row r="20" spans="1:6">
      <c r="A20" s="30" t="s">
        <v>91</v>
      </c>
      <c r="B20" s="30" t="s">
        <v>92</v>
      </c>
      <c r="C20" s="4">
        <v>44712</v>
      </c>
      <c r="D20" s="5">
        <v>1.1156</v>
      </c>
      <c r="E20" s="5">
        <v>1.1156</v>
      </c>
      <c r="F20" s="24">
        <f t="shared" si="0"/>
        <v>0.00296682549671834</v>
      </c>
    </row>
    <row r="21" spans="1:6">
      <c r="A21" s="30" t="s">
        <v>91</v>
      </c>
      <c r="B21" s="30" t="s">
        <v>92</v>
      </c>
      <c r="C21" s="4">
        <v>44742</v>
      </c>
      <c r="D21" s="5">
        <v>1.1765</v>
      </c>
      <c r="E21" s="5">
        <v>1.1765</v>
      </c>
      <c r="F21" s="24">
        <f t="shared" si="0"/>
        <v>0.0545894585873075</v>
      </c>
    </row>
    <row r="22" spans="1:6">
      <c r="A22" s="30" t="s">
        <v>91</v>
      </c>
      <c r="B22" s="30" t="s">
        <v>92</v>
      </c>
      <c r="C22" s="4">
        <v>44771</v>
      </c>
      <c r="D22" s="7">
        <v>1.2234</v>
      </c>
      <c r="E22" s="7">
        <v>1.2234</v>
      </c>
      <c r="F22" s="24">
        <f t="shared" si="0"/>
        <v>0.0398640033999149</v>
      </c>
    </row>
    <row r="23" spans="1:6">
      <c r="A23" s="30" t="s">
        <v>91</v>
      </c>
      <c r="B23" s="30" t="s">
        <v>92</v>
      </c>
      <c r="C23" s="27">
        <v>44804</v>
      </c>
      <c r="D23" s="28">
        <v>1.1581</v>
      </c>
      <c r="E23" s="28">
        <v>1.1581</v>
      </c>
      <c r="F23" s="24">
        <f t="shared" si="0"/>
        <v>-0.0533758378290012</v>
      </c>
    </row>
  </sheetData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topLeftCell="A4" workbookViewId="0">
      <selection activeCell="F23" sqref="F23"/>
    </sheetView>
  </sheetViews>
  <sheetFormatPr defaultColWidth="9" defaultRowHeight="14.25" outlineLevelCol="5"/>
  <cols>
    <col min="1" max="1" width="9.76666666666667" customWidth="1"/>
    <col min="2" max="2" width="31.8416666666667" customWidth="1"/>
    <col min="3" max="3" width="11.6916666666667" customWidth="1"/>
    <col min="4" max="5" width="14.3083333333333" customWidth="1"/>
  </cols>
  <sheetData>
    <row r="1" spans="1:6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>
      <c r="A2" s="30" t="s">
        <v>93</v>
      </c>
      <c r="B2" s="30" t="s">
        <v>94</v>
      </c>
      <c r="C2" s="27">
        <v>44176</v>
      </c>
      <c r="D2" s="32">
        <v>1</v>
      </c>
      <c r="E2" s="35">
        <v>1</v>
      </c>
      <c r="F2" s="42"/>
    </row>
    <row r="3" spans="1:6">
      <c r="A3" s="30" t="s">
        <v>93</v>
      </c>
      <c r="B3" s="30" t="s">
        <v>94</v>
      </c>
      <c r="C3" s="27">
        <v>44196</v>
      </c>
      <c r="D3" s="32">
        <v>0.9991</v>
      </c>
      <c r="E3" s="35">
        <v>0.9991</v>
      </c>
      <c r="F3" s="24">
        <f>D3/D2-1</f>
        <v>-0.000900000000000012</v>
      </c>
    </row>
    <row r="4" spans="1:6">
      <c r="A4" s="30" t="s">
        <v>93</v>
      </c>
      <c r="B4" s="30" t="s">
        <v>94</v>
      </c>
      <c r="C4" s="27">
        <v>44225</v>
      </c>
      <c r="D4" s="32">
        <v>1.0128</v>
      </c>
      <c r="E4" s="32">
        <v>1.0128</v>
      </c>
      <c r="F4" s="24">
        <f t="shared" ref="F4:F23" si="0">D4/D3-1</f>
        <v>0.0137123411069962</v>
      </c>
    </row>
    <row r="5" spans="1:6">
      <c r="A5" s="30" t="s">
        <v>93</v>
      </c>
      <c r="B5" s="30" t="s">
        <v>94</v>
      </c>
      <c r="C5" s="27">
        <v>44253</v>
      </c>
      <c r="D5" s="32">
        <v>1.0101</v>
      </c>
      <c r="E5" s="32">
        <v>1.0101</v>
      </c>
      <c r="F5" s="24">
        <f t="shared" si="0"/>
        <v>-0.00266587677725116</v>
      </c>
    </row>
    <row r="6" spans="1:6">
      <c r="A6" s="30" t="s">
        <v>93</v>
      </c>
      <c r="B6" s="30" t="s">
        <v>94</v>
      </c>
      <c r="C6" s="27">
        <v>44286</v>
      </c>
      <c r="D6" s="32">
        <v>1.0139</v>
      </c>
      <c r="E6" s="32">
        <v>1.0139</v>
      </c>
      <c r="F6" s="24">
        <f t="shared" si="0"/>
        <v>0.00376200376200386</v>
      </c>
    </row>
    <row r="7" spans="1:6">
      <c r="A7" s="30" t="s">
        <v>93</v>
      </c>
      <c r="B7" s="30" t="s">
        <v>94</v>
      </c>
      <c r="C7" s="27">
        <v>44316</v>
      </c>
      <c r="D7" s="32">
        <v>1.0279</v>
      </c>
      <c r="E7" s="32">
        <v>1.0279</v>
      </c>
      <c r="F7" s="24">
        <f t="shared" si="0"/>
        <v>0.0138080678567907</v>
      </c>
    </row>
    <row r="8" spans="1:6">
      <c r="A8" s="30" t="s">
        <v>93</v>
      </c>
      <c r="B8" s="30" t="s">
        <v>94</v>
      </c>
      <c r="C8" s="27">
        <v>44347</v>
      </c>
      <c r="D8" s="32">
        <v>1.102</v>
      </c>
      <c r="E8" s="32">
        <v>1.102</v>
      </c>
      <c r="F8" s="24">
        <f t="shared" si="0"/>
        <v>0.0720887245841035</v>
      </c>
    </row>
    <row r="9" spans="1:6">
      <c r="A9" s="30" t="s">
        <v>93</v>
      </c>
      <c r="B9" s="30" t="s">
        <v>94</v>
      </c>
      <c r="C9" s="27">
        <v>44377</v>
      </c>
      <c r="D9" s="32">
        <v>1.1927</v>
      </c>
      <c r="E9" s="32">
        <v>1.1927</v>
      </c>
      <c r="F9" s="24">
        <f t="shared" si="0"/>
        <v>0.0823049001814882</v>
      </c>
    </row>
    <row r="10" spans="1:6">
      <c r="A10" s="30" t="s">
        <v>93</v>
      </c>
      <c r="B10" s="30" t="s">
        <v>94</v>
      </c>
      <c r="C10" s="27">
        <v>44407</v>
      </c>
      <c r="D10" s="32">
        <v>1.3031</v>
      </c>
      <c r="E10" s="32">
        <v>1.3031</v>
      </c>
      <c r="F10" s="24">
        <f t="shared" si="0"/>
        <v>0.0925630921438751</v>
      </c>
    </row>
    <row r="11" spans="1:6">
      <c r="A11" s="30" t="s">
        <v>93</v>
      </c>
      <c r="B11" s="30" t="s">
        <v>94</v>
      </c>
      <c r="C11" s="27">
        <v>44439</v>
      </c>
      <c r="D11" s="32">
        <v>1.3671</v>
      </c>
      <c r="E11" s="32">
        <v>1.3671</v>
      </c>
      <c r="F11" s="24">
        <f t="shared" si="0"/>
        <v>0.0491136520604711</v>
      </c>
    </row>
    <row r="12" spans="1:6">
      <c r="A12" s="30" t="s">
        <v>93</v>
      </c>
      <c r="B12" s="30" t="s">
        <v>94</v>
      </c>
      <c r="C12" s="27">
        <v>44469</v>
      </c>
      <c r="D12" s="32">
        <v>1.3045</v>
      </c>
      <c r="E12" s="32">
        <v>1.3045</v>
      </c>
      <c r="F12" s="24">
        <f t="shared" si="0"/>
        <v>-0.0457903591544144</v>
      </c>
    </row>
    <row r="13" spans="1:6">
      <c r="A13" s="30" t="s">
        <v>93</v>
      </c>
      <c r="B13" s="30" t="s">
        <v>94</v>
      </c>
      <c r="C13" s="27">
        <v>44498</v>
      </c>
      <c r="D13" s="34">
        <v>1.4385</v>
      </c>
      <c r="E13" s="34">
        <v>1.4385</v>
      </c>
      <c r="F13" s="24">
        <f t="shared" si="0"/>
        <v>0.102721349175929</v>
      </c>
    </row>
    <row r="14" spans="1:6">
      <c r="A14" s="30" t="s">
        <v>93</v>
      </c>
      <c r="B14" s="30" t="s">
        <v>94</v>
      </c>
      <c r="C14" s="27">
        <v>44530</v>
      </c>
      <c r="D14" s="34">
        <v>1.3928</v>
      </c>
      <c r="E14" s="34">
        <v>1.3928</v>
      </c>
      <c r="F14" s="24">
        <f t="shared" si="0"/>
        <v>-0.0317692040319777</v>
      </c>
    </row>
    <row r="15" spans="1:6">
      <c r="A15" s="30" t="s">
        <v>93</v>
      </c>
      <c r="B15" s="30" t="s">
        <v>94</v>
      </c>
      <c r="C15" s="27">
        <v>44561</v>
      </c>
      <c r="D15" s="28">
        <v>1.2906</v>
      </c>
      <c r="E15" s="28">
        <v>1.2906</v>
      </c>
      <c r="F15" s="24">
        <f t="shared" si="0"/>
        <v>-0.0733773693279725</v>
      </c>
    </row>
    <row r="16" s="10" customFormat="1" spans="1:6">
      <c r="A16" s="11" t="s">
        <v>93</v>
      </c>
      <c r="B16" s="11" t="s">
        <v>94</v>
      </c>
      <c r="C16" s="4">
        <v>44589</v>
      </c>
      <c r="D16" s="25">
        <v>1.2071</v>
      </c>
      <c r="E16" s="26">
        <v>1.2071</v>
      </c>
      <c r="F16" s="24">
        <f t="shared" si="0"/>
        <v>-0.0646985898031922</v>
      </c>
    </row>
    <row r="17" spans="1:6">
      <c r="A17" s="30" t="s">
        <v>93</v>
      </c>
      <c r="B17" s="30" t="s">
        <v>94</v>
      </c>
      <c r="C17" s="4">
        <v>44620</v>
      </c>
      <c r="D17" s="78">
        <v>1.2204</v>
      </c>
      <c r="E17" s="78">
        <v>1.2204</v>
      </c>
      <c r="F17" s="24">
        <f t="shared" si="0"/>
        <v>0.0110181426559521</v>
      </c>
    </row>
    <row r="18" spans="1:6">
      <c r="A18" s="30" t="s">
        <v>93</v>
      </c>
      <c r="B18" s="30" t="s">
        <v>94</v>
      </c>
      <c r="C18" s="4">
        <v>44651</v>
      </c>
      <c r="D18" s="5">
        <v>1.1462</v>
      </c>
      <c r="E18" s="5">
        <v>1.1462</v>
      </c>
      <c r="F18" s="24">
        <f t="shared" si="0"/>
        <v>-0.0607997377908881</v>
      </c>
    </row>
    <row r="19" spans="1:6">
      <c r="A19" s="30" t="s">
        <v>93</v>
      </c>
      <c r="B19" s="30" t="s">
        <v>94</v>
      </c>
      <c r="C19" s="4">
        <v>44680</v>
      </c>
      <c r="D19" s="5">
        <v>1.112</v>
      </c>
      <c r="E19" s="5">
        <v>1.112</v>
      </c>
      <c r="F19" s="24">
        <f t="shared" si="0"/>
        <v>-0.029837724655383</v>
      </c>
    </row>
    <row r="20" spans="1:6">
      <c r="A20" s="30" t="s">
        <v>93</v>
      </c>
      <c r="B20" s="30" t="s">
        <v>94</v>
      </c>
      <c r="C20" s="4">
        <v>44712</v>
      </c>
      <c r="D20" s="5">
        <v>1.1153</v>
      </c>
      <c r="E20" s="5">
        <v>1.1153</v>
      </c>
      <c r="F20" s="24">
        <f t="shared" si="0"/>
        <v>0.00296762589928035</v>
      </c>
    </row>
    <row r="21" spans="1:6">
      <c r="A21" s="30" t="s">
        <v>93</v>
      </c>
      <c r="B21" s="30" t="s">
        <v>94</v>
      </c>
      <c r="C21" s="4">
        <v>44742</v>
      </c>
      <c r="D21" s="5">
        <v>1.1762</v>
      </c>
      <c r="E21" s="5">
        <v>1.1762</v>
      </c>
      <c r="F21" s="24">
        <f t="shared" si="0"/>
        <v>0.0546041423832153</v>
      </c>
    </row>
    <row r="22" spans="1:6">
      <c r="A22" s="30" t="s">
        <v>93</v>
      </c>
      <c r="B22" s="30" t="s">
        <v>94</v>
      </c>
      <c r="C22" s="4">
        <v>44771</v>
      </c>
      <c r="D22" s="7">
        <v>1.223</v>
      </c>
      <c r="E22" s="7">
        <v>1.223</v>
      </c>
      <c r="F22" s="24">
        <f t="shared" si="0"/>
        <v>0.0397891515048463</v>
      </c>
    </row>
    <row r="23" spans="1:6">
      <c r="A23" s="30" t="s">
        <v>93</v>
      </c>
      <c r="B23" s="30" t="s">
        <v>94</v>
      </c>
      <c r="C23" s="27">
        <v>44804</v>
      </c>
      <c r="D23" s="28">
        <v>1.1576</v>
      </c>
      <c r="E23" s="28">
        <v>1.1576</v>
      </c>
      <c r="F23" s="24">
        <f t="shared" si="0"/>
        <v>-0.0534750613246117</v>
      </c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F14" sqref="F14"/>
    </sheetView>
  </sheetViews>
  <sheetFormatPr defaultColWidth="9" defaultRowHeight="14.25" outlineLevelCol="5"/>
  <cols>
    <col min="1" max="1" width="9.08333333333333" customWidth="1"/>
    <col min="2" max="2" width="31.1666666666667" customWidth="1"/>
    <col min="3" max="3" width="10.6666666666667" customWidth="1"/>
    <col min="4" max="4" width="13.6916666666667" customWidth="1"/>
    <col min="5" max="5" width="16.8416666666667" customWidth="1"/>
  </cols>
  <sheetData>
    <row r="1" spans="1:6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>
      <c r="A2" s="30" t="s">
        <v>95</v>
      </c>
      <c r="B2" s="30" t="s">
        <v>96</v>
      </c>
      <c r="C2" s="27">
        <v>44447</v>
      </c>
      <c r="D2" s="52">
        <v>1</v>
      </c>
      <c r="E2" s="52">
        <v>1</v>
      </c>
      <c r="F2" s="42"/>
    </row>
    <row r="3" spans="1:6">
      <c r="A3" s="30" t="s">
        <v>95</v>
      </c>
      <c r="B3" s="30" t="s">
        <v>96</v>
      </c>
      <c r="C3" s="27">
        <v>44469</v>
      </c>
      <c r="D3" s="52">
        <v>0.9984</v>
      </c>
      <c r="E3" s="52">
        <v>0.9984</v>
      </c>
      <c r="F3" s="13">
        <f>D3/D2-1</f>
        <v>-0.00160000000000005</v>
      </c>
    </row>
    <row r="4" spans="1:6">
      <c r="A4" s="30" t="s">
        <v>95</v>
      </c>
      <c r="B4" s="30" t="s">
        <v>96</v>
      </c>
      <c r="C4" s="27">
        <v>44498</v>
      </c>
      <c r="D4" s="34">
        <v>1.0431</v>
      </c>
      <c r="E4" s="34">
        <v>1.0431</v>
      </c>
      <c r="F4" s="13">
        <f t="shared" ref="F4:F14" si="0">D4/D3-1</f>
        <v>0.0447716346153846</v>
      </c>
    </row>
    <row r="5" spans="1:6">
      <c r="A5" s="30" t="s">
        <v>95</v>
      </c>
      <c r="B5" s="30" t="s">
        <v>96</v>
      </c>
      <c r="C5" s="27">
        <v>44530</v>
      </c>
      <c r="D5" s="34">
        <v>1.0223</v>
      </c>
      <c r="E5" s="34">
        <v>1.0223</v>
      </c>
      <c r="F5" s="13">
        <f t="shared" si="0"/>
        <v>-0.019940561786981</v>
      </c>
    </row>
    <row r="6" spans="1:6">
      <c r="A6" s="30" t="s">
        <v>95</v>
      </c>
      <c r="B6" s="30" t="s">
        <v>96</v>
      </c>
      <c r="C6" s="27">
        <v>44561</v>
      </c>
      <c r="D6" s="28">
        <v>0.9719</v>
      </c>
      <c r="E6" s="28">
        <v>0.9719</v>
      </c>
      <c r="F6" s="13">
        <f t="shared" si="0"/>
        <v>-0.0493005966937299</v>
      </c>
    </row>
    <row r="7" s="10" customFormat="1" spans="1:6">
      <c r="A7" s="11" t="s">
        <v>95</v>
      </c>
      <c r="B7" s="11" t="s">
        <v>96</v>
      </c>
      <c r="C7" s="4">
        <v>44589</v>
      </c>
      <c r="D7" s="25">
        <v>0.9307</v>
      </c>
      <c r="E7" s="26">
        <v>0.9307</v>
      </c>
      <c r="F7" s="13">
        <f t="shared" si="0"/>
        <v>-0.0423911925095175</v>
      </c>
    </row>
    <row r="8" spans="1:6">
      <c r="A8" s="14" t="s">
        <v>95</v>
      </c>
      <c r="B8" s="14" t="s">
        <v>96</v>
      </c>
      <c r="C8" s="4">
        <v>44620</v>
      </c>
      <c r="D8" s="78">
        <v>0.934</v>
      </c>
      <c r="E8" s="78">
        <v>0.934</v>
      </c>
      <c r="F8" s="13">
        <f t="shared" si="0"/>
        <v>0.00354571827656613</v>
      </c>
    </row>
    <row r="9" spans="1:6">
      <c r="A9" s="14" t="s">
        <v>95</v>
      </c>
      <c r="B9" s="14" t="s">
        <v>96</v>
      </c>
      <c r="C9" s="4">
        <v>44651</v>
      </c>
      <c r="D9" s="5">
        <v>0.9046</v>
      </c>
      <c r="E9" s="5">
        <v>0.9046</v>
      </c>
      <c r="F9" s="13">
        <f t="shared" si="0"/>
        <v>-0.0314775160599573</v>
      </c>
    </row>
    <row r="10" spans="1:6">
      <c r="A10" s="14" t="s">
        <v>95</v>
      </c>
      <c r="B10" s="14" t="s">
        <v>96</v>
      </c>
      <c r="C10" s="4">
        <v>44680</v>
      </c>
      <c r="D10" s="5">
        <v>0.891</v>
      </c>
      <c r="E10" s="5">
        <v>0.891</v>
      </c>
      <c r="F10" s="13">
        <f t="shared" si="0"/>
        <v>-0.0150342692902939</v>
      </c>
    </row>
    <row r="11" spans="1:6">
      <c r="A11" s="14" t="s">
        <v>95</v>
      </c>
      <c r="B11" s="14" t="s">
        <v>96</v>
      </c>
      <c r="C11" s="4">
        <v>44712</v>
      </c>
      <c r="D11" s="5">
        <v>0.8929</v>
      </c>
      <c r="E11" s="5">
        <v>0.8929</v>
      </c>
      <c r="F11" s="13">
        <f t="shared" si="0"/>
        <v>0.0021324354657688</v>
      </c>
    </row>
    <row r="12" spans="1:6">
      <c r="A12" s="14" t="s">
        <v>95</v>
      </c>
      <c r="B12" s="14" t="s">
        <v>96</v>
      </c>
      <c r="C12" s="4">
        <v>44742</v>
      </c>
      <c r="D12" s="5">
        <v>0.9159</v>
      </c>
      <c r="E12" s="5">
        <v>0.9159</v>
      </c>
      <c r="F12" s="13">
        <f t="shared" si="0"/>
        <v>0.0257587635793481</v>
      </c>
    </row>
    <row r="13" spans="1:6">
      <c r="A13" s="14" t="s">
        <v>95</v>
      </c>
      <c r="B13" s="14" t="s">
        <v>96</v>
      </c>
      <c r="C13" s="4">
        <v>44771</v>
      </c>
      <c r="D13" s="7">
        <v>0.9335</v>
      </c>
      <c r="E13" s="7">
        <v>0.9335</v>
      </c>
      <c r="F13" s="13">
        <f t="shared" si="0"/>
        <v>0.0192160716235397</v>
      </c>
    </row>
    <row r="14" spans="1:6">
      <c r="A14" s="14" t="s">
        <v>95</v>
      </c>
      <c r="B14" s="14" t="s">
        <v>96</v>
      </c>
      <c r="C14" s="27">
        <v>44804</v>
      </c>
      <c r="D14" s="28">
        <v>0.8958</v>
      </c>
      <c r="E14" s="28">
        <v>0.8958</v>
      </c>
      <c r="F14" s="13">
        <f t="shared" si="0"/>
        <v>-0.0403856454204606</v>
      </c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F14" sqref="F14"/>
    </sheetView>
  </sheetViews>
  <sheetFormatPr defaultColWidth="9" defaultRowHeight="14.25" outlineLevelCol="5"/>
  <cols>
    <col min="1" max="1" width="11" customWidth="1"/>
    <col min="2" max="2" width="29.3083333333333" customWidth="1"/>
    <col min="3" max="3" width="13.8416666666667" customWidth="1"/>
    <col min="4" max="4" width="14.2333333333333" customWidth="1"/>
    <col min="5" max="5" width="14.8416666666667" customWidth="1"/>
  </cols>
  <sheetData>
    <row r="1" spans="1:6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>
      <c r="A2" s="30" t="s">
        <v>97</v>
      </c>
      <c r="B2" s="30" t="s">
        <v>98</v>
      </c>
      <c r="C2" s="27">
        <v>44447</v>
      </c>
      <c r="D2" s="52">
        <v>1</v>
      </c>
      <c r="E2" s="52">
        <v>1</v>
      </c>
      <c r="F2" s="42"/>
    </row>
    <row r="3" spans="1:6">
      <c r="A3" s="30" t="s">
        <v>97</v>
      </c>
      <c r="B3" s="30" t="s">
        <v>98</v>
      </c>
      <c r="C3" s="27">
        <v>44469</v>
      </c>
      <c r="D3" s="52">
        <v>0.9984</v>
      </c>
      <c r="E3" s="52">
        <v>0.9984</v>
      </c>
      <c r="F3" s="13">
        <f>D3/D2-1</f>
        <v>-0.00160000000000005</v>
      </c>
    </row>
    <row r="4" spans="1:6">
      <c r="A4" s="30" t="s">
        <v>97</v>
      </c>
      <c r="B4" s="30" t="s">
        <v>98</v>
      </c>
      <c r="C4" s="27">
        <v>44498</v>
      </c>
      <c r="D4" s="52">
        <v>1.043</v>
      </c>
      <c r="E4" s="52">
        <v>1.043</v>
      </c>
      <c r="F4" s="13">
        <f t="shared" ref="F4:F14" si="0">D4/D3-1</f>
        <v>0.0446714743589742</v>
      </c>
    </row>
    <row r="5" spans="1:6">
      <c r="A5" s="30" t="s">
        <v>97</v>
      </c>
      <c r="B5" s="30" t="s">
        <v>98</v>
      </c>
      <c r="C5" s="27">
        <v>44530</v>
      </c>
      <c r="D5" s="52">
        <v>1.0223</v>
      </c>
      <c r="E5" s="52">
        <v>1.0223</v>
      </c>
      <c r="F5" s="13">
        <f t="shared" si="0"/>
        <v>-0.0198465963566634</v>
      </c>
    </row>
    <row r="6" spans="1:6">
      <c r="A6" s="30" t="s">
        <v>97</v>
      </c>
      <c r="B6" s="30" t="s">
        <v>98</v>
      </c>
      <c r="C6" s="27">
        <v>44561</v>
      </c>
      <c r="D6" s="52">
        <v>0.972</v>
      </c>
      <c r="E6" s="52">
        <v>0.972</v>
      </c>
      <c r="F6" s="13">
        <f t="shared" si="0"/>
        <v>-0.0492027780494962</v>
      </c>
    </row>
    <row r="7" s="10" customFormat="1" spans="1:6">
      <c r="A7" s="11" t="s">
        <v>97</v>
      </c>
      <c r="B7" s="11" t="s">
        <v>98</v>
      </c>
      <c r="C7" s="4">
        <v>44589</v>
      </c>
      <c r="D7" s="52">
        <v>0.9309</v>
      </c>
      <c r="E7" s="52">
        <v>0.9309</v>
      </c>
      <c r="F7" s="13">
        <f t="shared" si="0"/>
        <v>-0.042283950617284</v>
      </c>
    </row>
    <row r="8" spans="1:6">
      <c r="A8" s="14" t="s">
        <v>97</v>
      </c>
      <c r="B8" s="14" t="s">
        <v>98</v>
      </c>
      <c r="C8" s="79">
        <v>44620</v>
      </c>
      <c r="D8" s="52">
        <v>0.9341</v>
      </c>
      <c r="E8" s="52">
        <v>0.9341</v>
      </c>
      <c r="F8" s="13">
        <f t="shared" si="0"/>
        <v>0.00343753356966392</v>
      </c>
    </row>
    <row r="9" spans="1:6">
      <c r="A9" s="14" t="s">
        <v>97</v>
      </c>
      <c r="B9" s="14" t="s">
        <v>98</v>
      </c>
      <c r="C9" s="4">
        <v>44651</v>
      </c>
      <c r="D9" s="52">
        <v>0.9048</v>
      </c>
      <c r="E9" s="52">
        <v>0.9048</v>
      </c>
      <c r="F9" s="13">
        <f t="shared" si="0"/>
        <v>-0.0313670913178461</v>
      </c>
    </row>
    <row r="10" spans="1:6">
      <c r="A10" s="14" t="s">
        <v>97</v>
      </c>
      <c r="B10" s="14" t="s">
        <v>98</v>
      </c>
      <c r="C10" s="4">
        <v>44680</v>
      </c>
      <c r="D10" s="5">
        <v>0.8912</v>
      </c>
      <c r="E10" s="5">
        <v>0.8912</v>
      </c>
      <c r="F10" s="13">
        <f t="shared" si="0"/>
        <v>-0.0150309460654289</v>
      </c>
    </row>
    <row r="11" spans="1:6">
      <c r="A11" s="14" t="s">
        <v>97</v>
      </c>
      <c r="B11" s="14" t="s">
        <v>98</v>
      </c>
      <c r="C11" s="4">
        <v>44712</v>
      </c>
      <c r="D11" s="5">
        <v>0.8919</v>
      </c>
      <c r="E11" s="5">
        <v>0.8919</v>
      </c>
      <c r="F11" s="13">
        <f t="shared" si="0"/>
        <v>0.000785457809694856</v>
      </c>
    </row>
    <row r="12" spans="1:6">
      <c r="A12" s="14" t="s">
        <v>97</v>
      </c>
      <c r="B12" s="14" t="s">
        <v>98</v>
      </c>
      <c r="C12" s="4">
        <v>44742</v>
      </c>
      <c r="D12" s="5">
        <v>0.915</v>
      </c>
      <c r="E12" s="5">
        <v>0.915</v>
      </c>
      <c r="F12" s="13">
        <f t="shared" si="0"/>
        <v>0.0258997645475951</v>
      </c>
    </row>
    <row r="13" spans="1:6">
      <c r="A13" s="14" t="s">
        <v>97</v>
      </c>
      <c r="B13" s="14" t="s">
        <v>98</v>
      </c>
      <c r="C13" s="4">
        <v>44771</v>
      </c>
      <c r="D13" s="7">
        <v>0.9328</v>
      </c>
      <c r="E13" s="7">
        <v>0.9328</v>
      </c>
      <c r="F13" s="13">
        <f t="shared" si="0"/>
        <v>0.0194535519125683</v>
      </c>
    </row>
    <row r="14" spans="1:6">
      <c r="A14" s="14" t="s">
        <v>97</v>
      </c>
      <c r="B14" s="14" t="s">
        <v>98</v>
      </c>
      <c r="C14" s="27">
        <v>44804</v>
      </c>
      <c r="D14" s="28">
        <v>0.8951</v>
      </c>
      <c r="E14" s="28">
        <v>0.8951</v>
      </c>
      <c r="F14" s="13">
        <f t="shared" si="0"/>
        <v>-0.0404159519725557</v>
      </c>
    </row>
  </sheetData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F14" sqref="F14"/>
    </sheetView>
  </sheetViews>
  <sheetFormatPr defaultColWidth="9" defaultRowHeight="14.25" outlineLevelCol="5"/>
  <cols>
    <col min="2" max="2" width="34.3083333333333" customWidth="1"/>
    <col min="3" max="3" width="14.7666666666667" customWidth="1"/>
    <col min="4" max="4" width="13.3083333333333" customWidth="1"/>
    <col min="5" max="5" width="14.2333333333333" customWidth="1"/>
  </cols>
  <sheetData>
    <row r="1" spans="1:6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99</v>
      </c>
    </row>
    <row r="2" spans="1:6">
      <c r="A2" s="30" t="s">
        <v>100</v>
      </c>
      <c r="B2" s="30" t="s">
        <v>101</v>
      </c>
      <c r="C2" s="27">
        <v>44447</v>
      </c>
      <c r="D2" s="52">
        <v>1</v>
      </c>
      <c r="E2" s="52">
        <v>1</v>
      </c>
      <c r="F2" s="42"/>
    </row>
    <row r="3" spans="1:6">
      <c r="A3" s="30" t="s">
        <v>100</v>
      </c>
      <c r="B3" s="30" t="s">
        <v>101</v>
      </c>
      <c r="C3" s="27">
        <v>44469</v>
      </c>
      <c r="D3" s="52">
        <v>0.9984</v>
      </c>
      <c r="E3" s="52">
        <v>0.9984</v>
      </c>
      <c r="F3" s="13">
        <f>D3/D2-1</f>
        <v>-0.00160000000000005</v>
      </c>
    </row>
    <row r="4" spans="1:6">
      <c r="A4" s="30" t="s">
        <v>100</v>
      </c>
      <c r="B4" s="30" t="s">
        <v>101</v>
      </c>
      <c r="C4" s="27">
        <v>44498</v>
      </c>
      <c r="D4" s="34">
        <v>1.043</v>
      </c>
      <c r="E4" s="34">
        <v>1.043</v>
      </c>
      <c r="F4" s="13">
        <f t="shared" ref="F4:F14" si="0">D4/D3-1</f>
        <v>0.0446714743589742</v>
      </c>
    </row>
    <row r="5" spans="1:6">
      <c r="A5" s="30" t="s">
        <v>100</v>
      </c>
      <c r="B5" s="30" t="s">
        <v>101</v>
      </c>
      <c r="C5" s="27">
        <v>44530</v>
      </c>
      <c r="D5" s="34">
        <v>1.0223</v>
      </c>
      <c r="E5" s="34">
        <v>1.0223</v>
      </c>
      <c r="F5" s="13">
        <f t="shared" si="0"/>
        <v>-0.0198465963566634</v>
      </c>
    </row>
    <row r="6" spans="1:6">
      <c r="A6" s="30" t="s">
        <v>100</v>
      </c>
      <c r="B6" s="30" t="s">
        <v>101</v>
      </c>
      <c r="C6" s="27">
        <v>44561</v>
      </c>
      <c r="D6" s="28">
        <v>0.9721</v>
      </c>
      <c r="E6" s="28">
        <v>0.9721</v>
      </c>
      <c r="F6" s="13">
        <f t="shared" si="0"/>
        <v>-0.0491049594052627</v>
      </c>
    </row>
    <row r="7" s="10" customFormat="1" spans="1:6">
      <c r="A7" s="11" t="s">
        <v>100</v>
      </c>
      <c r="B7" s="11" t="s">
        <v>101</v>
      </c>
      <c r="C7" s="4">
        <v>44589</v>
      </c>
      <c r="D7" s="25">
        <v>0.931</v>
      </c>
      <c r="E7" s="26">
        <v>0.931</v>
      </c>
      <c r="F7" s="13">
        <f t="shared" si="0"/>
        <v>-0.0422796008641085</v>
      </c>
    </row>
    <row r="8" spans="1:6">
      <c r="A8" s="14" t="s">
        <v>100</v>
      </c>
      <c r="B8" s="14" t="s">
        <v>101</v>
      </c>
      <c r="C8" s="4">
        <v>44620</v>
      </c>
      <c r="D8" s="78">
        <v>0.9342</v>
      </c>
      <c r="E8" s="78">
        <v>0.9342</v>
      </c>
      <c r="F8" s="13">
        <f t="shared" si="0"/>
        <v>0.00343716433941998</v>
      </c>
    </row>
    <row r="9" spans="1:6">
      <c r="A9" s="14" t="s">
        <v>100</v>
      </c>
      <c r="B9" s="14" t="s">
        <v>101</v>
      </c>
      <c r="C9" s="4">
        <v>44651</v>
      </c>
      <c r="D9" s="5">
        <v>0.9052</v>
      </c>
      <c r="E9" s="5">
        <v>0.9052</v>
      </c>
      <c r="F9" s="13">
        <f t="shared" si="0"/>
        <v>-0.0310426032969385</v>
      </c>
    </row>
    <row r="10" spans="1:6">
      <c r="A10" s="14" t="s">
        <v>100</v>
      </c>
      <c r="B10" s="14" t="s">
        <v>101</v>
      </c>
      <c r="C10" s="4">
        <v>44680</v>
      </c>
      <c r="D10" s="5">
        <v>0.8917</v>
      </c>
      <c r="E10" s="5">
        <v>0.8917</v>
      </c>
      <c r="F10" s="13">
        <f t="shared" si="0"/>
        <v>-0.0149138311975253</v>
      </c>
    </row>
    <row r="11" spans="1:6">
      <c r="A11" s="14" t="s">
        <v>100</v>
      </c>
      <c r="B11" s="14" t="s">
        <v>101</v>
      </c>
      <c r="C11" s="4">
        <v>44712</v>
      </c>
      <c r="D11" s="5">
        <v>0.8924</v>
      </c>
      <c r="E11" s="5">
        <v>0.8924</v>
      </c>
      <c r="F11" s="13">
        <f t="shared" si="0"/>
        <v>0.000785017382527675</v>
      </c>
    </row>
    <row r="12" spans="1:6">
      <c r="A12" s="14" t="s">
        <v>100</v>
      </c>
      <c r="B12" s="14" t="s">
        <v>101</v>
      </c>
      <c r="C12" s="4">
        <v>44742</v>
      </c>
      <c r="D12" s="5">
        <v>0.915</v>
      </c>
      <c r="E12" s="5">
        <v>0.915</v>
      </c>
      <c r="F12" s="13">
        <f t="shared" si="0"/>
        <v>0.0253249663827881</v>
      </c>
    </row>
    <row r="13" spans="1:6">
      <c r="A13" s="14" t="s">
        <v>100</v>
      </c>
      <c r="B13" s="14" t="s">
        <v>101</v>
      </c>
      <c r="C13" s="4">
        <v>44771</v>
      </c>
      <c r="D13" s="7">
        <v>0.9322</v>
      </c>
      <c r="E13" s="7">
        <v>0.9322</v>
      </c>
      <c r="F13" s="13">
        <f t="shared" si="0"/>
        <v>0.0187978142076504</v>
      </c>
    </row>
    <row r="14" spans="1:6">
      <c r="A14" s="14" t="s">
        <v>100</v>
      </c>
      <c r="B14" s="14" t="s">
        <v>101</v>
      </c>
      <c r="C14" s="27">
        <v>44804</v>
      </c>
      <c r="D14" s="28">
        <v>0.8952</v>
      </c>
      <c r="E14" s="28">
        <v>0.8952</v>
      </c>
      <c r="F14" s="13">
        <f t="shared" si="0"/>
        <v>-0.0396910534220125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"/>
  <sheetViews>
    <sheetView topLeftCell="A7" workbookViewId="0">
      <selection activeCell="H33" sqref="H33"/>
    </sheetView>
  </sheetViews>
  <sheetFormatPr defaultColWidth="9" defaultRowHeight="14.25"/>
  <cols>
    <col min="1" max="1" width="9.76666666666667" customWidth="1"/>
    <col min="2" max="2" width="28.7666666666667" customWidth="1"/>
    <col min="3" max="3" width="11.6916666666667" customWidth="1"/>
    <col min="4" max="5" width="14.3083333333333" customWidth="1"/>
    <col min="6" max="6" width="8.06666666666667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40" t="s">
        <v>46</v>
      </c>
      <c r="B2" s="40" t="s">
        <v>47</v>
      </c>
      <c r="C2" s="39" t="s">
        <v>48</v>
      </c>
      <c r="D2" s="9">
        <v>1</v>
      </c>
      <c r="E2" s="9">
        <v>1</v>
      </c>
      <c r="F2" s="47"/>
    </row>
    <row r="3" spans="1:6">
      <c r="A3" s="40" t="s">
        <v>46</v>
      </c>
      <c r="B3" s="40" t="s">
        <v>47</v>
      </c>
      <c r="C3" s="39" t="s">
        <v>39</v>
      </c>
      <c r="D3" s="9">
        <v>0.9993</v>
      </c>
      <c r="E3" s="9">
        <v>0.9993</v>
      </c>
      <c r="F3" s="47">
        <f>D3/D2-1</f>
        <v>-0.000700000000000034</v>
      </c>
    </row>
    <row r="4" spans="1:6">
      <c r="A4" s="40" t="s">
        <v>46</v>
      </c>
      <c r="B4" s="40" t="s">
        <v>47</v>
      </c>
      <c r="C4" s="39" t="s">
        <v>40</v>
      </c>
      <c r="D4" s="9">
        <v>0.9996</v>
      </c>
      <c r="E4" s="9">
        <v>0.9996</v>
      </c>
      <c r="F4" s="47">
        <f t="shared" ref="F4:F32" si="0">D4/D3-1</f>
        <v>0.000300210147103019</v>
      </c>
    </row>
    <row r="5" spans="1:6">
      <c r="A5" s="40" t="s">
        <v>46</v>
      </c>
      <c r="B5" s="40" t="s">
        <v>47</v>
      </c>
      <c r="C5" s="39" t="s">
        <v>41</v>
      </c>
      <c r="D5" s="9">
        <v>1.0173</v>
      </c>
      <c r="E5" s="9">
        <v>1.0173</v>
      </c>
      <c r="F5" s="47">
        <f t="shared" si="0"/>
        <v>0.0177070828331334</v>
      </c>
    </row>
    <row r="6" spans="1:6">
      <c r="A6" s="40" t="s">
        <v>46</v>
      </c>
      <c r="B6" s="40" t="s">
        <v>47</v>
      </c>
      <c r="C6" s="39" t="s">
        <v>42</v>
      </c>
      <c r="D6" s="9">
        <v>1.1011</v>
      </c>
      <c r="E6" s="9">
        <v>1.1011</v>
      </c>
      <c r="F6" s="47">
        <f t="shared" si="0"/>
        <v>0.0823749139880074</v>
      </c>
    </row>
    <row r="7" spans="1:6">
      <c r="A7" s="40" t="s">
        <v>46</v>
      </c>
      <c r="B7" s="40" t="s">
        <v>47</v>
      </c>
      <c r="C7" s="39">
        <v>44043</v>
      </c>
      <c r="D7" s="9">
        <v>1.3252</v>
      </c>
      <c r="E7" s="9">
        <v>1.3252</v>
      </c>
      <c r="F7" s="47">
        <f t="shared" si="0"/>
        <v>0.203523748978294</v>
      </c>
    </row>
    <row r="8" spans="1:6">
      <c r="A8" s="40" t="s">
        <v>46</v>
      </c>
      <c r="B8" s="40" t="s">
        <v>47</v>
      </c>
      <c r="C8" s="39">
        <v>44074</v>
      </c>
      <c r="D8" s="9">
        <v>1.2704</v>
      </c>
      <c r="E8" s="9">
        <v>1.2704</v>
      </c>
      <c r="F8" s="47">
        <f t="shared" si="0"/>
        <v>-0.0413522487171747</v>
      </c>
    </row>
    <row r="9" spans="1:6">
      <c r="A9" s="40" t="s">
        <v>46</v>
      </c>
      <c r="B9" s="40" t="s">
        <v>47</v>
      </c>
      <c r="C9" s="39">
        <v>44104</v>
      </c>
      <c r="D9" s="9">
        <v>1.2363</v>
      </c>
      <c r="E9" s="9">
        <v>1.2363</v>
      </c>
      <c r="F9" s="47">
        <f t="shared" si="0"/>
        <v>-0.0268419395465995</v>
      </c>
    </row>
    <row r="10" spans="1:6">
      <c r="A10" s="40" t="s">
        <v>46</v>
      </c>
      <c r="B10" s="40" t="s">
        <v>47</v>
      </c>
      <c r="C10" s="41">
        <v>44134</v>
      </c>
      <c r="D10" s="9">
        <v>1.2058</v>
      </c>
      <c r="E10" s="9">
        <v>1.2058</v>
      </c>
      <c r="F10" s="47">
        <f t="shared" si="0"/>
        <v>-0.0246703874464127</v>
      </c>
    </row>
    <row r="11" spans="1:6">
      <c r="A11" s="40" t="s">
        <v>46</v>
      </c>
      <c r="B11" s="40" t="s">
        <v>47</v>
      </c>
      <c r="C11" s="31">
        <v>44165</v>
      </c>
      <c r="D11" s="9">
        <v>1.215</v>
      </c>
      <c r="E11" s="9">
        <v>1.215</v>
      </c>
      <c r="F11" s="47">
        <f t="shared" si="0"/>
        <v>0.00762978935146807</v>
      </c>
    </row>
    <row r="12" spans="1:6">
      <c r="A12" s="40" t="s">
        <v>46</v>
      </c>
      <c r="B12" s="40" t="s">
        <v>47</v>
      </c>
      <c r="C12" s="31">
        <v>44196</v>
      </c>
      <c r="D12" s="9">
        <v>1.2714</v>
      </c>
      <c r="E12" s="9">
        <v>1.2714</v>
      </c>
      <c r="F12" s="47">
        <f t="shared" si="0"/>
        <v>0.0464197530864197</v>
      </c>
    </row>
    <row r="13" spans="1:6">
      <c r="A13" s="40" t="s">
        <v>46</v>
      </c>
      <c r="B13" s="40" t="s">
        <v>47</v>
      </c>
      <c r="C13" s="31">
        <v>44225</v>
      </c>
      <c r="D13" s="9">
        <v>1.3129</v>
      </c>
      <c r="E13" s="9">
        <v>1.3129</v>
      </c>
      <c r="F13" s="47">
        <f t="shared" si="0"/>
        <v>0.0326411829479314</v>
      </c>
    </row>
    <row r="14" spans="1:6">
      <c r="A14" s="40" t="s">
        <v>46</v>
      </c>
      <c r="B14" s="40" t="s">
        <v>47</v>
      </c>
      <c r="C14" s="27">
        <v>44253</v>
      </c>
      <c r="D14" s="9">
        <v>1.2503</v>
      </c>
      <c r="E14" s="9">
        <v>1.2503</v>
      </c>
      <c r="F14" s="47">
        <f t="shared" si="0"/>
        <v>-0.0476807068322035</v>
      </c>
    </row>
    <row r="15" spans="1:6">
      <c r="A15" s="40" t="s">
        <v>46</v>
      </c>
      <c r="B15" s="40" t="s">
        <v>47</v>
      </c>
      <c r="C15" s="27">
        <v>44286</v>
      </c>
      <c r="D15" s="9">
        <v>1.2418</v>
      </c>
      <c r="E15" s="9">
        <v>1.2418</v>
      </c>
      <c r="F15" s="47">
        <f t="shared" si="0"/>
        <v>-0.00679836839158598</v>
      </c>
    </row>
    <row r="16" spans="1:6">
      <c r="A16" s="40" t="s">
        <v>46</v>
      </c>
      <c r="B16" s="40" t="s">
        <v>47</v>
      </c>
      <c r="C16" s="27">
        <v>44316</v>
      </c>
      <c r="D16" s="9">
        <v>1.2749</v>
      </c>
      <c r="E16" s="9">
        <v>1.2749</v>
      </c>
      <c r="F16" s="47">
        <f t="shared" si="0"/>
        <v>0.0266548558544049</v>
      </c>
    </row>
    <row r="17" spans="1:6">
      <c r="A17" s="40" t="s">
        <v>46</v>
      </c>
      <c r="B17" s="40" t="s">
        <v>47</v>
      </c>
      <c r="C17" s="27">
        <v>44347</v>
      </c>
      <c r="D17" s="9">
        <v>1.3485</v>
      </c>
      <c r="E17" s="9">
        <v>1.3485</v>
      </c>
      <c r="F17" s="47">
        <f t="shared" si="0"/>
        <v>0.0577300180406308</v>
      </c>
    </row>
    <row r="18" spans="1:6">
      <c r="A18" s="40" t="s">
        <v>46</v>
      </c>
      <c r="B18" s="40" t="s">
        <v>47</v>
      </c>
      <c r="C18" s="27">
        <v>44377</v>
      </c>
      <c r="D18" s="9">
        <v>1.455</v>
      </c>
      <c r="E18" s="9">
        <v>1.455</v>
      </c>
      <c r="F18" s="47">
        <f t="shared" si="0"/>
        <v>0.0789766407119021</v>
      </c>
    </row>
    <row r="19" spans="1:6">
      <c r="A19" s="40" t="s">
        <v>46</v>
      </c>
      <c r="B19" s="40" t="s">
        <v>47</v>
      </c>
      <c r="C19" s="27">
        <v>44407</v>
      </c>
      <c r="D19" s="9">
        <v>1.6062</v>
      </c>
      <c r="E19" s="9">
        <v>1.6062</v>
      </c>
      <c r="F19" s="47">
        <f t="shared" si="0"/>
        <v>0.103917525773196</v>
      </c>
    </row>
    <row r="20" spans="1:6">
      <c r="A20" s="40" t="s">
        <v>46</v>
      </c>
      <c r="B20" s="40" t="s">
        <v>47</v>
      </c>
      <c r="C20" s="27">
        <v>44439</v>
      </c>
      <c r="D20" s="9">
        <v>1.6741</v>
      </c>
      <c r="E20" s="9">
        <v>1.6741</v>
      </c>
      <c r="F20" s="47">
        <f t="shared" si="0"/>
        <v>0.0422736894533682</v>
      </c>
    </row>
    <row r="21" spans="1:6">
      <c r="A21" s="40" t="s">
        <v>46</v>
      </c>
      <c r="B21" s="40" t="s">
        <v>47</v>
      </c>
      <c r="C21" s="27">
        <v>44469</v>
      </c>
      <c r="D21" s="9">
        <v>1.5525</v>
      </c>
      <c r="E21" s="9">
        <v>1.5525</v>
      </c>
      <c r="F21" s="47">
        <f t="shared" si="0"/>
        <v>-0.0726360432471178</v>
      </c>
    </row>
    <row r="22" spans="1:6">
      <c r="A22" s="40" t="s">
        <v>46</v>
      </c>
      <c r="B22" s="40" t="s">
        <v>47</v>
      </c>
      <c r="C22" s="27">
        <v>44498</v>
      </c>
      <c r="D22" s="34">
        <v>1.7235</v>
      </c>
      <c r="E22" s="34">
        <v>1.7235</v>
      </c>
      <c r="F22" s="47">
        <f t="shared" si="0"/>
        <v>0.110144927536232</v>
      </c>
    </row>
    <row r="23" spans="1:6">
      <c r="A23" s="40" t="s">
        <v>46</v>
      </c>
      <c r="B23" s="40" t="s">
        <v>47</v>
      </c>
      <c r="C23" s="27">
        <v>44530</v>
      </c>
      <c r="D23" s="34">
        <v>1.6609</v>
      </c>
      <c r="E23" s="34">
        <v>1.6609</v>
      </c>
      <c r="F23" s="47">
        <f t="shared" si="0"/>
        <v>-0.036321438932405</v>
      </c>
    </row>
    <row r="24" spans="1:6">
      <c r="A24" s="40" t="s">
        <v>46</v>
      </c>
      <c r="B24" s="40" t="s">
        <v>47</v>
      </c>
      <c r="C24" s="27">
        <v>44561</v>
      </c>
      <c r="D24" s="28">
        <v>1.5388</v>
      </c>
      <c r="E24" s="28">
        <v>1.5388</v>
      </c>
      <c r="F24" s="47">
        <f t="shared" si="0"/>
        <v>-0.0735143596845085</v>
      </c>
    </row>
    <row r="25" s="10" customFormat="1" spans="1:6">
      <c r="A25" s="11" t="s">
        <v>46</v>
      </c>
      <c r="B25" s="11" t="s">
        <v>47</v>
      </c>
      <c r="C25" s="4">
        <v>44589</v>
      </c>
      <c r="D25" s="25">
        <v>1.4442</v>
      </c>
      <c r="E25" s="26">
        <v>1.4442</v>
      </c>
      <c r="F25" s="47">
        <f t="shared" si="0"/>
        <v>-0.0614764751754614</v>
      </c>
    </row>
    <row r="26" spans="1:12">
      <c r="A26" s="30" t="s">
        <v>46</v>
      </c>
      <c r="B26" s="33" t="s">
        <v>47</v>
      </c>
      <c r="C26" s="4">
        <v>44620</v>
      </c>
      <c r="D26" s="25">
        <v>1.4602</v>
      </c>
      <c r="E26" s="25">
        <v>1.4602</v>
      </c>
      <c r="F26" s="47">
        <f t="shared" si="0"/>
        <v>0.0110787979504223</v>
      </c>
      <c r="G26" s="16"/>
      <c r="H26" s="16"/>
      <c r="I26" s="16"/>
      <c r="J26" s="16"/>
      <c r="K26" s="19"/>
      <c r="L26" s="16"/>
    </row>
    <row r="27" spans="1:6">
      <c r="A27" s="30" t="s">
        <v>46</v>
      </c>
      <c r="B27" s="33" t="s">
        <v>47</v>
      </c>
      <c r="C27" s="4">
        <v>44651</v>
      </c>
      <c r="D27" s="5">
        <v>1.3723</v>
      </c>
      <c r="E27" s="5">
        <v>1.3723</v>
      </c>
      <c r="F27" s="47">
        <f t="shared" si="0"/>
        <v>-0.0601972332557184</v>
      </c>
    </row>
    <row r="28" spans="1:6">
      <c r="A28" s="30" t="s">
        <v>46</v>
      </c>
      <c r="B28" s="33" t="s">
        <v>47</v>
      </c>
      <c r="C28" s="4">
        <v>44680</v>
      </c>
      <c r="D28" s="5">
        <v>1.3287</v>
      </c>
      <c r="E28" s="5">
        <v>1.3287</v>
      </c>
      <c r="F28" s="47">
        <f t="shared" si="0"/>
        <v>-0.031771478539678</v>
      </c>
    </row>
    <row r="29" spans="1:6">
      <c r="A29" s="30" t="s">
        <v>46</v>
      </c>
      <c r="B29" s="33" t="s">
        <v>47</v>
      </c>
      <c r="C29" s="4">
        <v>44712</v>
      </c>
      <c r="D29" s="5">
        <v>1.3345</v>
      </c>
      <c r="E29" s="5">
        <v>1.3345</v>
      </c>
      <c r="F29" s="47">
        <f t="shared" si="0"/>
        <v>0.00436516896214356</v>
      </c>
    </row>
    <row r="30" spans="1:6">
      <c r="A30" s="30" t="s">
        <v>46</v>
      </c>
      <c r="B30" s="33" t="s">
        <v>47</v>
      </c>
      <c r="C30" s="4">
        <v>44742</v>
      </c>
      <c r="D30" s="7">
        <v>1.4083</v>
      </c>
      <c r="E30" s="5">
        <v>1.4083</v>
      </c>
      <c r="F30" s="47">
        <f t="shared" si="0"/>
        <v>0.055301611090296</v>
      </c>
    </row>
    <row r="31" spans="1:6">
      <c r="A31" s="30" t="s">
        <v>46</v>
      </c>
      <c r="B31" s="33" t="s">
        <v>47</v>
      </c>
      <c r="C31" s="4">
        <v>44771</v>
      </c>
      <c r="D31" s="43">
        <v>1.4557</v>
      </c>
      <c r="E31" s="43">
        <v>1.4557</v>
      </c>
      <c r="F31" s="47">
        <f t="shared" si="0"/>
        <v>0.0336576013633458</v>
      </c>
    </row>
    <row r="32" spans="1:6">
      <c r="A32" s="30" t="s">
        <v>46</v>
      </c>
      <c r="B32" s="33" t="s">
        <v>47</v>
      </c>
      <c r="C32" s="4">
        <v>44804</v>
      </c>
      <c r="D32" s="9">
        <v>1.3801</v>
      </c>
      <c r="E32" s="9">
        <v>1.3801</v>
      </c>
      <c r="F32" s="47">
        <f t="shared" si="0"/>
        <v>-0.0519337775640585</v>
      </c>
    </row>
  </sheetData>
  <pageMargins left="0.7" right="0.7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F14" sqref="F14"/>
    </sheetView>
  </sheetViews>
  <sheetFormatPr defaultColWidth="9" defaultRowHeight="14.25" outlineLevelCol="5"/>
  <cols>
    <col min="2" max="2" width="30" customWidth="1"/>
    <col min="3" max="3" width="13.6916666666667" customWidth="1"/>
    <col min="4" max="4" width="13.2333333333333" customWidth="1"/>
    <col min="5" max="5" width="14.2333333333333" customWidth="1"/>
  </cols>
  <sheetData>
    <row r="1" spans="1:6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99</v>
      </c>
    </row>
    <row r="2" spans="1:6">
      <c r="A2" s="30" t="s">
        <v>102</v>
      </c>
      <c r="B2" s="30" t="s">
        <v>103</v>
      </c>
      <c r="C2" s="27">
        <v>44462</v>
      </c>
      <c r="D2" s="52">
        <v>1</v>
      </c>
      <c r="E2" s="52">
        <v>1</v>
      </c>
      <c r="F2" s="42"/>
    </row>
    <row r="3" spans="1:6">
      <c r="A3" s="30" t="s">
        <v>102</v>
      </c>
      <c r="B3" s="30" t="s">
        <v>103</v>
      </c>
      <c r="C3" s="27">
        <v>44469</v>
      </c>
      <c r="D3" s="52">
        <v>0.9976</v>
      </c>
      <c r="E3" s="52">
        <v>0.9976</v>
      </c>
      <c r="F3" s="13">
        <f>D3/D2-1</f>
        <v>-0.00239999999999996</v>
      </c>
    </row>
    <row r="4" spans="1:6">
      <c r="A4" s="30" t="s">
        <v>102</v>
      </c>
      <c r="B4" s="30" t="s">
        <v>103</v>
      </c>
      <c r="C4" s="27">
        <v>44498</v>
      </c>
      <c r="D4" s="34">
        <v>1.0424</v>
      </c>
      <c r="E4" s="34">
        <v>1.0424</v>
      </c>
      <c r="F4" s="13">
        <f t="shared" ref="F4:F14" si="0">D4/D3-1</f>
        <v>0.044907778668805</v>
      </c>
    </row>
    <row r="5" spans="1:6">
      <c r="A5" s="30" t="s">
        <v>102</v>
      </c>
      <c r="B5" s="30" t="s">
        <v>103</v>
      </c>
      <c r="C5" s="27">
        <v>44530</v>
      </c>
      <c r="D5" s="34">
        <v>1.0224</v>
      </c>
      <c r="E5" s="34">
        <v>1.0224</v>
      </c>
      <c r="F5" s="13">
        <f t="shared" si="0"/>
        <v>-0.0191864927091328</v>
      </c>
    </row>
    <row r="6" spans="1:6">
      <c r="A6" s="30" t="s">
        <v>102</v>
      </c>
      <c r="B6" s="30" t="s">
        <v>103</v>
      </c>
      <c r="C6" s="27">
        <v>44561</v>
      </c>
      <c r="D6" s="28">
        <v>0.9731</v>
      </c>
      <c r="E6" s="28">
        <v>0.9731</v>
      </c>
      <c r="F6" s="13">
        <f t="shared" si="0"/>
        <v>-0.0482198748043818</v>
      </c>
    </row>
    <row r="7" s="10" customFormat="1" spans="1:6">
      <c r="A7" s="11" t="s">
        <v>102</v>
      </c>
      <c r="B7" s="11" t="s">
        <v>103</v>
      </c>
      <c r="C7" s="4">
        <v>44589</v>
      </c>
      <c r="D7" s="25">
        <v>0.9329</v>
      </c>
      <c r="E7" s="26">
        <v>0.9329</v>
      </c>
      <c r="F7" s="13">
        <f t="shared" si="0"/>
        <v>-0.0413112732504367</v>
      </c>
    </row>
    <row r="8" spans="1:6">
      <c r="A8" s="14" t="s">
        <v>102</v>
      </c>
      <c r="B8" s="14" t="s">
        <v>103</v>
      </c>
      <c r="C8" s="4">
        <v>44620</v>
      </c>
      <c r="D8" s="78">
        <v>0.9365</v>
      </c>
      <c r="E8" s="78">
        <v>0.9365</v>
      </c>
      <c r="F8" s="13">
        <f t="shared" si="0"/>
        <v>0.00385893450530617</v>
      </c>
    </row>
    <row r="9" spans="1:6">
      <c r="A9" s="14" t="s">
        <v>102</v>
      </c>
      <c r="B9" s="14" t="s">
        <v>103</v>
      </c>
      <c r="C9" s="4">
        <v>44651</v>
      </c>
      <c r="D9" s="5">
        <v>0.9079</v>
      </c>
      <c r="E9" s="5">
        <v>0.9079</v>
      </c>
      <c r="F9" s="13">
        <f t="shared" si="0"/>
        <v>-0.0305392418579818</v>
      </c>
    </row>
    <row r="10" spans="1:6">
      <c r="A10" s="14" t="s">
        <v>102</v>
      </c>
      <c r="B10" s="14" t="s">
        <v>103</v>
      </c>
      <c r="C10" s="4">
        <v>44680</v>
      </c>
      <c r="D10" s="5">
        <v>0.8948</v>
      </c>
      <c r="E10" s="5">
        <v>0.8948</v>
      </c>
      <c r="F10" s="13">
        <f t="shared" si="0"/>
        <v>-0.0144289018614385</v>
      </c>
    </row>
    <row r="11" spans="1:6">
      <c r="A11" s="14" t="s">
        <v>102</v>
      </c>
      <c r="B11" s="14" t="s">
        <v>103</v>
      </c>
      <c r="C11" s="4">
        <v>44712</v>
      </c>
      <c r="D11" s="5">
        <v>0.8959</v>
      </c>
      <c r="E11" s="5">
        <v>0.8959</v>
      </c>
      <c r="F11" s="13">
        <f t="shared" si="0"/>
        <v>0.00122932498882422</v>
      </c>
    </row>
    <row r="12" spans="1:6">
      <c r="A12" s="14" t="s">
        <v>102</v>
      </c>
      <c r="B12" s="14" t="s">
        <v>103</v>
      </c>
      <c r="C12" s="4">
        <v>44742</v>
      </c>
      <c r="D12" s="5">
        <v>0.9192</v>
      </c>
      <c r="E12" s="5">
        <v>0.9192</v>
      </c>
      <c r="F12" s="13">
        <f t="shared" si="0"/>
        <v>0.0260073668936265</v>
      </c>
    </row>
    <row r="13" spans="1:6">
      <c r="A13" s="14" t="s">
        <v>102</v>
      </c>
      <c r="B13" s="14" t="s">
        <v>103</v>
      </c>
      <c r="C13" s="4">
        <v>44771</v>
      </c>
      <c r="D13" s="7">
        <v>0.9371</v>
      </c>
      <c r="E13" s="7">
        <v>0.9371</v>
      </c>
      <c r="F13" s="13">
        <f t="shared" si="0"/>
        <v>0.0194734551784161</v>
      </c>
    </row>
    <row r="14" spans="1:6">
      <c r="A14" s="14" t="s">
        <v>102</v>
      </c>
      <c r="B14" s="14" t="s">
        <v>103</v>
      </c>
      <c r="C14" s="27">
        <v>44804</v>
      </c>
      <c r="D14" s="28">
        <v>0.8998</v>
      </c>
      <c r="E14" s="28">
        <v>0.8998</v>
      </c>
      <c r="F14" s="13">
        <f t="shared" si="0"/>
        <v>-0.0398036495571443</v>
      </c>
    </row>
  </sheetData>
  <pageMargins left="0.7" right="0.7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topLeftCell="A49" workbookViewId="0">
      <selection activeCell="F64" sqref="F64"/>
    </sheetView>
  </sheetViews>
  <sheetFormatPr defaultColWidth="9" defaultRowHeight="14.25"/>
  <cols>
    <col min="1" max="1" width="10.2333333333333" customWidth="1"/>
    <col min="2" max="2" width="28.7666666666667" customWidth="1"/>
    <col min="3" max="3" width="11.6916666666667" customWidth="1"/>
    <col min="4" max="5" width="14.3083333333333" customWidth="1"/>
    <col min="6" max="6" width="7.76666666666667" customWidth="1"/>
    <col min="7" max="7" width="19.2333333333333" style="68" customWidth="1"/>
    <col min="8" max="8" width="18.4583333333333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40" t="s">
        <v>104</v>
      </c>
      <c r="B2" s="40" t="s">
        <v>105</v>
      </c>
      <c r="C2" s="69" t="s">
        <v>106</v>
      </c>
      <c r="D2" s="70">
        <v>1</v>
      </c>
      <c r="E2" s="70">
        <v>1</v>
      </c>
      <c r="F2" s="71"/>
    </row>
    <row r="3" spans="1:6">
      <c r="A3" s="40" t="s">
        <v>104</v>
      </c>
      <c r="B3" s="40" t="s">
        <v>105</v>
      </c>
      <c r="C3" s="72" t="s">
        <v>107</v>
      </c>
      <c r="D3" s="32">
        <v>1</v>
      </c>
      <c r="E3" s="35">
        <v>1</v>
      </c>
      <c r="F3" s="73">
        <f>D3/D2-1</f>
        <v>0</v>
      </c>
    </row>
    <row r="4" spans="1:6">
      <c r="A4" s="40" t="s">
        <v>104</v>
      </c>
      <c r="B4" s="40" t="s">
        <v>105</v>
      </c>
      <c r="C4" s="72" t="s">
        <v>8</v>
      </c>
      <c r="D4" s="32">
        <v>1.0101</v>
      </c>
      <c r="E4" s="35">
        <v>1.0101</v>
      </c>
      <c r="F4" s="73">
        <f t="shared" ref="F4:F35" si="0">D4/D3-1</f>
        <v>0.0101</v>
      </c>
    </row>
    <row r="5" spans="1:6">
      <c r="A5" s="40" t="s">
        <v>104</v>
      </c>
      <c r="B5" s="40" t="s">
        <v>105</v>
      </c>
      <c r="C5" s="72" t="s">
        <v>9</v>
      </c>
      <c r="D5" s="32">
        <v>1.0622</v>
      </c>
      <c r="E5" s="35">
        <v>1.0622</v>
      </c>
      <c r="F5" s="73">
        <f t="shared" si="0"/>
        <v>0.0515790515790515</v>
      </c>
    </row>
    <row r="6" spans="1:6">
      <c r="A6" s="40" t="s">
        <v>104</v>
      </c>
      <c r="B6" s="40" t="s">
        <v>105</v>
      </c>
      <c r="C6" s="72" t="s">
        <v>10</v>
      </c>
      <c r="D6" s="32">
        <v>1.0943</v>
      </c>
      <c r="E6" s="35">
        <v>1.0943</v>
      </c>
      <c r="F6" s="73">
        <f t="shared" si="0"/>
        <v>0.0302202974957635</v>
      </c>
    </row>
    <row r="7" spans="1:6">
      <c r="A7" s="40" t="s">
        <v>104</v>
      </c>
      <c r="B7" s="40" t="s">
        <v>105</v>
      </c>
      <c r="C7" s="72" t="s">
        <v>11</v>
      </c>
      <c r="D7" s="32">
        <v>1.0738</v>
      </c>
      <c r="E7" s="35">
        <v>1.0738</v>
      </c>
      <c r="F7" s="73">
        <f t="shared" si="0"/>
        <v>-0.0187334369003015</v>
      </c>
    </row>
    <row r="8" spans="1:6">
      <c r="A8" s="40" t="s">
        <v>104</v>
      </c>
      <c r="B8" s="40" t="s">
        <v>105</v>
      </c>
      <c r="C8" s="72" t="s">
        <v>12</v>
      </c>
      <c r="D8" s="32">
        <v>1.0808</v>
      </c>
      <c r="E8" s="35">
        <v>1.0808</v>
      </c>
      <c r="F8" s="73">
        <f t="shared" si="0"/>
        <v>0.00651890482398954</v>
      </c>
    </row>
    <row r="9" spans="1:6">
      <c r="A9" s="40" t="s">
        <v>104</v>
      </c>
      <c r="B9" s="40" t="s">
        <v>105</v>
      </c>
      <c r="C9" s="72" t="s">
        <v>13</v>
      </c>
      <c r="D9" s="32">
        <v>1.1002</v>
      </c>
      <c r="E9" s="35">
        <v>1.1002</v>
      </c>
      <c r="F9" s="73">
        <f t="shared" si="0"/>
        <v>0.0179496669133976</v>
      </c>
    </row>
    <row r="10" spans="1:6">
      <c r="A10" s="40" t="s">
        <v>104</v>
      </c>
      <c r="B10" s="40" t="s">
        <v>105</v>
      </c>
      <c r="C10" s="72" t="s">
        <v>14</v>
      </c>
      <c r="D10" s="32">
        <v>1.0982</v>
      </c>
      <c r="E10" s="35">
        <v>1.0982</v>
      </c>
      <c r="F10" s="73">
        <f t="shared" si="0"/>
        <v>-0.00181785129976364</v>
      </c>
    </row>
    <row r="11" spans="1:6">
      <c r="A11" s="40" t="s">
        <v>104</v>
      </c>
      <c r="B11" s="40" t="s">
        <v>105</v>
      </c>
      <c r="C11" s="72" t="s">
        <v>15</v>
      </c>
      <c r="D11" s="32">
        <v>1.1084</v>
      </c>
      <c r="E11" s="35">
        <v>1.1084</v>
      </c>
      <c r="F11" s="73">
        <f t="shared" si="0"/>
        <v>0.00928792569659431</v>
      </c>
    </row>
    <row r="12" spans="1:6">
      <c r="A12" s="40" t="s">
        <v>104</v>
      </c>
      <c r="B12" s="40" t="s">
        <v>105</v>
      </c>
      <c r="C12" s="74">
        <v>43217</v>
      </c>
      <c r="D12" s="32">
        <v>1.0509</v>
      </c>
      <c r="E12" s="32">
        <v>1.0509</v>
      </c>
      <c r="F12" s="73">
        <f t="shared" si="0"/>
        <v>-0.0518765788523999</v>
      </c>
    </row>
    <row r="13" spans="1:6">
      <c r="A13" s="40" t="s">
        <v>104</v>
      </c>
      <c r="B13" s="40" t="s">
        <v>105</v>
      </c>
      <c r="C13" s="72" t="s">
        <v>17</v>
      </c>
      <c r="D13" s="32">
        <v>1.0163</v>
      </c>
      <c r="E13" s="35">
        <v>1.0163</v>
      </c>
      <c r="F13" s="73">
        <f t="shared" si="0"/>
        <v>-0.0329241602436007</v>
      </c>
    </row>
    <row r="14" spans="1:6">
      <c r="A14" s="40" t="s">
        <v>104</v>
      </c>
      <c r="B14" s="40" t="s">
        <v>105</v>
      </c>
      <c r="C14" s="72" t="s">
        <v>18</v>
      </c>
      <c r="D14" s="32">
        <v>0.991</v>
      </c>
      <c r="E14" s="35">
        <v>0.991</v>
      </c>
      <c r="F14" s="73">
        <f t="shared" si="0"/>
        <v>-0.0248942241464134</v>
      </c>
    </row>
    <row r="15" spans="1:6">
      <c r="A15" s="40" t="s">
        <v>104</v>
      </c>
      <c r="B15" s="40" t="s">
        <v>105</v>
      </c>
      <c r="C15" s="72" t="s">
        <v>19</v>
      </c>
      <c r="D15" s="32">
        <v>0.9882</v>
      </c>
      <c r="E15" s="35">
        <v>0.9882</v>
      </c>
      <c r="F15" s="73">
        <f t="shared" si="0"/>
        <v>-0.00282542885973769</v>
      </c>
    </row>
    <row r="16" spans="1:6">
      <c r="A16" s="40" t="s">
        <v>104</v>
      </c>
      <c r="B16" s="40" t="s">
        <v>105</v>
      </c>
      <c r="C16" s="72" t="s">
        <v>20</v>
      </c>
      <c r="D16" s="32">
        <v>0.9707</v>
      </c>
      <c r="E16" s="35">
        <v>0.9707</v>
      </c>
      <c r="F16" s="73">
        <f t="shared" si="0"/>
        <v>-0.0177089657963975</v>
      </c>
    </row>
    <row r="17" spans="1:6">
      <c r="A17" s="40" t="s">
        <v>104</v>
      </c>
      <c r="B17" s="40" t="s">
        <v>105</v>
      </c>
      <c r="C17" s="72" t="s">
        <v>21</v>
      </c>
      <c r="D17" s="32">
        <v>0.9628</v>
      </c>
      <c r="E17" s="35">
        <v>0.9628</v>
      </c>
      <c r="F17" s="73">
        <f t="shared" si="0"/>
        <v>-0.00813845678376435</v>
      </c>
    </row>
    <row r="18" spans="1:6">
      <c r="A18" s="40" t="s">
        <v>104</v>
      </c>
      <c r="B18" s="40" t="s">
        <v>105</v>
      </c>
      <c r="C18" s="72" t="s">
        <v>22</v>
      </c>
      <c r="D18" s="32">
        <v>0.9372</v>
      </c>
      <c r="E18" s="35">
        <v>0.9372</v>
      </c>
      <c r="F18" s="73">
        <f t="shared" si="0"/>
        <v>-0.0265891150810137</v>
      </c>
    </row>
    <row r="19" spans="1:6">
      <c r="A19" s="40" t="s">
        <v>104</v>
      </c>
      <c r="B19" s="40" t="s">
        <v>105</v>
      </c>
      <c r="C19" s="72" t="s">
        <v>23</v>
      </c>
      <c r="D19" s="32">
        <v>0.9365</v>
      </c>
      <c r="E19" s="35">
        <v>0.9365</v>
      </c>
      <c r="F19" s="73">
        <f t="shared" si="0"/>
        <v>-0.000746905676483167</v>
      </c>
    </row>
    <row r="20" spans="1:6">
      <c r="A20" s="40" t="s">
        <v>104</v>
      </c>
      <c r="B20" s="40" t="s">
        <v>105</v>
      </c>
      <c r="C20" s="75" t="s">
        <v>24</v>
      </c>
      <c r="D20" s="32">
        <v>0.9196</v>
      </c>
      <c r="E20" s="32">
        <v>0.9196</v>
      </c>
      <c r="F20" s="73">
        <f t="shared" si="0"/>
        <v>-0.0180459156433529</v>
      </c>
    </row>
    <row r="21" spans="1:6">
      <c r="A21" s="40" t="s">
        <v>104</v>
      </c>
      <c r="B21" s="40" t="s">
        <v>105</v>
      </c>
      <c r="C21" s="72" t="s">
        <v>25</v>
      </c>
      <c r="D21" s="32">
        <v>0.9433</v>
      </c>
      <c r="E21" s="35">
        <v>0.9433</v>
      </c>
      <c r="F21" s="73">
        <f t="shared" si="0"/>
        <v>0.0257720748151371</v>
      </c>
    </row>
    <row r="22" spans="1:6">
      <c r="A22" s="40" t="s">
        <v>104</v>
      </c>
      <c r="B22" s="40" t="s">
        <v>105</v>
      </c>
      <c r="C22" s="72" t="s">
        <v>26</v>
      </c>
      <c r="D22" s="32">
        <v>1.0513</v>
      </c>
      <c r="E22" s="35">
        <v>1.0513</v>
      </c>
      <c r="F22" s="73">
        <f t="shared" si="0"/>
        <v>0.114491678151171</v>
      </c>
    </row>
    <row r="23" spans="1:6">
      <c r="A23" s="40" t="s">
        <v>104</v>
      </c>
      <c r="B23" s="40" t="s">
        <v>105</v>
      </c>
      <c r="C23" s="72" t="s">
        <v>27</v>
      </c>
      <c r="D23" s="32">
        <v>1.2077</v>
      </c>
      <c r="E23" s="35">
        <v>1.2077</v>
      </c>
      <c r="F23" s="73">
        <f t="shared" si="0"/>
        <v>0.14876819176258</v>
      </c>
    </row>
    <row r="24" spans="1:6">
      <c r="A24" s="40" t="s">
        <v>104</v>
      </c>
      <c r="B24" s="40" t="s">
        <v>105</v>
      </c>
      <c r="C24" s="72" t="s">
        <v>28</v>
      </c>
      <c r="D24" s="32">
        <v>1.3271</v>
      </c>
      <c r="E24" s="35">
        <v>1.3271</v>
      </c>
      <c r="F24" s="73">
        <f t="shared" si="0"/>
        <v>0.0988656123209406</v>
      </c>
    </row>
    <row r="25" spans="1:6">
      <c r="A25" s="40" t="s">
        <v>104</v>
      </c>
      <c r="B25" s="40" t="s">
        <v>105</v>
      </c>
      <c r="C25" s="72" t="s">
        <v>29</v>
      </c>
      <c r="D25" s="32">
        <v>1.3227</v>
      </c>
      <c r="E25" s="32">
        <v>1.3227</v>
      </c>
      <c r="F25" s="73">
        <f t="shared" si="0"/>
        <v>-0.00331549996232383</v>
      </c>
    </row>
    <row r="26" spans="1:6">
      <c r="A26" s="40" t="s">
        <v>104</v>
      </c>
      <c r="B26" s="40" t="s">
        <v>105</v>
      </c>
      <c r="C26" s="72" t="s">
        <v>30</v>
      </c>
      <c r="D26" s="32">
        <v>1.372</v>
      </c>
      <c r="E26" s="32">
        <v>1.372</v>
      </c>
      <c r="F26" s="73">
        <f t="shared" si="0"/>
        <v>0.0372722461631512</v>
      </c>
    </row>
    <row r="27" spans="1:6">
      <c r="A27" s="40" t="s">
        <v>104</v>
      </c>
      <c r="B27" s="40" t="s">
        <v>105</v>
      </c>
      <c r="C27" s="72" t="s">
        <v>31</v>
      </c>
      <c r="D27" s="32">
        <v>1.4013</v>
      </c>
      <c r="E27" s="32">
        <v>1.4013</v>
      </c>
      <c r="F27" s="73">
        <f t="shared" si="0"/>
        <v>0.0213556851311953</v>
      </c>
    </row>
    <row r="28" spans="1:6">
      <c r="A28" s="40" t="s">
        <v>104</v>
      </c>
      <c r="B28" s="40" t="s">
        <v>105</v>
      </c>
      <c r="C28" s="72" t="s">
        <v>32</v>
      </c>
      <c r="D28" s="32">
        <v>1.4985</v>
      </c>
      <c r="E28" s="32">
        <v>1.4985</v>
      </c>
      <c r="F28" s="73">
        <f t="shared" si="0"/>
        <v>0.0693641618497109</v>
      </c>
    </row>
    <row r="29" spans="1:6">
      <c r="A29" s="40" t="s">
        <v>104</v>
      </c>
      <c r="B29" s="40" t="s">
        <v>105</v>
      </c>
      <c r="C29" s="72" t="s">
        <v>33</v>
      </c>
      <c r="D29" s="32">
        <v>1.5075</v>
      </c>
      <c r="E29" s="32">
        <v>1.5075</v>
      </c>
      <c r="F29" s="73">
        <f t="shared" si="0"/>
        <v>0.00600600600600609</v>
      </c>
    </row>
    <row r="30" spans="1:6">
      <c r="A30" s="40" t="s">
        <v>104</v>
      </c>
      <c r="B30" s="40" t="s">
        <v>105</v>
      </c>
      <c r="C30" s="72" t="s">
        <v>34</v>
      </c>
      <c r="D30" s="32">
        <v>1.5647</v>
      </c>
      <c r="E30" s="32">
        <v>1.5647</v>
      </c>
      <c r="F30" s="73">
        <f t="shared" si="0"/>
        <v>0.037943615257048</v>
      </c>
    </row>
    <row r="31" spans="1:6">
      <c r="A31" s="40" t="s">
        <v>104</v>
      </c>
      <c r="B31" s="40" t="s">
        <v>105</v>
      </c>
      <c r="C31" s="72" t="s">
        <v>35</v>
      </c>
      <c r="D31" s="32">
        <v>1.5826</v>
      </c>
      <c r="E31" s="32">
        <v>1.5826</v>
      </c>
      <c r="F31" s="73">
        <f t="shared" si="0"/>
        <v>0.0114398926311754</v>
      </c>
    </row>
    <row r="32" spans="1:7">
      <c r="A32" s="40" t="s">
        <v>104</v>
      </c>
      <c r="B32" s="40" t="s">
        <v>105</v>
      </c>
      <c r="C32" s="72" t="s">
        <v>36</v>
      </c>
      <c r="D32" s="32">
        <v>1.7076</v>
      </c>
      <c r="E32" s="32">
        <v>1.7076</v>
      </c>
      <c r="F32" s="73">
        <f t="shared" si="0"/>
        <v>0.0789839504612662</v>
      </c>
      <c r="G32" s="76"/>
    </row>
    <row r="33" spans="1:6">
      <c r="A33" s="40" t="s">
        <v>104</v>
      </c>
      <c r="B33" s="40" t="s">
        <v>105</v>
      </c>
      <c r="C33" s="72" t="s">
        <v>37</v>
      </c>
      <c r="D33" s="32">
        <v>1.8017</v>
      </c>
      <c r="E33" s="32">
        <v>1.8017</v>
      </c>
      <c r="F33" s="73">
        <f t="shared" si="0"/>
        <v>0.0551065823377841</v>
      </c>
    </row>
    <row r="34" spans="1:6">
      <c r="A34" s="40" t="s">
        <v>104</v>
      </c>
      <c r="B34" s="40" t="s">
        <v>105</v>
      </c>
      <c r="C34" s="72" t="s">
        <v>38</v>
      </c>
      <c r="D34" s="32">
        <v>1.9747</v>
      </c>
      <c r="E34" s="32">
        <v>1.9747</v>
      </c>
      <c r="F34" s="73">
        <f t="shared" si="0"/>
        <v>0.0960204251540211</v>
      </c>
    </row>
    <row r="35" spans="1:6">
      <c r="A35" s="40" t="s">
        <v>104</v>
      </c>
      <c r="B35" s="40" t="s">
        <v>105</v>
      </c>
      <c r="C35" s="72" t="s">
        <v>39</v>
      </c>
      <c r="D35" s="32">
        <v>1.8632</v>
      </c>
      <c r="E35" s="32">
        <v>1.8632</v>
      </c>
      <c r="F35" s="73">
        <f t="shared" si="0"/>
        <v>-0.0564642730541348</v>
      </c>
    </row>
    <row r="36" spans="1:6">
      <c r="A36" s="40" t="s">
        <v>104</v>
      </c>
      <c r="B36" s="40" t="s">
        <v>105</v>
      </c>
      <c r="C36" s="72" t="s">
        <v>40</v>
      </c>
      <c r="D36" s="32">
        <v>1.8983</v>
      </c>
      <c r="E36" s="32">
        <v>1.8983</v>
      </c>
      <c r="F36" s="73">
        <f t="shared" ref="F36:F64" si="1">D36/D35-1</f>
        <v>0.0188385573207386</v>
      </c>
    </row>
    <row r="37" spans="1:6">
      <c r="A37" s="40" t="s">
        <v>104</v>
      </c>
      <c r="B37" s="40" t="s">
        <v>105</v>
      </c>
      <c r="C37" s="72" t="s">
        <v>41</v>
      </c>
      <c r="D37" s="32">
        <v>1.9889</v>
      </c>
      <c r="E37" s="32">
        <v>1.9889</v>
      </c>
      <c r="F37" s="73">
        <f t="shared" si="1"/>
        <v>0.0477269135542326</v>
      </c>
    </row>
    <row r="38" spans="1:6">
      <c r="A38" s="40" t="s">
        <v>104</v>
      </c>
      <c r="B38" s="40" t="s">
        <v>105</v>
      </c>
      <c r="C38" s="77" t="s">
        <v>42</v>
      </c>
      <c r="D38" s="32">
        <v>2.3028</v>
      </c>
      <c r="E38" s="32">
        <v>2.3028</v>
      </c>
      <c r="F38" s="73">
        <f t="shared" si="1"/>
        <v>0.15782593393333</v>
      </c>
    </row>
    <row r="39" spans="1:8">
      <c r="A39" s="40" t="s">
        <v>104</v>
      </c>
      <c r="B39" s="40" t="s">
        <v>105</v>
      </c>
      <c r="C39" s="39">
        <v>44043</v>
      </c>
      <c r="D39" s="32">
        <v>2.9151</v>
      </c>
      <c r="E39" s="32">
        <v>2.9151</v>
      </c>
      <c r="F39" s="73">
        <f t="shared" si="1"/>
        <v>0.265893694632621</v>
      </c>
      <c r="G39" s="76"/>
      <c r="H39" s="45"/>
    </row>
    <row r="40" spans="1:8">
      <c r="A40" s="40" t="s">
        <v>104</v>
      </c>
      <c r="B40" s="40" t="s">
        <v>105</v>
      </c>
      <c r="C40" s="39">
        <v>44074</v>
      </c>
      <c r="D40" s="32">
        <v>2.8597</v>
      </c>
      <c r="E40" s="32">
        <v>2.8597</v>
      </c>
      <c r="F40" s="73">
        <f t="shared" si="1"/>
        <v>-0.0190044938424067</v>
      </c>
      <c r="H40" s="68"/>
    </row>
    <row r="41" spans="1:8">
      <c r="A41" s="40" t="s">
        <v>104</v>
      </c>
      <c r="B41" s="40" t="s">
        <v>105</v>
      </c>
      <c r="C41" s="39">
        <v>44104</v>
      </c>
      <c r="D41" s="32">
        <v>2.7776</v>
      </c>
      <c r="E41" s="32">
        <v>2.7776</v>
      </c>
      <c r="F41" s="73">
        <f t="shared" si="1"/>
        <v>-0.0287093051718712</v>
      </c>
      <c r="G41" s="76"/>
      <c r="H41" s="76"/>
    </row>
    <row r="42" spans="1:6">
      <c r="A42" s="40" t="s">
        <v>104</v>
      </c>
      <c r="B42" s="40" t="s">
        <v>105</v>
      </c>
      <c r="C42" s="41">
        <v>44134</v>
      </c>
      <c r="D42" s="32">
        <v>2.7065</v>
      </c>
      <c r="E42" s="32">
        <v>2.7065</v>
      </c>
      <c r="F42" s="73">
        <f t="shared" si="1"/>
        <v>-0.0255976382488479</v>
      </c>
    </row>
    <row r="43" spans="1:15">
      <c r="A43" s="40" t="s">
        <v>104</v>
      </c>
      <c r="B43" s="40" t="s">
        <v>105</v>
      </c>
      <c r="C43" s="31">
        <v>44165</v>
      </c>
      <c r="D43" s="32">
        <v>2.7336</v>
      </c>
      <c r="E43" s="32">
        <v>2.7336</v>
      </c>
      <c r="F43" s="73">
        <f t="shared" si="1"/>
        <v>0.0100129318307778</v>
      </c>
      <c r="G43" s="45"/>
      <c r="H43" s="45"/>
      <c r="I43" s="45"/>
      <c r="J43" s="45"/>
      <c r="K43" s="45"/>
      <c r="L43" s="45"/>
      <c r="M43" s="45"/>
      <c r="N43" s="45"/>
      <c r="O43" s="45"/>
    </row>
    <row r="44" spans="1:7">
      <c r="A44" s="40" t="s">
        <v>104</v>
      </c>
      <c r="B44" s="40" t="s">
        <v>105</v>
      </c>
      <c r="C44" s="31">
        <v>44196</v>
      </c>
      <c r="D44" s="32">
        <v>2.8654</v>
      </c>
      <c r="E44" s="32">
        <v>2.8654</v>
      </c>
      <c r="F44" s="73">
        <f t="shared" si="1"/>
        <v>0.0482148083113842</v>
      </c>
      <c r="G44" s="76"/>
    </row>
    <row r="45" spans="1:13">
      <c r="A45" s="40" t="s">
        <v>104</v>
      </c>
      <c r="B45" s="40" t="s">
        <v>105</v>
      </c>
      <c r="C45" s="31">
        <v>44225</v>
      </c>
      <c r="D45" s="52">
        <v>3.0282</v>
      </c>
      <c r="E45" s="52">
        <v>3.0282</v>
      </c>
      <c r="F45" s="73">
        <f t="shared" si="1"/>
        <v>0.0568158023312626</v>
      </c>
      <c r="G45" s="45"/>
      <c r="H45" s="45"/>
      <c r="I45" s="45"/>
      <c r="J45" s="45"/>
      <c r="K45" s="45"/>
      <c r="L45" s="45"/>
      <c r="M45" s="45"/>
    </row>
    <row r="46" spans="1:6">
      <c r="A46" s="40" t="s">
        <v>104</v>
      </c>
      <c r="B46" s="40" t="s">
        <v>105</v>
      </c>
      <c r="C46" s="27">
        <v>44253</v>
      </c>
      <c r="D46" s="52">
        <v>2.9285</v>
      </c>
      <c r="E46" s="52">
        <v>2.9285</v>
      </c>
      <c r="F46" s="73">
        <f t="shared" si="1"/>
        <v>-0.032923849151311</v>
      </c>
    </row>
    <row r="47" spans="1:7">
      <c r="A47" s="40" t="s">
        <v>104</v>
      </c>
      <c r="B47" s="40" t="s">
        <v>105</v>
      </c>
      <c r="C47" s="27">
        <v>44286</v>
      </c>
      <c r="D47" s="52">
        <v>2.8877</v>
      </c>
      <c r="E47" s="52">
        <v>2.8877</v>
      </c>
      <c r="F47" s="73">
        <f t="shared" si="1"/>
        <v>-0.0139320471231006</v>
      </c>
      <c r="G47" s="76"/>
    </row>
    <row r="48" spans="1:18">
      <c r="A48" s="40" t="s">
        <v>104</v>
      </c>
      <c r="B48" s="40" t="s">
        <v>105</v>
      </c>
      <c r="C48" s="27">
        <v>44316</v>
      </c>
      <c r="D48" s="52">
        <v>2.9949</v>
      </c>
      <c r="E48" s="52">
        <v>2.9949</v>
      </c>
      <c r="F48" s="73">
        <f t="shared" si="1"/>
        <v>0.037122969837587</v>
      </c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</row>
    <row r="49" spans="1:6">
      <c r="A49" s="40" t="s">
        <v>104</v>
      </c>
      <c r="B49" s="40" t="s">
        <v>105</v>
      </c>
      <c r="C49" s="27">
        <v>44347</v>
      </c>
      <c r="D49" s="52">
        <v>3.1793</v>
      </c>
      <c r="E49" s="52">
        <v>3.1793</v>
      </c>
      <c r="F49" s="73">
        <f t="shared" si="1"/>
        <v>0.0615713379411666</v>
      </c>
    </row>
    <row r="50" spans="1:6">
      <c r="A50" s="40" t="s">
        <v>104</v>
      </c>
      <c r="B50" s="40" t="s">
        <v>105</v>
      </c>
      <c r="C50" s="27">
        <v>44377</v>
      </c>
      <c r="D50" s="52">
        <v>3.4464</v>
      </c>
      <c r="E50" s="52">
        <v>3.4464</v>
      </c>
      <c r="F50" s="73">
        <f t="shared" si="1"/>
        <v>0.0840122039442646</v>
      </c>
    </row>
    <row r="51" spans="1:6">
      <c r="A51" s="40" t="s">
        <v>104</v>
      </c>
      <c r="B51" s="40" t="s">
        <v>105</v>
      </c>
      <c r="C51" s="27">
        <v>44407</v>
      </c>
      <c r="D51" s="52">
        <v>3.8319</v>
      </c>
      <c r="E51" s="52">
        <v>3.8319</v>
      </c>
      <c r="F51" s="73">
        <f t="shared" si="1"/>
        <v>0.111855849582173</v>
      </c>
    </row>
    <row r="52" spans="1:6">
      <c r="A52" s="40" t="s">
        <v>104</v>
      </c>
      <c r="B52" s="40" t="s">
        <v>105</v>
      </c>
      <c r="C52" s="27">
        <v>44439</v>
      </c>
      <c r="D52" s="52">
        <v>4.0037</v>
      </c>
      <c r="E52" s="52">
        <v>4.0037</v>
      </c>
      <c r="F52" s="73">
        <f t="shared" si="1"/>
        <v>0.0448341553798377</v>
      </c>
    </row>
    <row r="53" spans="1:6">
      <c r="A53" s="40" t="s">
        <v>104</v>
      </c>
      <c r="B53" s="40" t="s">
        <v>105</v>
      </c>
      <c r="C53" s="27">
        <v>44469</v>
      </c>
      <c r="D53" s="52">
        <v>3.8216</v>
      </c>
      <c r="E53" s="52">
        <v>3.8216</v>
      </c>
      <c r="F53" s="73">
        <f t="shared" si="1"/>
        <v>-0.0454829282913306</v>
      </c>
    </row>
    <row r="54" spans="1:6">
      <c r="A54" s="40" t="s">
        <v>104</v>
      </c>
      <c r="B54" s="40" t="s">
        <v>105</v>
      </c>
      <c r="C54" s="27">
        <v>44498</v>
      </c>
      <c r="D54" s="34">
        <v>4.2291</v>
      </c>
      <c r="E54" s="34">
        <v>4.2291</v>
      </c>
      <c r="F54" s="73">
        <f t="shared" si="1"/>
        <v>0.106630730584049</v>
      </c>
    </row>
    <row r="55" spans="1:6">
      <c r="A55" s="40" t="s">
        <v>104</v>
      </c>
      <c r="B55" s="40" t="s">
        <v>105</v>
      </c>
      <c r="C55" s="27">
        <v>44530</v>
      </c>
      <c r="D55" s="34">
        <v>4.097</v>
      </c>
      <c r="E55" s="34">
        <v>4.097</v>
      </c>
      <c r="F55" s="73">
        <f t="shared" si="1"/>
        <v>-0.0312359603698185</v>
      </c>
    </row>
    <row r="56" spans="1:6">
      <c r="A56" s="40" t="s">
        <v>104</v>
      </c>
      <c r="B56" s="40" t="s">
        <v>105</v>
      </c>
      <c r="C56" s="27">
        <v>44561</v>
      </c>
      <c r="D56" s="28">
        <v>3.79</v>
      </c>
      <c r="E56" s="28">
        <v>3.79</v>
      </c>
      <c r="F56" s="73">
        <f t="shared" si="1"/>
        <v>-0.0749328777154016</v>
      </c>
    </row>
    <row r="57" s="10" customFormat="1" spans="1:6">
      <c r="A57" s="11" t="s">
        <v>104</v>
      </c>
      <c r="B57" s="11" t="s">
        <v>105</v>
      </c>
      <c r="C57" s="4">
        <v>44589</v>
      </c>
      <c r="D57" s="5">
        <v>3.5158</v>
      </c>
      <c r="E57" s="5">
        <v>3.5158</v>
      </c>
      <c r="F57" s="73">
        <f t="shared" si="1"/>
        <v>-0.0723482849604221</v>
      </c>
    </row>
    <row r="58" customFormat="1" spans="1:6">
      <c r="A58" s="30" t="s">
        <v>104</v>
      </c>
      <c r="B58" s="36" t="s">
        <v>105</v>
      </c>
      <c r="C58" s="4">
        <v>44620</v>
      </c>
      <c r="D58" s="78">
        <v>3.5566</v>
      </c>
      <c r="E58" s="78">
        <v>3.5566</v>
      </c>
      <c r="F58" s="73">
        <f t="shared" si="1"/>
        <v>0.0116047556743841</v>
      </c>
    </row>
    <row r="59" spans="1:6">
      <c r="A59" s="30" t="s">
        <v>104</v>
      </c>
      <c r="B59" s="36" t="s">
        <v>105</v>
      </c>
      <c r="C59" s="4">
        <v>44651</v>
      </c>
      <c r="D59" s="5">
        <v>3.3579</v>
      </c>
      <c r="E59" s="5">
        <v>3.3579</v>
      </c>
      <c r="F59" s="73">
        <f t="shared" si="1"/>
        <v>-0.055867963785638</v>
      </c>
    </row>
    <row r="60" spans="1:6">
      <c r="A60" s="30" t="s">
        <v>104</v>
      </c>
      <c r="B60" s="36" t="s">
        <v>105</v>
      </c>
      <c r="C60" s="4">
        <v>44680</v>
      </c>
      <c r="D60" s="5">
        <v>3.2245</v>
      </c>
      <c r="E60" s="5">
        <v>3.2245</v>
      </c>
      <c r="F60" s="73">
        <f t="shared" si="1"/>
        <v>-0.0397272104589178</v>
      </c>
    </row>
    <row r="61" spans="1:6">
      <c r="A61" s="30" t="s">
        <v>104</v>
      </c>
      <c r="B61" s="36" t="s">
        <v>105</v>
      </c>
      <c r="C61" s="4">
        <v>44712</v>
      </c>
      <c r="D61" s="5">
        <v>3.2357</v>
      </c>
      <c r="E61" s="5">
        <v>3.2357</v>
      </c>
      <c r="F61" s="73">
        <f t="shared" si="1"/>
        <v>0.00347340672972551</v>
      </c>
    </row>
    <row r="62" spans="1:6">
      <c r="A62" s="30" t="s">
        <v>104</v>
      </c>
      <c r="B62" s="36" t="s">
        <v>105</v>
      </c>
      <c r="C62" s="4">
        <v>44742</v>
      </c>
      <c r="D62" s="7">
        <v>3.4155</v>
      </c>
      <c r="E62" s="5">
        <v>3.4155</v>
      </c>
      <c r="F62" s="73">
        <f t="shared" si="1"/>
        <v>0.0555675742497761</v>
      </c>
    </row>
    <row r="63" spans="1:6">
      <c r="A63" s="30" t="s">
        <v>104</v>
      </c>
      <c r="B63" s="36" t="s">
        <v>105</v>
      </c>
      <c r="C63" s="4">
        <v>44771</v>
      </c>
      <c r="D63" s="7">
        <v>3.5347</v>
      </c>
      <c r="E63" s="7">
        <v>3.5347</v>
      </c>
      <c r="F63" s="73">
        <f t="shared" si="1"/>
        <v>0.0348997218562435</v>
      </c>
    </row>
    <row r="64" spans="1:6">
      <c r="A64" s="30" t="s">
        <v>104</v>
      </c>
      <c r="B64" s="36" t="s">
        <v>105</v>
      </c>
      <c r="C64" s="27">
        <v>44804</v>
      </c>
      <c r="D64" s="28">
        <v>3.3523</v>
      </c>
      <c r="E64" s="28">
        <v>3.3523</v>
      </c>
      <c r="F64" s="73">
        <f t="shared" si="1"/>
        <v>-0.0516026819814976</v>
      </c>
    </row>
  </sheetData>
  <pageMargins left="0.7" right="0.7" top="0.75" bottom="0.75" header="0.3" footer="0.3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4"/>
  <sheetViews>
    <sheetView topLeftCell="A25" workbookViewId="0">
      <selection activeCell="F44" sqref="F44"/>
    </sheetView>
  </sheetViews>
  <sheetFormatPr defaultColWidth="9" defaultRowHeight="14.25" outlineLevelCol="5"/>
  <cols>
    <col min="1" max="1" width="10.2333333333333" customWidth="1"/>
    <col min="2" max="2" width="28.7666666666667" customWidth="1"/>
    <col min="3" max="3" width="11.6916666666667" customWidth="1"/>
    <col min="4" max="5" width="14.3083333333333" customWidth="1"/>
    <col min="6" max="6" width="8.06666666666667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Height="1" spans="1:6">
      <c r="A2" s="40" t="s">
        <v>108</v>
      </c>
      <c r="B2" s="64" t="s">
        <v>109</v>
      </c>
      <c r="C2" s="58" t="s">
        <v>110</v>
      </c>
      <c r="D2" s="52">
        <v>1</v>
      </c>
      <c r="E2" s="52">
        <v>1</v>
      </c>
      <c r="F2" s="65"/>
    </row>
    <row r="3" spans="1:6">
      <c r="A3" s="40" t="s">
        <v>108</v>
      </c>
      <c r="B3" s="64" t="s">
        <v>109</v>
      </c>
      <c r="C3" s="58" t="s">
        <v>27</v>
      </c>
      <c r="D3" s="52">
        <v>0.9998</v>
      </c>
      <c r="E3" s="52">
        <v>0.9998</v>
      </c>
      <c r="F3" s="66">
        <f>D3/D2-1</f>
        <v>-0.000199999999999978</v>
      </c>
    </row>
    <row r="4" spans="1:6">
      <c r="A4" s="40" t="s">
        <v>108</v>
      </c>
      <c r="B4" s="64" t="s">
        <v>109</v>
      </c>
      <c r="C4" s="58" t="s">
        <v>28</v>
      </c>
      <c r="D4" s="52">
        <v>0.9983</v>
      </c>
      <c r="E4" s="52">
        <v>0.9983</v>
      </c>
      <c r="F4" s="66">
        <f t="shared" ref="F4:F44" si="0">D4/D3-1</f>
        <v>-0.00150030006001201</v>
      </c>
    </row>
    <row r="5" spans="1:6">
      <c r="A5" s="40" t="s">
        <v>108</v>
      </c>
      <c r="B5" s="64" t="s">
        <v>109</v>
      </c>
      <c r="C5" s="58" t="s">
        <v>29</v>
      </c>
      <c r="D5" s="52">
        <v>0.9966</v>
      </c>
      <c r="E5" s="52">
        <v>0.9966</v>
      </c>
      <c r="F5" s="66">
        <f t="shared" si="0"/>
        <v>-0.00170289492136622</v>
      </c>
    </row>
    <row r="6" spans="1:6">
      <c r="A6" s="40" t="s">
        <v>108</v>
      </c>
      <c r="B6" s="64" t="s">
        <v>109</v>
      </c>
      <c r="C6" s="58" t="s">
        <v>30</v>
      </c>
      <c r="D6" s="52">
        <v>0.9951</v>
      </c>
      <c r="E6" s="52">
        <v>0.9951</v>
      </c>
      <c r="F6" s="66">
        <f t="shared" si="0"/>
        <v>-0.00150511739915715</v>
      </c>
    </row>
    <row r="7" spans="1:6">
      <c r="A7" s="40" t="s">
        <v>108</v>
      </c>
      <c r="B7" s="64" t="s">
        <v>109</v>
      </c>
      <c r="C7" s="58" t="s">
        <v>31</v>
      </c>
      <c r="D7" s="52">
        <v>0.9931</v>
      </c>
      <c r="E7" s="52">
        <v>0.9931</v>
      </c>
      <c r="F7" s="66">
        <f t="shared" si="0"/>
        <v>-0.00200984825645667</v>
      </c>
    </row>
    <row r="8" spans="1:6">
      <c r="A8" s="40" t="s">
        <v>108</v>
      </c>
      <c r="B8" s="64" t="s">
        <v>109</v>
      </c>
      <c r="C8" s="58" t="s">
        <v>32</v>
      </c>
      <c r="D8" s="52">
        <v>0.9914</v>
      </c>
      <c r="E8" s="52">
        <v>0.9914</v>
      </c>
      <c r="F8" s="66">
        <f t="shared" si="0"/>
        <v>-0.00171181149934552</v>
      </c>
    </row>
    <row r="9" spans="1:6">
      <c r="A9" s="40" t="s">
        <v>108</v>
      </c>
      <c r="B9" s="64" t="s">
        <v>109</v>
      </c>
      <c r="C9" s="58" t="s">
        <v>33</v>
      </c>
      <c r="D9" s="52">
        <v>0.9978</v>
      </c>
      <c r="E9" s="52">
        <v>0.9978</v>
      </c>
      <c r="F9" s="66">
        <f t="shared" si="0"/>
        <v>0.00645551745007067</v>
      </c>
    </row>
    <row r="10" spans="1:6">
      <c r="A10" s="40" t="s">
        <v>108</v>
      </c>
      <c r="B10" s="64" t="s">
        <v>109</v>
      </c>
      <c r="C10" s="58" t="s">
        <v>34</v>
      </c>
      <c r="D10" s="52">
        <v>1.0786</v>
      </c>
      <c r="E10" s="52">
        <v>1.0786</v>
      </c>
      <c r="F10" s="66">
        <f t="shared" si="0"/>
        <v>0.0809781519342554</v>
      </c>
    </row>
    <row r="11" spans="1:6">
      <c r="A11" s="40" t="s">
        <v>108</v>
      </c>
      <c r="B11" s="64" t="s">
        <v>109</v>
      </c>
      <c r="C11" s="58" t="s">
        <v>35</v>
      </c>
      <c r="D11" s="52">
        <v>1.0446</v>
      </c>
      <c r="E11" s="52">
        <v>1.0446</v>
      </c>
      <c r="F11" s="66">
        <f t="shared" si="0"/>
        <v>-0.0315223437789728</v>
      </c>
    </row>
    <row r="12" spans="1:6">
      <c r="A12" s="40" t="s">
        <v>108</v>
      </c>
      <c r="B12" s="64" t="s">
        <v>109</v>
      </c>
      <c r="C12" s="58" t="s">
        <v>36</v>
      </c>
      <c r="D12" s="52">
        <v>1.1101</v>
      </c>
      <c r="E12" s="52">
        <v>1.1101</v>
      </c>
      <c r="F12" s="66">
        <f t="shared" si="0"/>
        <v>0.062703427149148</v>
      </c>
    </row>
    <row r="13" spans="1:6">
      <c r="A13" s="40" t="s">
        <v>108</v>
      </c>
      <c r="B13" s="64" t="s">
        <v>109</v>
      </c>
      <c r="C13" s="58" t="s">
        <v>37</v>
      </c>
      <c r="D13" s="52">
        <v>1.1955</v>
      </c>
      <c r="E13" s="52">
        <v>1.1955</v>
      </c>
      <c r="F13" s="66">
        <f t="shared" si="0"/>
        <v>0.0769300063057381</v>
      </c>
    </row>
    <row r="14" spans="1:6">
      <c r="A14" s="40" t="s">
        <v>108</v>
      </c>
      <c r="B14" s="64" t="s">
        <v>109</v>
      </c>
      <c r="C14" s="58" t="s">
        <v>38</v>
      </c>
      <c r="D14" s="52">
        <v>1.2956</v>
      </c>
      <c r="E14" s="52">
        <v>1.2956</v>
      </c>
      <c r="F14" s="66">
        <f t="shared" si="0"/>
        <v>0.0837306566290257</v>
      </c>
    </row>
    <row r="15" spans="1:6">
      <c r="A15" s="40" t="s">
        <v>108</v>
      </c>
      <c r="B15" s="64" t="s">
        <v>109</v>
      </c>
      <c r="C15" s="58" t="s">
        <v>39</v>
      </c>
      <c r="D15" s="52">
        <v>1.226</v>
      </c>
      <c r="E15" s="52">
        <v>1.226</v>
      </c>
      <c r="F15" s="66">
        <f t="shared" si="0"/>
        <v>-0.0537202840382836</v>
      </c>
    </row>
    <row r="16" spans="1:6">
      <c r="A16" s="40" t="s">
        <v>108</v>
      </c>
      <c r="B16" s="64" t="s">
        <v>109</v>
      </c>
      <c r="C16" s="58" t="s">
        <v>40</v>
      </c>
      <c r="D16" s="52">
        <v>1.2514</v>
      </c>
      <c r="E16" s="52">
        <v>1.2514</v>
      </c>
      <c r="F16" s="66">
        <f t="shared" si="0"/>
        <v>0.0207177814029365</v>
      </c>
    </row>
    <row r="17" spans="1:6">
      <c r="A17" s="40" t="s">
        <v>108</v>
      </c>
      <c r="B17" s="64" t="s">
        <v>109</v>
      </c>
      <c r="C17" s="58" t="s">
        <v>41</v>
      </c>
      <c r="D17" s="52">
        <v>1.3088</v>
      </c>
      <c r="E17" s="52">
        <v>1.3088</v>
      </c>
      <c r="F17" s="66">
        <f t="shared" si="0"/>
        <v>0.0458686271376059</v>
      </c>
    </row>
    <row r="18" spans="1:6">
      <c r="A18" s="40" t="s">
        <v>108</v>
      </c>
      <c r="B18" s="64" t="s">
        <v>109</v>
      </c>
      <c r="C18" s="61" t="s">
        <v>42</v>
      </c>
      <c r="D18" s="67">
        <v>1.495</v>
      </c>
      <c r="E18" s="67">
        <v>1.495</v>
      </c>
      <c r="F18" s="66">
        <f t="shared" si="0"/>
        <v>0.142267726161369</v>
      </c>
    </row>
    <row r="19" spans="1:6">
      <c r="A19" s="40" t="s">
        <v>108</v>
      </c>
      <c r="B19" s="64" t="s">
        <v>109</v>
      </c>
      <c r="C19" s="62">
        <v>44043</v>
      </c>
      <c r="D19" s="67">
        <v>1.8583</v>
      </c>
      <c r="E19" s="67">
        <v>1.8583</v>
      </c>
      <c r="F19" s="66">
        <f t="shared" si="0"/>
        <v>0.243010033444816</v>
      </c>
    </row>
    <row r="20" spans="1:6">
      <c r="A20" s="40" t="s">
        <v>108</v>
      </c>
      <c r="B20" s="64" t="s">
        <v>109</v>
      </c>
      <c r="C20" s="62">
        <v>44074</v>
      </c>
      <c r="D20" s="67">
        <v>1.827</v>
      </c>
      <c r="E20" s="67">
        <v>1.827</v>
      </c>
      <c r="F20" s="66">
        <f t="shared" si="0"/>
        <v>-0.0168433514502503</v>
      </c>
    </row>
    <row r="21" spans="1:6">
      <c r="A21" s="40" t="s">
        <v>108</v>
      </c>
      <c r="B21" s="64" t="s">
        <v>109</v>
      </c>
      <c r="C21" s="62">
        <v>44104</v>
      </c>
      <c r="D21" s="9">
        <v>1.7777</v>
      </c>
      <c r="E21" s="9">
        <v>1.7777</v>
      </c>
      <c r="F21" s="66">
        <f t="shared" si="0"/>
        <v>-0.0269841269841269</v>
      </c>
    </row>
    <row r="22" spans="1:6">
      <c r="A22" s="40" t="s">
        <v>108</v>
      </c>
      <c r="B22" s="64" t="s">
        <v>109</v>
      </c>
      <c r="C22" s="31">
        <v>44134</v>
      </c>
      <c r="D22" s="9">
        <v>1.7349</v>
      </c>
      <c r="E22" s="9">
        <v>1.7349</v>
      </c>
      <c r="F22" s="66">
        <f t="shared" si="0"/>
        <v>-0.0240760533273331</v>
      </c>
    </row>
    <row r="23" spans="1:6">
      <c r="A23" s="40" t="s">
        <v>108</v>
      </c>
      <c r="B23" s="64" t="s">
        <v>109</v>
      </c>
      <c r="C23" s="31">
        <v>44165</v>
      </c>
      <c r="D23" s="9">
        <v>1.7512</v>
      </c>
      <c r="E23" s="9">
        <v>1.7512</v>
      </c>
      <c r="F23" s="66">
        <f t="shared" si="0"/>
        <v>0.00939535419908921</v>
      </c>
    </row>
    <row r="24" spans="1:6">
      <c r="A24" s="40" t="s">
        <v>108</v>
      </c>
      <c r="B24" s="64" t="s">
        <v>109</v>
      </c>
      <c r="C24" s="31">
        <v>44196</v>
      </c>
      <c r="D24" s="52">
        <v>1.8371</v>
      </c>
      <c r="E24" s="52">
        <v>1.8371</v>
      </c>
      <c r="F24" s="66">
        <f t="shared" si="0"/>
        <v>0.0490520785746915</v>
      </c>
    </row>
    <row r="25" spans="1:6">
      <c r="A25" s="40" t="s">
        <v>108</v>
      </c>
      <c r="B25" s="64" t="s">
        <v>109</v>
      </c>
      <c r="C25" s="31">
        <v>44225</v>
      </c>
      <c r="D25" s="52">
        <v>1.9353</v>
      </c>
      <c r="E25" s="52">
        <v>1.9353</v>
      </c>
      <c r="F25" s="66">
        <f t="shared" si="0"/>
        <v>0.0534538130749551</v>
      </c>
    </row>
    <row r="26" spans="1:6">
      <c r="A26" s="40" t="s">
        <v>108</v>
      </c>
      <c r="B26" s="64" t="s">
        <v>109</v>
      </c>
      <c r="C26" s="27">
        <v>44253</v>
      </c>
      <c r="D26" s="52">
        <v>1.8726</v>
      </c>
      <c r="E26" s="52">
        <v>1.8726</v>
      </c>
      <c r="F26" s="66">
        <f t="shared" si="0"/>
        <v>-0.0323980778173927</v>
      </c>
    </row>
    <row r="27" spans="1:6">
      <c r="A27" s="40" t="s">
        <v>108</v>
      </c>
      <c r="B27" s="64" t="s">
        <v>109</v>
      </c>
      <c r="C27" s="27">
        <v>44286</v>
      </c>
      <c r="D27" s="52">
        <v>1.8568</v>
      </c>
      <c r="E27" s="52">
        <v>1.8568</v>
      </c>
      <c r="F27" s="66">
        <f t="shared" si="0"/>
        <v>-0.00843746662394529</v>
      </c>
    </row>
    <row r="28" spans="1:6">
      <c r="A28" s="40" t="s">
        <v>108</v>
      </c>
      <c r="B28" s="64" t="s">
        <v>109</v>
      </c>
      <c r="C28" s="27">
        <v>44316</v>
      </c>
      <c r="D28" s="52">
        <v>1.9091</v>
      </c>
      <c r="E28" s="52">
        <v>1.9091</v>
      </c>
      <c r="F28" s="66">
        <f t="shared" si="0"/>
        <v>0.0281667384747954</v>
      </c>
    </row>
    <row r="29" spans="1:6">
      <c r="A29" s="40" t="s">
        <v>108</v>
      </c>
      <c r="B29" s="64" t="s">
        <v>109</v>
      </c>
      <c r="C29" s="27">
        <v>44347</v>
      </c>
      <c r="D29" s="52">
        <v>2.0187</v>
      </c>
      <c r="E29" s="52">
        <v>2.0187</v>
      </c>
      <c r="F29" s="66">
        <f t="shared" si="0"/>
        <v>0.0574092504321408</v>
      </c>
    </row>
    <row r="30" spans="1:6">
      <c r="A30" s="40" t="s">
        <v>108</v>
      </c>
      <c r="B30" s="64" t="s">
        <v>109</v>
      </c>
      <c r="C30" s="27">
        <v>44377</v>
      </c>
      <c r="D30" s="52">
        <v>2.1846</v>
      </c>
      <c r="E30" s="52">
        <v>2.1846</v>
      </c>
      <c r="F30" s="66">
        <f t="shared" si="0"/>
        <v>0.0821816020211028</v>
      </c>
    </row>
    <row r="31" spans="1:6">
      <c r="A31" s="40" t="s">
        <v>108</v>
      </c>
      <c r="B31" s="64" t="s">
        <v>109</v>
      </c>
      <c r="C31" s="27">
        <v>44407</v>
      </c>
      <c r="D31" s="52">
        <v>2.418</v>
      </c>
      <c r="E31" s="52">
        <v>2.418</v>
      </c>
      <c r="F31" s="66">
        <f t="shared" si="0"/>
        <v>0.106838780554793</v>
      </c>
    </row>
    <row r="32" spans="1:6">
      <c r="A32" s="40" t="s">
        <v>108</v>
      </c>
      <c r="B32" s="64" t="s">
        <v>109</v>
      </c>
      <c r="C32" s="27">
        <v>44439</v>
      </c>
      <c r="D32" s="52">
        <v>2.5234</v>
      </c>
      <c r="E32" s="52">
        <v>2.5234</v>
      </c>
      <c r="F32" s="66">
        <f t="shared" si="0"/>
        <v>0.0435897435897437</v>
      </c>
    </row>
    <row r="33" spans="1:6">
      <c r="A33" s="40" t="s">
        <v>108</v>
      </c>
      <c r="B33" s="64" t="s">
        <v>109</v>
      </c>
      <c r="C33" s="27">
        <v>44469</v>
      </c>
      <c r="D33" s="52">
        <v>2.4096</v>
      </c>
      <c r="E33" s="52">
        <v>2.4096</v>
      </c>
      <c r="F33" s="66">
        <f t="shared" si="0"/>
        <v>-0.0450978838075612</v>
      </c>
    </row>
    <row r="34" spans="1:6">
      <c r="A34" s="40" t="s">
        <v>108</v>
      </c>
      <c r="B34" s="64" t="s">
        <v>109</v>
      </c>
      <c r="C34" s="27">
        <v>44498</v>
      </c>
      <c r="D34" s="34">
        <v>2.6675</v>
      </c>
      <c r="E34" s="34">
        <v>2.6675</v>
      </c>
      <c r="F34" s="66">
        <f t="shared" si="0"/>
        <v>0.1070302124834</v>
      </c>
    </row>
    <row r="35" spans="1:6">
      <c r="A35" s="40" t="s">
        <v>108</v>
      </c>
      <c r="B35" s="64" t="s">
        <v>109</v>
      </c>
      <c r="C35" s="27">
        <v>44530</v>
      </c>
      <c r="D35" s="34">
        <v>2.5754</v>
      </c>
      <c r="E35" s="34">
        <v>2.5754</v>
      </c>
      <c r="F35" s="66">
        <f t="shared" si="0"/>
        <v>-0.034526710402999</v>
      </c>
    </row>
    <row r="36" spans="1:6">
      <c r="A36" s="40" t="s">
        <v>108</v>
      </c>
      <c r="B36" s="64" t="s">
        <v>109</v>
      </c>
      <c r="C36" s="27">
        <v>44561</v>
      </c>
      <c r="D36" s="28">
        <v>2.3864</v>
      </c>
      <c r="E36" s="28">
        <v>2.3864</v>
      </c>
      <c r="F36" s="66">
        <f t="shared" si="0"/>
        <v>-0.0733866583831638</v>
      </c>
    </row>
    <row r="37" s="10" customFormat="1" spans="1:6">
      <c r="A37" s="11" t="s">
        <v>108</v>
      </c>
      <c r="B37" s="11" t="s">
        <v>109</v>
      </c>
      <c r="C37" s="4">
        <v>44589</v>
      </c>
      <c r="D37" s="25">
        <v>2.0898</v>
      </c>
      <c r="E37" s="26">
        <v>2.2398</v>
      </c>
      <c r="F37" s="66">
        <f>(D37+0.15)/D36-1</f>
        <v>-0.0614314448541737</v>
      </c>
    </row>
    <row r="38" spans="1:6">
      <c r="A38" s="30" t="s">
        <v>108</v>
      </c>
      <c r="B38" s="36" t="s">
        <v>109</v>
      </c>
      <c r="C38" s="4">
        <v>44620</v>
      </c>
      <c r="D38" s="25">
        <v>2.1132</v>
      </c>
      <c r="E38" s="25">
        <v>2.2632</v>
      </c>
      <c r="F38" s="66">
        <f t="shared" si="0"/>
        <v>0.0111972437553833</v>
      </c>
    </row>
    <row r="39" spans="1:6">
      <c r="A39" s="30" t="s">
        <v>108</v>
      </c>
      <c r="B39" s="36" t="s">
        <v>109</v>
      </c>
      <c r="C39" s="4">
        <v>44651</v>
      </c>
      <c r="D39" s="5">
        <v>1.9871</v>
      </c>
      <c r="E39" s="5">
        <v>2.1371</v>
      </c>
      <c r="F39" s="66">
        <f t="shared" si="0"/>
        <v>-0.0596725345447662</v>
      </c>
    </row>
    <row r="40" spans="1:6">
      <c r="A40" s="30" t="s">
        <v>108</v>
      </c>
      <c r="B40" s="36" t="s">
        <v>109</v>
      </c>
      <c r="C40" s="4">
        <v>44680</v>
      </c>
      <c r="D40" s="5">
        <v>1.925</v>
      </c>
      <c r="E40" s="5">
        <v>2.075</v>
      </c>
      <c r="F40" s="66">
        <f t="shared" si="0"/>
        <v>-0.0312515726435509</v>
      </c>
    </row>
    <row r="41" spans="1:6">
      <c r="A41" s="30" t="s">
        <v>108</v>
      </c>
      <c r="B41" s="36" t="s">
        <v>109</v>
      </c>
      <c r="C41" s="4">
        <v>44712</v>
      </c>
      <c r="D41" s="5">
        <v>1.9318</v>
      </c>
      <c r="E41" s="5">
        <v>2.0818</v>
      </c>
      <c r="F41" s="66">
        <f t="shared" si="0"/>
        <v>0.0035324675324675</v>
      </c>
    </row>
    <row r="42" spans="1:6">
      <c r="A42" s="30" t="s">
        <v>108</v>
      </c>
      <c r="B42" s="36" t="s">
        <v>109</v>
      </c>
      <c r="C42" s="4">
        <v>44742</v>
      </c>
      <c r="D42" s="5">
        <v>2.0393</v>
      </c>
      <c r="E42" s="5">
        <v>2.1893</v>
      </c>
      <c r="F42" s="66">
        <f t="shared" si="0"/>
        <v>0.055647582565483</v>
      </c>
    </row>
    <row r="43" spans="1:6">
      <c r="A43" s="30" t="s">
        <v>108</v>
      </c>
      <c r="B43" s="36" t="s">
        <v>109</v>
      </c>
      <c r="C43" s="4">
        <v>44771</v>
      </c>
      <c r="D43" s="7">
        <v>2.1132</v>
      </c>
      <c r="E43" s="7">
        <v>2.2632</v>
      </c>
      <c r="F43" s="66">
        <f t="shared" si="0"/>
        <v>0.0362379247781102</v>
      </c>
    </row>
    <row r="44" spans="1:6">
      <c r="A44" s="30" t="s">
        <v>108</v>
      </c>
      <c r="B44" s="36" t="s">
        <v>109</v>
      </c>
      <c r="C44" s="4">
        <v>44804</v>
      </c>
      <c r="D44" s="9">
        <v>2.0056</v>
      </c>
      <c r="E44" s="9">
        <v>2.1556</v>
      </c>
      <c r="F44" s="66">
        <f t="shared" si="0"/>
        <v>-0.0509180389929965</v>
      </c>
    </row>
  </sheetData>
  <pageMargins left="0.7" right="0.7" top="0.75" bottom="0.75" header="0.3" footer="0.3"/>
  <headerFooter/>
  <ignoredErrors>
    <ignoredError sqref="F37" formula="1"/>
  </ignoredErrors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"/>
  <sheetViews>
    <sheetView topLeftCell="A19" workbookViewId="0">
      <selection activeCell="F32" sqref="F32"/>
    </sheetView>
  </sheetViews>
  <sheetFormatPr defaultColWidth="9" defaultRowHeight="14.25"/>
  <cols>
    <col min="1" max="1" width="10.2333333333333" customWidth="1"/>
    <col min="2" max="2" width="28.7666666666667" customWidth="1"/>
    <col min="3" max="3" width="11.6916666666667" customWidth="1"/>
    <col min="4" max="5" width="14.3083333333333" customWidth="1"/>
    <col min="6" max="6" width="8.06666666666667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40" t="s">
        <v>111</v>
      </c>
      <c r="B2" s="40" t="s">
        <v>112</v>
      </c>
      <c r="C2" s="58" t="s">
        <v>38</v>
      </c>
      <c r="D2" s="59">
        <v>1</v>
      </c>
      <c r="E2" s="59">
        <v>1</v>
      </c>
      <c r="F2" s="42"/>
    </row>
    <row r="3" spans="1:6">
      <c r="A3" s="40" t="s">
        <v>111</v>
      </c>
      <c r="B3" s="40" t="s">
        <v>112</v>
      </c>
      <c r="C3" s="58" t="s">
        <v>39</v>
      </c>
      <c r="D3" s="59">
        <v>0.996</v>
      </c>
      <c r="E3" s="59">
        <v>0.996</v>
      </c>
      <c r="F3" s="24">
        <f>D3/D2-1</f>
        <v>-0.004</v>
      </c>
    </row>
    <row r="4" spans="1:6">
      <c r="A4" s="40" t="s">
        <v>111</v>
      </c>
      <c r="B4" s="40" t="s">
        <v>112</v>
      </c>
      <c r="C4" s="58" t="s">
        <v>40</v>
      </c>
      <c r="D4" s="60">
        <v>1.002</v>
      </c>
      <c r="E4" s="60">
        <v>1.002</v>
      </c>
      <c r="F4" s="24">
        <f t="shared" ref="F4:F32" si="0">D4/D3-1</f>
        <v>0.00602409638554224</v>
      </c>
    </row>
    <row r="5" spans="1:6">
      <c r="A5" s="40" t="s">
        <v>111</v>
      </c>
      <c r="B5" s="40" t="s">
        <v>112</v>
      </c>
      <c r="C5" s="58" t="s">
        <v>41</v>
      </c>
      <c r="D5" s="59">
        <v>1.025</v>
      </c>
      <c r="E5" s="59">
        <v>1.025</v>
      </c>
      <c r="F5" s="24">
        <f t="shared" si="0"/>
        <v>0.0229540918163671</v>
      </c>
    </row>
    <row r="6" spans="1:6">
      <c r="A6" s="40" t="s">
        <v>111</v>
      </c>
      <c r="B6" s="40" t="s">
        <v>112</v>
      </c>
      <c r="C6" s="61" t="s">
        <v>42</v>
      </c>
      <c r="D6" s="59">
        <v>1.128</v>
      </c>
      <c r="E6" s="59">
        <v>1.128</v>
      </c>
      <c r="F6" s="24">
        <f t="shared" si="0"/>
        <v>0.100487804878049</v>
      </c>
    </row>
    <row r="7" spans="1:6">
      <c r="A7" s="40" t="s">
        <v>111</v>
      </c>
      <c r="B7" s="40" t="s">
        <v>112</v>
      </c>
      <c r="C7" s="62">
        <v>44043</v>
      </c>
      <c r="D7" s="59">
        <v>1.405</v>
      </c>
      <c r="E7" s="59">
        <v>1.405</v>
      </c>
      <c r="F7" s="24">
        <f t="shared" si="0"/>
        <v>0.245567375886525</v>
      </c>
    </row>
    <row r="8" spans="1:6">
      <c r="A8" s="40" t="s">
        <v>111</v>
      </c>
      <c r="B8" s="40" t="s">
        <v>112</v>
      </c>
      <c r="C8" s="62">
        <v>44074</v>
      </c>
      <c r="D8" s="59">
        <v>1.369</v>
      </c>
      <c r="E8" s="59">
        <v>1.369</v>
      </c>
      <c r="F8" s="24">
        <f t="shared" si="0"/>
        <v>-0.0256227758007118</v>
      </c>
    </row>
    <row r="9" spans="1:6">
      <c r="A9" s="40" t="s">
        <v>111</v>
      </c>
      <c r="B9" s="40" t="s">
        <v>112</v>
      </c>
      <c r="C9" s="62">
        <v>44104</v>
      </c>
      <c r="D9" s="59">
        <v>1.335</v>
      </c>
      <c r="E9" s="59">
        <v>1.335</v>
      </c>
      <c r="F9" s="24">
        <f t="shared" si="0"/>
        <v>-0.0248356464572681</v>
      </c>
    </row>
    <row r="10" spans="1:6">
      <c r="A10" s="40" t="s">
        <v>111</v>
      </c>
      <c r="B10" s="40" t="s">
        <v>112</v>
      </c>
      <c r="C10" s="31">
        <v>44134</v>
      </c>
      <c r="D10" s="59">
        <v>1.304</v>
      </c>
      <c r="E10" s="59">
        <v>1.304</v>
      </c>
      <c r="F10" s="24">
        <f t="shared" si="0"/>
        <v>-0.0232209737827714</v>
      </c>
    </row>
    <row r="11" spans="1:6">
      <c r="A11" s="40" t="s">
        <v>111</v>
      </c>
      <c r="B11" s="40" t="s">
        <v>112</v>
      </c>
      <c r="C11" s="31">
        <v>44165</v>
      </c>
      <c r="D11" s="59">
        <v>1.316</v>
      </c>
      <c r="E11" s="59">
        <v>1.316</v>
      </c>
      <c r="F11" s="24">
        <f t="shared" si="0"/>
        <v>0.00920245398773001</v>
      </c>
    </row>
    <row r="12" spans="1:6">
      <c r="A12" s="40" t="s">
        <v>111</v>
      </c>
      <c r="B12" s="40" t="s">
        <v>112</v>
      </c>
      <c r="C12" s="31">
        <v>44196</v>
      </c>
      <c r="D12" s="52">
        <v>1.379</v>
      </c>
      <c r="E12" s="52">
        <v>1.379</v>
      </c>
      <c r="F12" s="24">
        <f t="shared" si="0"/>
        <v>0.0478723404255319</v>
      </c>
    </row>
    <row r="13" spans="1:6">
      <c r="A13" s="40" t="s">
        <v>111</v>
      </c>
      <c r="B13" s="40" t="s">
        <v>112</v>
      </c>
      <c r="C13" s="31">
        <v>44225</v>
      </c>
      <c r="D13" s="52">
        <v>1.424</v>
      </c>
      <c r="E13" s="52">
        <v>1.424</v>
      </c>
      <c r="F13" s="24">
        <f t="shared" si="0"/>
        <v>0.0326323422770123</v>
      </c>
    </row>
    <row r="14" spans="1:6">
      <c r="A14" s="40" t="s">
        <v>111</v>
      </c>
      <c r="B14" s="40" t="s">
        <v>112</v>
      </c>
      <c r="C14" s="27">
        <v>44253</v>
      </c>
      <c r="D14" s="52">
        <v>1.387</v>
      </c>
      <c r="E14" s="52">
        <v>1.387</v>
      </c>
      <c r="F14" s="24">
        <f t="shared" si="0"/>
        <v>-0.0259831460674157</v>
      </c>
    </row>
    <row r="15" spans="1:6">
      <c r="A15" s="40" t="s">
        <v>111</v>
      </c>
      <c r="B15" s="40" t="s">
        <v>112</v>
      </c>
      <c r="C15" s="27">
        <v>44286</v>
      </c>
      <c r="D15" s="52">
        <v>1.378</v>
      </c>
      <c r="E15" s="52">
        <v>1.378</v>
      </c>
      <c r="F15" s="24">
        <f t="shared" si="0"/>
        <v>-0.00648882480173041</v>
      </c>
    </row>
    <row r="16" spans="1:6">
      <c r="A16" s="40" t="s">
        <v>111</v>
      </c>
      <c r="B16" s="40" t="s">
        <v>112</v>
      </c>
      <c r="C16" s="27">
        <v>44316</v>
      </c>
      <c r="D16" s="52">
        <v>1.416</v>
      </c>
      <c r="E16" s="52">
        <v>1.416</v>
      </c>
      <c r="F16" s="24">
        <f t="shared" si="0"/>
        <v>0.0275761973875182</v>
      </c>
    </row>
    <row r="17" spans="1:6">
      <c r="A17" s="40" t="s">
        <v>111</v>
      </c>
      <c r="B17" s="40" t="s">
        <v>112</v>
      </c>
      <c r="C17" s="27">
        <v>44347</v>
      </c>
      <c r="D17" s="52">
        <v>1.498</v>
      </c>
      <c r="E17" s="52">
        <v>1.498</v>
      </c>
      <c r="F17" s="24">
        <f t="shared" si="0"/>
        <v>0.057909604519774</v>
      </c>
    </row>
    <row r="18" spans="1:6">
      <c r="A18" s="40" t="s">
        <v>111</v>
      </c>
      <c r="B18" s="40" t="s">
        <v>112</v>
      </c>
      <c r="C18" s="27">
        <v>44377</v>
      </c>
      <c r="D18" s="52">
        <v>1.621</v>
      </c>
      <c r="E18" s="52">
        <v>1.621</v>
      </c>
      <c r="F18" s="24">
        <f t="shared" si="0"/>
        <v>0.0821094793057411</v>
      </c>
    </row>
    <row r="19" spans="1:6">
      <c r="A19" s="40" t="s">
        <v>111</v>
      </c>
      <c r="B19" s="40" t="s">
        <v>112</v>
      </c>
      <c r="C19" s="27">
        <v>44407</v>
      </c>
      <c r="D19" s="52">
        <v>1.795</v>
      </c>
      <c r="E19" s="52">
        <v>1.795</v>
      </c>
      <c r="F19" s="24">
        <f t="shared" si="0"/>
        <v>0.107341147439852</v>
      </c>
    </row>
    <row r="20" spans="1:6">
      <c r="A20" s="40" t="s">
        <v>111</v>
      </c>
      <c r="B20" s="40" t="s">
        <v>112</v>
      </c>
      <c r="C20" s="27">
        <v>44439</v>
      </c>
      <c r="D20" s="52">
        <v>1.901</v>
      </c>
      <c r="E20" s="52">
        <v>1.901</v>
      </c>
      <c r="F20" s="24">
        <f t="shared" si="0"/>
        <v>0.0590529247910865</v>
      </c>
    </row>
    <row r="21" spans="1:6">
      <c r="A21" s="40" t="s">
        <v>111</v>
      </c>
      <c r="B21" s="40" t="s">
        <v>112</v>
      </c>
      <c r="C21" s="27">
        <v>44469</v>
      </c>
      <c r="D21" s="52">
        <v>1.816</v>
      </c>
      <c r="E21" s="52">
        <v>1.816</v>
      </c>
      <c r="F21" s="24">
        <f t="shared" si="0"/>
        <v>-0.04471330878485</v>
      </c>
    </row>
    <row r="22" spans="1:6">
      <c r="A22" s="40" t="s">
        <v>111</v>
      </c>
      <c r="B22" s="40" t="s">
        <v>112</v>
      </c>
      <c r="C22" s="27">
        <v>44498</v>
      </c>
      <c r="D22" s="34">
        <v>2.005</v>
      </c>
      <c r="E22" s="34">
        <v>2.005</v>
      </c>
      <c r="F22" s="24">
        <f t="shared" si="0"/>
        <v>0.104074889867841</v>
      </c>
    </row>
    <row r="23" spans="1:6">
      <c r="A23" s="40" t="s">
        <v>111</v>
      </c>
      <c r="B23" s="40" t="s">
        <v>112</v>
      </c>
      <c r="C23" s="27">
        <v>44530</v>
      </c>
      <c r="D23" s="34">
        <v>1.939</v>
      </c>
      <c r="E23" s="34">
        <v>1.939</v>
      </c>
      <c r="F23" s="24">
        <f t="shared" si="0"/>
        <v>-0.0329177057356608</v>
      </c>
    </row>
    <row r="24" spans="1:6">
      <c r="A24" s="40" t="s">
        <v>111</v>
      </c>
      <c r="B24" s="40" t="s">
        <v>112</v>
      </c>
      <c r="C24" s="27">
        <v>44561</v>
      </c>
      <c r="D24" s="28">
        <v>1.798</v>
      </c>
      <c r="E24" s="28">
        <v>1.798</v>
      </c>
      <c r="F24" s="24">
        <f t="shared" si="0"/>
        <v>-0.0727178958225889</v>
      </c>
    </row>
    <row r="25" s="10" customFormat="1" spans="1:6">
      <c r="A25" s="11" t="s">
        <v>111</v>
      </c>
      <c r="B25" s="11" t="s">
        <v>112</v>
      </c>
      <c r="C25" s="4">
        <v>44589</v>
      </c>
      <c r="D25" s="25">
        <v>1.457</v>
      </c>
      <c r="E25" s="26">
        <v>1.687</v>
      </c>
      <c r="F25" s="24">
        <f>(D25+0.23)/D24-1</f>
        <v>-0.0617352614015573</v>
      </c>
    </row>
    <row r="26" spans="1:12">
      <c r="A26" s="30" t="s">
        <v>111</v>
      </c>
      <c r="B26" s="33" t="s">
        <v>112</v>
      </c>
      <c r="C26" s="4">
        <v>44620</v>
      </c>
      <c r="D26" s="57">
        <v>1.474</v>
      </c>
      <c r="E26" s="63">
        <v>1.704</v>
      </c>
      <c r="F26" s="24">
        <f t="shared" si="0"/>
        <v>0.0116678105696637</v>
      </c>
      <c r="G26" s="16"/>
      <c r="H26" s="16"/>
      <c r="I26" s="16"/>
      <c r="J26" s="16"/>
      <c r="K26" s="19"/>
      <c r="L26" s="16"/>
    </row>
    <row r="27" spans="1:6">
      <c r="A27" s="30" t="s">
        <v>111</v>
      </c>
      <c r="B27" s="33" t="s">
        <v>112</v>
      </c>
      <c r="C27" s="4">
        <v>44651</v>
      </c>
      <c r="D27" s="5">
        <v>1.387</v>
      </c>
      <c r="E27" s="5">
        <v>1.617</v>
      </c>
      <c r="F27" s="24">
        <f t="shared" si="0"/>
        <v>-0.0590230664857531</v>
      </c>
    </row>
    <row r="28" spans="1:6">
      <c r="A28" s="30" t="s">
        <v>111</v>
      </c>
      <c r="B28" s="33" t="s">
        <v>112</v>
      </c>
      <c r="C28" s="4">
        <v>44680</v>
      </c>
      <c r="D28" s="5">
        <v>1.344</v>
      </c>
      <c r="E28" s="5">
        <v>1.574</v>
      </c>
      <c r="F28" s="24">
        <f t="shared" si="0"/>
        <v>-0.0310021629416005</v>
      </c>
    </row>
    <row r="29" spans="1:6">
      <c r="A29" s="30" t="s">
        <v>111</v>
      </c>
      <c r="B29" s="33" t="s">
        <v>112</v>
      </c>
      <c r="C29" s="4">
        <v>44712</v>
      </c>
      <c r="D29" s="5">
        <v>1.352</v>
      </c>
      <c r="E29" s="5">
        <v>1.582</v>
      </c>
      <c r="F29" s="24">
        <f t="shared" si="0"/>
        <v>0.00595238095238093</v>
      </c>
    </row>
    <row r="30" spans="1:6">
      <c r="A30" s="30" t="s">
        <v>111</v>
      </c>
      <c r="B30" s="33" t="s">
        <v>112</v>
      </c>
      <c r="C30" s="4">
        <v>44742</v>
      </c>
      <c r="D30" s="5">
        <v>1.425</v>
      </c>
      <c r="E30" s="5">
        <v>1.655</v>
      </c>
      <c r="F30" s="24">
        <f t="shared" si="0"/>
        <v>0.0539940828402365</v>
      </c>
    </row>
    <row r="31" spans="1:6">
      <c r="A31" s="30" t="s">
        <v>111</v>
      </c>
      <c r="B31" s="33" t="s">
        <v>112</v>
      </c>
      <c r="C31" s="4">
        <v>44771</v>
      </c>
      <c r="D31" s="7">
        <v>1.476</v>
      </c>
      <c r="E31" s="7">
        <v>1.706</v>
      </c>
      <c r="F31" s="24">
        <f t="shared" si="0"/>
        <v>0.0357894736842104</v>
      </c>
    </row>
    <row r="32" spans="1:6">
      <c r="A32" s="30" t="s">
        <v>111</v>
      </c>
      <c r="B32" s="33" t="s">
        <v>112</v>
      </c>
      <c r="C32" s="4">
        <v>44804</v>
      </c>
      <c r="D32" s="9">
        <v>1.402</v>
      </c>
      <c r="E32" s="9">
        <v>1.632</v>
      </c>
      <c r="F32" s="24">
        <f t="shared" si="0"/>
        <v>-0.0501355013550135</v>
      </c>
    </row>
  </sheetData>
  <pageMargins left="0.7" right="0.7" top="0.75" bottom="0.75" header="0.3" footer="0.3"/>
  <headerFooter/>
  <ignoredErrors>
    <ignoredError sqref="F25" formula="1"/>
  </ignoredErrors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topLeftCell="A16" workbookViewId="0">
      <selection activeCell="F27" sqref="F27"/>
    </sheetView>
  </sheetViews>
  <sheetFormatPr defaultColWidth="9" defaultRowHeight="14.25"/>
  <cols>
    <col min="1" max="1" width="10.2333333333333" customWidth="1"/>
    <col min="2" max="2" width="28.7666666666667" customWidth="1"/>
    <col min="3" max="3" width="11.6916666666667" customWidth="1"/>
    <col min="4" max="5" width="14.3083333333333" customWidth="1"/>
    <col min="6" max="6" width="8.06666666666667" customWidth="1"/>
    <col min="11" max="11" width="5.30833333333333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40" t="s">
        <v>113</v>
      </c>
      <c r="B2" s="40" t="s">
        <v>114</v>
      </c>
      <c r="C2" s="41">
        <v>44061</v>
      </c>
      <c r="D2" s="28">
        <v>1</v>
      </c>
      <c r="E2" s="28">
        <v>1</v>
      </c>
      <c r="F2" s="40"/>
    </row>
    <row r="3" spans="1:6">
      <c r="A3" s="40" t="s">
        <v>113</v>
      </c>
      <c r="B3" s="40" t="s">
        <v>114</v>
      </c>
      <c r="C3" s="41">
        <v>44074</v>
      </c>
      <c r="D3" s="28">
        <v>0.999</v>
      </c>
      <c r="E3" s="28">
        <v>0.999</v>
      </c>
      <c r="F3" s="24">
        <f>D3/D2-1</f>
        <v>-0.001</v>
      </c>
    </row>
    <row r="4" spans="1:6">
      <c r="A4" s="40" t="s">
        <v>113</v>
      </c>
      <c r="B4" s="40" t="s">
        <v>114</v>
      </c>
      <c r="C4" s="41">
        <v>44104</v>
      </c>
      <c r="D4" s="28">
        <v>0.996</v>
      </c>
      <c r="E4" s="28">
        <v>0.996</v>
      </c>
      <c r="F4" s="24">
        <f t="shared" ref="F4:F27" si="0">D4/D3-1</f>
        <v>-0.00300300300300305</v>
      </c>
    </row>
    <row r="5" spans="1:6">
      <c r="A5" s="40" t="s">
        <v>113</v>
      </c>
      <c r="B5" s="40" t="s">
        <v>114</v>
      </c>
      <c r="C5" s="41">
        <v>44134</v>
      </c>
      <c r="D5" s="28">
        <v>0.995</v>
      </c>
      <c r="E5" s="28">
        <v>0.995</v>
      </c>
      <c r="F5" s="24">
        <f t="shared" si="0"/>
        <v>-0.00100401606425704</v>
      </c>
    </row>
    <row r="6" spans="1:6">
      <c r="A6" s="40" t="s">
        <v>113</v>
      </c>
      <c r="B6" s="40" t="s">
        <v>114</v>
      </c>
      <c r="C6" s="31">
        <v>44165</v>
      </c>
      <c r="D6" s="28">
        <v>1.016</v>
      </c>
      <c r="E6" s="28">
        <v>1.016</v>
      </c>
      <c r="F6" s="24">
        <f t="shared" si="0"/>
        <v>0.0211055276381911</v>
      </c>
    </row>
    <row r="7" spans="1:6">
      <c r="A7" s="40" t="s">
        <v>113</v>
      </c>
      <c r="B7" s="40" t="s">
        <v>114</v>
      </c>
      <c r="C7" s="31">
        <v>44196</v>
      </c>
      <c r="D7" s="56">
        <v>1.029</v>
      </c>
      <c r="E7" s="52">
        <v>1.029</v>
      </c>
      <c r="F7" s="24">
        <f t="shared" si="0"/>
        <v>0.0127952755905512</v>
      </c>
    </row>
    <row r="8" spans="1:6">
      <c r="A8" s="40" t="s">
        <v>113</v>
      </c>
      <c r="B8" s="40" t="s">
        <v>114</v>
      </c>
      <c r="C8" s="31">
        <v>44225</v>
      </c>
      <c r="D8" s="56">
        <v>1.071</v>
      </c>
      <c r="E8" s="56">
        <v>1.071</v>
      </c>
      <c r="F8" s="24">
        <f t="shared" si="0"/>
        <v>0.0408163265306123</v>
      </c>
    </row>
    <row r="9" spans="1:11">
      <c r="A9" s="14" t="s">
        <v>113</v>
      </c>
      <c r="B9" s="14" t="s">
        <v>114</v>
      </c>
      <c r="C9" s="27">
        <v>44253</v>
      </c>
      <c r="D9" s="56">
        <v>1.031</v>
      </c>
      <c r="E9" s="56">
        <v>1.031</v>
      </c>
      <c r="F9" s="24">
        <f t="shared" si="0"/>
        <v>-0.0373482726423904</v>
      </c>
      <c r="H9" s="53"/>
      <c r="I9" s="53"/>
      <c r="K9" s="55"/>
    </row>
    <row r="10" spans="1:6">
      <c r="A10" s="14" t="s">
        <v>113</v>
      </c>
      <c r="B10" s="14" t="s">
        <v>114</v>
      </c>
      <c r="C10" s="27">
        <v>44286</v>
      </c>
      <c r="D10" s="56">
        <v>1.028</v>
      </c>
      <c r="E10" s="56">
        <v>1.028</v>
      </c>
      <c r="F10" s="24">
        <f t="shared" si="0"/>
        <v>-0.00290979631425792</v>
      </c>
    </row>
    <row r="11" spans="1:6">
      <c r="A11" s="14" t="s">
        <v>113</v>
      </c>
      <c r="B11" s="14" t="s">
        <v>114</v>
      </c>
      <c r="C11" s="27">
        <v>44316</v>
      </c>
      <c r="D11" s="56">
        <v>1.041</v>
      </c>
      <c r="E11" s="56">
        <v>1.041</v>
      </c>
      <c r="F11" s="24">
        <f t="shared" si="0"/>
        <v>0.0126459143968871</v>
      </c>
    </row>
    <row r="12" spans="1:6">
      <c r="A12" s="14" t="s">
        <v>113</v>
      </c>
      <c r="B12" s="14" t="s">
        <v>114</v>
      </c>
      <c r="C12" s="27">
        <v>44347</v>
      </c>
      <c r="D12" s="56">
        <v>1.134</v>
      </c>
      <c r="E12" s="56">
        <v>1.134</v>
      </c>
      <c r="F12" s="24">
        <f t="shared" si="0"/>
        <v>0.0893371757925072</v>
      </c>
    </row>
    <row r="13" spans="1:6">
      <c r="A13" s="14" t="s">
        <v>113</v>
      </c>
      <c r="B13" s="14" t="s">
        <v>114</v>
      </c>
      <c r="C13" s="27">
        <v>44377</v>
      </c>
      <c r="D13" s="56">
        <v>1.272</v>
      </c>
      <c r="E13" s="56">
        <v>1.272</v>
      </c>
      <c r="F13" s="24">
        <f t="shared" si="0"/>
        <v>0.121693121693122</v>
      </c>
    </row>
    <row r="14" spans="1:6">
      <c r="A14" s="14" t="s">
        <v>113</v>
      </c>
      <c r="B14" s="14" t="s">
        <v>114</v>
      </c>
      <c r="C14" s="27">
        <v>44407</v>
      </c>
      <c r="D14" s="56">
        <v>1.409</v>
      </c>
      <c r="E14" s="56">
        <v>1.409</v>
      </c>
      <c r="F14" s="24">
        <f t="shared" si="0"/>
        <v>0.107704402515723</v>
      </c>
    </row>
    <row r="15" spans="1:6">
      <c r="A15" s="14" t="s">
        <v>113</v>
      </c>
      <c r="B15" s="14" t="s">
        <v>114</v>
      </c>
      <c r="C15" s="27">
        <v>44439</v>
      </c>
      <c r="D15" s="56">
        <v>1.469</v>
      </c>
      <c r="E15" s="56">
        <v>1.469</v>
      </c>
      <c r="F15" s="24">
        <f t="shared" si="0"/>
        <v>0.0425833924769341</v>
      </c>
    </row>
    <row r="16" spans="1:6">
      <c r="A16" s="14" t="s">
        <v>113</v>
      </c>
      <c r="B16" s="14" t="s">
        <v>114</v>
      </c>
      <c r="C16" s="27">
        <v>44469</v>
      </c>
      <c r="D16" s="56">
        <v>1.396</v>
      </c>
      <c r="E16" s="56">
        <v>1.396</v>
      </c>
      <c r="F16" s="24">
        <f t="shared" si="0"/>
        <v>-0.0496936691626958</v>
      </c>
    </row>
    <row r="17" spans="1:6">
      <c r="A17" s="14" t="s">
        <v>113</v>
      </c>
      <c r="B17" s="14" t="s">
        <v>114</v>
      </c>
      <c r="C17" s="27">
        <v>44498</v>
      </c>
      <c r="D17" s="34">
        <v>1.55</v>
      </c>
      <c r="E17" s="34">
        <v>1.55</v>
      </c>
      <c r="F17" s="24">
        <f t="shared" si="0"/>
        <v>0.110315186246418</v>
      </c>
    </row>
    <row r="18" spans="1:6">
      <c r="A18" s="14" t="s">
        <v>113</v>
      </c>
      <c r="B18" s="14" t="s">
        <v>114</v>
      </c>
      <c r="C18" s="27">
        <v>44530</v>
      </c>
      <c r="D18" s="34">
        <v>1.49</v>
      </c>
      <c r="E18" s="34">
        <v>1.49</v>
      </c>
      <c r="F18" s="24">
        <f t="shared" si="0"/>
        <v>-0.0387096774193548</v>
      </c>
    </row>
    <row r="19" spans="1:6">
      <c r="A19" s="14" t="s">
        <v>113</v>
      </c>
      <c r="B19" s="14" t="s">
        <v>114</v>
      </c>
      <c r="C19" s="27">
        <v>44561</v>
      </c>
      <c r="D19" s="28">
        <v>1.377</v>
      </c>
      <c r="E19" s="28">
        <v>1.377</v>
      </c>
      <c r="F19" s="24">
        <f t="shared" si="0"/>
        <v>-0.0758389261744966</v>
      </c>
    </row>
    <row r="20" s="10" customFormat="1" spans="1:6">
      <c r="A20" s="11" t="s">
        <v>113</v>
      </c>
      <c r="B20" s="11" t="s">
        <v>114</v>
      </c>
      <c r="C20" s="4">
        <v>44589</v>
      </c>
      <c r="D20" s="25">
        <v>1.29</v>
      </c>
      <c r="E20" s="26">
        <v>1.29</v>
      </c>
      <c r="F20" s="24">
        <f t="shared" si="0"/>
        <v>-0.0631808278867102</v>
      </c>
    </row>
    <row r="21" spans="1:12">
      <c r="A21" s="30" t="s">
        <v>113</v>
      </c>
      <c r="B21" s="33" t="s">
        <v>114</v>
      </c>
      <c r="C21" s="4">
        <v>44620</v>
      </c>
      <c r="D21" s="57">
        <v>1.305</v>
      </c>
      <c r="E21" s="57">
        <v>1.305</v>
      </c>
      <c r="F21" s="24">
        <f t="shared" si="0"/>
        <v>0.0116279069767442</v>
      </c>
      <c r="G21" s="16"/>
      <c r="H21" s="16"/>
      <c r="I21" s="16"/>
      <c r="J21" s="16"/>
      <c r="K21" s="19"/>
      <c r="L21" s="16"/>
    </row>
    <row r="22" spans="1:6">
      <c r="A22" s="30" t="s">
        <v>113</v>
      </c>
      <c r="B22" s="33" t="s">
        <v>114</v>
      </c>
      <c r="C22" s="4">
        <v>44651</v>
      </c>
      <c r="D22" s="5">
        <v>1.225</v>
      </c>
      <c r="E22" s="5">
        <v>1.225</v>
      </c>
      <c r="F22" s="24">
        <f t="shared" si="0"/>
        <v>-0.061302681992337</v>
      </c>
    </row>
    <row r="23" spans="1:6">
      <c r="A23" s="30" t="s">
        <v>113</v>
      </c>
      <c r="B23" s="33" t="s">
        <v>114</v>
      </c>
      <c r="C23" s="4">
        <v>44680</v>
      </c>
      <c r="D23" s="5">
        <v>1.191</v>
      </c>
      <c r="E23" s="5">
        <v>1.191</v>
      </c>
      <c r="F23" s="24">
        <f t="shared" si="0"/>
        <v>-0.0277551020408163</v>
      </c>
    </row>
    <row r="24" customFormat="1" spans="1:6">
      <c r="A24" s="30" t="s">
        <v>113</v>
      </c>
      <c r="B24" s="33" t="s">
        <v>114</v>
      </c>
      <c r="C24" s="4">
        <v>44712</v>
      </c>
      <c r="D24" s="5">
        <v>1.193</v>
      </c>
      <c r="E24" s="5">
        <v>1.193</v>
      </c>
      <c r="F24" s="24">
        <f t="shared" si="0"/>
        <v>0.00167926112510486</v>
      </c>
    </row>
    <row r="25" customFormat="1" spans="1:6">
      <c r="A25" s="30" t="s">
        <v>113</v>
      </c>
      <c r="B25" s="33" t="s">
        <v>114</v>
      </c>
      <c r="C25" s="4">
        <v>44742</v>
      </c>
      <c r="D25" s="7">
        <v>1.26</v>
      </c>
      <c r="E25" s="5">
        <v>1.26</v>
      </c>
      <c r="F25" s="24">
        <f t="shared" si="0"/>
        <v>0.0561609388097233</v>
      </c>
    </row>
    <row r="26" customFormat="1" spans="1:6">
      <c r="A26" s="30" t="s">
        <v>113</v>
      </c>
      <c r="B26" s="33" t="s">
        <v>114</v>
      </c>
      <c r="C26" s="4">
        <v>44771</v>
      </c>
      <c r="D26" s="7">
        <v>1.304</v>
      </c>
      <c r="E26" s="7">
        <v>1.304</v>
      </c>
      <c r="F26" s="24">
        <f t="shared" si="0"/>
        <v>0.034920634920635</v>
      </c>
    </row>
    <row r="27" spans="1:6">
      <c r="A27" s="30" t="s">
        <v>113</v>
      </c>
      <c r="B27" s="33" t="s">
        <v>114</v>
      </c>
      <c r="C27" s="27">
        <v>44804</v>
      </c>
      <c r="D27" s="28">
        <v>1.235</v>
      </c>
      <c r="E27" s="28">
        <v>1.235</v>
      </c>
      <c r="F27" s="24">
        <f t="shared" si="0"/>
        <v>-0.0529141104294478</v>
      </c>
    </row>
  </sheetData>
  <pageMargins left="0.7" right="0.7" top="0.75" bottom="0.75" header="0.3" footer="0.3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topLeftCell="A10" workbookViewId="0">
      <selection activeCell="C28" sqref="C28"/>
    </sheetView>
  </sheetViews>
  <sheetFormatPr defaultColWidth="9" defaultRowHeight="14.25"/>
  <cols>
    <col min="1" max="1" width="10.2333333333333" customWidth="1"/>
    <col min="2" max="2" width="28.7666666666667" customWidth="1"/>
    <col min="3" max="3" width="11.6916666666667" customWidth="1"/>
    <col min="4" max="5" width="14.3083333333333" customWidth="1"/>
    <col min="6" max="6" width="8.06666666666667" customWidth="1"/>
    <col min="11" max="11" width="2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40" t="s">
        <v>115</v>
      </c>
      <c r="B2" s="40" t="s">
        <v>116</v>
      </c>
      <c r="C2" s="41">
        <v>44068</v>
      </c>
      <c r="D2" s="32">
        <v>1.0001</v>
      </c>
      <c r="E2" s="32">
        <v>1.0001</v>
      </c>
      <c r="F2" s="40"/>
    </row>
    <row r="3" spans="1:6">
      <c r="A3" s="40" t="s">
        <v>115</v>
      </c>
      <c r="B3" s="40" t="s">
        <v>116</v>
      </c>
      <c r="C3" s="41">
        <v>44074</v>
      </c>
      <c r="D3" s="32">
        <v>1.0001</v>
      </c>
      <c r="E3" s="32">
        <v>1.0001</v>
      </c>
      <c r="F3" s="24">
        <f>D3/D2-1</f>
        <v>0</v>
      </c>
    </row>
    <row r="4" spans="1:6">
      <c r="A4" s="40" t="s">
        <v>115</v>
      </c>
      <c r="B4" s="40" t="s">
        <v>116</v>
      </c>
      <c r="C4" s="41">
        <v>44104</v>
      </c>
      <c r="D4" s="32">
        <v>1.0006</v>
      </c>
      <c r="E4" s="32">
        <v>1.0006</v>
      </c>
      <c r="F4" s="24">
        <f t="shared" ref="F4:F27" si="0">D4/D3-1</f>
        <v>0.000499950004999361</v>
      </c>
    </row>
    <row r="5" spans="1:6">
      <c r="A5" s="40" t="s">
        <v>115</v>
      </c>
      <c r="B5" s="40" t="s">
        <v>116</v>
      </c>
      <c r="C5" s="41">
        <v>44134</v>
      </c>
      <c r="D5" s="32">
        <v>1.0001</v>
      </c>
      <c r="E5" s="32">
        <v>1.0001</v>
      </c>
      <c r="F5" s="24">
        <f t="shared" si="0"/>
        <v>-0.000499700179891982</v>
      </c>
    </row>
    <row r="6" spans="1:6">
      <c r="A6" s="40" t="s">
        <v>115</v>
      </c>
      <c r="B6" s="40" t="s">
        <v>116</v>
      </c>
      <c r="C6" s="31">
        <v>44165</v>
      </c>
      <c r="D6" s="32">
        <v>1.0237</v>
      </c>
      <c r="E6" s="32">
        <v>1.0237</v>
      </c>
      <c r="F6" s="24">
        <f t="shared" si="0"/>
        <v>0.0235976402359765</v>
      </c>
    </row>
    <row r="7" spans="1:6">
      <c r="A7" s="40" t="s">
        <v>115</v>
      </c>
      <c r="B7" s="40" t="s">
        <v>116</v>
      </c>
      <c r="C7" s="31">
        <v>44196</v>
      </c>
      <c r="D7" s="32">
        <v>1.0366</v>
      </c>
      <c r="E7" s="32">
        <v>1.0366</v>
      </c>
      <c r="F7" s="24">
        <f t="shared" si="0"/>
        <v>0.0126013480511868</v>
      </c>
    </row>
    <row r="8" spans="1:6">
      <c r="A8" s="40" t="s">
        <v>115</v>
      </c>
      <c r="B8" s="40" t="s">
        <v>116</v>
      </c>
      <c r="C8" s="31">
        <v>44225</v>
      </c>
      <c r="D8" s="32">
        <v>1.0762</v>
      </c>
      <c r="E8" s="32">
        <v>1.0762</v>
      </c>
      <c r="F8" s="24">
        <f t="shared" si="0"/>
        <v>0.0382018136214548</v>
      </c>
    </row>
    <row r="9" spans="1:11">
      <c r="A9" s="14" t="s">
        <v>115</v>
      </c>
      <c r="B9" s="14" t="s">
        <v>116</v>
      </c>
      <c r="C9" s="27">
        <v>44253</v>
      </c>
      <c r="D9" s="32">
        <v>1.0369</v>
      </c>
      <c r="E9" s="32">
        <v>1.0369</v>
      </c>
      <c r="F9" s="24">
        <f t="shared" si="0"/>
        <v>-0.0365173759524253</v>
      </c>
      <c r="H9" s="53"/>
      <c r="I9" s="53"/>
      <c r="K9" s="55"/>
    </row>
    <row r="10" spans="1:6">
      <c r="A10" s="14" t="s">
        <v>115</v>
      </c>
      <c r="B10" s="14" t="s">
        <v>116</v>
      </c>
      <c r="C10" s="27">
        <v>44286</v>
      </c>
      <c r="D10" s="32">
        <v>1.0366</v>
      </c>
      <c r="E10" s="32">
        <v>1.0366</v>
      </c>
      <c r="F10" s="24">
        <f t="shared" si="0"/>
        <v>-0.000289323946378595</v>
      </c>
    </row>
    <row r="11" spans="1:6">
      <c r="A11" s="14" t="s">
        <v>115</v>
      </c>
      <c r="B11" s="14" t="s">
        <v>116</v>
      </c>
      <c r="C11" s="27">
        <v>44316</v>
      </c>
      <c r="D11" s="32">
        <v>1.0517</v>
      </c>
      <c r="E11" s="32">
        <v>1.0517</v>
      </c>
      <c r="F11" s="24">
        <f t="shared" si="0"/>
        <v>0.0145668531738377</v>
      </c>
    </row>
    <row r="12" spans="1:6">
      <c r="A12" s="14" t="s">
        <v>115</v>
      </c>
      <c r="B12" s="14" t="s">
        <v>116</v>
      </c>
      <c r="C12" s="27">
        <v>44347</v>
      </c>
      <c r="D12" s="32">
        <v>1.1446</v>
      </c>
      <c r="E12" s="32">
        <v>1.1446</v>
      </c>
      <c r="F12" s="24">
        <f t="shared" si="0"/>
        <v>0.0883331748597509</v>
      </c>
    </row>
    <row r="13" spans="1:6">
      <c r="A13" s="14" t="s">
        <v>115</v>
      </c>
      <c r="B13" s="14" t="s">
        <v>116</v>
      </c>
      <c r="C13" s="27">
        <v>44377</v>
      </c>
      <c r="D13" s="32">
        <v>1.2708</v>
      </c>
      <c r="E13" s="32">
        <v>1.2708</v>
      </c>
      <c r="F13" s="24">
        <f t="shared" si="0"/>
        <v>0.110256858291106</v>
      </c>
    </row>
    <row r="14" spans="1:6">
      <c r="A14" s="14" t="s">
        <v>115</v>
      </c>
      <c r="B14" s="14" t="s">
        <v>116</v>
      </c>
      <c r="C14" s="27">
        <v>44407</v>
      </c>
      <c r="D14" s="32">
        <v>1.4156</v>
      </c>
      <c r="E14" s="32">
        <v>1.4156</v>
      </c>
      <c r="F14" s="24">
        <f t="shared" si="0"/>
        <v>0.113943972300913</v>
      </c>
    </row>
    <row r="15" spans="1:6">
      <c r="A15" s="14" t="s">
        <v>115</v>
      </c>
      <c r="B15" s="14" t="s">
        <v>116</v>
      </c>
      <c r="C15" s="27">
        <v>44439</v>
      </c>
      <c r="D15" s="32">
        <v>1.4752</v>
      </c>
      <c r="E15" s="32">
        <v>1.4752</v>
      </c>
      <c r="F15" s="24">
        <f t="shared" si="0"/>
        <v>0.0421022887821418</v>
      </c>
    </row>
    <row r="16" spans="1:6">
      <c r="A16" s="14" t="s">
        <v>115</v>
      </c>
      <c r="B16" s="14" t="s">
        <v>116</v>
      </c>
      <c r="C16" s="27">
        <v>44469</v>
      </c>
      <c r="D16" s="32">
        <v>1.4066</v>
      </c>
      <c r="E16" s="32">
        <v>1.4066</v>
      </c>
      <c r="F16" s="24">
        <f t="shared" si="0"/>
        <v>-0.0465021691973969</v>
      </c>
    </row>
    <row r="17" spans="1:6">
      <c r="A17" s="14" t="s">
        <v>115</v>
      </c>
      <c r="B17" s="14" t="s">
        <v>116</v>
      </c>
      <c r="C17" s="27">
        <v>44498</v>
      </c>
      <c r="D17" s="34">
        <v>1.5574</v>
      </c>
      <c r="E17" s="34">
        <v>1.5574</v>
      </c>
      <c r="F17" s="24">
        <f t="shared" si="0"/>
        <v>0.10720887245841</v>
      </c>
    </row>
    <row r="18" spans="1:6">
      <c r="A18" s="14" t="s">
        <v>115</v>
      </c>
      <c r="B18" s="14" t="s">
        <v>116</v>
      </c>
      <c r="C18" s="27">
        <v>44530</v>
      </c>
      <c r="D18" s="34">
        <v>1.5039</v>
      </c>
      <c r="E18" s="34">
        <v>1.5039</v>
      </c>
      <c r="F18" s="24">
        <f t="shared" si="0"/>
        <v>-0.0343521253371002</v>
      </c>
    </row>
    <row r="19" spans="1:6">
      <c r="A19" s="14" t="s">
        <v>115</v>
      </c>
      <c r="B19" s="14" t="s">
        <v>116</v>
      </c>
      <c r="C19" s="27">
        <v>44561</v>
      </c>
      <c r="D19" s="28">
        <v>1.394</v>
      </c>
      <c r="E19" s="28">
        <v>1.394</v>
      </c>
      <c r="F19" s="24">
        <f t="shared" si="0"/>
        <v>-0.0730766673316046</v>
      </c>
    </row>
    <row r="20" s="10" customFormat="1" spans="1:6">
      <c r="A20" s="11" t="s">
        <v>115</v>
      </c>
      <c r="B20" s="11" t="s">
        <v>116</v>
      </c>
      <c r="C20" s="4">
        <v>44589</v>
      </c>
      <c r="D20" s="25">
        <v>1.158</v>
      </c>
      <c r="E20" s="26">
        <v>1.308</v>
      </c>
      <c r="F20" s="24">
        <f>(D20+0.15)/D19-1</f>
        <v>-0.0616929698708752</v>
      </c>
    </row>
    <row r="21" spans="1:6">
      <c r="A21" s="30" t="s">
        <v>115</v>
      </c>
      <c r="B21" s="36" t="s">
        <v>116</v>
      </c>
      <c r="C21" s="4">
        <v>44620</v>
      </c>
      <c r="D21" s="25">
        <v>1.1705</v>
      </c>
      <c r="E21" s="25">
        <v>1.3205</v>
      </c>
      <c r="F21" s="24">
        <f t="shared" si="0"/>
        <v>0.0107944732297065</v>
      </c>
    </row>
    <row r="22" spans="1:6">
      <c r="A22" s="30" t="s">
        <v>115</v>
      </c>
      <c r="B22" s="36" t="s">
        <v>116</v>
      </c>
      <c r="C22" s="4">
        <v>44651</v>
      </c>
      <c r="D22" s="18">
        <v>1.1001</v>
      </c>
      <c r="E22" s="5">
        <v>1.2501</v>
      </c>
      <c r="F22" s="24">
        <f t="shared" si="0"/>
        <v>-0.0601452370781718</v>
      </c>
    </row>
    <row r="23" spans="1:6">
      <c r="A23" s="54" t="s">
        <v>115</v>
      </c>
      <c r="B23" s="36" t="s">
        <v>116</v>
      </c>
      <c r="C23" s="4">
        <v>44680</v>
      </c>
      <c r="D23" s="5">
        <v>1.0651</v>
      </c>
      <c r="E23" s="5">
        <v>1.2151</v>
      </c>
      <c r="F23" s="24">
        <f t="shared" si="0"/>
        <v>-0.0318152895191347</v>
      </c>
    </row>
    <row r="24" customFormat="1" spans="1:6">
      <c r="A24" s="54" t="s">
        <v>115</v>
      </c>
      <c r="B24" s="36" t="s">
        <v>116</v>
      </c>
      <c r="C24" s="4">
        <v>44712</v>
      </c>
      <c r="D24" s="5">
        <v>1.0684</v>
      </c>
      <c r="E24" s="5">
        <v>1.2184</v>
      </c>
      <c r="F24" s="24">
        <f t="shared" si="0"/>
        <v>0.00309830062904903</v>
      </c>
    </row>
    <row r="25" customFormat="1" spans="1:6">
      <c r="A25" s="54" t="s">
        <v>115</v>
      </c>
      <c r="B25" s="36" t="s">
        <v>116</v>
      </c>
      <c r="C25" s="4">
        <v>44742</v>
      </c>
      <c r="D25" s="5">
        <v>1.1277</v>
      </c>
      <c r="E25" s="5">
        <v>1.2777</v>
      </c>
      <c r="F25" s="24">
        <f t="shared" si="0"/>
        <v>0.0555035567203295</v>
      </c>
    </row>
    <row r="26" customFormat="1" spans="1:6">
      <c r="A26" s="54" t="s">
        <v>115</v>
      </c>
      <c r="B26" s="36" t="s">
        <v>116</v>
      </c>
      <c r="C26" s="4">
        <v>44771</v>
      </c>
      <c r="D26" s="7">
        <v>1.1685</v>
      </c>
      <c r="E26" s="7">
        <v>1.3185</v>
      </c>
      <c r="F26" s="24">
        <f t="shared" si="0"/>
        <v>0.0361798350625169</v>
      </c>
    </row>
    <row r="27" spans="1:6">
      <c r="A27" s="54" t="s">
        <v>115</v>
      </c>
      <c r="B27" s="36" t="s">
        <v>116</v>
      </c>
      <c r="C27" s="4">
        <v>44804</v>
      </c>
      <c r="D27" s="9">
        <v>1.1073</v>
      </c>
      <c r="E27" s="9">
        <v>1.2573</v>
      </c>
      <c r="F27" s="24">
        <f t="shared" si="0"/>
        <v>-0.0523748395378691</v>
      </c>
    </row>
  </sheetData>
  <pageMargins left="0.7" right="0.7" top="0.75" bottom="0.75" header="0.3" footer="0.3"/>
  <headerFooter/>
  <ignoredErrors>
    <ignoredError sqref="F20" formula="1"/>
  </ignoredErrors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F17" sqref="F17"/>
    </sheetView>
  </sheetViews>
  <sheetFormatPr defaultColWidth="9" defaultRowHeight="14.25" outlineLevelCol="5"/>
  <cols>
    <col min="1" max="1" width="9.76666666666667" customWidth="1"/>
    <col min="2" max="2" width="28.7666666666667" customWidth="1"/>
    <col min="3" max="3" width="11.6916666666667" customWidth="1"/>
    <col min="4" max="5" width="14.3083333333333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4" t="s">
        <v>117</v>
      </c>
      <c r="B2" s="14" t="s">
        <v>118</v>
      </c>
      <c r="C2" s="27">
        <v>44371</v>
      </c>
      <c r="D2" s="50">
        <v>1</v>
      </c>
      <c r="E2" s="50">
        <v>1</v>
      </c>
      <c r="F2" s="24"/>
    </row>
    <row r="3" spans="1:6">
      <c r="A3" s="14" t="s">
        <v>117</v>
      </c>
      <c r="B3" s="14" t="s">
        <v>118</v>
      </c>
      <c r="C3" s="27">
        <v>44377</v>
      </c>
      <c r="D3" s="50">
        <v>0.9999</v>
      </c>
      <c r="E3" s="50">
        <v>0.9999</v>
      </c>
      <c r="F3" s="24">
        <f>D3/D2-1</f>
        <v>-9.9999999999989e-5</v>
      </c>
    </row>
    <row r="4" spans="1:6">
      <c r="A4" s="14" t="s">
        <v>117</v>
      </c>
      <c r="B4" s="14" t="s">
        <v>118</v>
      </c>
      <c r="C4" s="27">
        <v>44407</v>
      </c>
      <c r="D4" s="50">
        <v>1.0106</v>
      </c>
      <c r="E4" s="50">
        <v>1.0106</v>
      </c>
      <c r="F4" s="24">
        <f t="shared" ref="F4:F17" si="0">D4/D3-1</f>
        <v>0.0107010701070107</v>
      </c>
    </row>
    <row r="5" spans="1:6">
      <c r="A5" s="14" t="s">
        <v>117</v>
      </c>
      <c r="B5" s="14" t="s">
        <v>118</v>
      </c>
      <c r="C5" s="27">
        <v>44439</v>
      </c>
      <c r="D5" s="50">
        <v>1.3236</v>
      </c>
      <c r="E5" s="50">
        <v>1.3236</v>
      </c>
      <c r="F5" s="24">
        <f t="shared" si="0"/>
        <v>0.309716999802098</v>
      </c>
    </row>
    <row r="6" spans="1:6">
      <c r="A6" s="14" t="s">
        <v>117</v>
      </c>
      <c r="B6" s="14" t="s">
        <v>118</v>
      </c>
      <c r="C6" s="27">
        <v>44469</v>
      </c>
      <c r="D6" s="50">
        <v>1.2162</v>
      </c>
      <c r="E6" s="50">
        <v>1.2162</v>
      </c>
      <c r="F6" s="24">
        <f t="shared" si="0"/>
        <v>-0.0811423390752495</v>
      </c>
    </row>
    <row r="7" spans="1:6">
      <c r="A7" s="14" t="s">
        <v>117</v>
      </c>
      <c r="B7" s="14" t="s">
        <v>118</v>
      </c>
      <c r="C7" s="27">
        <v>44498</v>
      </c>
      <c r="D7" s="34">
        <v>1.6199</v>
      </c>
      <c r="E7" s="34">
        <v>1.6199</v>
      </c>
      <c r="F7" s="24">
        <f t="shared" si="0"/>
        <v>0.33193553691827</v>
      </c>
    </row>
    <row r="8" spans="1:6">
      <c r="A8" s="14" t="s">
        <v>117</v>
      </c>
      <c r="B8" s="14" t="s">
        <v>118</v>
      </c>
      <c r="C8" s="27">
        <v>44530</v>
      </c>
      <c r="D8" s="34">
        <v>1.6876</v>
      </c>
      <c r="E8" s="34">
        <v>1.6876</v>
      </c>
      <c r="F8" s="24">
        <f t="shared" si="0"/>
        <v>0.0417927032532872</v>
      </c>
    </row>
    <row r="9" spans="1:6">
      <c r="A9" s="14" t="s">
        <v>117</v>
      </c>
      <c r="B9" s="14" t="s">
        <v>118</v>
      </c>
      <c r="C9" s="27">
        <v>44561</v>
      </c>
      <c r="D9" s="28">
        <v>1.503</v>
      </c>
      <c r="E9" s="28">
        <v>1.503</v>
      </c>
      <c r="F9" s="24">
        <f t="shared" si="0"/>
        <v>-0.109386110452714</v>
      </c>
    </row>
    <row r="10" s="10" customFormat="1" spans="1:6">
      <c r="A10" s="11" t="s">
        <v>117</v>
      </c>
      <c r="B10" s="11" t="s">
        <v>118</v>
      </c>
      <c r="C10" s="4">
        <v>44589</v>
      </c>
      <c r="D10" s="25">
        <v>1.3877</v>
      </c>
      <c r="E10" s="26">
        <v>1.3877</v>
      </c>
      <c r="F10" s="24">
        <f t="shared" si="0"/>
        <v>-0.0767132401862941</v>
      </c>
    </row>
    <row r="11" spans="1:6">
      <c r="A11" s="14" t="s">
        <v>117</v>
      </c>
      <c r="B11" s="14" t="s">
        <v>118</v>
      </c>
      <c r="C11" s="4">
        <v>44620</v>
      </c>
      <c r="D11" s="25">
        <v>1.5487</v>
      </c>
      <c r="E11" s="25">
        <v>1.5487</v>
      </c>
      <c r="F11" s="24">
        <f t="shared" si="0"/>
        <v>0.116019312531527</v>
      </c>
    </row>
    <row r="12" spans="1:6">
      <c r="A12" s="14" t="s">
        <v>117</v>
      </c>
      <c r="B12" s="14" t="s">
        <v>118</v>
      </c>
      <c r="C12" s="4">
        <v>44651</v>
      </c>
      <c r="D12" s="5">
        <v>1.4271</v>
      </c>
      <c r="E12" s="5">
        <v>1.4271</v>
      </c>
      <c r="F12" s="24">
        <f t="shared" si="0"/>
        <v>-0.0785174662620262</v>
      </c>
    </row>
    <row r="13" spans="1:6">
      <c r="A13" s="14" t="s">
        <v>117</v>
      </c>
      <c r="B13" s="14" t="s">
        <v>118</v>
      </c>
      <c r="C13" s="4">
        <v>44680</v>
      </c>
      <c r="D13" s="5">
        <v>1.1976</v>
      </c>
      <c r="E13" s="5">
        <v>1.1976</v>
      </c>
      <c r="F13" s="24">
        <f t="shared" si="0"/>
        <v>-0.160815640109313</v>
      </c>
    </row>
    <row r="14" spans="1:6">
      <c r="A14" s="14" t="s">
        <v>117</v>
      </c>
      <c r="B14" s="14" t="s">
        <v>118</v>
      </c>
      <c r="C14" s="4">
        <v>44712</v>
      </c>
      <c r="D14" s="5">
        <v>1.3787</v>
      </c>
      <c r="E14" s="5">
        <v>1.3787</v>
      </c>
      <c r="F14" s="24">
        <f t="shared" si="0"/>
        <v>0.15121910487642</v>
      </c>
    </row>
    <row r="15" spans="1:6">
      <c r="A15" s="14" t="s">
        <v>117</v>
      </c>
      <c r="B15" s="14" t="s">
        <v>118</v>
      </c>
      <c r="C15" s="4">
        <v>44742</v>
      </c>
      <c r="D15" s="7">
        <v>1.6213</v>
      </c>
      <c r="E15" s="5">
        <v>1.6213</v>
      </c>
      <c r="F15" s="24">
        <f t="shared" si="0"/>
        <v>0.175962863567128</v>
      </c>
    </row>
    <row r="16" spans="1:6">
      <c r="A16" s="14" t="s">
        <v>117</v>
      </c>
      <c r="B16" s="14" t="s">
        <v>118</v>
      </c>
      <c r="C16" s="4">
        <v>44771</v>
      </c>
      <c r="D16" s="7">
        <v>1.7637</v>
      </c>
      <c r="E16" s="7">
        <v>1.7637</v>
      </c>
      <c r="F16" s="24">
        <f t="shared" si="0"/>
        <v>0.0878307530993647</v>
      </c>
    </row>
    <row r="17" spans="1:6">
      <c r="A17" s="14" t="s">
        <v>117</v>
      </c>
      <c r="B17" s="14" t="s">
        <v>118</v>
      </c>
      <c r="C17" s="27">
        <v>44804</v>
      </c>
      <c r="D17" s="28">
        <v>1.6587</v>
      </c>
      <c r="E17" s="28">
        <v>1.6587</v>
      </c>
      <c r="F17" s="24">
        <f t="shared" si="0"/>
        <v>-0.0595339343425753</v>
      </c>
    </row>
  </sheetData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topLeftCell="A10" workbookViewId="0">
      <selection activeCell="F26" sqref="F26"/>
    </sheetView>
  </sheetViews>
  <sheetFormatPr defaultColWidth="9" defaultRowHeight="14.25"/>
  <cols>
    <col min="1" max="1" width="10.2333333333333" customWidth="1"/>
    <col min="2" max="2" width="29.8416666666667" customWidth="1"/>
    <col min="3" max="3" width="11.6916666666667" customWidth="1"/>
    <col min="4" max="5" width="14.3083333333333" customWidth="1"/>
    <col min="6" max="6" width="8.06666666666667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40" t="s">
        <v>119</v>
      </c>
      <c r="B2" s="40" t="s">
        <v>120</v>
      </c>
      <c r="C2" s="31">
        <v>44088</v>
      </c>
      <c r="D2" s="52">
        <v>1</v>
      </c>
      <c r="E2" s="52">
        <v>1</v>
      </c>
      <c r="F2" s="24"/>
    </row>
    <row r="3" spans="1:6">
      <c r="A3" s="40" t="s">
        <v>119</v>
      </c>
      <c r="B3" s="40" t="s">
        <v>120</v>
      </c>
      <c r="C3" s="31">
        <v>44104</v>
      </c>
      <c r="D3" s="52">
        <v>0.999</v>
      </c>
      <c r="E3" s="52">
        <v>0.999</v>
      </c>
      <c r="F3" s="24">
        <f>D3/D2-1</f>
        <v>-0.001</v>
      </c>
    </row>
    <row r="4" spans="1:6">
      <c r="A4" s="40" t="s">
        <v>119</v>
      </c>
      <c r="B4" s="40" t="s">
        <v>120</v>
      </c>
      <c r="C4" s="31">
        <v>44134</v>
      </c>
      <c r="D4" s="52">
        <v>0.998</v>
      </c>
      <c r="E4" s="52">
        <v>0.998</v>
      </c>
      <c r="F4" s="24">
        <f t="shared" ref="F4:F26" si="0">D4/D3-1</f>
        <v>-0.00100100100100098</v>
      </c>
    </row>
    <row r="5" spans="1:6">
      <c r="A5" s="40" t="s">
        <v>119</v>
      </c>
      <c r="B5" s="40" t="s">
        <v>120</v>
      </c>
      <c r="C5" s="31">
        <v>44165</v>
      </c>
      <c r="D5" s="52">
        <v>1.02</v>
      </c>
      <c r="E5" s="52">
        <v>1.02</v>
      </c>
      <c r="F5" s="24">
        <f t="shared" si="0"/>
        <v>0.0220440881763526</v>
      </c>
    </row>
    <row r="6" spans="1:6">
      <c r="A6" s="40" t="s">
        <v>119</v>
      </c>
      <c r="B6" s="40" t="s">
        <v>120</v>
      </c>
      <c r="C6" s="31">
        <v>44196</v>
      </c>
      <c r="D6" s="52">
        <v>1.033</v>
      </c>
      <c r="E6" s="52">
        <v>1.033</v>
      </c>
      <c r="F6" s="24">
        <f t="shared" si="0"/>
        <v>0.0127450980392156</v>
      </c>
    </row>
    <row r="7" spans="1:6">
      <c r="A7" s="40" t="s">
        <v>119</v>
      </c>
      <c r="B7" s="40" t="s">
        <v>120</v>
      </c>
      <c r="C7" s="31">
        <v>44225</v>
      </c>
      <c r="D7" s="52">
        <v>1.074</v>
      </c>
      <c r="E7" s="52">
        <v>1.074</v>
      </c>
      <c r="F7" s="24">
        <f t="shared" si="0"/>
        <v>0.0396902226524687</v>
      </c>
    </row>
    <row r="8" spans="1:6">
      <c r="A8" s="14" t="s">
        <v>119</v>
      </c>
      <c r="B8" s="14" t="s">
        <v>120</v>
      </c>
      <c r="C8" s="27">
        <v>44253</v>
      </c>
      <c r="D8" s="52">
        <v>1.032</v>
      </c>
      <c r="E8" s="52">
        <v>1.032</v>
      </c>
      <c r="F8" s="24">
        <f t="shared" si="0"/>
        <v>-0.0391061452513967</v>
      </c>
    </row>
    <row r="9" spans="1:6">
      <c r="A9" s="14" t="s">
        <v>119</v>
      </c>
      <c r="B9" s="14" t="s">
        <v>120</v>
      </c>
      <c r="C9" s="27">
        <v>44286</v>
      </c>
      <c r="D9" s="52">
        <v>1.029</v>
      </c>
      <c r="E9" s="52">
        <v>1.029</v>
      </c>
      <c r="F9" s="24">
        <f t="shared" si="0"/>
        <v>-0.00290697674418616</v>
      </c>
    </row>
    <row r="10" spans="1:6">
      <c r="A10" s="14" t="s">
        <v>119</v>
      </c>
      <c r="B10" s="14" t="s">
        <v>120</v>
      </c>
      <c r="C10" s="27">
        <v>44316</v>
      </c>
      <c r="D10" s="52">
        <v>1.045</v>
      </c>
      <c r="E10" s="52">
        <v>1.045</v>
      </c>
      <c r="F10" s="24">
        <f t="shared" si="0"/>
        <v>0.0155490767735667</v>
      </c>
    </row>
    <row r="11" spans="1:6">
      <c r="A11" s="14" t="s">
        <v>119</v>
      </c>
      <c r="B11" s="14" t="s">
        <v>120</v>
      </c>
      <c r="C11" s="27">
        <v>44347</v>
      </c>
      <c r="D11" s="52">
        <v>1.135</v>
      </c>
      <c r="E11" s="52">
        <v>1.135</v>
      </c>
      <c r="F11" s="24">
        <f t="shared" si="0"/>
        <v>0.0861244019138756</v>
      </c>
    </row>
    <row r="12" spans="1:6">
      <c r="A12" s="14" t="s">
        <v>119</v>
      </c>
      <c r="B12" s="14" t="s">
        <v>120</v>
      </c>
      <c r="C12" s="27">
        <v>44377</v>
      </c>
      <c r="D12" s="52">
        <v>1.271</v>
      </c>
      <c r="E12" s="52">
        <v>1.271</v>
      </c>
      <c r="F12" s="24">
        <f t="shared" si="0"/>
        <v>0.119823788546255</v>
      </c>
    </row>
    <row r="13" spans="1:6">
      <c r="A13" s="14" t="s">
        <v>119</v>
      </c>
      <c r="B13" s="14" t="s">
        <v>120</v>
      </c>
      <c r="C13" s="27">
        <v>44407</v>
      </c>
      <c r="D13" s="52">
        <v>1.426</v>
      </c>
      <c r="E13" s="52">
        <v>1.426</v>
      </c>
      <c r="F13" s="24">
        <f t="shared" si="0"/>
        <v>0.121951219512195</v>
      </c>
    </row>
    <row r="14" spans="1:6">
      <c r="A14" s="14" t="s">
        <v>119</v>
      </c>
      <c r="B14" s="14" t="s">
        <v>120</v>
      </c>
      <c r="C14" s="27">
        <v>44439</v>
      </c>
      <c r="D14" s="52">
        <v>1.49</v>
      </c>
      <c r="E14" s="52">
        <v>1.49</v>
      </c>
      <c r="F14" s="24">
        <f t="shared" si="0"/>
        <v>0.0448807854137447</v>
      </c>
    </row>
    <row r="15" spans="1:6">
      <c r="A15" s="14" t="s">
        <v>119</v>
      </c>
      <c r="B15" s="14" t="s">
        <v>120</v>
      </c>
      <c r="C15" s="27">
        <v>44469</v>
      </c>
      <c r="D15" s="52">
        <v>1.416</v>
      </c>
      <c r="E15" s="52">
        <v>1.416</v>
      </c>
      <c r="F15" s="24">
        <f t="shared" si="0"/>
        <v>-0.0496644295302013</v>
      </c>
    </row>
    <row r="16" spans="1:6">
      <c r="A16" s="14" t="s">
        <v>119</v>
      </c>
      <c r="B16" s="14" t="s">
        <v>120</v>
      </c>
      <c r="C16" s="27">
        <v>44498</v>
      </c>
      <c r="D16" s="34">
        <v>1.574</v>
      </c>
      <c r="E16" s="34">
        <v>1.574</v>
      </c>
      <c r="F16" s="24">
        <f t="shared" si="0"/>
        <v>0.111581920903955</v>
      </c>
    </row>
    <row r="17" spans="1:6">
      <c r="A17" s="14" t="s">
        <v>119</v>
      </c>
      <c r="B17" s="14" t="s">
        <v>120</v>
      </c>
      <c r="C17" s="27">
        <v>44530</v>
      </c>
      <c r="D17" s="34">
        <v>1.514</v>
      </c>
      <c r="E17" s="34">
        <v>1.514</v>
      </c>
      <c r="F17" s="24">
        <f t="shared" si="0"/>
        <v>-0.0381194409148666</v>
      </c>
    </row>
    <row r="18" spans="1:6">
      <c r="A18" s="14" t="s">
        <v>119</v>
      </c>
      <c r="B18" s="14" t="s">
        <v>120</v>
      </c>
      <c r="C18" s="27">
        <v>44561</v>
      </c>
      <c r="D18" s="28">
        <v>1.401</v>
      </c>
      <c r="E18" s="28">
        <v>1.401</v>
      </c>
      <c r="F18" s="24">
        <f t="shared" si="0"/>
        <v>-0.0746367239101717</v>
      </c>
    </row>
    <row r="19" s="10" customFormat="1" spans="1:6">
      <c r="A19" s="11" t="s">
        <v>119</v>
      </c>
      <c r="B19" s="11" t="s">
        <v>120</v>
      </c>
      <c r="C19" s="4">
        <v>44589</v>
      </c>
      <c r="D19" s="25">
        <v>1.314</v>
      </c>
      <c r="E19" s="26">
        <v>1.314</v>
      </c>
      <c r="F19" s="24">
        <f t="shared" si="0"/>
        <v>-0.0620985010706638</v>
      </c>
    </row>
    <row r="20" spans="1:12">
      <c r="A20" s="30" t="s">
        <v>119</v>
      </c>
      <c r="B20" s="33" t="s">
        <v>120</v>
      </c>
      <c r="C20" s="4">
        <v>44620</v>
      </c>
      <c r="D20" s="25">
        <v>1.329</v>
      </c>
      <c r="E20" s="25">
        <v>1.329</v>
      </c>
      <c r="F20" s="24">
        <f t="shared" si="0"/>
        <v>0.0114155251141552</v>
      </c>
      <c r="G20" s="16"/>
      <c r="H20" s="17"/>
      <c r="I20" s="16"/>
      <c r="J20" s="16"/>
      <c r="K20" s="19"/>
      <c r="L20" s="16"/>
    </row>
    <row r="21" spans="1:6">
      <c r="A21" s="30" t="s">
        <v>119</v>
      </c>
      <c r="B21" s="33" t="s">
        <v>120</v>
      </c>
      <c r="C21" s="4">
        <v>44651</v>
      </c>
      <c r="D21" s="18">
        <v>1.249</v>
      </c>
      <c r="E21" s="18">
        <v>1.249</v>
      </c>
      <c r="F21" s="24">
        <f t="shared" si="0"/>
        <v>-0.0601956358164032</v>
      </c>
    </row>
    <row r="22" spans="1:6">
      <c r="A22" s="30" t="s">
        <v>119</v>
      </c>
      <c r="B22" s="33" t="s">
        <v>120</v>
      </c>
      <c r="C22" s="4">
        <v>44680</v>
      </c>
      <c r="D22" s="5">
        <v>1.215</v>
      </c>
      <c r="E22" s="5">
        <v>1.215</v>
      </c>
      <c r="F22" s="24">
        <f t="shared" si="0"/>
        <v>-0.0272217774219375</v>
      </c>
    </row>
    <row r="23" spans="1:6">
      <c r="A23" s="30" t="s">
        <v>119</v>
      </c>
      <c r="B23" s="33" t="s">
        <v>120</v>
      </c>
      <c r="C23" s="4">
        <v>44712</v>
      </c>
      <c r="D23" s="5">
        <v>1.218</v>
      </c>
      <c r="E23" s="5">
        <v>1.218</v>
      </c>
      <c r="F23" s="24">
        <f t="shared" si="0"/>
        <v>0.0024691358024691</v>
      </c>
    </row>
    <row r="24" spans="1:6">
      <c r="A24" s="30" t="s">
        <v>119</v>
      </c>
      <c r="B24" s="33" t="s">
        <v>120</v>
      </c>
      <c r="C24" s="4">
        <v>44742</v>
      </c>
      <c r="D24" s="7">
        <v>1.286</v>
      </c>
      <c r="E24" s="5">
        <v>1.286</v>
      </c>
      <c r="F24" s="24">
        <f t="shared" si="0"/>
        <v>0.0558292282430215</v>
      </c>
    </row>
    <row r="25" spans="1:6">
      <c r="A25" s="30" t="s">
        <v>119</v>
      </c>
      <c r="B25" s="33" t="s">
        <v>120</v>
      </c>
      <c r="C25" s="4">
        <v>44771</v>
      </c>
      <c r="D25" s="7">
        <v>1.332</v>
      </c>
      <c r="E25" s="7">
        <v>1.332</v>
      </c>
      <c r="F25" s="24">
        <f t="shared" si="0"/>
        <v>0.0357698289269051</v>
      </c>
    </row>
    <row r="26" spans="1:6">
      <c r="A26" s="30" t="s">
        <v>119</v>
      </c>
      <c r="B26" s="33" t="s">
        <v>120</v>
      </c>
      <c r="C26" s="27">
        <v>44804</v>
      </c>
      <c r="D26" s="28">
        <v>1.262</v>
      </c>
      <c r="E26" s="28">
        <v>1.262</v>
      </c>
      <c r="F26" s="24">
        <f t="shared" si="0"/>
        <v>-0.0525525525525526</v>
      </c>
    </row>
  </sheetData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F17" sqref="F17"/>
    </sheetView>
  </sheetViews>
  <sheetFormatPr defaultColWidth="9" defaultRowHeight="14.25" outlineLevelCol="5"/>
  <cols>
    <col min="1" max="1" width="9.76666666666667" customWidth="1"/>
    <col min="2" max="2" width="29.8416666666667" customWidth="1"/>
    <col min="3" max="3" width="11.6916666666667" customWidth="1"/>
    <col min="4" max="5" width="14.3083333333333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4" t="s">
        <v>121</v>
      </c>
      <c r="B2" s="14" t="s">
        <v>122</v>
      </c>
      <c r="C2" s="27">
        <v>44356</v>
      </c>
      <c r="D2" s="52">
        <v>1</v>
      </c>
      <c r="E2" s="52">
        <v>1</v>
      </c>
      <c r="F2" s="24"/>
    </row>
    <row r="3" spans="1:6">
      <c r="A3" s="14" t="s">
        <v>121</v>
      </c>
      <c r="B3" s="14" t="s">
        <v>122</v>
      </c>
      <c r="C3" s="27">
        <v>44377</v>
      </c>
      <c r="D3" s="52">
        <v>1.0108</v>
      </c>
      <c r="E3" s="52">
        <v>1.0108</v>
      </c>
      <c r="F3" s="24">
        <f>D3/D2-1</f>
        <v>0.0107999999999999</v>
      </c>
    </row>
    <row r="4" spans="1:6">
      <c r="A4" s="14" t="s">
        <v>121</v>
      </c>
      <c r="B4" s="14" t="s">
        <v>122</v>
      </c>
      <c r="C4" s="27">
        <v>44407</v>
      </c>
      <c r="D4" s="50">
        <v>1.115</v>
      </c>
      <c r="E4" s="50">
        <v>1.115</v>
      </c>
      <c r="F4" s="24">
        <f t="shared" ref="F4:F17" si="0">D4/D3-1</f>
        <v>0.103086664028492</v>
      </c>
    </row>
    <row r="5" spans="1:6">
      <c r="A5" s="14" t="s">
        <v>121</v>
      </c>
      <c r="B5" s="14" t="s">
        <v>122</v>
      </c>
      <c r="C5" s="27">
        <v>44439</v>
      </c>
      <c r="D5" s="50">
        <v>1.1587</v>
      </c>
      <c r="E5" s="50">
        <v>1.1587</v>
      </c>
      <c r="F5" s="24">
        <f t="shared" si="0"/>
        <v>0.0391928251121076</v>
      </c>
    </row>
    <row r="6" spans="1:6">
      <c r="A6" s="14" t="s">
        <v>121</v>
      </c>
      <c r="B6" s="14" t="s">
        <v>122</v>
      </c>
      <c r="C6" s="27">
        <v>44469</v>
      </c>
      <c r="D6" s="50">
        <v>1.1093</v>
      </c>
      <c r="E6" s="50">
        <v>1.1093</v>
      </c>
      <c r="F6" s="24">
        <f t="shared" si="0"/>
        <v>-0.0426339863640287</v>
      </c>
    </row>
    <row r="7" spans="1:6">
      <c r="A7" s="14" t="s">
        <v>121</v>
      </c>
      <c r="B7" s="14" t="s">
        <v>122</v>
      </c>
      <c r="C7" s="27">
        <v>44498</v>
      </c>
      <c r="D7" s="34">
        <v>1.2212</v>
      </c>
      <c r="E7" s="34">
        <v>1.2212</v>
      </c>
      <c r="F7" s="24">
        <f t="shared" si="0"/>
        <v>0.100874425313261</v>
      </c>
    </row>
    <row r="8" spans="1:6">
      <c r="A8" s="14" t="s">
        <v>121</v>
      </c>
      <c r="B8" s="14" t="s">
        <v>122</v>
      </c>
      <c r="C8" s="27">
        <v>44530</v>
      </c>
      <c r="D8" s="34">
        <v>1.1803</v>
      </c>
      <c r="E8" s="34">
        <v>1.1803</v>
      </c>
      <c r="F8" s="24">
        <f t="shared" si="0"/>
        <v>-0.0334916475597774</v>
      </c>
    </row>
    <row r="9" ht="13.95" customHeight="1" spans="1:6">
      <c r="A9" s="14" t="s">
        <v>121</v>
      </c>
      <c r="B9" s="14" t="s">
        <v>122</v>
      </c>
      <c r="C9" s="27">
        <v>44561</v>
      </c>
      <c r="D9" s="28">
        <v>1.0961</v>
      </c>
      <c r="E9" s="28">
        <v>1.0961</v>
      </c>
      <c r="F9" s="24">
        <f t="shared" si="0"/>
        <v>-0.0713377954757264</v>
      </c>
    </row>
    <row r="10" s="10" customFormat="1" spans="1:6">
      <c r="A10" s="11" t="s">
        <v>121</v>
      </c>
      <c r="B10" s="11" t="s">
        <v>123</v>
      </c>
      <c r="C10" s="4">
        <v>44589</v>
      </c>
      <c r="D10" s="25">
        <v>1.0281</v>
      </c>
      <c r="E10" s="26">
        <v>1.0281</v>
      </c>
      <c r="F10" s="24">
        <f t="shared" si="0"/>
        <v>-0.0620381352066418</v>
      </c>
    </row>
    <row r="11" spans="1:6">
      <c r="A11" s="14" t="s">
        <v>121</v>
      </c>
      <c r="B11" s="14" t="s">
        <v>123</v>
      </c>
      <c r="C11" s="4">
        <v>44620</v>
      </c>
      <c r="D11" s="25">
        <v>1.0406</v>
      </c>
      <c r="E11" s="25">
        <v>1.0406</v>
      </c>
      <c r="F11" s="24">
        <f t="shared" si="0"/>
        <v>0.0121583503550238</v>
      </c>
    </row>
    <row r="12" spans="1:6">
      <c r="A12" s="14" t="s">
        <v>121</v>
      </c>
      <c r="B12" s="14" t="s">
        <v>123</v>
      </c>
      <c r="C12" s="4">
        <v>44651</v>
      </c>
      <c r="D12" s="5">
        <v>0.9871</v>
      </c>
      <c r="E12" s="5">
        <v>0.9871</v>
      </c>
      <c r="F12" s="24">
        <f t="shared" si="0"/>
        <v>-0.0514126465500673</v>
      </c>
    </row>
    <row r="13" spans="1:6">
      <c r="A13" s="14" t="s">
        <v>121</v>
      </c>
      <c r="B13" s="14" t="s">
        <v>123</v>
      </c>
      <c r="C13" s="4">
        <v>44680</v>
      </c>
      <c r="D13" s="5">
        <v>0.9659</v>
      </c>
      <c r="E13" s="5">
        <v>0.9659</v>
      </c>
      <c r="F13" s="24">
        <f t="shared" si="0"/>
        <v>-0.0214770539965555</v>
      </c>
    </row>
    <row r="14" spans="1:6">
      <c r="A14" s="14" t="s">
        <v>121</v>
      </c>
      <c r="B14" s="14" t="s">
        <v>123</v>
      </c>
      <c r="C14" s="4">
        <v>44712</v>
      </c>
      <c r="D14" s="5">
        <v>0.9553</v>
      </c>
      <c r="E14" s="5">
        <v>0.9553</v>
      </c>
      <c r="F14" s="24">
        <f t="shared" si="0"/>
        <v>-0.010974220933844</v>
      </c>
    </row>
    <row r="15" spans="1:6">
      <c r="A15" s="14" t="s">
        <v>121</v>
      </c>
      <c r="B15" s="14" t="s">
        <v>123</v>
      </c>
      <c r="C15" s="4">
        <v>44742</v>
      </c>
      <c r="D15" s="5">
        <v>0.9898</v>
      </c>
      <c r="E15" s="5">
        <v>0.9898</v>
      </c>
      <c r="F15" s="24">
        <f t="shared" si="0"/>
        <v>0.0361143096409504</v>
      </c>
    </row>
    <row r="16" spans="1:6">
      <c r="A16" s="14" t="s">
        <v>121</v>
      </c>
      <c r="B16" s="14" t="s">
        <v>123</v>
      </c>
      <c r="C16" s="4">
        <v>44771</v>
      </c>
      <c r="D16" s="5">
        <v>1.0403</v>
      </c>
      <c r="E16" s="5">
        <v>1.0403</v>
      </c>
      <c r="F16" s="24">
        <f t="shared" si="0"/>
        <v>0.0510204081632653</v>
      </c>
    </row>
    <row r="17" spans="1:6">
      <c r="A17" s="14" t="s">
        <v>121</v>
      </c>
      <c r="B17" s="14" t="s">
        <v>123</v>
      </c>
      <c r="C17" s="4">
        <v>44804</v>
      </c>
      <c r="D17" s="9">
        <v>0.999</v>
      </c>
      <c r="E17" s="9">
        <v>0.999</v>
      </c>
      <c r="F17" s="24">
        <f t="shared" si="0"/>
        <v>-0.0397000865135058</v>
      </c>
    </row>
  </sheetData>
  <pageMargins left="0.7" right="0.7" top="0.75" bottom="0.75" header="0.3" footer="0.3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F15" sqref="F15"/>
    </sheetView>
  </sheetViews>
  <sheetFormatPr defaultColWidth="9" defaultRowHeight="14.25" outlineLevelCol="5"/>
  <cols>
    <col min="2" max="2" width="38.2333333333333" customWidth="1"/>
    <col min="3" max="3" width="11.6916666666667" customWidth="1"/>
    <col min="4" max="5" width="14.3083333333333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4" t="s">
        <v>124</v>
      </c>
      <c r="B2" s="14" t="s">
        <v>125</v>
      </c>
      <c r="C2" s="27">
        <v>44421</v>
      </c>
      <c r="D2" s="50">
        <v>1</v>
      </c>
      <c r="E2" s="50">
        <v>1</v>
      </c>
      <c r="F2" s="24"/>
    </row>
    <row r="3" spans="1:6">
      <c r="A3" s="14" t="s">
        <v>124</v>
      </c>
      <c r="B3" s="14" t="s">
        <v>125</v>
      </c>
      <c r="C3" s="27">
        <v>44439</v>
      </c>
      <c r="D3" s="50">
        <v>1.012</v>
      </c>
      <c r="E3" s="50">
        <v>1.012</v>
      </c>
      <c r="F3" s="24">
        <f>D3/D2-1</f>
        <v>0.012</v>
      </c>
    </row>
    <row r="4" spans="1:6">
      <c r="A4" s="14" t="s">
        <v>124</v>
      </c>
      <c r="B4" s="14" t="s">
        <v>125</v>
      </c>
      <c r="C4" s="27">
        <v>44469</v>
      </c>
      <c r="D4" s="51">
        <v>1.0198</v>
      </c>
      <c r="E4" s="50">
        <v>1.0198</v>
      </c>
      <c r="F4" s="24">
        <f t="shared" ref="F4:F15" si="0">D4/D3-1</f>
        <v>0.00770750988142299</v>
      </c>
    </row>
    <row r="5" spans="1:6">
      <c r="A5" s="14" t="s">
        <v>124</v>
      </c>
      <c r="B5" s="14" t="s">
        <v>125</v>
      </c>
      <c r="C5" s="27">
        <v>44498</v>
      </c>
      <c r="D5" s="51">
        <v>1.0716</v>
      </c>
      <c r="E5" s="50">
        <v>1.0716</v>
      </c>
      <c r="F5" s="24">
        <f t="shared" si="0"/>
        <v>0.0507942733869386</v>
      </c>
    </row>
    <row r="6" spans="1:6">
      <c r="A6" s="14" t="s">
        <v>124</v>
      </c>
      <c r="B6" s="14" t="s">
        <v>125</v>
      </c>
      <c r="C6" s="27">
        <v>44530</v>
      </c>
      <c r="D6" s="34">
        <v>1.0426</v>
      </c>
      <c r="E6" s="34">
        <v>1.0426</v>
      </c>
      <c r="F6" s="24">
        <f t="shared" si="0"/>
        <v>-0.0270623366927959</v>
      </c>
    </row>
    <row r="7" spans="1:6">
      <c r="A7" s="14" t="s">
        <v>124</v>
      </c>
      <c r="B7" s="14" t="s">
        <v>125</v>
      </c>
      <c r="C7" s="27">
        <v>44561</v>
      </c>
      <c r="D7" s="28">
        <v>0.9985</v>
      </c>
      <c r="E7" s="28">
        <v>0.9985</v>
      </c>
      <c r="F7" s="24">
        <f t="shared" si="0"/>
        <v>-0.0422981009015921</v>
      </c>
    </row>
    <row r="8" s="10" customFormat="1" spans="1:6">
      <c r="A8" s="11" t="s">
        <v>124</v>
      </c>
      <c r="B8" s="11" t="s">
        <v>125</v>
      </c>
      <c r="C8" s="4">
        <v>44589</v>
      </c>
      <c r="D8" s="25">
        <v>0.9848</v>
      </c>
      <c r="E8" s="26">
        <v>0.9848</v>
      </c>
      <c r="F8" s="24">
        <f t="shared" si="0"/>
        <v>-0.013720580871307</v>
      </c>
    </row>
    <row r="9" spans="1:6">
      <c r="A9" s="11" t="s">
        <v>124</v>
      </c>
      <c r="B9" s="11" t="s">
        <v>125</v>
      </c>
      <c r="C9" s="4">
        <v>44620</v>
      </c>
      <c r="D9" s="25">
        <v>0.9892</v>
      </c>
      <c r="E9" s="25">
        <v>0.9892</v>
      </c>
      <c r="F9" s="24">
        <f t="shared" si="0"/>
        <v>0.00446791226644994</v>
      </c>
    </row>
    <row r="10" spans="1:6">
      <c r="A10" s="28" t="s">
        <v>124</v>
      </c>
      <c r="B10" s="28" t="s">
        <v>125</v>
      </c>
      <c r="C10" s="4">
        <v>44651</v>
      </c>
      <c r="D10" s="28">
        <v>0.9652</v>
      </c>
      <c r="E10" s="28">
        <v>0.9652</v>
      </c>
      <c r="F10" s="24">
        <f t="shared" si="0"/>
        <v>-0.0242620299231703</v>
      </c>
    </row>
    <row r="11" spans="1:6">
      <c r="A11" s="28" t="s">
        <v>124</v>
      </c>
      <c r="B11" s="28" t="s">
        <v>125</v>
      </c>
      <c r="C11" s="4">
        <v>44680</v>
      </c>
      <c r="D11" s="5">
        <v>0.9438</v>
      </c>
      <c r="E11" s="5">
        <v>0.9438</v>
      </c>
      <c r="F11" s="24">
        <f t="shared" si="0"/>
        <v>-0.0221715706589307</v>
      </c>
    </row>
    <row r="12" spans="1:6">
      <c r="A12" s="28" t="s">
        <v>124</v>
      </c>
      <c r="B12" s="28" t="s">
        <v>125</v>
      </c>
      <c r="C12" s="4">
        <v>44712</v>
      </c>
      <c r="D12" s="5">
        <v>0.934</v>
      </c>
      <c r="E12" s="5">
        <v>0.934</v>
      </c>
      <c r="F12" s="24">
        <f t="shared" si="0"/>
        <v>-0.0103835558381012</v>
      </c>
    </row>
    <row r="13" spans="1:6">
      <c r="A13" s="28" t="s">
        <v>124</v>
      </c>
      <c r="B13" s="28" t="s">
        <v>125</v>
      </c>
      <c r="C13" s="4">
        <v>44742</v>
      </c>
      <c r="D13" s="5">
        <v>0.9659</v>
      </c>
      <c r="E13" s="5">
        <v>0.9659</v>
      </c>
      <c r="F13" s="24">
        <f t="shared" si="0"/>
        <v>0.034154175588865</v>
      </c>
    </row>
    <row r="14" spans="1:6">
      <c r="A14" s="28" t="s">
        <v>124</v>
      </c>
      <c r="B14" s="28" t="s">
        <v>125</v>
      </c>
      <c r="C14" s="4">
        <v>44771</v>
      </c>
      <c r="D14" s="43">
        <v>1.0135</v>
      </c>
      <c r="E14" s="43">
        <v>1.0135</v>
      </c>
      <c r="F14" s="24">
        <f t="shared" si="0"/>
        <v>0.0492804638161302</v>
      </c>
    </row>
    <row r="15" spans="1:6">
      <c r="A15" s="28" t="s">
        <v>124</v>
      </c>
      <c r="B15" s="28" t="s">
        <v>125</v>
      </c>
      <c r="C15" s="27">
        <v>44804</v>
      </c>
      <c r="D15" s="28">
        <v>0.9728</v>
      </c>
      <c r="E15" s="28">
        <v>0.9728</v>
      </c>
      <c r="F15" s="24">
        <f t="shared" si="0"/>
        <v>-0.0401578687715837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topLeftCell="A13" workbookViewId="0">
      <selection activeCell="E31" sqref="E31"/>
    </sheetView>
  </sheetViews>
  <sheetFormatPr defaultColWidth="9" defaultRowHeight="14.25"/>
  <cols>
    <col min="1" max="1" width="39.0666666666667" customWidth="1"/>
    <col min="2" max="2" width="11.6916666666667" customWidth="1"/>
    <col min="3" max="4" width="14.3083333333333" customWidth="1"/>
    <col min="9" max="9" width="13" customWidth="1"/>
  </cols>
  <sheetData>
    <row r="1" spans="1: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>
      <c r="A2" s="64" t="s">
        <v>49</v>
      </c>
      <c r="B2" s="31">
        <v>43935</v>
      </c>
      <c r="C2" s="9">
        <v>1</v>
      </c>
      <c r="D2" s="9">
        <v>1</v>
      </c>
      <c r="E2" s="42"/>
    </row>
    <row r="3" spans="1:5">
      <c r="A3" s="64" t="s">
        <v>49</v>
      </c>
      <c r="B3" s="39" t="s">
        <v>40</v>
      </c>
      <c r="C3" s="9">
        <v>0.9979</v>
      </c>
      <c r="D3" s="9">
        <v>0.9979</v>
      </c>
      <c r="E3" s="47">
        <f>C3/C2-1</f>
        <v>-0.00209999999999999</v>
      </c>
    </row>
    <row r="4" spans="1:5">
      <c r="A4" s="64" t="s">
        <v>49</v>
      </c>
      <c r="B4" s="39" t="s">
        <v>41</v>
      </c>
      <c r="C4" s="9">
        <v>1.0145</v>
      </c>
      <c r="D4" s="9">
        <v>1.0145</v>
      </c>
      <c r="E4" s="47">
        <f t="shared" ref="E4:E31" si="0">C4/C3-1</f>
        <v>0.0166349333600562</v>
      </c>
    </row>
    <row r="5" spans="1:5">
      <c r="A5" s="64" t="s">
        <v>49</v>
      </c>
      <c r="B5" s="39" t="s">
        <v>42</v>
      </c>
      <c r="C5" s="9">
        <v>1.0951</v>
      </c>
      <c r="D5" s="9">
        <v>1.0951</v>
      </c>
      <c r="E5" s="47">
        <f t="shared" si="0"/>
        <v>0.0794480039428289</v>
      </c>
    </row>
    <row r="6" spans="1:5">
      <c r="A6" s="64" t="s">
        <v>49</v>
      </c>
      <c r="B6" s="39">
        <v>44043</v>
      </c>
      <c r="C6" s="9">
        <v>1.2581</v>
      </c>
      <c r="D6" s="9">
        <v>1.2581</v>
      </c>
      <c r="E6" s="47">
        <f t="shared" si="0"/>
        <v>0.148844854351201</v>
      </c>
    </row>
    <row r="7" spans="1:5">
      <c r="A7" s="64" t="s">
        <v>49</v>
      </c>
      <c r="B7" s="39">
        <v>44074</v>
      </c>
      <c r="C7" s="9">
        <v>1.2317</v>
      </c>
      <c r="D7" s="9">
        <v>1.2317</v>
      </c>
      <c r="E7" s="47">
        <f t="shared" si="0"/>
        <v>-0.0209840235275415</v>
      </c>
    </row>
    <row r="8" spans="1:5">
      <c r="A8" s="64" t="s">
        <v>49</v>
      </c>
      <c r="B8" s="39">
        <v>44104</v>
      </c>
      <c r="C8" s="9">
        <v>1.2029</v>
      </c>
      <c r="D8" s="9">
        <v>1.2029</v>
      </c>
      <c r="E8" s="47">
        <f t="shared" si="0"/>
        <v>-0.0233823171226759</v>
      </c>
    </row>
    <row r="9" spans="1:5">
      <c r="A9" s="64" t="s">
        <v>49</v>
      </c>
      <c r="B9" s="31">
        <v>44134</v>
      </c>
      <c r="C9" s="9">
        <v>1.1772</v>
      </c>
      <c r="D9" s="9">
        <v>1.1772</v>
      </c>
      <c r="E9" s="47">
        <f t="shared" si="0"/>
        <v>-0.0213650344999585</v>
      </c>
    </row>
    <row r="10" spans="1:5">
      <c r="A10" s="64" t="s">
        <v>49</v>
      </c>
      <c r="B10" s="31">
        <v>44165</v>
      </c>
      <c r="C10" s="9">
        <v>1.1866</v>
      </c>
      <c r="D10" s="9">
        <v>1.1866</v>
      </c>
      <c r="E10" s="47">
        <f t="shared" si="0"/>
        <v>0.00798504926945309</v>
      </c>
    </row>
    <row r="11" spans="1:5">
      <c r="A11" s="64" t="s">
        <v>49</v>
      </c>
      <c r="B11" s="31">
        <v>44196</v>
      </c>
      <c r="C11" s="9">
        <v>1.241</v>
      </c>
      <c r="D11" s="9">
        <v>1.241</v>
      </c>
      <c r="E11" s="47">
        <f t="shared" si="0"/>
        <v>0.0458452722063036</v>
      </c>
    </row>
    <row r="12" spans="1:9">
      <c r="A12" s="64" t="s">
        <v>49</v>
      </c>
      <c r="B12" s="31">
        <v>44225</v>
      </c>
      <c r="C12" s="9">
        <v>1.2792</v>
      </c>
      <c r="D12" s="9">
        <v>1.2792</v>
      </c>
      <c r="E12" s="47">
        <f t="shared" si="0"/>
        <v>0.0307816277195807</v>
      </c>
      <c r="H12" s="45"/>
      <c r="I12" s="45"/>
    </row>
    <row r="13" spans="1:5">
      <c r="A13" s="40" t="s">
        <v>49</v>
      </c>
      <c r="B13" s="27">
        <v>44253</v>
      </c>
      <c r="C13" s="9">
        <v>1.2588</v>
      </c>
      <c r="D13" s="9">
        <v>1.2588</v>
      </c>
      <c r="E13" s="47">
        <f t="shared" si="0"/>
        <v>-0.0159474671669794</v>
      </c>
    </row>
    <row r="14" spans="1:5">
      <c r="A14" s="40" t="s">
        <v>49</v>
      </c>
      <c r="B14" s="27">
        <v>44286</v>
      </c>
      <c r="C14" s="9">
        <v>1.2474</v>
      </c>
      <c r="D14" s="9">
        <v>1.2474</v>
      </c>
      <c r="E14" s="47">
        <f t="shared" si="0"/>
        <v>-0.00905624404194461</v>
      </c>
    </row>
    <row r="15" spans="1:5">
      <c r="A15" s="40" t="s">
        <v>49</v>
      </c>
      <c r="B15" s="27">
        <v>44316</v>
      </c>
      <c r="C15" s="9">
        <v>1.2801</v>
      </c>
      <c r="D15" s="9">
        <v>1.2801</v>
      </c>
      <c r="E15" s="47">
        <f t="shared" si="0"/>
        <v>0.0262145262145261</v>
      </c>
    </row>
    <row r="16" spans="1:5">
      <c r="A16" s="40" t="s">
        <v>49</v>
      </c>
      <c r="B16" s="27">
        <v>44347</v>
      </c>
      <c r="C16" s="9">
        <v>1.3324</v>
      </c>
      <c r="D16" s="9">
        <v>1.3324</v>
      </c>
      <c r="E16" s="47">
        <f t="shared" si="0"/>
        <v>0.0408561831106944</v>
      </c>
    </row>
    <row r="17" spans="1:5">
      <c r="A17" s="40" t="s">
        <v>49</v>
      </c>
      <c r="B17" s="27">
        <v>44377</v>
      </c>
      <c r="C17" s="9">
        <v>1.421</v>
      </c>
      <c r="D17" s="9">
        <v>1.421</v>
      </c>
      <c r="E17" s="47">
        <f t="shared" si="0"/>
        <v>0.0664965475833084</v>
      </c>
    </row>
    <row r="18" spans="1:5">
      <c r="A18" s="40" t="s">
        <v>49</v>
      </c>
      <c r="B18" s="27">
        <v>44407</v>
      </c>
      <c r="C18" s="9">
        <v>1.5349</v>
      </c>
      <c r="D18" s="9">
        <v>1.5349</v>
      </c>
      <c r="E18" s="47">
        <f t="shared" si="0"/>
        <v>0.0801548205489091</v>
      </c>
    </row>
    <row r="19" spans="1:5">
      <c r="A19" s="40" t="s">
        <v>49</v>
      </c>
      <c r="B19" s="27">
        <v>44439</v>
      </c>
      <c r="C19" s="9">
        <v>1.5855</v>
      </c>
      <c r="D19" s="9">
        <v>1.5855</v>
      </c>
      <c r="E19" s="47">
        <f t="shared" si="0"/>
        <v>0.0329663170239103</v>
      </c>
    </row>
    <row r="20" spans="1:5">
      <c r="A20" s="40" t="s">
        <v>49</v>
      </c>
      <c r="B20" s="27">
        <v>44469</v>
      </c>
      <c r="C20" s="93">
        <v>1.5123</v>
      </c>
      <c r="D20" s="93">
        <v>1.5123</v>
      </c>
      <c r="E20" s="47">
        <f t="shared" si="0"/>
        <v>-0.0461684011352885</v>
      </c>
    </row>
    <row r="21" spans="1:5">
      <c r="A21" s="40" t="s">
        <v>49</v>
      </c>
      <c r="B21" s="27">
        <v>44498</v>
      </c>
      <c r="C21" s="34">
        <v>1.653</v>
      </c>
      <c r="D21" s="34">
        <v>1.653</v>
      </c>
      <c r="E21" s="47">
        <f t="shared" si="0"/>
        <v>0.0930370958143225</v>
      </c>
    </row>
    <row r="22" spans="1:5">
      <c r="A22" s="40" t="s">
        <v>49</v>
      </c>
      <c r="B22" s="27">
        <v>44530</v>
      </c>
      <c r="C22" s="34">
        <v>1.5919</v>
      </c>
      <c r="D22" s="34">
        <v>1.5919</v>
      </c>
      <c r="E22" s="47">
        <f t="shared" si="0"/>
        <v>-0.0369630973986691</v>
      </c>
    </row>
    <row r="23" spans="1:5">
      <c r="A23" s="40" t="s">
        <v>49</v>
      </c>
      <c r="B23" s="27">
        <v>44561</v>
      </c>
      <c r="C23" s="28">
        <v>1.474</v>
      </c>
      <c r="D23" s="28">
        <v>1.474</v>
      </c>
      <c r="E23" s="47">
        <f t="shared" si="0"/>
        <v>-0.0740624411081099</v>
      </c>
    </row>
    <row r="24" spans="1:5">
      <c r="A24" s="11" t="s">
        <v>49</v>
      </c>
      <c r="B24" s="4">
        <v>44589</v>
      </c>
      <c r="C24" s="28">
        <v>1.3815</v>
      </c>
      <c r="D24" s="86">
        <v>1.3815</v>
      </c>
      <c r="E24" s="47">
        <f t="shared" si="0"/>
        <v>-0.0627544097693351</v>
      </c>
    </row>
    <row r="25" spans="1:5">
      <c r="A25" s="11" t="s">
        <v>49</v>
      </c>
      <c r="B25" s="4">
        <v>44620</v>
      </c>
      <c r="C25" s="28">
        <v>1.3964</v>
      </c>
      <c r="D25" s="28">
        <v>1.3964</v>
      </c>
      <c r="E25" s="47">
        <f t="shared" si="0"/>
        <v>0.0107853782120884</v>
      </c>
    </row>
    <row r="26" spans="1:5">
      <c r="A26" s="11" t="s">
        <v>49</v>
      </c>
      <c r="B26" s="4">
        <v>44651</v>
      </c>
      <c r="C26" s="5">
        <v>1.3103</v>
      </c>
      <c r="D26" s="5">
        <v>1.3103</v>
      </c>
      <c r="E26" s="47">
        <f t="shared" si="0"/>
        <v>-0.0616585505585793</v>
      </c>
    </row>
    <row r="27" spans="1:5">
      <c r="A27" s="11" t="s">
        <v>49</v>
      </c>
      <c r="B27" s="4">
        <v>44680</v>
      </c>
      <c r="C27" s="5">
        <v>1.2736</v>
      </c>
      <c r="D27" s="5">
        <v>1.2736</v>
      </c>
      <c r="E27" s="47">
        <f t="shared" si="0"/>
        <v>-0.0280088529344424</v>
      </c>
    </row>
    <row r="28" customFormat="1" spans="1:5">
      <c r="A28" s="11" t="s">
        <v>49</v>
      </c>
      <c r="B28" s="4">
        <v>44712</v>
      </c>
      <c r="C28" s="5">
        <v>1.2779</v>
      </c>
      <c r="D28" s="5">
        <v>1.2779</v>
      </c>
      <c r="E28" s="47">
        <f t="shared" si="0"/>
        <v>0.00337625628140703</v>
      </c>
    </row>
    <row r="29" customFormat="1" spans="1:5">
      <c r="A29" s="11" t="s">
        <v>49</v>
      </c>
      <c r="B29" s="4">
        <v>44742</v>
      </c>
      <c r="C29" s="7">
        <v>1.3466</v>
      </c>
      <c r="D29" s="5">
        <v>1.3466</v>
      </c>
      <c r="E29" s="47">
        <f t="shared" si="0"/>
        <v>0.053760075123249</v>
      </c>
    </row>
    <row r="30" customFormat="1" spans="1:5">
      <c r="A30" s="11" t="s">
        <v>49</v>
      </c>
      <c r="B30" s="4">
        <v>44771</v>
      </c>
      <c r="C30" s="7">
        <v>1.391</v>
      </c>
      <c r="D30" s="5">
        <v>1.391</v>
      </c>
      <c r="E30" s="47">
        <f t="shared" si="0"/>
        <v>0.032971929303431</v>
      </c>
    </row>
    <row r="31" spans="1:5">
      <c r="A31" s="11" t="s">
        <v>49</v>
      </c>
      <c r="B31" s="27">
        <v>44804</v>
      </c>
      <c r="C31" s="28">
        <v>1.316</v>
      </c>
      <c r="D31" s="28">
        <v>1.316</v>
      </c>
      <c r="E31" s="47">
        <f t="shared" si="0"/>
        <v>-0.0539180445722501</v>
      </c>
    </row>
  </sheetData>
  <pageMargins left="0.7" right="0.7" top="0.75" bottom="0.75" header="0.3" footer="0.3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"/>
  <sheetViews>
    <sheetView topLeftCell="A22" workbookViewId="0">
      <selection activeCell="E42" sqref="E42"/>
    </sheetView>
  </sheetViews>
  <sheetFormatPr defaultColWidth="9" defaultRowHeight="14.25" outlineLevelCol="5"/>
  <cols>
    <col min="1" max="1" width="10.2333333333333" customWidth="1"/>
    <col min="2" max="2" width="30.7666666666667" customWidth="1"/>
    <col min="3" max="3" width="11.6916666666667" customWidth="1"/>
    <col min="4" max="5" width="14.3083333333333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40" t="s">
        <v>126</v>
      </c>
      <c r="B2" s="40" t="s">
        <v>127</v>
      </c>
      <c r="C2" s="39" t="s">
        <v>28</v>
      </c>
      <c r="D2" s="9">
        <v>1.001</v>
      </c>
      <c r="E2" s="9">
        <v>1.016</v>
      </c>
      <c r="F2" s="42"/>
    </row>
    <row r="3" spans="1:6">
      <c r="A3" s="40" t="s">
        <v>126</v>
      </c>
      <c r="B3" s="40" t="s">
        <v>127</v>
      </c>
      <c r="C3" s="39" t="s">
        <v>29</v>
      </c>
      <c r="D3" s="9">
        <v>1.016</v>
      </c>
      <c r="E3" s="9">
        <v>1.031</v>
      </c>
      <c r="F3" s="24">
        <f>D3/D2-1</f>
        <v>0.014985014985015</v>
      </c>
    </row>
    <row r="4" spans="1:6">
      <c r="A4" s="40" t="s">
        <v>126</v>
      </c>
      <c r="B4" s="40" t="s">
        <v>127</v>
      </c>
      <c r="C4" s="39" t="s">
        <v>30</v>
      </c>
      <c r="D4" s="9">
        <v>1.053</v>
      </c>
      <c r="E4" s="9">
        <v>1.068</v>
      </c>
      <c r="F4" s="24">
        <f t="shared" ref="F4:F42" si="0">D4/D3-1</f>
        <v>0.0364173228346456</v>
      </c>
    </row>
    <row r="5" spans="1:6">
      <c r="A5" s="40" t="s">
        <v>126</v>
      </c>
      <c r="B5" s="40" t="s">
        <v>127</v>
      </c>
      <c r="C5" s="39" t="s">
        <v>31</v>
      </c>
      <c r="D5" s="9">
        <v>1.065</v>
      </c>
      <c r="E5" s="9">
        <v>1.08</v>
      </c>
      <c r="F5" s="24">
        <f t="shared" si="0"/>
        <v>0.0113960113960114</v>
      </c>
    </row>
    <row r="6" spans="1:6">
      <c r="A6" s="40" t="s">
        <v>126</v>
      </c>
      <c r="B6" s="40" t="s">
        <v>127</v>
      </c>
      <c r="C6" s="39" t="s">
        <v>32</v>
      </c>
      <c r="D6" s="9">
        <v>1.139</v>
      </c>
      <c r="E6" s="9">
        <v>1.154</v>
      </c>
      <c r="F6" s="24">
        <f t="shared" si="0"/>
        <v>0.0694835680751174</v>
      </c>
    </row>
    <row r="7" spans="1:6">
      <c r="A7" s="40" t="s">
        <v>126</v>
      </c>
      <c r="B7" s="40" t="s">
        <v>127</v>
      </c>
      <c r="C7" s="39" t="s">
        <v>33</v>
      </c>
      <c r="D7" s="9">
        <v>1.157</v>
      </c>
      <c r="E7" s="9">
        <v>1.172</v>
      </c>
      <c r="F7" s="24">
        <f t="shared" si="0"/>
        <v>0.0158033362598771</v>
      </c>
    </row>
    <row r="8" spans="1:6">
      <c r="A8" s="40" t="s">
        <v>126</v>
      </c>
      <c r="B8" s="40" t="s">
        <v>127</v>
      </c>
      <c r="C8" s="39" t="s">
        <v>34</v>
      </c>
      <c r="D8" s="9">
        <v>1.194</v>
      </c>
      <c r="E8" s="9">
        <v>1.209</v>
      </c>
      <c r="F8" s="24">
        <f t="shared" si="0"/>
        <v>0.0319792566983577</v>
      </c>
    </row>
    <row r="9" spans="1:6">
      <c r="A9" s="40" t="s">
        <v>126</v>
      </c>
      <c r="B9" s="40" t="s">
        <v>127</v>
      </c>
      <c r="C9" s="39" t="s">
        <v>35</v>
      </c>
      <c r="D9" s="9">
        <v>1.201</v>
      </c>
      <c r="E9" s="9">
        <v>1.216</v>
      </c>
      <c r="F9" s="24">
        <f t="shared" si="0"/>
        <v>0.0058626465661642</v>
      </c>
    </row>
    <row r="10" spans="1:6">
      <c r="A10" s="40" t="s">
        <v>126</v>
      </c>
      <c r="B10" s="40" t="s">
        <v>127</v>
      </c>
      <c r="C10" s="39" t="s">
        <v>36</v>
      </c>
      <c r="D10" s="9">
        <v>1.268</v>
      </c>
      <c r="E10" s="9">
        <v>1.283</v>
      </c>
      <c r="F10" s="24">
        <f t="shared" si="0"/>
        <v>0.0557868442964196</v>
      </c>
    </row>
    <row r="11" spans="1:6">
      <c r="A11" s="40" t="s">
        <v>126</v>
      </c>
      <c r="B11" s="40" t="s">
        <v>127</v>
      </c>
      <c r="C11" s="39" t="s">
        <v>37</v>
      </c>
      <c r="D11" s="9">
        <v>1.33</v>
      </c>
      <c r="E11" s="9">
        <v>1.345</v>
      </c>
      <c r="F11" s="24">
        <f t="shared" si="0"/>
        <v>0.0488958990536279</v>
      </c>
    </row>
    <row r="12" spans="1:6">
      <c r="A12" s="40" t="s">
        <v>126</v>
      </c>
      <c r="B12" s="40" t="s">
        <v>127</v>
      </c>
      <c r="C12" s="39" t="s">
        <v>38</v>
      </c>
      <c r="D12" s="9">
        <v>1.458</v>
      </c>
      <c r="E12" s="9">
        <v>1.473</v>
      </c>
      <c r="F12" s="24">
        <f t="shared" si="0"/>
        <v>0.0962406015037593</v>
      </c>
    </row>
    <row r="13" spans="1:6">
      <c r="A13" s="40" t="s">
        <v>126</v>
      </c>
      <c r="B13" s="40" t="s">
        <v>127</v>
      </c>
      <c r="C13" s="39" t="s">
        <v>39</v>
      </c>
      <c r="D13" s="9">
        <v>1.382</v>
      </c>
      <c r="E13" s="9">
        <v>1.397</v>
      </c>
      <c r="F13" s="24">
        <f t="shared" si="0"/>
        <v>-0.0521262002743484</v>
      </c>
    </row>
    <row r="14" spans="1:6">
      <c r="A14" s="40" t="s">
        <v>126</v>
      </c>
      <c r="B14" s="40" t="s">
        <v>127</v>
      </c>
      <c r="C14" s="39" t="s">
        <v>40</v>
      </c>
      <c r="D14" s="9">
        <v>1.411</v>
      </c>
      <c r="E14" s="9">
        <v>1.426</v>
      </c>
      <c r="F14" s="24">
        <f t="shared" si="0"/>
        <v>0.0209840810419684</v>
      </c>
    </row>
    <row r="15" spans="1:6">
      <c r="A15" s="40" t="s">
        <v>126</v>
      </c>
      <c r="B15" s="40" t="s">
        <v>127</v>
      </c>
      <c r="C15" s="39" t="s">
        <v>41</v>
      </c>
      <c r="D15" s="9">
        <v>1.478</v>
      </c>
      <c r="E15" s="9">
        <v>1.493</v>
      </c>
      <c r="F15" s="24">
        <f t="shared" si="0"/>
        <v>0.0474840538625088</v>
      </c>
    </row>
    <row r="16" spans="1:6">
      <c r="A16" s="40" t="s">
        <v>126</v>
      </c>
      <c r="B16" s="40" t="s">
        <v>127</v>
      </c>
      <c r="C16" s="39" t="s">
        <v>42</v>
      </c>
      <c r="D16" s="9">
        <v>1.657</v>
      </c>
      <c r="E16" s="9">
        <v>1.672</v>
      </c>
      <c r="F16" s="24">
        <f t="shared" si="0"/>
        <v>0.121109607577808</v>
      </c>
    </row>
    <row r="17" spans="1:6">
      <c r="A17" s="40" t="s">
        <v>126</v>
      </c>
      <c r="B17" s="40" t="s">
        <v>127</v>
      </c>
      <c r="C17" s="39">
        <v>44043</v>
      </c>
      <c r="D17" s="9">
        <v>2.005</v>
      </c>
      <c r="E17" s="9">
        <v>2.02</v>
      </c>
      <c r="F17" s="24">
        <f t="shared" si="0"/>
        <v>0.210018105009052</v>
      </c>
    </row>
    <row r="18" spans="1:6">
      <c r="A18" s="40" t="s">
        <v>126</v>
      </c>
      <c r="B18" s="40" t="s">
        <v>127</v>
      </c>
      <c r="C18" s="39">
        <v>44074</v>
      </c>
      <c r="D18" s="9">
        <v>1.969</v>
      </c>
      <c r="E18" s="9">
        <v>1.984</v>
      </c>
      <c r="F18" s="24">
        <f t="shared" si="0"/>
        <v>-0.0179551122194512</v>
      </c>
    </row>
    <row r="19" spans="1:6">
      <c r="A19" s="40" t="s">
        <v>126</v>
      </c>
      <c r="B19" s="40" t="s">
        <v>127</v>
      </c>
      <c r="C19" s="39">
        <v>44104</v>
      </c>
      <c r="D19" s="9">
        <v>1.92</v>
      </c>
      <c r="E19" s="9">
        <v>1.935</v>
      </c>
      <c r="F19" s="24">
        <f t="shared" si="0"/>
        <v>-0.0248857287963434</v>
      </c>
    </row>
    <row r="20" spans="1:6">
      <c r="A20" s="40" t="s">
        <v>126</v>
      </c>
      <c r="B20" s="40" t="s">
        <v>127</v>
      </c>
      <c r="C20" s="41">
        <v>44134</v>
      </c>
      <c r="D20" s="9">
        <v>1.876</v>
      </c>
      <c r="E20" s="9">
        <v>1.891</v>
      </c>
      <c r="F20" s="24">
        <f t="shared" si="0"/>
        <v>-0.0229166666666667</v>
      </c>
    </row>
    <row r="21" spans="1:6">
      <c r="A21" s="40" t="s">
        <v>126</v>
      </c>
      <c r="B21" s="40" t="s">
        <v>127</v>
      </c>
      <c r="C21" s="31">
        <v>44165</v>
      </c>
      <c r="D21" s="9">
        <v>1.895</v>
      </c>
      <c r="E21" s="9">
        <v>1.91</v>
      </c>
      <c r="F21" s="24">
        <f t="shared" si="0"/>
        <v>0.0101279317697229</v>
      </c>
    </row>
    <row r="22" spans="1:6">
      <c r="A22" s="40" t="s">
        <v>126</v>
      </c>
      <c r="B22" s="40" t="s">
        <v>127</v>
      </c>
      <c r="C22" s="31">
        <v>44196</v>
      </c>
      <c r="D22" s="9">
        <v>1.989</v>
      </c>
      <c r="E22" s="9">
        <v>2.004</v>
      </c>
      <c r="F22" s="24">
        <f t="shared" si="0"/>
        <v>0.0496042216358838</v>
      </c>
    </row>
    <row r="23" spans="1:6">
      <c r="A23" s="40" t="s">
        <v>126</v>
      </c>
      <c r="B23" s="40" t="s">
        <v>127</v>
      </c>
      <c r="C23" s="31">
        <v>44225</v>
      </c>
      <c r="D23" s="9">
        <v>2.098</v>
      </c>
      <c r="E23" s="9">
        <v>2.113</v>
      </c>
      <c r="F23" s="24">
        <f t="shared" si="0"/>
        <v>0.054801407742584</v>
      </c>
    </row>
    <row r="24" spans="1:6">
      <c r="A24" s="14" t="s">
        <v>126</v>
      </c>
      <c r="B24" s="14" t="s">
        <v>127</v>
      </c>
      <c r="C24" s="27">
        <v>44253</v>
      </c>
      <c r="D24" s="9">
        <v>2.04</v>
      </c>
      <c r="E24" s="9">
        <v>2.055</v>
      </c>
      <c r="F24" s="24">
        <f t="shared" si="0"/>
        <v>-0.0276453765490943</v>
      </c>
    </row>
    <row r="25" spans="1:6">
      <c r="A25" s="14" t="s">
        <v>126</v>
      </c>
      <c r="B25" s="14" t="s">
        <v>127</v>
      </c>
      <c r="C25" s="27">
        <v>44286</v>
      </c>
      <c r="D25" s="9">
        <v>2.027</v>
      </c>
      <c r="E25" s="9">
        <v>2.042</v>
      </c>
      <c r="F25" s="24">
        <f t="shared" si="0"/>
        <v>-0.00637254901960782</v>
      </c>
    </row>
    <row r="26" spans="1:6">
      <c r="A26" s="14" t="s">
        <v>126</v>
      </c>
      <c r="B26" s="14" t="s">
        <v>127</v>
      </c>
      <c r="C26" s="27">
        <v>44316</v>
      </c>
      <c r="D26" s="9">
        <v>2.086</v>
      </c>
      <c r="E26" s="9">
        <v>2.101</v>
      </c>
      <c r="F26" s="24">
        <f t="shared" si="0"/>
        <v>0.0291070547607299</v>
      </c>
    </row>
    <row r="27" spans="1:6">
      <c r="A27" s="14" t="s">
        <v>126</v>
      </c>
      <c r="B27" s="14" t="s">
        <v>127</v>
      </c>
      <c r="C27" s="27">
        <v>44347</v>
      </c>
      <c r="D27" s="9">
        <v>2.205</v>
      </c>
      <c r="E27" s="9">
        <v>2.22</v>
      </c>
      <c r="F27" s="24">
        <f t="shared" si="0"/>
        <v>0.057046979865772</v>
      </c>
    </row>
    <row r="28" spans="1:6">
      <c r="A28" s="14" t="s">
        <v>126</v>
      </c>
      <c r="B28" s="14" t="s">
        <v>127</v>
      </c>
      <c r="C28" s="27">
        <v>44377</v>
      </c>
      <c r="D28" s="9">
        <v>2.387</v>
      </c>
      <c r="E28" s="9">
        <v>2.402</v>
      </c>
      <c r="F28" s="24">
        <f t="shared" si="0"/>
        <v>0.0825396825396825</v>
      </c>
    </row>
    <row r="29" spans="1:6">
      <c r="A29" s="14" t="s">
        <v>126</v>
      </c>
      <c r="B29" s="14" t="s">
        <v>127</v>
      </c>
      <c r="C29" s="27">
        <v>44407</v>
      </c>
      <c r="D29" s="9">
        <v>2.644</v>
      </c>
      <c r="E29" s="9">
        <v>2.659</v>
      </c>
      <c r="F29" s="24">
        <f t="shared" si="0"/>
        <v>0.107666527021366</v>
      </c>
    </row>
    <row r="30" spans="1:6">
      <c r="A30" s="14" t="s">
        <v>126</v>
      </c>
      <c r="B30" s="14" t="s">
        <v>127</v>
      </c>
      <c r="C30" s="27">
        <v>44439</v>
      </c>
      <c r="D30" s="9">
        <v>2.765</v>
      </c>
      <c r="E30" s="9">
        <v>2.78</v>
      </c>
      <c r="F30" s="24">
        <f t="shared" si="0"/>
        <v>0.0457639939485628</v>
      </c>
    </row>
    <row r="31" spans="1:6">
      <c r="A31" s="14" t="s">
        <v>126</v>
      </c>
      <c r="B31" s="14" t="s">
        <v>127</v>
      </c>
      <c r="C31" s="27">
        <v>44469</v>
      </c>
      <c r="D31" s="9">
        <v>2.647</v>
      </c>
      <c r="E31" s="9">
        <v>2.662</v>
      </c>
      <c r="F31" s="24">
        <f t="shared" si="0"/>
        <v>-0.0426763110307415</v>
      </c>
    </row>
    <row r="32" spans="1:6">
      <c r="A32" s="14" t="s">
        <v>126</v>
      </c>
      <c r="B32" s="14" t="s">
        <v>127</v>
      </c>
      <c r="C32" s="27">
        <v>44498</v>
      </c>
      <c r="D32" s="34">
        <v>2.93</v>
      </c>
      <c r="E32" s="34">
        <v>2.945</v>
      </c>
      <c r="F32" s="24">
        <f t="shared" si="0"/>
        <v>0.106913486966377</v>
      </c>
    </row>
    <row r="33" spans="1:6">
      <c r="A33" s="14" t="s">
        <v>126</v>
      </c>
      <c r="B33" s="14" t="s">
        <v>127</v>
      </c>
      <c r="C33" s="27">
        <v>44530</v>
      </c>
      <c r="D33" s="34">
        <v>2.83</v>
      </c>
      <c r="E33" s="34">
        <v>2.845</v>
      </c>
      <c r="F33" s="24">
        <f t="shared" si="0"/>
        <v>-0.0341296928327646</v>
      </c>
    </row>
    <row r="34" spans="1:6">
      <c r="A34" s="14" t="s">
        <v>126</v>
      </c>
      <c r="B34" s="14" t="s">
        <v>127</v>
      </c>
      <c r="C34" s="27">
        <v>44561</v>
      </c>
      <c r="D34" s="28">
        <v>2.616</v>
      </c>
      <c r="E34" s="28">
        <v>2.631</v>
      </c>
      <c r="F34" s="24">
        <f t="shared" si="0"/>
        <v>-0.0756183745583039</v>
      </c>
    </row>
    <row r="35" s="10" customFormat="1" spans="1:6">
      <c r="A35" s="11" t="s">
        <v>126</v>
      </c>
      <c r="B35" s="11" t="s">
        <v>127</v>
      </c>
      <c r="C35" s="4">
        <v>44589</v>
      </c>
      <c r="D35" s="25">
        <v>2.237</v>
      </c>
      <c r="E35" s="26">
        <v>2.452</v>
      </c>
      <c r="F35" s="24">
        <f>(D35+0.2)/D34-1</f>
        <v>-0.0684250764525993</v>
      </c>
    </row>
    <row r="36" spans="1:6">
      <c r="A36" s="30" t="s">
        <v>126</v>
      </c>
      <c r="B36" s="36" t="s">
        <v>127</v>
      </c>
      <c r="C36" s="4">
        <v>44620</v>
      </c>
      <c r="D36" s="25">
        <v>2.265</v>
      </c>
      <c r="E36" s="25">
        <v>2.48</v>
      </c>
      <c r="F36" s="24">
        <f t="shared" si="0"/>
        <v>0.0125167635225749</v>
      </c>
    </row>
    <row r="37" spans="1:6">
      <c r="A37" s="30" t="s">
        <v>126</v>
      </c>
      <c r="B37" s="36" t="s">
        <v>127</v>
      </c>
      <c r="C37" s="4">
        <v>44651</v>
      </c>
      <c r="D37" s="5">
        <v>2.128</v>
      </c>
      <c r="E37" s="5">
        <v>2.343</v>
      </c>
      <c r="F37" s="24">
        <f t="shared" si="0"/>
        <v>-0.0604856512141281</v>
      </c>
    </row>
    <row r="38" spans="1:6">
      <c r="A38" s="30" t="s">
        <v>126</v>
      </c>
      <c r="B38" s="36" t="s">
        <v>127</v>
      </c>
      <c r="C38" s="4">
        <v>44680</v>
      </c>
      <c r="D38" s="5">
        <v>2.061</v>
      </c>
      <c r="E38" s="5">
        <v>2.276</v>
      </c>
      <c r="F38" s="24">
        <f t="shared" si="0"/>
        <v>-0.0314849624060152</v>
      </c>
    </row>
    <row r="39" spans="1:6">
      <c r="A39" s="30" t="s">
        <v>126</v>
      </c>
      <c r="B39" s="36" t="s">
        <v>127</v>
      </c>
      <c r="C39" s="4">
        <v>44712</v>
      </c>
      <c r="D39" s="5">
        <v>2.071</v>
      </c>
      <c r="E39" s="5">
        <v>2.286</v>
      </c>
      <c r="F39" s="24">
        <f t="shared" si="0"/>
        <v>0.00485201358563825</v>
      </c>
    </row>
    <row r="40" spans="1:6">
      <c r="A40" s="30" t="s">
        <v>126</v>
      </c>
      <c r="B40" s="36" t="s">
        <v>127</v>
      </c>
      <c r="C40" s="4">
        <v>44742</v>
      </c>
      <c r="D40" s="5">
        <v>2.19</v>
      </c>
      <c r="E40" s="5">
        <v>2.405</v>
      </c>
      <c r="F40" s="24">
        <f t="shared" si="0"/>
        <v>0.0574601641718975</v>
      </c>
    </row>
    <row r="41" spans="1:6">
      <c r="A41" s="30" t="s">
        <v>126</v>
      </c>
      <c r="B41" s="36" t="s">
        <v>127</v>
      </c>
      <c r="C41" s="4">
        <v>44771</v>
      </c>
      <c r="D41" s="7">
        <v>2.27</v>
      </c>
      <c r="E41" s="7">
        <v>2.485</v>
      </c>
      <c r="F41" s="24">
        <f t="shared" si="0"/>
        <v>0.0365296803652968</v>
      </c>
    </row>
    <row r="42" spans="1:6">
      <c r="A42" s="30" t="s">
        <v>126</v>
      </c>
      <c r="B42" s="36" t="s">
        <v>127</v>
      </c>
      <c r="C42" s="4">
        <v>44804</v>
      </c>
      <c r="D42" s="9">
        <v>2.157</v>
      </c>
      <c r="E42" s="9">
        <v>2.372</v>
      </c>
      <c r="F42" s="24">
        <f t="shared" si="0"/>
        <v>-0.0497797356828193</v>
      </c>
    </row>
  </sheetData>
  <pageMargins left="0.7" right="0.7" top="0.75" bottom="0.75" header="0.3" footer="0.3"/>
  <headerFooter/>
  <ignoredErrors>
    <ignoredError sqref="F35" formula="1"/>
  </ignoredErrors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topLeftCell="A22" workbookViewId="0">
      <selection activeCell="F38" sqref="F38"/>
    </sheetView>
  </sheetViews>
  <sheetFormatPr defaultColWidth="9" defaultRowHeight="14.25" outlineLevelCol="6"/>
  <cols>
    <col min="1" max="1" width="10.2333333333333" customWidth="1"/>
    <col min="2" max="2" width="30.7666666666667" customWidth="1"/>
    <col min="3" max="3" width="11.6916666666667" customWidth="1"/>
    <col min="4" max="5" width="14.3083333333333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40" t="s">
        <v>128</v>
      </c>
      <c r="B2" s="40" t="s">
        <v>129</v>
      </c>
      <c r="C2" s="39" t="s">
        <v>130</v>
      </c>
      <c r="D2" s="9">
        <v>1</v>
      </c>
      <c r="E2" s="9">
        <v>1</v>
      </c>
      <c r="F2" s="46"/>
    </row>
    <row r="3" spans="1:6">
      <c r="A3" s="40" t="s">
        <v>128</v>
      </c>
      <c r="B3" s="40" t="s">
        <v>129</v>
      </c>
      <c r="C3" s="39" t="s">
        <v>33</v>
      </c>
      <c r="D3" s="9">
        <v>1</v>
      </c>
      <c r="E3" s="9">
        <v>1</v>
      </c>
      <c r="F3" s="47">
        <f>D3/D2-1</f>
        <v>0</v>
      </c>
    </row>
    <row r="4" spans="1:6">
      <c r="A4" s="40" t="s">
        <v>128</v>
      </c>
      <c r="B4" s="40" t="s">
        <v>129</v>
      </c>
      <c r="C4" s="39" t="s">
        <v>34</v>
      </c>
      <c r="D4" s="9">
        <v>1.002</v>
      </c>
      <c r="E4" s="9">
        <v>1.002</v>
      </c>
      <c r="F4" s="47">
        <f t="shared" ref="F4:F38" si="0">D4/D3-1</f>
        <v>0.002</v>
      </c>
    </row>
    <row r="5" spans="1:6">
      <c r="A5" s="40" t="s">
        <v>128</v>
      </c>
      <c r="B5" s="40" t="s">
        <v>129</v>
      </c>
      <c r="C5" s="39" t="s">
        <v>35</v>
      </c>
      <c r="D5" s="9">
        <v>1.033</v>
      </c>
      <c r="E5" s="9">
        <v>1.033</v>
      </c>
      <c r="F5" s="47">
        <f t="shared" si="0"/>
        <v>0.0309381237524948</v>
      </c>
    </row>
    <row r="6" spans="1:6">
      <c r="A6" s="40" t="s">
        <v>128</v>
      </c>
      <c r="B6" s="40" t="s">
        <v>129</v>
      </c>
      <c r="C6" s="39" t="s">
        <v>36</v>
      </c>
      <c r="D6" s="9">
        <v>1.073</v>
      </c>
      <c r="E6" s="9">
        <v>1.073</v>
      </c>
      <c r="F6" s="47">
        <f t="shared" si="0"/>
        <v>0.0387221684414327</v>
      </c>
    </row>
    <row r="7" spans="1:6">
      <c r="A7" s="40" t="s">
        <v>128</v>
      </c>
      <c r="B7" s="40" t="s">
        <v>129</v>
      </c>
      <c r="C7" s="39" t="s">
        <v>37</v>
      </c>
      <c r="D7" s="9">
        <v>1.124</v>
      </c>
      <c r="E7" s="9">
        <v>1.124</v>
      </c>
      <c r="F7" s="47">
        <f t="shared" si="0"/>
        <v>0.0475302889095994</v>
      </c>
    </row>
    <row r="8" spans="1:6">
      <c r="A8" s="40" t="s">
        <v>128</v>
      </c>
      <c r="B8" s="40" t="s">
        <v>129</v>
      </c>
      <c r="C8" s="39" t="s">
        <v>38</v>
      </c>
      <c r="D8" s="9">
        <v>1.242</v>
      </c>
      <c r="E8" s="9">
        <v>1.242</v>
      </c>
      <c r="F8" s="47">
        <f t="shared" si="0"/>
        <v>0.104982206405694</v>
      </c>
    </row>
    <row r="9" spans="1:6">
      <c r="A9" s="40" t="s">
        <v>128</v>
      </c>
      <c r="B9" s="40" t="s">
        <v>129</v>
      </c>
      <c r="C9" s="39" t="s">
        <v>39</v>
      </c>
      <c r="D9" s="9">
        <v>1.174</v>
      </c>
      <c r="E9" s="9">
        <v>1.174</v>
      </c>
      <c r="F9" s="47">
        <f t="shared" si="0"/>
        <v>-0.0547504025764896</v>
      </c>
    </row>
    <row r="10" spans="1:6">
      <c r="A10" s="40" t="s">
        <v>128</v>
      </c>
      <c r="B10" s="40" t="s">
        <v>129</v>
      </c>
      <c r="C10" s="39" t="s">
        <v>40</v>
      </c>
      <c r="D10" s="9">
        <v>1.2</v>
      </c>
      <c r="E10" s="9">
        <v>1.2</v>
      </c>
      <c r="F10" s="47">
        <f t="shared" si="0"/>
        <v>0.0221465076660989</v>
      </c>
    </row>
    <row r="11" spans="1:6">
      <c r="A11" s="40" t="s">
        <v>128</v>
      </c>
      <c r="B11" s="40" t="s">
        <v>129</v>
      </c>
      <c r="C11" s="39" t="s">
        <v>41</v>
      </c>
      <c r="D11" s="9">
        <v>1.252</v>
      </c>
      <c r="E11" s="9">
        <v>1.252</v>
      </c>
      <c r="F11" s="47">
        <f t="shared" si="0"/>
        <v>0.0433333333333334</v>
      </c>
    </row>
    <row r="12" spans="1:6">
      <c r="A12" s="40" t="s">
        <v>128</v>
      </c>
      <c r="B12" s="40" t="s">
        <v>129</v>
      </c>
      <c r="C12" s="39" t="s">
        <v>42</v>
      </c>
      <c r="D12" s="9">
        <v>1.389</v>
      </c>
      <c r="E12" s="9">
        <v>1.389</v>
      </c>
      <c r="F12" s="47">
        <f t="shared" si="0"/>
        <v>0.109424920127795</v>
      </c>
    </row>
    <row r="13" spans="1:6">
      <c r="A13" s="40" t="s">
        <v>128</v>
      </c>
      <c r="B13" s="40" t="s">
        <v>129</v>
      </c>
      <c r="C13" s="39">
        <v>44043</v>
      </c>
      <c r="D13" s="9">
        <v>1.727</v>
      </c>
      <c r="E13" s="9">
        <v>1.727</v>
      </c>
      <c r="F13" s="47">
        <f t="shared" si="0"/>
        <v>0.243340532757379</v>
      </c>
    </row>
    <row r="14" spans="1:6">
      <c r="A14" s="40" t="s">
        <v>128</v>
      </c>
      <c r="B14" s="40" t="s">
        <v>129</v>
      </c>
      <c r="C14" s="39">
        <v>44074</v>
      </c>
      <c r="D14" s="9">
        <v>1.632</v>
      </c>
      <c r="E14" s="9">
        <v>1.632</v>
      </c>
      <c r="F14" s="47">
        <f t="shared" si="0"/>
        <v>-0.0550086855819341</v>
      </c>
    </row>
    <row r="15" spans="1:6">
      <c r="A15" s="40" t="s">
        <v>128</v>
      </c>
      <c r="B15" s="40" t="s">
        <v>129</v>
      </c>
      <c r="C15" s="39">
        <v>44104</v>
      </c>
      <c r="D15" s="9">
        <v>1.581</v>
      </c>
      <c r="E15" s="9">
        <v>1.581</v>
      </c>
      <c r="F15" s="47">
        <f t="shared" si="0"/>
        <v>-0.03125</v>
      </c>
    </row>
    <row r="16" spans="1:6">
      <c r="A16" s="40" t="s">
        <v>128</v>
      </c>
      <c r="B16" s="40" t="s">
        <v>129</v>
      </c>
      <c r="C16" s="39">
        <v>44134</v>
      </c>
      <c r="D16" s="9">
        <v>1.542</v>
      </c>
      <c r="E16" s="9">
        <v>1.542</v>
      </c>
      <c r="F16" s="47">
        <f t="shared" si="0"/>
        <v>-0.0246679316888045</v>
      </c>
    </row>
    <row r="17" spans="1:6">
      <c r="A17" s="40" t="s">
        <v>128</v>
      </c>
      <c r="B17" s="40" t="s">
        <v>129</v>
      </c>
      <c r="C17" s="31">
        <v>44165</v>
      </c>
      <c r="D17" s="9">
        <v>1.555</v>
      </c>
      <c r="E17" s="9">
        <v>1.555</v>
      </c>
      <c r="F17" s="47">
        <f t="shared" si="0"/>
        <v>0.00843060959792474</v>
      </c>
    </row>
    <row r="18" spans="1:6">
      <c r="A18" s="40" t="s">
        <v>128</v>
      </c>
      <c r="B18" s="40" t="s">
        <v>129</v>
      </c>
      <c r="C18" s="31">
        <v>44196</v>
      </c>
      <c r="D18" s="9">
        <v>1.629</v>
      </c>
      <c r="E18" s="9">
        <v>1.629</v>
      </c>
      <c r="F18" s="47">
        <f t="shared" si="0"/>
        <v>0.047588424437299</v>
      </c>
    </row>
    <row r="19" spans="1:6">
      <c r="A19" s="40" t="s">
        <v>128</v>
      </c>
      <c r="B19" s="40" t="s">
        <v>129</v>
      </c>
      <c r="C19" s="31">
        <v>44225</v>
      </c>
      <c r="D19" s="9">
        <v>1.716</v>
      </c>
      <c r="E19" s="9">
        <v>1.716</v>
      </c>
      <c r="F19" s="47">
        <f t="shared" si="0"/>
        <v>0.0534069981583793</v>
      </c>
    </row>
    <row r="20" spans="1:6">
      <c r="A20" s="14" t="s">
        <v>128</v>
      </c>
      <c r="B20" s="14" t="s">
        <v>129</v>
      </c>
      <c r="C20" s="27">
        <v>44253</v>
      </c>
      <c r="D20" s="9">
        <v>1.662</v>
      </c>
      <c r="E20" s="9">
        <v>1.662</v>
      </c>
      <c r="F20" s="47">
        <f t="shared" si="0"/>
        <v>-0.0314685314685315</v>
      </c>
    </row>
    <row r="21" spans="1:7">
      <c r="A21" s="14" t="s">
        <v>128</v>
      </c>
      <c r="B21" s="14" t="s">
        <v>129</v>
      </c>
      <c r="C21" s="27">
        <v>44286</v>
      </c>
      <c r="D21" s="9">
        <v>1.647</v>
      </c>
      <c r="E21" s="9">
        <v>1.647</v>
      </c>
      <c r="F21" s="47">
        <f t="shared" si="0"/>
        <v>-0.00902527075812265</v>
      </c>
      <c r="G21" s="48"/>
    </row>
    <row r="22" spans="1:6">
      <c r="A22" s="14" t="s">
        <v>128</v>
      </c>
      <c r="B22" s="14" t="s">
        <v>129</v>
      </c>
      <c r="C22" s="27">
        <v>44316</v>
      </c>
      <c r="D22" s="9">
        <v>1.694</v>
      </c>
      <c r="E22" s="9">
        <v>1.694</v>
      </c>
      <c r="F22" s="47">
        <f t="shared" si="0"/>
        <v>0.0285367334547661</v>
      </c>
    </row>
    <row r="23" spans="1:6">
      <c r="A23" s="14" t="s">
        <v>128</v>
      </c>
      <c r="B23" s="14" t="s">
        <v>129</v>
      </c>
      <c r="C23" s="27">
        <v>44347</v>
      </c>
      <c r="D23" s="9">
        <v>1.795</v>
      </c>
      <c r="E23" s="9">
        <v>1.795</v>
      </c>
      <c r="F23" s="47">
        <f t="shared" si="0"/>
        <v>0.0596221959858323</v>
      </c>
    </row>
    <row r="24" spans="1:6">
      <c r="A24" s="14" t="s">
        <v>128</v>
      </c>
      <c r="B24" s="14" t="s">
        <v>129</v>
      </c>
      <c r="C24" s="27">
        <v>44377</v>
      </c>
      <c r="D24" s="9">
        <v>1.9</v>
      </c>
      <c r="E24" s="9">
        <v>1.9</v>
      </c>
      <c r="F24" s="47">
        <f t="shared" si="0"/>
        <v>0.0584958217270195</v>
      </c>
    </row>
    <row r="25" spans="1:6">
      <c r="A25" s="14" t="s">
        <v>128</v>
      </c>
      <c r="B25" s="14" t="s">
        <v>129</v>
      </c>
      <c r="C25" s="27">
        <v>44407</v>
      </c>
      <c r="D25" s="9">
        <v>2.144</v>
      </c>
      <c r="E25" s="9">
        <v>2.144</v>
      </c>
      <c r="F25" s="47">
        <f t="shared" si="0"/>
        <v>0.128421052631579</v>
      </c>
    </row>
    <row r="26" spans="1:6">
      <c r="A26" s="14" t="s">
        <v>128</v>
      </c>
      <c r="B26" s="14" t="s">
        <v>129</v>
      </c>
      <c r="C26" s="27">
        <v>44439</v>
      </c>
      <c r="D26" s="9">
        <v>2.242</v>
      </c>
      <c r="E26" s="9">
        <v>2.242</v>
      </c>
      <c r="F26" s="47">
        <f t="shared" si="0"/>
        <v>0.0457089552238805</v>
      </c>
    </row>
    <row r="27" spans="1:6">
      <c r="A27" s="14" t="s">
        <v>128</v>
      </c>
      <c r="B27" s="14" t="s">
        <v>129</v>
      </c>
      <c r="C27" s="27">
        <v>44469</v>
      </c>
      <c r="D27" s="9">
        <v>2.142</v>
      </c>
      <c r="E27" s="9">
        <v>2.142</v>
      </c>
      <c r="F27" s="47">
        <f t="shared" si="0"/>
        <v>-0.0446030330062445</v>
      </c>
    </row>
    <row r="28" spans="1:6">
      <c r="A28" s="14" t="s">
        <v>128</v>
      </c>
      <c r="B28" s="14" t="s">
        <v>129</v>
      </c>
      <c r="C28" s="27">
        <v>44498</v>
      </c>
      <c r="D28" s="34">
        <v>2.376</v>
      </c>
      <c r="E28" s="34">
        <v>2.376</v>
      </c>
      <c r="F28" s="47">
        <f t="shared" si="0"/>
        <v>0.109243697478992</v>
      </c>
    </row>
    <row r="29" spans="1:6">
      <c r="A29" s="14" t="s">
        <v>128</v>
      </c>
      <c r="B29" s="14" t="s">
        <v>129</v>
      </c>
      <c r="C29" s="27">
        <v>44530</v>
      </c>
      <c r="D29" s="34">
        <v>2.291</v>
      </c>
      <c r="E29" s="34">
        <v>2.291</v>
      </c>
      <c r="F29" s="47">
        <f t="shared" si="0"/>
        <v>-0.0357744107744108</v>
      </c>
    </row>
    <row r="30" spans="1:6">
      <c r="A30" s="14" t="s">
        <v>128</v>
      </c>
      <c r="B30" s="14" t="s">
        <v>129</v>
      </c>
      <c r="C30" s="27">
        <v>44561</v>
      </c>
      <c r="D30" s="28">
        <v>2.123</v>
      </c>
      <c r="E30" s="28">
        <v>2.123</v>
      </c>
      <c r="F30" s="47">
        <f t="shared" si="0"/>
        <v>-0.0733304233958969</v>
      </c>
    </row>
    <row r="31" s="10" customFormat="1" spans="1:6">
      <c r="A31" s="11" t="s">
        <v>128</v>
      </c>
      <c r="B31" s="11" t="s">
        <v>129</v>
      </c>
      <c r="C31" s="4">
        <v>44589</v>
      </c>
      <c r="D31" s="25">
        <v>1.995</v>
      </c>
      <c r="E31" s="26">
        <v>1.995</v>
      </c>
      <c r="F31" s="47">
        <f t="shared" si="0"/>
        <v>-0.060292039566651</v>
      </c>
    </row>
    <row r="32" spans="1:6">
      <c r="A32" s="30" t="s">
        <v>128</v>
      </c>
      <c r="B32" s="36" t="s">
        <v>129</v>
      </c>
      <c r="C32" s="4">
        <v>44620</v>
      </c>
      <c r="D32" s="25">
        <v>2.015</v>
      </c>
      <c r="E32" s="25">
        <v>2.015</v>
      </c>
      <c r="F32" s="47">
        <f t="shared" si="0"/>
        <v>0.0100250626566416</v>
      </c>
    </row>
    <row r="33" spans="1:6">
      <c r="A33" s="30" t="s">
        <v>128</v>
      </c>
      <c r="B33" s="36" t="s">
        <v>129</v>
      </c>
      <c r="C33" s="4">
        <v>44651</v>
      </c>
      <c r="D33" s="5">
        <v>1.948</v>
      </c>
      <c r="E33" s="5">
        <v>1.948</v>
      </c>
      <c r="F33" s="47">
        <f t="shared" si="0"/>
        <v>-0.0332506203473947</v>
      </c>
    </row>
    <row r="34" spans="1:6">
      <c r="A34" s="30" t="s">
        <v>128</v>
      </c>
      <c r="B34" s="36" t="s">
        <v>129</v>
      </c>
      <c r="C34" s="4">
        <v>44680</v>
      </c>
      <c r="D34" s="5">
        <v>1.905</v>
      </c>
      <c r="E34" s="5">
        <v>1.905</v>
      </c>
      <c r="F34" s="47">
        <f t="shared" si="0"/>
        <v>-0.0220739219712526</v>
      </c>
    </row>
    <row r="35" spans="1:6">
      <c r="A35" s="30" t="s">
        <v>128</v>
      </c>
      <c r="B35" s="36" t="s">
        <v>129</v>
      </c>
      <c r="C35" s="4">
        <v>44712</v>
      </c>
      <c r="D35" s="5">
        <v>1.961</v>
      </c>
      <c r="E35" s="5">
        <v>1.961</v>
      </c>
      <c r="F35" s="47">
        <f t="shared" si="0"/>
        <v>0.0293963254593177</v>
      </c>
    </row>
    <row r="36" spans="1:6">
      <c r="A36" s="30" t="s">
        <v>128</v>
      </c>
      <c r="B36" s="36" t="s">
        <v>129</v>
      </c>
      <c r="C36" s="4">
        <v>44742</v>
      </c>
      <c r="D36" s="5">
        <v>2.188</v>
      </c>
      <c r="E36" s="5">
        <v>2.188</v>
      </c>
      <c r="F36" s="47">
        <f t="shared" si="0"/>
        <v>0.115757266700663</v>
      </c>
    </row>
    <row r="37" spans="1:6">
      <c r="A37" s="30" t="s">
        <v>128</v>
      </c>
      <c r="B37" s="36" t="s">
        <v>129</v>
      </c>
      <c r="C37" s="4">
        <v>44771</v>
      </c>
      <c r="D37" s="7">
        <v>2.431</v>
      </c>
      <c r="E37" s="7">
        <v>2.431</v>
      </c>
      <c r="F37" s="49">
        <f t="shared" si="0"/>
        <v>0.111060329067642</v>
      </c>
    </row>
    <row r="38" spans="1:6">
      <c r="A38" s="30" t="s">
        <v>128</v>
      </c>
      <c r="B38" s="36" t="s">
        <v>129</v>
      </c>
      <c r="C38" s="27">
        <v>44804</v>
      </c>
      <c r="D38" s="28">
        <v>2.387</v>
      </c>
      <c r="E38" s="28">
        <v>2.387</v>
      </c>
      <c r="F38" s="49">
        <f t="shared" si="0"/>
        <v>-0.0180995475113123</v>
      </c>
    </row>
  </sheetData>
  <pageMargins left="0.7" right="0.7" top="0.75" bottom="0.75" header="0.3" footer="0.3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"/>
  <sheetViews>
    <sheetView topLeftCell="A22" workbookViewId="0">
      <selection activeCell="C33" sqref="C33"/>
    </sheetView>
  </sheetViews>
  <sheetFormatPr defaultColWidth="9" defaultRowHeight="14.25"/>
  <cols>
    <col min="1" max="1" width="10.2333333333333" customWidth="1"/>
    <col min="2" max="2" width="30.7666666666667" customWidth="1"/>
    <col min="3" max="3" width="11.6916666666667" customWidth="1"/>
    <col min="4" max="5" width="14.3083333333333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40" t="s">
        <v>131</v>
      </c>
      <c r="B2" s="40" t="s">
        <v>132</v>
      </c>
      <c r="C2" s="39">
        <v>43899</v>
      </c>
      <c r="D2" s="28">
        <v>1</v>
      </c>
      <c r="E2" s="28">
        <v>1</v>
      </c>
      <c r="F2" s="40"/>
    </row>
    <row r="3" spans="1:6">
      <c r="A3" s="40" t="s">
        <v>131</v>
      </c>
      <c r="B3" s="40" t="s">
        <v>132</v>
      </c>
      <c r="C3" s="39" t="s">
        <v>39</v>
      </c>
      <c r="D3" s="28">
        <v>0.999</v>
      </c>
      <c r="E3" s="28">
        <v>0.999</v>
      </c>
      <c r="F3" s="24">
        <f>D3/D2-1</f>
        <v>-0.001</v>
      </c>
    </row>
    <row r="4" spans="1:6">
      <c r="A4" s="40" t="s">
        <v>131</v>
      </c>
      <c r="B4" s="40" t="s">
        <v>132</v>
      </c>
      <c r="C4" s="39" t="s">
        <v>40</v>
      </c>
      <c r="D4" s="28">
        <v>1</v>
      </c>
      <c r="E4" s="28">
        <v>1</v>
      </c>
      <c r="F4" s="24">
        <f t="shared" ref="F4:F32" si="0">D4/D3-1</f>
        <v>0.00100100100100109</v>
      </c>
    </row>
    <row r="5" spans="1:6">
      <c r="A5" s="40" t="s">
        <v>131</v>
      </c>
      <c r="B5" s="40" t="s">
        <v>132</v>
      </c>
      <c r="C5" s="39" t="s">
        <v>41</v>
      </c>
      <c r="D5" s="28">
        <v>1.02</v>
      </c>
      <c r="E5" s="28">
        <v>1.02</v>
      </c>
      <c r="F5" s="24">
        <f t="shared" si="0"/>
        <v>0.02</v>
      </c>
    </row>
    <row r="6" spans="1:6">
      <c r="A6" s="40" t="s">
        <v>131</v>
      </c>
      <c r="B6" s="40" t="s">
        <v>132</v>
      </c>
      <c r="C6" s="39" t="s">
        <v>42</v>
      </c>
      <c r="D6" s="28">
        <v>1.109</v>
      </c>
      <c r="E6" s="28">
        <v>1.109</v>
      </c>
      <c r="F6" s="24">
        <f t="shared" si="0"/>
        <v>0.0872549019607842</v>
      </c>
    </row>
    <row r="7" spans="1:6">
      <c r="A7" s="40" t="s">
        <v>131</v>
      </c>
      <c r="B7" s="40" t="s">
        <v>132</v>
      </c>
      <c r="C7" s="39">
        <v>44043</v>
      </c>
      <c r="D7" s="28">
        <v>1.378</v>
      </c>
      <c r="E7" s="28">
        <v>1.378</v>
      </c>
      <c r="F7" s="24">
        <f t="shared" si="0"/>
        <v>0.242560865644725</v>
      </c>
    </row>
    <row r="8" spans="1:6">
      <c r="A8" s="40" t="s">
        <v>131</v>
      </c>
      <c r="B8" s="40" t="s">
        <v>132</v>
      </c>
      <c r="C8" s="39">
        <v>44074</v>
      </c>
      <c r="D8" s="28">
        <v>1.351</v>
      </c>
      <c r="E8" s="28">
        <v>1.351</v>
      </c>
      <c r="F8" s="24">
        <f t="shared" si="0"/>
        <v>-0.0195936139332366</v>
      </c>
    </row>
    <row r="9" spans="1:6">
      <c r="A9" s="40" t="s">
        <v>131</v>
      </c>
      <c r="B9" s="40" t="s">
        <v>132</v>
      </c>
      <c r="C9" s="39">
        <v>44104</v>
      </c>
      <c r="D9" s="28">
        <v>1.269</v>
      </c>
      <c r="E9" s="28">
        <v>1.269</v>
      </c>
      <c r="F9" s="24">
        <f t="shared" si="0"/>
        <v>-0.0606957809030348</v>
      </c>
    </row>
    <row r="10" spans="1:6">
      <c r="A10" s="40" t="s">
        <v>131</v>
      </c>
      <c r="B10" s="40" t="s">
        <v>132</v>
      </c>
      <c r="C10" s="41">
        <v>44134</v>
      </c>
      <c r="D10" s="28">
        <v>1.237</v>
      </c>
      <c r="E10" s="28">
        <v>1.237</v>
      </c>
      <c r="F10" s="24">
        <f t="shared" si="0"/>
        <v>-0.0252167060677697</v>
      </c>
    </row>
    <row r="11" spans="1:6">
      <c r="A11" s="40" t="s">
        <v>131</v>
      </c>
      <c r="B11" s="40" t="s">
        <v>132</v>
      </c>
      <c r="C11" s="31">
        <v>44165</v>
      </c>
      <c r="D11" s="28">
        <v>1.246</v>
      </c>
      <c r="E11" s="28">
        <v>1.246</v>
      </c>
      <c r="F11" s="24">
        <f t="shared" si="0"/>
        <v>0.00727566693613579</v>
      </c>
    </row>
    <row r="12" spans="1:6">
      <c r="A12" s="40" t="s">
        <v>131</v>
      </c>
      <c r="B12" s="40" t="s">
        <v>132</v>
      </c>
      <c r="C12" s="31">
        <v>44196</v>
      </c>
      <c r="D12" s="9">
        <v>1.301</v>
      </c>
      <c r="E12" s="9">
        <v>1.301</v>
      </c>
      <c r="F12" s="24">
        <f t="shared" si="0"/>
        <v>0.0441412520064206</v>
      </c>
    </row>
    <row r="13" spans="1:6">
      <c r="A13" s="40" t="s">
        <v>131</v>
      </c>
      <c r="B13" s="40" t="s">
        <v>132</v>
      </c>
      <c r="C13" s="31">
        <v>44225</v>
      </c>
      <c r="D13" s="9">
        <v>1.371</v>
      </c>
      <c r="E13" s="9">
        <v>1.371</v>
      </c>
      <c r="F13" s="24">
        <f t="shared" si="0"/>
        <v>0.0538047655649501</v>
      </c>
    </row>
    <row r="14" spans="1:6">
      <c r="A14" s="14" t="s">
        <v>131</v>
      </c>
      <c r="B14" s="14" t="s">
        <v>132</v>
      </c>
      <c r="C14" s="27">
        <v>44253</v>
      </c>
      <c r="D14" s="9">
        <v>1.328</v>
      </c>
      <c r="E14" s="9">
        <v>1.328</v>
      </c>
      <c r="F14" s="24">
        <f t="shared" si="0"/>
        <v>-0.0313639679066374</v>
      </c>
    </row>
    <row r="15" spans="1:6">
      <c r="A15" s="14" t="s">
        <v>131</v>
      </c>
      <c r="B15" s="14" t="s">
        <v>132</v>
      </c>
      <c r="C15" s="27">
        <v>44286</v>
      </c>
      <c r="D15" s="9">
        <v>1.314</v>
      </c>
      <c r="E15" s="9">
        <v>1.314</v>
      </c>
      <c r="F15" s="24">
        <f t="shared" si="0"/>
        <v>-0.0105421686746988</v>
      </c>
    </row>
    <row r="16" spans="1:6">
      <c r="A16" s="14" t="s">
        <v>131</v>
      </c>
      <c r="B16" s="14" t="s">
        <v>132</v>
      </c>
      <c r="C16" s="27">
        <v>44316</v>
      </c>
      <c r="D16" s="9">
        <v>1.35</v>
      </c>
      <c r="E16" s="9">
        <v>1.35</v>
      </c>
      <c r="F16" s="24">
        <f t="shared" si="0"/>
        <v>0.0273972602739727</v>
      </c>
    </row>
    <row r="17" spans="1:6">
      <c r="A17" s="14" t="s">
        <v>131</v>
      </c>
      <c r="B17" s="14" t="s">
        <v>132</v>
      </c>
      <c r="C17" s="27">
        <v>44347</v>
      </c>
      <c r="D17" s="9">
        <v>1.427</v>
      </c>
      <c r="E17" s="9">
        <v>1.427</v>
      </c>
      <c r="F17" s="24">
        <f t="shared" si="0"/>
        <v>0.057037037037037</v>
      </c>
    </row>
    <row r="18" spans="1:6">
      <c r="A18" s="14" t="s">
        <v>131</v>
      </c>
      <c r="B18" s="14" t="s">
        <v>132</v>
      </c>
      <c r="C18" s="27">
        <v>44377</v>
      </c>
      <c r="D18" s="9">
        <v>1.499</v>
      </c>
      <c r="E18" s="9">
        <v>1.499</v>
      </c>
      <c r="F18" s="24">
        <f t="shared" si="0"/>
        <v>0.0504555010511563</v>
      </c>
    </row>
    <row r="19" spans="1:6">
      <c r="A19" s="14" t="s">
        <v>131</v>
      </c>
      <c r="B19" s="14" t="s">
        <v>132</v>
      </c>
      <c r="C19" s="27">
        <v>44407</v>
      </c>
      <c r="D19" s="25">
        <v>1.658</v>
      </c>
      <c r="E19" s="25">
        <v>1.658</v>
      </c>
      <c r="F19" s="24">
        <f t="shared" si="0"/>
        <v>0.106070713809206</v>
      </c>
    </row>
    <row r="20" spans="1:6">
      <c r="A20" s="14" t="s">
        <v>131</v>
      </c>
      <c r="B20" s="14" t="s">
        <v>132</v>
      </c>
      <c r="C20" s="27">
        <v>44439</v>
      </c>
      <c r="D20" s="25">
        <v>1.745</v>
      </c>
      <c r="E20" s="25">
        <v>1.745</v>
      </c>
      <c r="F20" s="24">
        <f t="shared" si="0"/>
        <v>0.0524728588661039</v>
      </c>
    </row>
    <row r="21" spans="1:6">
      <c r="A21" s="14" t="s">
        <v>131</v>
      </c>
      <c r="B21" s="14" t="s">
        <v>132</v>
      </c>
      <c r="C21" s="27">
        <v>44469</v>
      </c>
      <c r="D21" s="25">
        <v>1.666</v>
      </c>
      <c r="E21" s="25">
        <v>1.666</v>
      </c>
      <c r="F21" s="24">
        <f t="shared" si="0"/>
        <v>-0.0452722063037251</v>
      </c>
    </row>
    <row r="22" spans="1:6">
      <c r="A22" s="14" t="s">
        <v>131</v>
      </c>
      <c r="B22" s="14" t="s">
        <v>132</v>
      </c>
      <c r="C22" s="27">
        <v>44498</v>
      </c>
      <c r="D22" s="25">
        <v>1.845</v>
      </c>
      <c r="E22" s="25">
        <v>1.845</v>
      </c>
      <c r="F22" s="24">
        <f t="shared" si="0"/>
        <v>0.107442977190876</v>
      </c>
    </row>
    <row r="23" spans="1:6">
      <c r="A23" s="14" t="s">
        <v>131</v>
      </c>
      <c r="B23" s="14" t="s">
        <v>132</v>
      </c>
      <c r="C23" s="27">
        <v>44530</v>
      </c>
      <c r="D23" s="25">
        <v>1.78</v>
      </c>
      <c r="E23" s="25">
        <v>1.78</v>
      </c>
      <c r="F23" s="24">
        <f t="shared" si="0"/>
        <v>-0.035230352303523</v>
      </c>
    </row>
    <row r="24" spans="1:6">
      <c r="A24" s="14" t="s">
        <v>131</v>
      </c>
      <c r="B24" s="14" t="s">
        <v>132</v>
      </c>
      <c r="C24" s="27">
        <v>44561</v>
      </c>
      <c r="D24" s="25">
        <v>1.649</v>
      </c>
      <c r="E24" s="25">
        <v>1.649</v>
      </c>
      <c r="F24" s="24">
        <f t="shared" si="0"/>
        <v>-0.0735955056179776</v>
      </c>
    </row>
    <row r="25" s="10" customFormat="1" spans="1:6">
      <c r="A25" s="11" t="s">
        <v>131</v>
      </c>
      <c r="B25" s="11" t="s">
        <v>132</v>
      </c>
      <c r="C25" s="4">
        <v>44589</v>
      </c>
      <c r="D25" s="25">
        <v>1.395</v>
      </c>
      <c r="E25" s="25">
        <v>1.545</v>
      </c>
      <c r="F25" s="24">
        <f>(D25+0.15)/D24-1</f>
        <v>-0.0630685263796241</v>
      </c>
    </row>
    <row r="26" spans="1:12">
      <c r="A26" s="30" t="s">
        <v>131</v>
      </c>
      <c r="B26" s="33" t="s">
        <v>132</v>
      </c>
      <c r="C26" s="4">
        <v>44620</v>
      </c>
      <c r="D26" s="25">
        <v>1.41</v>
      </c>
      <c r="E26" s="25">
        <v>1.56</v>
      </c>
      <c r="F26" s="24">
        <f t="shared" si="0"/>
        <v>0.010752688172043</v>
      </c>
      <c r="G26" s="16"/>
      <c r="H26" s="17"/>
      <c r="I26" s="16"/>
      <c r="J26" s="16"/>
      <c r="K26" s="29"/>
      <c r="L26" s="16"/>
    </row>
    <row r="27" spans="1:6">
      <c r="A27" s="30" t="s">
        <v>131</v>
      </c>
      <c r="B27" s="33" t="s">
        <v>132</v>
      </c>
      <c r="C27" s="4">
        <v>44651</v>
      </c>
      <c r="D27" s="5">
        <v>1.326</v>
      </c>
      <c r="E27" s="5">
        <v>1.476</v>
      </c>
      <c r="F27" s="24">
        <f t="shared" si="0"/>
        <v>-0.0595744680851062</v>
      </c>
    </row>
    <row r="28" spans="1:6">
      <c r="A28" s="30" t="s">
        <v>131</v>
      </c>
      <c r="B28" s="33" t="s">
        <v>132</v>
      </c>
      <c r="C28" s="4">
        <v>44680</v>
      </c>
      <c r="D28" s="5">
        <v>1.285</v>
      </c>
      <c r="E28" s="5">
        <v>1.435</v>
      </c>
      <c r="F28" s="24">
        <f t="shared" si="0"/>
        <v>-0.0309200603318251</v>
      </c>
    </row>
    <row r="29" spans="1:6">
      <c r="A29" s="30" t="s">
        <v>131</v>
      </c>
      <c r="B29" s="33" t="s">
        <v>132</v>
      </c>
      <c r="C29" s="4">
        <v>44712</v>
      </c>
      <c r="D29" s="5">
        <v>1.29</v>
      </c>
      <c r="E29" s="5">
        <v>1.44</v>
      </c>
      <c r="F29" s="24">
        <f t="shared" si="0"/>
        <v>0.00389105058365757</v>
      </c>
    </row>
    <row r="30" spans="1:6">
      <c r="A30" s="30" t="s">
        <v>131</v>
      </c>
      <c r="B30" s="33" t="s">
        <v>132</v>
      </c>
      <c r="C30" s="4">
        <v>44742</v>
      </c>
      <c r="D30" s="5">
        <v>1.362</v>
      </c>
      <c r="E30" s="5">
        <v>1.512</v>
      </c>
      <c r="F30" s="24">
        <f t="shared" si="0"/>
        <v>0.0558139534883721</v>
      </c>
    </row>
    <row r="31" spans="1:6">
      <c r="A31" s="30" t="s">
        <v>131</v>
      </c>
      <c r="B31" s="33" t="s">
        <v>132</v>
      </c>
      <c r="C31" s="4">
        <v>44771</v>
      </c>
      <c r="D31" s="7">
        <v>1.411</v>
      </c>
      <c r="E31" s="7">
        <v>1.561</v>
      </c>
      <c r="F31" s="24">
        <f t="shared" si="0"/>
        <v>0.0359765051395007</v>
      </c>
    </row>
    <row r="32" spans="1:6">
      <c r="A32" s="30" t="s">
        <v>131</v>
      </c>
      <c r="B32" s="33" t="s">
        <v>132</v>
      </c>
      <c r="C32" s="4">
        <v>44804</v>
      </c>
      <c r="D32" s="9">
        <v>1.339</v>
      </c>
      <c r="E32" s="9">
        <v>1.489</v>
      </c>
      <c r="F32" s="24">
        <f t="shared" si="0"/>
        <v>-0.0510276399716514</v>
      </c>
    </row>
  </sheetData>
  <pageMargins left="0.7" right="0.7" top="0.75" bottom="0.75" header="0.3" footer="0.3"/>
  <headerFooter/>
  <ignoredErrors>
    <ignoredError sqref="F25" formula="1"/>
  </ignoredErrors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topLeftCell="A16" workbookViewId="0">
      <selection activeCell="Q27" sqref="Q27"/>
    </sheetView>
  </sheetViews>
  <sheetFormatPr defaultColWidth="9" defaultRowHeight="14.25"/>
  <cols>
    <col min="1" max="1" width="10.2333333333333" customWidth="1"/>
    <col min="2" max="2" width="30.7666666666667" customWidth="1"/>
    <col min="3" max="3" width="11.6916666666667" customWidth="1"/>
    <col min="4" max="5" width="14.3083333333333" customWidth="1"/>
    <col min="6" max="6" width="8.06666666666667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40" t="s">
        <v>133</v>
      </c>
      <c r="B2" s="40" t="s">
        <v>134</v>
      </c>
      <c r="C2" s="39">
        <v>43970</v>
      </c>
      <c r="D2" s="28">
        <v>1</v>
      </c>
      <c r="E2" s="28">
        <v>1</v>
      </c>
      <c r="F2" s="40"/>
    </row>
    <row r="3" spans="1:6">
      <c r="A3" s="40" t="s">
        <v>133</v>
      </c>
      <c r="B3" s="40" t="s">
        <v>134</v>
      </c>
      <c r="C3" s="39" t="s">
        <v>41</v>
      </c>
      <c r="D3" s="28">
        <v>1</v>
      </c>
      <c r="E3" s="28">
        <v>1</v>
      </c>
      <c r="F3" s="24">
        <f>D3/D2-1</f>
        <v>0</v>
      </c>
    </row>
    <row r="4" spans="1:6">
      <c r="A4" s="40" t="s">
        <v>133</v>
      </c>
      <c r="B4" s="40" t="s">
        <v>134</v>
      </c>
      <c r="C4" s="39" t="s">
        <v>42</v>
      </c>
      <c r="D4" s="28">
        <v>0.999</v>
      </c>
      <c r="E4" s="28">
        <v>0.999</v>
      </c>
      <c r="F4" s="24">
        <f t="shared" ref="F4:F30" si="0">D4/D3-1</f>
        <v>-0.001</v>
      </c>
    </row>
    <row r="5" spans="1:6">
      <c r="A5" s="40" t="s">
        <v>133</v>
      </c>
      <c r="B5" s="40" t="s">
        <v>134</v>
      </c>
      <c r="C5" s="39">
        <v>44043</v>
      </c>
      <c r="D5" s="28">
        <v>1.126</v>
      </c>
      <c r="E5" s="28">
        <v>1.126</v>
      </c>
      <c r="F5" s="24">
        <f t="shared" si="0"/>
        <v>0.127127127127127</v>
      </c>
    </row>
    <row r="6" spans="1:6">
      <c r="A6" s="40" t="s">
        <v>133</v>
      </c>
      <c r="B6" s="40" t="s">
        <v>134</v>
      </c>
      <c r="C6" s="39">
        <v>44074</v>
      </c>
      <c r="D6" s="28">
        <v>1.096</v>
      </c>
      <c r="E6" s="28">
        <v>1.096</v>
      </c>
      <c r="F6" s="24">
        <f t="shared" si="0"/>
        <v>-0.0266429840142094</v>
      </c>
    </row>
    <row r="7" spans="1:6">
      <c r="A7" s="40" t="s">
        <v>133</v>
      </c>
      <c r="B7" s="40" t="s">
        <v>134</v>
      </c>
      <c r="C7" s="39">
        <v>44104</v>
      </c>
      <c r="D7" s="28">
        <v>1.063</v>
      </c>
      <c r="E7" s="28">
        <v>1.063</v>
      </c>
      <c r="F7" s="24">
        <f t="shared" si="0"/>
        <v>-0.030109489051095</v>
      </c>
    </row>
    <row r="8" spans="1:6">
      <c r="A8" s="40" t="s">
        <v>133</v>
      </c>
      <c r="B8" s="40" t="s">
        <v>134</v>
      </c>
      <c r="C8" s="41">
        <v>44134</v>
      </c>
      <c r="D8" s="28">
        <v>1.042</v>
      </c>
      <c r="E8" s="28">
        <v>1.042</v>
      </c>
      <c r="F8" s="24">
        <f t="shared" si="0"/>
        <v>-0.0197554092191908</v>
      </c>
    </row>
    <row r="9" spans="1:6">
      <c r="A9" s="40" t="s">
        <v>133</v>
      </c>
      <c r="B9" s="40" t="s">
        <v>134</v>
      </c>
      <c r="C9" s="31">
        <v>44165</v>
      </c>
      <c r="D9" s="28">
        <v>1.05</v>
      </c>
      <c r="E9" s="28">
        <v>1.05</v>
      </c>
      <c r="F9" s="24">
        <f t="shared" si="0"/>
        <v>0.00767754318618041</v>
      </c>
    </row>
    <row r="10" spans="1:6">
      <c r="A10" s="40" t="s">
        <v>133</v>
      </c>
      <c r="B10" s="40" t="s">
        <v>134</v>
      </c>
      <c r="C10" s="31">
        <v>44196</v>
      </c>
      <c r="D10" s="28">
        <v>1.096</v>
      </c>
      <c r="E10" s="28">
        <v>1.096</v>
      </c>
      <c r="F10" s="24">
        <f t="shared" si="0"/>
        <v>0.0438095238095237</v>
      </c>
    </row>
    <row r="11" spans="1:6">
      <c r="A11" s="40" t="s">
        <v>133</v>
      </c>
      <c r="B11" s="40" t="s">
        <v>134</v>
      </c>
      <c r="C11" s="31">
        <v>44225</v>
      </c>
      <c r="D11" s="28">
        <v>1.168</v>
      </c>
      <c r="E11" s="28">
        <v>1.168</v>
      </c>
      <c r="F11" s="24">
        <f t="shared" si="0"/>
        <v>0.0656934306569341</v>
      </c>
    </row>
    <row r="12" spans="1:6">
      <c r="A12" s="14" t="s">
        <v>133</v>
      </c>
      <c r="B12" s="14" t="s">
        <v>134</v>
      </c>
      <c r="C12" s="27">
        <v>44253</v>
      </c>
      <c r="D12" s="28">
        <v>1.127</v>
      </c>
      <c r="E12" s="28">
        <v>1.127</v>
      </c>
      <c r="F12" s="24">
        <f t="shared" si="0"/>
        <v>-0.0351027397260273</v>
      </c>
    </row>
    <row r="13" spans="1:6">
      <c r="A13" s="14" t="s">
        <v>133</v>
      </c>
      <c r="B13" s="14" t="s">
        <v>134</v>
      </c>
      <c r="C13" s="27">
        <v>44286</v>
      </c>
      <c r="D13" s="28">
        <v>1.116</v>
      </c>
      <c r="E13" s="28">
        <v>1.116</v>
      </c>
      <c r="F13" s="24">
        <f t="shared" si="0"/>
        <v>-0.00976042590949411</v>
      </c>
    </row>
    <row r="14" spans="1:6">
      <c r="A14" s="14" t="s">
        <v>133</v>
      </c>
      <c r="B14" s="14" t="s">
        <v>134</v>
      </c>
      <c r="C14" s="27">
        <v>44316</v>
      </c>
      <c r="D14" s="28">
        <v>1.146</v>
      </c>
      <c r="E14" s="28">
        <v>1.146</v>
      </c>
      <c r="F14" s="24">
        <f t="shared" si="0"/>
        <v>0.0268817204301073</v>
      </c>
    </row>
    <row r="15" spans="1:6">
      <c r="A15" s="14" t="s">
        <v>133</v>
      </c>
      <c r="B15" s="14" t="s">
        <v>134</v>
      </c>
      <c r="C15" s="27">
        <v>44347</v>
      </c>
      <c r="D15" s="28">
        <v>1.215</v>
      </c>
      <c r="E15" s="28">
        <v>1.215</v>
      </c>
      <c r="F15" s="24">
        <f t="shared" si="0"/>
        <v>0.0602094240837698</v>
      </c>
    </row>
    <row r="16" spans="1:6">
      <c r="A16" s="14" t="s">
        <v>133</v>
      </c>
      <c r="B16" s="14" t="s">
        <v>134</v>
      </c>
      <c r="C16" s="27">
        <v>44377</v>
      </c>
      <c r="D16" s="28">
        <v>1.312</v>
      </c>
      <c r="E16" s="28">
        <v>1.312</v>
      </c>
      <c r="F16" s="24">
        <f t="shared" si="0"/>
        <v>0.0798353909465019</v>
      </c>
    </row>
    <row r="17" spans="1:6">
      <c r="A17" s="14" t="s">
        <v>133</v>
      </c>
      <c r="B17" s="14" t="s">
        <v>134</v>
      </c>
      <c r="C17" s="27">
        <v>44407</v>
      </c>
      <c r="D17" s="28">
        <v>1.442</v>
      </c>
      <c r="E17" s="28">
        <v>1.442</v>
      </c>
      <c r="F17" s="24">
        <f t="shared" si="0"/>
        <v>0.0990853658536583</v>
      </c>
    </row>
    <row r="18" spans="1:6">
      <c r="A18" s="14" t="s">
        <v>133</v>
      </c>
      <c r="B18" s="14" t="s">
        <v>134</v>
      </c>
      <c r="C18" s="27">
        <v>44439</v>
      </c>
      <c r="D18" s="28">
        <v>1.51</v>
      </c>
      <c r="E18" s="28">
        <v>1.51</v>
      </c>
      <c r="F18" s="24">
        <f t="shared" si="0"/>
        <v>0.0471567267683772</v>
      </c>
    </row>
    <row r="19" spans="1:6">
      <c r="A19" s="14" t="s">
        <v>133</v>
      </c>
      <c r="B19" s="14" t="s">
        <v>134</v>
      </c>
      <c r="C19" s="27">
        <v>44469</v>
      </c>
      <c r="D19" s="28">
        <v>1.447</v>
      </c>
      <c r="E19" s="28">
        <v>1.447</v>
      </c>
      <c r="F19" s="24">
        <f t="shared" si="0"/>
        <v>-0.0417218543046357</v>
      </c>
    </row>
    <row r="20" spans="1:6">
      <c r="A20" s="14" t="s">
        <v>133</v>
      </c>
      <c r="B20" s="14" t="s">
        <v>134</v>
      </c>
      <c r="C20" s="27">
        <v>44498</v>
      </c>
      <c r="D20" s="28">
        <v>1.598</v>
      </c>
      <c r="E20" s="28">
        <v>1.598</v>
      </c>
      <c r="F20" s="24">
        <f t="shared" si="0"/>
        <v>0.104353835521769</v>
      </c>
    </row>
    <row r="21" spans="1:6">
      <c r="A21" s="14" t="s">
        <v>133</v>
      </c>
      <c r="B21" s="14" t="s">
        <v>134</v>
      </c>
      <c r="C21" s="27">
        <v>44530</v>
      </c>
      <c r="D21" s="28">
        <v>1.546</v>
      </c>
      <c r="E21" s="28">
        <v>1.546</v>
      </c>
      <c r="F21" s="24">
        <f t="shared" si="0"/>
        <v>-0.032540675844806</v>
      </c>
    </row>
    <row r="22" spans="1:6">
      <c r="A22" s="14" t="s">
        <v>133</v>
      </c>
      <c r="B22" s="14" t="s">
        <v>134</v>
      </c>
      <c r="C22" s="27">
        <v>44561</v>
      </c>
      <c r="D22" s="28">
        <v>1.436</v>
      </c>
      <c r="E22" s="28">
        <v>1.436</v>
      </c>
      <c r="F22" s="24">
        <f t="shared" si="0"/>
        <v>-0.0711513583441139</v>
      </c>
    </row>
    <row r="23" s="10" customFormat="1" spans="1:6">
      <c r="A23" s="11" t="s">
        <v>133</v>
      </c>
      <c r="B23" s="11" t="s">
        <v>134</v>
      </c>
      <c r="C23" s="4">
        <v>44589</v>
      </c>
      <c r="D23" s="25">
        <v>1.225</v>
      </c>
      <c r="E23" s="26">
        <v>1.345</v>
      </c>
      <c r="F23" s="24">
        <f>(D23+0.12)/D22-1</f>
        <v>-0.0633704735376043</v>
      </c>
    </row>
    <row r="24" spans="1:12">
      <c r="A24" s="30" t="s">
        <v>133</v>
      </c>
      <c r="B24" s="33" t="s">
        <v>134</v>
      </c>
      <c r="C24" s="4">
        <v>44620</v>
      </c>
      <c r="D24" s="25">
        <v>1.239</v>
      </c>
      <c r="E24" s="25">
        <v>1.359</v>
      </c>
      <c r="F24" s="24">
        <f t="shared" si="0"/>
        <v>0.0114285714285713</v>
      </c>
      <c r="G24" s="16"/>
      <c r="H24" s="17"/>
      <c r="I24" s="16"/>
      <c r="J24" s="16"/>
      <c r="K24" s="29"/>
      <c r="L24" s="16"/>
    </row>
    <row r="25" spans="1:6">
      <c r="A25" s="30" t="s">
        <v>133</v>
      </c>
      <c r="B25" s="33" t="s">
        <v>134</v>
      </c>
      <c r="C25" s="4">
        <v>44651</v>
      </c>
      <c r="D25" s="5">
        <v>1.166</v>
      </c>
      <c r="E25" s="5">
        <v>1.286</v>
      </c>
      <c r="F25" s="24">
        <f t="shared" si="0"/>
        <v>-0.0589184826472964</v>
      </c>
    </row>
    <row r="26" spans="1:6">
      <c r="A26" s="30" t="s">
        <v>133</v>
      </c>
      <c r="B26" s="33" t="s">
        <v>134</v>
      </c>
      <c r="C26" s="4">
        <v>44680</v>
      </c>
      <c r="D26" s="5">
        <v>1.128</v>
      </c>
      <c r="E26" s="5">
        <v>1.248</v>
      </c>
      <c r="F26" s="24">
        <f t="shared" si="0"/>
        <v>-0.032590051457976</v>
      </c>
    </row>
    <row r="27" spans="1:6">
      <c r="A27" s="30" t="s">
        <v>133</v>
      </c>
      <c r="B27" s="33" t="s">
        <v>134</v>
      </c>
      <c r="C27" s="4">
        <v>44712</v>
      </c>
      <c r="D27" s="5">
        <v>1.131</v>
      </c>
      <c r="E27" s="5">
        <v>1.251</v>
      </c>
      <c r="F27" s="24">
        <f t="shared" si="0"/>
        <v>0.00265957446808529</v>
      </c>
    </row>
    <row r="28" spans="1:6">
      <c r="A28" s="30" t="s">
        <v>133</v>
      </c>
      <c r="B28" s="33" t="s">
        <v>134</v>
      </c>
      <c r="C28" s="4">
        <v>44742</v>
      </c>
      <c r="D28" s="5">
        <v>1.2</v>
      </c>
      <c r="E28" s="5">
        <v>1.32</v>
      </c>
      <c r="F28" s="24">
        <f t="shared" si="0"/>
        <v>0.0610079575596816</v>
      </c>
    </row>
    <row r="29" spans="1:6">
      <c r="A29" s="30" t="s">
        <v>133</v>
      </c>
      <c r="B29" s="33" t="s">
        <v>134</v>
      </c>
      <c r="C29" s="4">
        <v>44771</v>
      </c>
      <c r="D29" s="7">
        <v>1.243</v>
      </c>
      <c r="E29" s="7">
        <v>1.363</v>
      </c>
      <c r="F29" s="24">
        <f t="shared" si="0"/>
        <v>0.0358333333333334</v>
      </c>
    </row>
    <row r="30" spans="1:6">
      <c r="A30" s="30" t="s">
        <v>133</v>
      </c>
      <c r="B30" s="33" t="s">
        <v>134</v>
      </c>
      <c r="C30" s="4">
        <v>44804</v>
      </c>
      <c r="D30" s="9">
        <v>1.179</v>
      </c>
      <c r="E30" s="9">
        <v>1.299</v>
      </c>
      <c r="F30" s="24">
        <f t="shared" si="0"/>
        <v>-0.0514883346741755</v>
      </c>
    </row>
  </sheetData>
  <pageMargins left="0.7" right="0.7" top="0.75" bottom="0.75" header="0.3" footer="0.3"/>
  <headerFooter/>
  <ignoredErrors>
    <ignoredError sqref="F23" formula="1"/>
  </ignoredErrors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F27" sqref="F27"/>
    </sheetView>
  </sheetViews>
  <sheetFormatPr defaultColWidth="9" defaultRowHeight="14.25" outlineLevelCol="5"/>
  <cols>
    <col min="2" max="2" width="31.0666666666667" customWidth="1"/>
    <col min="3" max="3" width="11.6916666666667" customWidth="1"/>
    <col min="4" max="5" width="14.3083333333333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39" t="s">
        <v>135</v>
      </c>
      <c r="B2" s="39" t="s">
        <v>136</v>
      </c>
      <c r="C2" s="39">
        <v>44069</v>
      </c>
      <c r="D2" s="40">
        <v>1.0001</v>
      </c>
      <c r="E2" s="40">
        <v>1.0001</v>
      </c>
      <c r="F2" s="24"/>
    </row>
    <row r="3" spans="1:6">
      <c r="A3" s="39" t="s">
        <v>135</v>
      </c>
      <c r="B3" s="39" t="s">
        <v>136</v>
      </c>
      <c r="C3" s="39">
        <v>44074</v>
      </c>
      <c r="D3" s="40">
        <v>1.0001</v>
      </c>
      <c r="E3" s="40">
        <v>1.0001</v>
      </c>
      <c r="F3" s="24">
        <f>D3/D2-1</f>
        <v>0</v>
      </c>
    </row>
    <row r="4" spans="1:6">
      <c r="A4" s="39" t="s">
        <v>135</v>
      </c>
      <c r="B4" s="39" t="s">
        <v>136</v>
      </c>
      <c r="C4" s="39">
        <v>44104</v>
      </c>
      <c r="D4" s="40">
        <v>1.0005</v>
      </c>
      <c r="E4" s="40">
        <v>1.0005</v>
      </c>
      <c r="F4" s="24">
        <f t="shared" ref="F4:F27" si="0">D4/D3-1</f>
        <v>0.000399960003999666</v>
      </c>
    </row>
    <row r="5" spans="1:6">
      <c r="A5" s="39" t="s">
        <v>135</v>
      </c>
      <c r="B5" s="39" t="s">
        <v>136</v>
      </c>
      <c r="C5" s="31">
        <v>44134</v>
      </c>
      <c r="D5" s="40">
        <v>1.0003</v>
      </c>
      <c r="E5" s="40">
        <v>1.0003</v>
      </c>
      <c r="F5" s="24">
        <f t="shared" si="0"/>
        <v>-0.000199900049974944</v>
      </c>
    </row>
    <row r="6" spans="1:6">
      <c r="A6" s="39" t="s">
        <v>135</v>
      </c>
      <c r="B6" s="39" t="s">
        <v>136</v>
      </c>
      <c r="C6" s="31">
        <v>44165</v>
      </c>
      <c r="D6" s="28">
        <v>1.019</v>
      </c>
      <c r="E6" s="28">
        <v>1.019</v>
      </c>
      <c r="F6" s="24">
        <f t="shared" si="0"/>
        <v>0.0186943916824951</v>
      </c>
    </row>
    <row r="7" spans="1:6">
      <c r="A7" s="39" t="s">
        <v>135</v>
      </c>
      <c r="B7" s="39" t="s">
        <v>136</v>
      </c>
      <c r="C7" s="31">
        <v>44196</v>
      </c>
      <c r="D7" s="40">
        <v>1.0261</v>
      </c>
      <c r="E7" s="40">
        <v>1.0261</v>
      </c>
      <c r="F7" s="24">
        <f t="shared" si="0"/>
        <v>0.00696761530912671</v>
      </c>
    </row>
    <row r="8" spans="1:6">
      <c r="A8" s="39" t="s">
        <v>135</v>
      </c>
      <c r="B8" s="39" t="s">
        <v>136</v>
      </c>
      <c r="C8" s="31">
        <v>44225</v>
      </c>
      <c r="D8" s="32">
        <v>1.0661</v>
      </c>
      <c r="E8" s="32">
        <v>1.0661</v>
      </c>
      <c r="F8" s="24">
        <f t="shared" si="0"/>
        <v>0.0389825553065004</v>
      </c>
    </row>
    <row r="9" spans="1:6">
      <c r="A9" s="14" t="s">
        <v>135</v>
      </c>
      <c r="B9" s="14" t="s">
        <v>136</v>
      </c>
      <c r="C9" s="27">
        <v>44253</v>
      </c>
      <c r="D9" s="32">
        <v>1.1184</v>
      </c>
      <c r="E9" s="32">
        <v>1.1184</v>
      </c>
      <c r="F9" s="24">
        <f t="shared" si="0"/>
        <v>0.0490573116968389</v>
      </c>
    </row>
    <row r="10" spans="1:6">
      <c r="A10" s="14" t="s">
        <v>135</v>
      </c>
      <c r="B10" s="14" t="s">
        <v>136</v>
      </c>
      <c r="C10" s="27">
        <v>44286</v>
      </c>
      <c r="D10" s="32">
        <v>1.1448</v>
      </c>
      <c r="E10" s="32">
        <v>1.1448</v>
      </c>
      <c r="F10" s="24">
        <f t="shared" si="0"/>
        <v>0.0236051502145922</v>
      </c>
    </row>
    <row r="11" spans="1:6">
      <c r="A11" s="14" t="s">
        <v>135</v>
      </c>
      <c r="B11" s="14" t="s">
        <v>136</v>
      </c>
      <c r="C11" s="27">
        <v>44316</v>
      </c>
      <c r="D11" s="32">
        <v>1.3065</v>
      </c>
      <c r="E11" s="32">
        <v>1.3065</v>
      </c>
      <c r="F11" s="24">
        <f t="shared" si="0"/>
        <v>0.141247379454926</v>
      </c>
    </row>
    <row r="12" spans="1:6">
      <c r="A12" s="14" t="s">
        <v>135</v>
      </c>
      <c r="B12" s="14" t="s">
        <v>136</v>
      </c>
      <c r="C12" s="27">
        <v>44347</v>
      </c>
      <c r="D12" s="32">
        <v>1.2605</v>
      </c>
      <c r="E12" s="32">
        <v>1.2605</v>
      </c>
      <c r="F12" s="24">
        <f t="shared" si="0"/>
        <v>-0.0352085725220054</v>
      </c>
    </row>
    <row r="13" spans="1:6">
      <c r="A13" s="14" t="s">
        <v>135</v>
      </c>
      <c r="B13" s="14" t="s">
        <v>136</v>
      </c>
      <c r="C13" s="27">
        <v>44377</v>
      </c>
      <c r="D13" s="32">
        <v>1.2589</v>
      </c>
      <c r="E13" s="32">
        <v>1.2589</v>
      </c>
      <c r="F13" s="24">
        <f t="shared" si="0"/>
        <v>-0.00126933756445857</v>
      </c>
    </row>
    <row r="14" spans="1:6">
      <c r="A14" s="14" t="s">
        <v>135</v>
      </c>
      <c r="B14" s="14" t="s">
        <v>136</v>
      </c>
      <c r="C14" s="27">
        <v>44407</v>
      </c>
      <c r="D14" s="32">
        <v>1.3425</v>
      </c>
      <c r="E14" s="32">
        <v>1.3425</v>
      </c>
      <c r="F14" s="24">
        <f t="shared" si="0"/>
        <v>0.06640718087219</v>
      </c>
    </row>
    <row r="15" spans="1:6">
      <c r="A15" s="14" t="s">
        <v>135</v>
      </c>
      <c r="B15" s="14" t="s">
        <v>136</v>
      </c>
      <c r="C15" s="27">
        <v>44439</v>
      </c>
      <c r="D15" s="32">
        <v>1.6998</v>
      </c>
      <c r="E15" s="32">
        <v>1.6998</v>
      </c>
      <c r="F15" s="24">
        <f t="shared" si="0"/>
        <v>0.266145251396648</v>
      </c>
    </row>
    <row r="16" spans="1:6">
      <c r="A16" s="14" t="s">
        <v>135</v>
      </c>
      <c r="B16" s="14" t="s">
        <v>136</v>
      </c>
      <c r="C16" s="27">
        <v>44469</v>
      </c>
      <c r="D16" s="32">
        <v>1.5468</v>
      </c>
      <c r="E16" s="32">
        <v>1.5468</v>
      </c>
      <c r="F16" s="24">
        <f t="shared" si="0"/>
        <v>-0.0900105894811154</v>
      </c>
    </row>
    <row r="17" spans="1:6">
      <c r="A17" s="14" t="s">
        <v>135</v>
      </c>
      <c r="B17" s="14" t="s">
        <v>136</v>
      </c>
      <c r="C17" s="27">
        <v>44498</v>
      </c>
      <c r="D17" s="32">
        <v>2.0255</v>
      </c>
      <c r="E17" s="32">
        <v>2.0255</v>
      </c>
      <c r="F17" s="24">
        <f t="shared" si="0"/>
        <v>0.309477631238686</v>
      </c>
    </row>
    <row r="18" spans="1:6">
      <c r="A18" s="14" t="s">
        <v>135</v>
      </c>
      <c r="B18" s="14" t="s">
        <v>136</v>
      </c>
      <c r="C18" s="27">
        <v>44530</v>
      </c>
      <c r="D18" s="32">
        <v>1.1902</v>
      </c>
      <c r="E18" s="32">
        <v>1.1902</v>
      </c>
      <c r="F18" s="24">
        <f t="shared" si="0"/>
        <v>-0.412392001974821</v>
      </c>
    </row>
    <row r="19" spans="1:6">
      <c r="A19" s="14" t="s">
        <v>135</v>
      </c>
      <c r="B19" s="14" t="s">
        <v>136</v>
      </c>
      <c r="C19" s="27">
        <v>44561</v>
      </c>
      <c r="D19" s="32">
        <v>0.85</v>
      </c>
      <c r="E19" s="32">
        <v>0.85</v>
      </c>
      <c r="F19" s="24">
        <f t="shared" si="0"/>
        <v>-0.285834313560746</v>
      </c>
    </row>
    <row r="20" s="10" customFormat="1" spans="1:6">
      <c r="A20" s="11" t="s">
        <v>135</v>
      </c>
      <c r="B20" s="11" t="s">
        <v>136</v>
      </c>
      <c r="C20" s="4">
        <v>44589</v>
      </c>
      <c r="D20" s="25">
        <v>0.832</v>
      </c>
      <c r="E20" s="26">
        <v>0.832</v>
      </c>
      <c r="F20" s="24">
        <f t="shared" si="0"/>
        <v>-0.0211764705882354</v>
      </c>
    </row>
    <row r="21" spans="1:6">
      <c r="A21" s="30" t="s">
        <v>135</v>
      </c>
      <c r="B21" s="36" t="s">
        <v>136</v>
      </c>
      <c r="C21" s="4">
        <v>44620</v>
      </c>
      <c r="D21" s="25">
        <v>1.0149</v>
      </c>
      <c r="E21" s="25">
        <v>1.0149</v>
      </c>
      <c r="F21" s="24">
        <f t="shared" si="0"/>
        <v>0.219831730769231</v>
      </c>
    </row>
    <row r="22" spans="1:6">
      <c r="A22" s="30" t="s">
        <v>135</v>
      </c>
      <c r="B22" s="36" t="s">
        <v>136</v>
      </c>
      <c r="C22" s="4">
        <v>44651</v>
      </c>
      <c r="D22" s="5">
        <v>1.2363</v>
      </c>
      <c r="E22" s="5">
        <v>1.2363</v>
      </c>
      <c r="F22" s="24">
        <f t="shared" si="0"/>
        <v>0.218149571386343</v>
      </c>
    </row>
    <row r="23" spans="1:6">
      <c r="A23" s="30" t="s">
        <v>135</v>
      </c>
      <c r="B23" s="36" t="s">
        <v>136</v>
      </c>
      <c r="C23" s="4">
        <v>44680</v>
      </c>
      <c r="D23" s="5">
        <v>1.0805</v>
      </c>
      <c r="E23" s="5">
        <v>1.0805</v>
      </c>
      <c r="F23" s="24">
        <f t="shared" si="0"/>
        <v>-0.126021192267249</v>
      </c>
    </row>
    <row r="24" spans="1:6">
      <c r="A24" s="30" t="s">
        <v>135</v>
      </c>
      <c r="B24" s="36" t="s">
        <v>136</v>
      </c>
      <c r="C24" s="4">
        <v>44712</v>
      </c>
      <c r="D24" s="5">
        <v>1.2514</v>
      </c>
      <c r="E24" s="5">
        <v>1.2514</v>
      </c>
      <c r="F24" s="24">
        <f t="shared" si="0"/>
        <v>0.158167515039334</v>
      </c>
    </row>
    <row r="25" spans="1:6">
      <c r="A25" s="30" t="s">
        <v>135</v>
      </c>
      <c r="B25" s="36" t="s">
        <v>136</v>
      </c>
      <c r="C25" s="4">
        <v>44742</v>
      </c>
      <c r="D25" s="5">
        <v>1.6478</v>
      </c>
      <c r="E25" s="5">
        <v>1.6478</v>
      </c>
      <c r="F25" s="24">
        <f t="shared" si="0"/>
        <v>0.316765222950296</v>
      </c>
    </row>
    <row r="26" spans="1:6">
      <c r="A26" s="30" t="s">
        <v>135</v>
      </c>
      <c r="B26" s="36" t="s">
        <v>136</v>
      </c>
      <c r="C26" s="4">
        <v>44771</v>
      </c>
      <c r="D26" s="7">
        <v>1.4742</v>
      </c>
      <c r="E26" s="7">
        <v>1.4742</v>
      </c>
      <c r="F26" s="24">
        <f t="shared" si="0"/>
        <v>-0.1053525913339</v>
      </c>
    </row>
    <row r="27" spans="1:6">
      <c r="A27" s="30" t="s">
        <v>135</v>
      </c>
      <c r="B27" s="36" t="s">
        <v>136</v>
      </c>
      <c r="C27" s="27">
        <v>44804</v>
      </c>
      <c r="D27" s="28">
        <v>1.4606</v>
      </c>
      <c r="E27" s="28">
        <v>1.4606</v>
      </c>
      <c r="F27" s="24">
        <f t="shared" si="0"/>
        <v>-0.00922534255867591</v>
      </c>
    </row>
  </sheetData>
  <pageMargins left="0.7" right="0.7" top="0.75" bottom="0.75" header="0.3" footer="0.3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7" workbookViewId="0">
      <selection activeCell="F27" sqref="F27"/>
    </sheetView>
  </sheetViews>
  <sheetFormatPr defaultColWidth="9" defaultRowHeight="14.25" outlineLevelCol="7"/>
  <cols>
    <col min="1" max="1" width="10.2333333333333" customWidth="1"/>
    <col min="2" max="2" width="29.6916666666667" customWidth="1"/>
    <col min="3" max="3" width="11.6916666666667" customWidth="1"/>
    <col min="4" max="5" width="14.3083333333333" customWidth="1"/>
    <col min="6" max="6" width="8.06666666666667" customWidth="1"/>
    <col min="8" max="8" width="13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38" t="s">
        <v>137</v>
      </c>
      <c r="B2" s="38" t="s">
        <v>138</v>
      </c>
      <c r="C2" s="39">
        <v>44069</v>
      </c>
      <c r="D2" s="40">
        <v>1.0001</v>
      </c>
      <c r="E2" s="40">
        <v>1.0001</v>
      </c>
      <c r="F2" s="40"/>
    </row>
    <row r="3" spans="1:6">
      <c r="A3" s="38" t="s">
        <v>137</v>
      </c>
      <c r="B3" s="38" t="s">
        <v>138</v>
      </c>
      <c r="C3" s="39">
        <v>44074</v>
      </c>
      <c r="D3" s="40">
        <v>1.0003</v>
      </c>
      <c r="E3" s="40">
        <v>1.0003</v>
      </c>
      <c r="F3" s="24">
        <f>D3/D2-1</f>
        <v>0.000199980001999833</v>
      </c>
    </row>
    <row r="4" spans="1:6">
      <c r="A4" s="38" t="s">
        <v>137</v>
      </c>
      <c r="B4" s="38" t="s">
        <v>138</v>
      </c>
      <c r="C4" s="39">
        <v>44104</v>
      </c>
      <c r="D4" s="40">
        <v>1.0343</v>
      </c>
      <c r="E4" s="40">
        <v>1.0343</v>
      </c>
      <c r="F4" s="24">
        <f t="shared" ref="F4:F27" si="0">D4/D3-1</f>
        <v>0.0339898030590824</v>
      </c>
    </row>
    <row r="5" spans="1:6">
      <c r="A5" s="38" t="s">
        <v>137</v>
      </c>
      <c r="B5" s="38" t="s">
        <v>138</v>
      </c>
      <c r="C5" s="41">
        <v>44134</v>
      </c>
      <c r="D5" s="40">
        <v>1.0289</v>
      </c>
      <c r="E5" s="40">
        <v>1.0289</v>
      </c>
      <c r="F5" s="24">
        <f t="shared" si="0"/>
        <v>-0.00522092236295091</v>
      </c>
    </row>
    <row r="6" spans="1:6">
      <c r="A6" s="38" t="s">
        <v>137</v>
      </c>
      <c r="B6" s="38" t="s">
        <v>138</v>
      </c>
      <c r="C6" s="31">
        <v>44165</v>
      </c>
      <c r="D6" s="40">
        <v>1.1573</v>
      </c>
      <c r="E6" s="40">
        <v>1.1573</v>
      </c>
      <c r="F6" s="24">
        <f t="shared" si="0"/>
        <v>0.124793468753037</v>
      </c>
    </row>
    <row r="7" spans="1:6">
      <c r="A7" s="38" t="s">
        <v>137</v>
      </c>
      <c r="B7" s="38" t="s">
        <v>138</v>
      </c>
      <c r="C7" s="31">
        <v>44196</v>
      </c>
      <c r="D7" s="32">
        <v>1.2602</v>
      </c>
      <c r="E7" s="32">
        <v>1.2602</v>
      </c>
      <c r="F7" s="24">
        <f t="shared" si="0"/>
        <v>0.0889138512053917</v>
      </c>
    </row>
    <row r="8" spans="1:6">
      <c r="A8" s="38" t="s">
        <v>137</v>
      </c>
      <c r="B8" s="38" t="s">
        <v>138</v>
      </c>
      <c r="C8" s="31">
        <v>44225</v>
      </c>
      <c r="D8" s="32">
        <v>1.5146</v>
      </c>
      <c r="E8" s="32">
        <v>1.5146</v>
      </c>
      <c r="F8" s="24">
        <f t="shared" si="0"/>
        <v>0.201872718616093</v>
      </c>
    </row>
    <row r="9" spans="1:6">
      <c r="A9" s="20" t="s">
        <v>137</v>
      </c>
      <c r="B9" s="20" t="s">
        <v>138</v>
      </c>
      <c r="C9" s="27">
        <v>44253</v>
      </c>
      <c r="D9" s="32">
        <v>1.4862</v>
      </c>
      <c r="E9" s="32">
        <v>1.4862</v>
      </c>
      <c r="F9" s="24">
        <f t="shared" si="0"/>
        <v>-0.0187508253004094</v>
      </c>
    </row>
    <row r="10" spans="1:6">
      <c r="A10" s="20" t="s">
        <v>137</v>
      </c>
      <c r="B10" s="20" t="s">
        <v>138</v>
      </c>
      <c r="C10" s="27">
        <v>44286</v>
      </c>
      <c r="D10" s="32">
        <v>1.3529</v>
      </c>
      <c r="E10" s="32">
        <v>1.3529</v>
      </c>
      <c r="F10" s="24">
        <f t="shared" si="0"/>
        <v>-0.0896918315166195</v>
      </c>
    </row>
    <row r="11" spans="1:6">
      <c r="A11" s="20" t="s">
        <v>137</v>
      </c>
      <c r="B11" s="20" t="s">
        <v>138</v>
      </c>
      <c r="C11" s="27">
        <v>44316</v>
      </c>
      <c r="D11" s="32">
        <v>1.6053</v>
      </c>
      <c r="E11" s="32">
        <v>1.6053</v>
      </c>
      <c r="F11" s="24">
        <f t="shared" si="0"/>
        <v>0.186562199719122</v>
      </c>
    </row>
    <row r="12" spans="1:8">
      <c r="A12" s="20" t="s">
        <v>137</v>
      </c>
      <c r="B12" s="20" t="s">
        <v>138</v>
      </c>
      <c r="C12" s="27">
        <v>44347</v>
      </c>
      <c r="D12" s="32">
        <v>1.9405</v>
      </c>
      <c r="E12" s="32">
        <v>1.9405</v>
      </c>
      <c r="F12" s="24">
        <f t="shared" si="0"/>
        <v>0.208808322431944</v>
      </c>
      <c r="H12" s="45"/>
    </row>
    <row r="13" spans="1:6">
      <c r="A13" s="20" t="s">
        <v>137</v>
      </c>
      <c r="B13" s="20" t="s">
        <v>138</v>
      </c>
      <c r="C13" s="27">
        <v>44377</v>
      </c>
      <c r="D13" s="32">
        <v>2.5348</v>
      </c>
      <c r="E13" s="32">
        <v>2.5348</v>
      </c>
      <c r="F13" s="24">
        <f t="shared" si="0"/>
        <v>0.306261272867818</v>
      </c>
    </row>
    <row r="14" spans="1:6">
      <c r="A14" s="20" t="s">
        <v>137</v>
      </c>
      <c r="B14" s="20" t="s">
        <v>138</v>
      </c>
      <c r="C14" s="27">
        <v>44407</v>
      </c>
      <c r="D14" s="32">
        <v>3.2492</v>
      </c>
      <c r="E14" s="32">
        <v>3.2492</v>
      </c>
      <c r="F14" s="24">
        <f t="shared" si="0"/>
        <v>0.28183683130819</v>
      </c>
    </row>
    <row r="15" spans="1:6">
      <c r="A15" s="20" t="s">
        <v>137</v>
      </c>
      <c r="B15" s="20" t="s">
        <v>138</v>
      </c>
      <c r="C15" s="27">
        <v>44439</v>
      </c>
      <c r="D15" s="32">
        <v>4.5297</v>
      </c>
      <c r="E15" s="32">
        <v>4.5297</v>
      </c>
      <c r="F15" s="24">
        <f t="shared" si="0"/>
        <v>0.394097008494399</v>
      </c>
    </row>
    <row r="16" spans="1:6">
      <c r="A16" s="20" t="s">
        <v>137</v>
      </c>
      <c r="B16" s="20" t="s">
        <v>138</v>
      </c>
      <c r="C16" s="27">
        <v>44469</v>
      </c>
      <c r="D16" s="32">
        <v>4.108</v>
      </c>
      <c r="E16" s="32">
        <v>4.108</v>
      </c>
      <c r="F16" s="24">
        <f t="shared" si="0"/>
        <v>-0.0930966730688567</v>
      </c>
    </row>
    <row r="17" spans="1:6">
      <c r="A17" s="20" t="s">
        <v>137</v>
      </c>
      <c r="B17" s="20" t="s">
        <v>138</v>
      </c>
      <c r="C17" s="27">
        <v>44498</v>
      </c>
      <c r="D17" s="34">
        <v>5.5079</v>
      </c>
      <c r="E17" s="34">
        <v>5.5079</v>
      </c>
      <c r="F17" s="24">
        <f t="shared" si="0"/>
        <v>0.340774099318403</v>
      </c>
    </row>
    <row r="18" spans="1:6">
      <c r="A18" s="20" t="s">
        <v>137</v>
      </c>
      <c r="B18" s="20" t="s">
        <v>138</v>
      </c>
      <c r="C18" s="27">
        <v>44530</v>
      </c>
      <c r="D18" s="34">
        <v>5.7505</v>
      </c>
      <c r="E18" s="34">
        <v>5.7505</v>
      </c>
      <c r="F18" s="24">
        <f t="shared" si="0"/>
        <v>0.0440458250876012</v>
      </c>
    </row>
    <row r="19" spans="1:6">
      <c r="A19" s="20" t="s">
        <v>137</v>
      </c>
      <c r="B19" s="20" t="s">
        <v>138</v>
      </c>
      <c r="C19" s="27">
        <v>44561</v>
      </c>
      <c r="D19" s="28">
        <v>5.1068</v>
      </c>
      <c r="E19" s="28">
        <v>5.1068</v>
      </c>
      <c r="F19" s="24">
        <f t="shared" si="0"/>
        <v>-0.111938092339797</v>
      </c>
    </row>
    <row r="20" s="10" customFormat="1" spans="1:6">
      <c r="A20" s="11" t="s">
        <v>137</v>
      </c>
      <c r="B20" s="11" t="s">
        <v>138</v>
      </c>
      <c r="C20" s="4">
        <v>44589</v>
      </c>
      <c r="D20" s="25">
        <v>4.7179</v>
      </c>
      <c r="E20" s="26">
        <v>4.7179</v>
      </c>
      <c r="F20" s="24">
        <f t="shared" si="0"/>
        <v>-0.0761533641419283</v>
      </c>
    </row>
    <row r="21" spans="1:6">
      <c r="A21" s="30" t="s">
        <v>137</v>
      </c>
      <c r="B21" s="36" t="s">
        <v>138</v>
      </c>
      <c r="C21" s="4">
        <v>44620</v>
      </c>
      <c r="D21" s="25">
        <v>5.2786</v>
      </c>
      <c r="E21" s="25">
        <v>5.2786</v>
      </c>
      <c r="F21" s="24">
        <f t="shared" si="0"/>
        <v>0.118845248945505</v>
      </c>
    </row>
    <row r="22" spans="1:6">
      <c r="A22" s="30" t="s">
        <v>137</v>
      </c>
      <c r="B22" s="36" t="s">
        <v>138</v>
      </c>
      <c r="C22" s="4">
        <v>44651</v>
      </c>
      <c r="D22" s="5">
        <v>4.898</v>
      </c>
      <c r="E22" s="5">
        <v>4.898</v>
      </c>
      <c r="F22" s="24">
        <f t="shared" si="0"/>
        <v>-0.0721024514075702</v>
      </c>
    </row>
    <row r="23" spans="1:6">
      <c r="A23" s="30" t="s">
        <v>137</v>
      </c>
      <c r="B23" s="36" t="s">
        <v>138</v>
      </c>
      <c r="C23" s="4">
        <v>44680</v>
      </c>
      <c r="D23" s="5">
        <v>4.1065</v>
      </c>
      <c r="E23" s="5">
        <v>4.1065</v>
      </c>
      <c r="F23" s="24">
        <f t="shared" si="0"/>
        <v>-0.161596570028583</v>
      </c>
    </row>
    <row r="24" customFormat="1" spans="1:6">
      <c r="A24" s="30" t="s">
        <v>137</v>
      </c>
      <c r="B24" s="36" t="s">
        <v>138</v>
      </c>
      <c r="C24" s="4">
        <v>44712</v>
      </c>
      <c r="D24" s="5">
        <v>4.7347</v>
      </c>
      <c r="E24" s="5">
        <v>4.7347</v>
      </c>
      <c r="F24" s="24">
        <f t="shared" si="0"/>
        <v>0.152976987702423</v>
      </c>
    </row>
    <row r="25" customFormat="1" spans="1:6">
      <c r="A25" s="30" t="s">
        <v>137</v>
      </c>
      <c r="B25" s="36" t="s">
        <v>138</v>
      </c>
      <c r="C25" s="4">
        <v>44742</v>
      </c>
      <c r="D25" s="5">
        <v>5.5702</v>
      </c>
      <c r="E25" s="5">
        <v>5.5702</v>
      </c>
      <c r="F25" s="24">
        <f t="shared" si="0"/>
        <v>0.176463133883878</v>
      </c>
    </row>
    <row r="26" customFormat="1" spans="1:6">
      <c r="A26" s="30" t="s">
        <v>137</v>
      </c>
      <c r="B26" s="36" t="s">
        <v>138</v>
      </c>
      <c r="C26" s="4">
        <v>44771</v>
      </c>
      <c r="D26" s="7">
        <v>6.0622</v>
      </c>
      <c r="E26" s="7">
        <v>6.0622</v>
      </c>
      <c r="F26" s="24">
        <f t="shared" si="0"/>
        <v>0.0883271695809846</v>
      </c>
    </row>
    <row r="27" spans="1:6">
      <c r="A27" s="30" t="s">
        <v>137</v>
      </c>
      <c r="B27" s="36" t="s">
        <v>138</v>
      </c>
      <c r="C27" s="27">
        <v>44804</v>
      </c>
      <c r="D27" s="28">
        <v>5.7047</v>
      </c>
      <c r="E27" s="28">
        <v>5.7047</v>
      </c>
      <c r="F27" s="24">
        <f t="shared" si="0"/>
        <v>-0.0589719903665336</v>
      </c>
    </row>
  </sheetData>
  <pageMargins left="0.7" right="0.7" top="0.75" bottom="0.75" header="0.3" footer="0.3"/>
  <pageSetup paperSize="9" orientation="portrait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workbookViewId="0">
      <selection activeCell="A17" sqref="$A17:$XFD17"/>
    </sheetView>
  </sheetViews>
  <sheetFormatPr defaultColWidth="9" defaultRowHeight="14.25" outlineLevelCol="5"/>
  <cols>
    <col min="1" max="1" width="10.2333333333333" customWidth="1"/>
    <col min="2" max="2" width="32.8416666666667" customWidth="1"/>
    <col min="3" max="3" width="11.6916666666667" customWidth="1"/>
    <col min="4" max="5" width="14.3083333333333" customWidth="1"/>
    <col min="6" max="6" width="8.06666666666667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44" t="s">
        <v>139</v>
      </c>
      <c r="B2" s="44" t="s">
        <v>140</v>
      </c>
      <c r="C2" s="39">
        <v>44084</v>
      </c>
      <c r="D2" s="40">
        <v>1.0001</v>
      </c>
      <c r="E2" s="40">
        <v>1.0001</v>
      </c>
      <c r="F2" s="40"/>
    </row>
    <row r="3" spans="1:6">
      <c r="A3" s="44" t="s">
        <v>139</v>
      </c>
      <c r="B3" s="44" t="s">
        <v>140</v>
      </c>
      <c r="C3" s="39">
        <v>44104</v>
      </c>
      <c r="D3" s="40">
        <v>1.0096</v>
      </c>
      <c r="E3" s="40">
        <v>1.0096</v>
      </c>
      <c r="F3" s="24">
        <f>D3/D2-1</f>
        <v>0.00949905009499052</v>
      </c>
    </row>
    <row r="4" spans="1:6">
      <c r="A4" s="44" t="s">
        <v>139</v>
      </c>
      <c r="B4" s="44" t="s">
        <v>140</v>
      </c>
      <c r="C4" s="41">
        <v>44134</v>
      </c>
      <c r="D4" s="40">
        <v>0.9928</v>
      </c>
      <c r="E4" s="40">
        <v>0.9928</v>
      </c>
      <c r="F4" s="24">
        <f t="shared" ref="F4:F16" si="0">D4/D3-1</f>
        <v>-0.0166402535657687</v>
      </c>
    </row>
    <row r="5" spans="1:6">
      <c r="A5" s="44" t="s">
        <v>139</v>
      </c>
      <c r="B5" s="44" t="s">
        <v>140</v>
      </c>
      <c r="C5" s="31">
        <v>44165</v>
      </c>
      <c r="D5" s="40">
        <v>1.0994</v>
      </c>
      <c r="E5" s="40">
        <v>1.0994</v>
      </c>
      <c r="F5" s="24">
        <f t="shared" si="0"/>
        <v>0.10737308622079</v>
      </c>
    </row>
    <row r="6" spans="1:6">
      <c r="A6" s="44" t="s">
        <v>139</v>
      </c>
      <c r="B6" s="44" t="s">
        <v>140</v>
      </c>
      <c r="C6" s="31">
        <v>44196</v>
      </c>
      <c r="D6" s="32">
        <v>1.1182</v>
      </c>
      <c r="E6" s="32">
        <v>1.1182</v>
      </c>
      <c r="F6" s="24">
        <f t="shared" si="0"/>
        <v>0.0171002364926325</v>
      </c>
    </row>
    <row r="7" spans="1:6">
      <c r="A7" s="44" t="s">
        <v>139</v>
      </c>
      <c r="B7" s="44" t="s">
        <v>140</v>
      </c>
      <c r="C7" s="31">
        <v>44225</v>
      </c>
      <c r="D7" s="32">
        <v>1.274</v>
      </c>
      <c r="E7" s="32">
        <v>1.274</v>
      </c>
      <c r="F7" s="24">
        <f t="shared" si="0"/>
        <v>0.139331067787516</v>
      </c>
    </row>
    <row r="8" spans="1:6">
      <c r="A8" s="14" t="s">
        <v>139</v>
      </c>
      <c r="B8" s="14" t="s">
        <v>140</v>
      </c>
      <c r="C8" s="27">
        <v>44253</v>
      </c>
      <c r="D8" s="32">
        <v>1.2491</v>
      </c>
      <c r="E8" s="32">
        <v>1.2491</v>
      </c>
      <c r="F8" s="24">
        <f t="shared" si="0"/>
        <v>-0.0195447409733124</v>
      </c>
    </row>
    <row r="9" spans="1:6">
      <c r="A9" s="14" t="s">
        <v>139</v>
      </c>
      <c r="B9" s="14" t="s">
        <v>140</v>
      </c>
      <c r="C9" s="27">
        <v>44286</v>
      </c>
      <c r="D9" s="32">
        <v>1.1359</v>
      </c>
      <c r="E9" s="32">
        <v>1.1359</v>
      </c>
      <c r="F9" s="24">
        <f t="shared" si="0"/>
        <v>-0.0906252501801298</v>
      </c>
    </row>
    <row r="10" spans="1:6">
      <c r="A10" s="14" t="s">
        <v>139</v>
      </c>
      <c r="B10" s="14" t="s">
        <v>140</v>
      </c>
      <c r="C10" s="27">
        <v>44316</v>
      </c>
      <c r="D10" s="32">
        <v>1.3458</v>
      </c>
      <c r="E10" s="32">
        <v>1.3458</v>
      </c>
      <c r="F10" s="24">
        <f t="shared" si="0"/>
        <v>0.184787393256449</v>
      </c>
    </row>
    <row r="11" spans="1:6">
      <c r="A11" s="14" t="s">
        <v>139</v>
      </c>
      <c r="B11" s="14" t="s">
        <v>140</v>
      </c>
      <c r="C11" s="27">
        <v>44347</v>
      </c>
      <c r="D11" s="32">
        <v>1.6247</v>
      </c>
      <c r="E11" s="32">
        <v>1.6247</v>
      </c>
      <c r="F11" s="24">
        <f t="shared" si="0"/>
        <v>0.207237330955565</v>
      </c>
    </row>
    <row r="12" spans="1:6">
      <c r="A12" s="14" t="s">
        <v>139</v>
      </c>
      <c r="B12" s="14" t="s">
        <v>140</v>
      </c>
      <c r="C12" s="27">
        <v>44377</v>
      </c>
      <c r="D12" s="32">
        <v>2.12</v>
      </c>
      <c r="E12" s="32">
        <v>2.12</v>
      </c>
      <c r="F12" s="24">
        <f t="shared" si="0"/>
        <v>0.304856281159599</v>
      </c>
    </row>
    <row r="13" spans="1:6">
      <c r="A13" s="14" t="s">
        <v>139</v>
      </c>
      <c r="B13" s="14" t="s">
        <v>140</v>
      </c>
      <c r="C13" s="27">
        <v>44407</v>
      </c>
      <c r="D13" s="32">
        <v>2.7152</v>
      </c>
      <c r="E13" s="32">
        <v>2.7152</v>
      </c>
      <c r="F13" s="24">
        <f t="shared" si="0"/>
        <v>0.280754716981132</v>
      </c>
    </row>
    <row r="14" spans="1:6">
      <c r="A14" s="14" t="s">
        <v>139</v>
      </c>
      <c r="B14" s="14" t="s">
        <v>140</v>
      </c>
      <c r="C14" s="27">
        <v>44439</v>
      </c>
      <c r="D14" s="32">
        <v>3.7808</v>
      </c>
      <c r="E14" s="32">
        <v>3.7808</v>
      </c>
      <c r="F14" s="24">
        <f t="shared" si="0"/>
        <v>0.392457277548615</v>
      </c>
    </row>
    <row r="15" spans="1:6">
      <c r="A15" s="14" t="s">
        <v>139</v>
      </c>
      <c r="B15" s="14" t="s">
        <v>140</v>
      </c>
      <c r="C15" s="27">
        <v>44469</v>
      </c>
      <c r="D15" s="32">
        <v>3.4268</v>
      </c>
      <c r="E15" s="32">
        <v>3.4268</v>
      </c>
      <c r="F15" s="24">
        <f t="shared" si="0"/>
        <v>-0.0936309775708845</v>
      </c>
    </row>
    <row r="16" spans="1:6">
      <c r="A16" s="14" t="s">
        <v>139</v>
      </c>
      <c r="B16" s="14" t="s">
        <v>140</v>
      </c>
      <c r="C16" s="27">
        <v>44498</v>
      </c>
      <c r="D16" s="34">
        <v>4.0128</v>
      </c>
      <c r="E16" s="34">
        <v>4.0128</v>
      </c>
      <c r="F16" s="24">
        <f t="shared" si="0"/>
        <v>0.171005019259951</v>
      </c>
    </row>
  </sheetData>
  <pageMargins left="0.7" right="0.7" top="0.75" bottom="0.75" header="0.3" footer="0.3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topLeftCell="A10" workbookViewId="0">
      <selection activeCell="F27" sqref="F27"/>
    </sheetView>
  </sheetViews>
  <sheetFormatPr defaultColWidth="9" defaultRowHeight="14.25" outlineLevelCol="5"/>
  <cols>
    <col min="1" max="1" width="10.2333333333333" customWidth="1"/>
    <col min="2" max="2" width="32.8416666666667" customWidth="1"/>
    <col min="3" max="3" width="11.6916666666667" customWidth="1"/>
    <col min="4" max="5" width="14.3083333333333" customWidth="1"/>
    <col min="6" max="6" width="8.06666666666667" customWidth="1"/>
    <col min="7" max="7" width="12.6666666666667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38" t="s">
        <v>141</v>
      </c>
      <c r="B2" s="38" t="s">
        <v>142</v>
      </c>
      <c r="C2" s="27">
        <v>44069</v>
      </c>
      <c r="D2" s="40">
        <v>1.0001</v>
      </c>
      <c r="E2" s="40">
        <v>1.0001</v>
      </c>
      <c r="F2" s="40"/>
    </row>
    <row r="3" spans="1:6">
      <c r="A3" s="38" t="s">
        <v>141</v>
      </c>
      <c r="B3" s="38" t="s">
        <v>142</v>
      </c>
      <c r="C3" s="27">
        <v>44074</v>
      </c>
      <c r="D3" s="40">
        <v>1.0001</v>
      </c>
      <c r="E3" s="40">
        <v>1.0001</v>
      </c>
      <c r="F3" s="24">
        <f>D3/D2-1</f>
        <v>0</v>
      </c>
    </row>
    <row r="4" spans="1:6">
      <c r="A4" s="38" t="s">
        <v>141</v>
      </c>
      <c r="B4" s="38" t="s">
        <v>142</v>
      </c>
      <c r="C4" s="27">
        <v>44104</v>
      </c>
      <c r="D4" s="40">
        <v>1.0328</v>
      </c>
      <c r="E4" s="40">
        <v>1.0328</v>
      </c>
      <c r="F4" s="24">
        <f t="shared" ref="F4:F27" si="0">D4/D3-1</f>
        <v>0.0326967303269672</v>
      </c>
    </row>
    <row r="5" spans="1:6">
      <c r="A5" s="38" t="s">
        <v>141</v>
      </c>
      <c r="B5" s="38" t="s">
        <v>142</v>
      </c>
      <c r="C5" s="27">
        <v>44134</v>
      </c>
      <c r="D5" s="40">
        <v>1.0341</v>
      </c>
      <c r="E5" s="40">
        <v>1.0341</v>
      </c>
      <c r="F5" s="24">
        <f t="shared" si="0"/>
        <v>0.00125871417505818</v>
      </c>
    </row>
    <row r="6" spans="1:6">
      <c r="A6" s="38" t="s">
        <v>141</v>
      </c>
      <c r="B6" s="38" t="s">
        <v>142</v>
      </c>
      <c r="C6" s="27">
        <v>44165</v>
      </c>
      <c r="D6" s="40">
        <v>1.1582</v>
      </c>
      <c r="E6" s="40">
        <v>1.1582</v>
      </c>
      <c r="F6" s="24">
        <f t="shared" si="0"/>
        <v>0.120007736195726</v>
      </c>
    </row>
    <row r="7" spans="1:6">
      <c r="A7" s="38" t="s">
        <v>141</v>
      </c>
      <c r="B7" s="38" t="s">
        <v>142</v>
      </c>
      <c r="C7" s="27">
        <v>44196</v>
      </c>
      <c r="D7" s="32">
        <v>1.2596</v>
      </c>
      <c r="E7" s="32">
        <v>1.2596</v>
      </c>
      <c r="F7" s="24">
        <f t="shared" si="0"/>
        <v>0.0875496460024177</v>
      </c>
    </row>
    <row r="8" spans="1:6">
      <c r="A8" s="38" t="s">
        <v>141</v>
      </c>
      <c r="B8" s="38" t="s">
        <v>142</v>
      </c>
      <c r="C8" s="27">
        <v>44225</v>
      </c>
      <c r="D8" s="32">
        <v>1.5167</v>
      </c>
      <c r="E8" s="32">
        <v>1.5167</v>
      </c>
      <c r="F8" s="24">
        <f t="shared" si="0"/>
        <v>0.204112416640203</v>
      </c>
    </row>
    <row r="9" spans="1:6">
      <c r="A9" s="38" t="s">
        <v>141</v>
      </c>
      <c r="B9" s="38" t="s">
        <v>142</v>
      </c>
      <c r="C9" s="27">
        <v>44253</v>
      </c>
      <c r="D9" s="32">
        <v>1.4962</v>
      </c>
      <c r="E9" s="32">
        <v>1.4962</v>
      </c>
      <c r="F9" s="24">
        <f t="shared" si="0"/>
        <v>-0.0135161864574405</v>
      </c>
    </row>
    <row r="10" spans="1:6">
      <c r="A10" s="38" t="s">
        <v>141</v>
      </c>
      <c r="B10" s="38" t="s">
        <v>142</v>
      </c>
      <c r="C10" s="27">
        <v>44286</v>
      </c>
      <c r="D10" s="32">
        <v>1.3581</v>
      </c>
      <c r="E10" s="32">
        <v>1.3581</v>
      </c>
      <c r="F10" s="24">
        <f t="shared" si="0"/>
        <v>-0.0923004945862852</v>
      </c>
    </row>
    <row r="11" spans="1:6">
      <c r="A11" s="38" t="s">
        <v>141</v>
      </c>
      <c r="B11" s="38" t="s">
        <v>142</v>
      </c>
      <c r="C11" s="27">
        <v>44316</v>
      </c>
      <c r="D11" s="32">
        <v>1.6082</v>
      </c>
      <c r="E11" s="32">
        <v>1.6082</v>
      </c>
      <c r="F11" s="24">
        <f t="shared" si="0"/>
        <v>0.184154333259701</v>
      </c>
    </row>
    <row r="12" spans="1:6">
      <c r="A12" s="38" t="s">
        <v>141</v>
      </c>
      <c r="B12" s="38" t="s">
        <v>142</v>
      </c>
      <c r="C12" s="27">
        <v>44347</v>
      </c>
      <c r="D12" s="32">
        <v>1.9376</v>
      </c>
      <c r="E12" s="32">
        <v>1.9376</v>
      </c>
      <c r="F12" s="24">
        <f t="shared" si="0"/>
        <v>0.204825270488745</v>
      </c>
    </row>
    <row r="13" spans="1:6">
      <c r="A13" s="38" t="s">
        <v>141</v>
      </c>
      <c r="B13" s="38" t="s">
        <v>142</v>
      </c>
      <c r="C13" s="27">
        <v>44377</v>
      </c>
      <c r="D13" s="32">
        <v>2.5249</v>
      </c>
      <c r="E13" s="32">
        <v>2.5249</v>
      </c>
      <c r="F13" s="24">
        <f t="shared" si="0"/>
        <v>0.303106936416185</v>
      </c>
    </row>
    <row r="14" spans="1:6">
      <c r="A14" s="38" t="s">
        <v>141</v>
      </c>
      <c r="B14" s="38" t="s">
        <v>142</v>
      </c>
      <c r="C14" s="27">
        <v>44407</v>
      </c>
      <c r="D14" s="32">
        <v>3.2477</v>
      </c>
      <c r="E14" s="32">
        <v>3.2477</v>
      </c>
      <c r="F14" s="24">
        <f t="shared" si="0"/>
        <v>0.286268763119331</v>
      </c>
    </row>
    <row r="15" spans="1:6">
      <c r="A15" s="38" t="s">
        <v>141</v>
      </c>
      <c r="B15" s="38" t="s">
        <v>142</v>
      </c>
      <c r="C15" s="27">
        <v>44439</v>
      </c>
      <c r="D15" s="32">
        <v>4.5212</v>
      </c>
      <c r="E15" s="32">
        <v>4.5212</v>
      </c>
      <c r="F15" s="24">
        <f t="shared" si="0"/>
        <v>0.392123656741694</v>
      </c>
    </row>
    <row r="16" spans="1:6">
      <c r="A16" s="38" t="s">
        <v>141</v>
      </c>
      <c r="B16" s="38" t="s">
        <v>142</v>
      </c>
      <c r="C16" s="27">
        <v>44469</v>
      </c>
      <c r="D16" s="32">
        <v>4.0964</v>
      </c>
      <c r="E16" s="32">
        <v>4.0964</v>
      </c>
      <c r="F16" s="24">
        <f t="shared" si="0"/>
        <v>-0.0939573564540388</v>
      </c>
    </row>
    <row r="17" spans="1:6">
      <c r="A17" s="38" t="s">
        <v>141</v>
      </c>
      <c r="B17" s="38" t="s">
        <v>142</v>
      </c>
      <c r="C17" s="27">
        <v>44498</v>
      </c>
      <c r="D17" s="32">
        <v>4.5183</v>
      </c>
      <c r="E17" s="32">
        <v>5.3183</v>
      </c>
      <c r="F17" s="24">
        <f>(D17+0.8)/D16-1</f>
        <v>0.298286300165999</v>
      </c>
    </row>
    <row r="18" spans="1:6">
      <c r="A18" s="38" t="s">
        <v>141</v>
      </c>
      <c r="B18" s="38" t="s">
        <v>142</v>
      </c>
      <c r="C18" s="27">
        <v>44530</v>
      </c>
      <c r="D18" s="32">
        <v>4.7182</v>
      </c>
      <c r="E18" s="32">
        <v>5.5182</v>
      </c>
      <c r="F18" s="24">
        <f t="shared" si="0"/>
        <v>0.044242303521236</v>
      </c>
    </row>
    <row r="19" spans="1:6">
      <c r="A19" s="38" t="s">
        <v>141</v>
      </c>
      <c r="B19" s="38" t="s">
        <v>142</v>
      </c>
      <c r="C19" s="27">
        <v>44561</v>
      </c>
      <c r="D19" s="32">
        <v>4.1842</v>
      </c>
      <c r="E19" s="32">
        <v>4.9842</v>
      </c>
      <c r="F19" s="24">
        <f t="shared" si="0"/>
        <v>-0.113178754609809</v>
      </c>
    </row>
    <row r="20" s="10" customFormat="1" spans="1:6">
      <c r="A20" s="11" t="s">
        <v>141</v>
      </c>
      <c r="B20" s="11" t="s">
        <v>142</v>
      </c>
      <c r="C20" s="4">
        <v>44589</v>
      </c>
      <c r="D20" s="25">
        <v>3.8616</v>
      </c>
      <c r="E20" s="26">
        <v>4.6616</v>
      </c>
      <c r="F20" s="24">
        <f t="shared" si="0"/>
        <v>-0.0770995650303522</v>
      </c>
    </row>
    <row r="21" spans="1:6">
      <c r="A21" s="30" t="s">
        <v>141</v>
      </c>
      <c r="B21" s="36" t="s">
        <v>142</v>
      </c>
      <c r="C21" s="4">
        <v>44620</v>
      </c>
      <c r="D21" s="25">
        <v>4.3124</v>
      </c>
      <c r="E21" s="25">
        <v>5.1124</v>
      </c>
      <c r="F21" s="24">
        <f t="shared" si="0"/>
        <v>0.116739175471307</v>
      </c>
    </row>
    <row r="22" spans="1:6">
      <c r="A22" s="30" t="s">
        <v>141</v>
      </c>
      <c r="B22" s="36" t="s">
        <v>142</v>
      </c>
      <c r="C22" s="4">
        <v>44651</v>
      </c>
      <c r="D22" s="5">
        <v>3.9994</v>
      </c>
      <c r="E22" s="5">
        <v>4.7994</v>
      </c>
      <c r="F22" s="24">
        <f t="shared" si="0"/>
        <v>-0.0725813931917262</v>
      </c>
    </row>
    <row r="23" spans="1:6">
      <c r="A23" s="30" t="s">
        <v>141</v>
      </c>
      <c r="B23" s="36" t="s">
        <v>142</v>
      </c>
      <c r="C23" s="4">
        <v>44680</v>
      </c>
      <c r="D23" s="5">
        <v>3.3493</v>
      </c>
      <c r="E23" s="5">
        <v>4.1493</v>
      </c>
      <c r="F23" s="24">
        <f t="shared" si="0"/>
        <v>-0.162549382407361</v>
      </c>
    </row>
    <row r="24" spans="1:6">
      <c r="A24" s="30" t="s">
        <v>141</v>
      </c>
      <c r="B24" s="36" t="s">
        <v>142</v>
      </c>
      <c r="C24" s="4">
        <v>44712</v>
      </c>
      <c r="D24" s="5">
        <v>3.8566</v>
      </c>
      <c r="E24" s="5">
        <v>4.6566</v>
      </c>
      <c r="F24" s="24">
        <f t="shared" si="0"/>
        <v>0.151464485116293</v>
      </c>
    </row>
    <row r="25" spans="1:6">
      <c r="A25" s="30" t="s">
        <v>141</v>
      </c>
      <c r="B25" s="36" t="s">
        <v>142</v>
      </c>
      <c r="C25" s="4">
        <v>44742</v>
      </c>
      <c r="D25" s="5">
        <v>4.5392</v>
      </c>
      <c r="E25" s="5">
        <v>5.3392</v>
      </c>
      <c r="F25" s="24">
        <f t="shared" si="0"/>
        <v>0.1769952808173</v>
      </c>
    </row>
    <row r="26" spans="1:6">
      <c r="A26" s="30" t="s">
        <v>141</v>
      </c>
      <c r="B26" s="36" t="s">
        <v>142</v>
      </c>
      <c r="C26" s="4">
        <v>44771</v>
      </c>
      <c r="D26" s="43">
        <v>4.9377</v>
      </c>
      <c r="E26" s="43">
        <v>5.7377</v>
      </c>
      <c r="F26" s="24">
        <f t="shared" si="0"/>
        <v>0.0877908001409942</v>
      </c>
    </row>
    <row r="27" spans="1:6">
      <c r="A27" s="30" t="s">
        <v>141</v>
      </c>
      <c r="B27" s="36" t="s">
        <v>142</v>
      </c>
      <c r="C27" s="27">
        <v>44804</v>
      </c>
      <c r="D27" s="28">
        <v>4.6408</v>
      </c>
      <c r="E27" s="28">
        <v>5.4408</v>
      </c>
      <c r="F27" s="24">
        <f t="shared" si="0"/>
        <v>-0.0601292099560525</v>
      </c>
    </row>
  </sheetData>
  <pageMargins left="0.7" right="0.7" top="0.75" bottom="0.75" header="0.3" footer="0.3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topLeftCell="A7" workbookViewId="0">
      <selection activeCell="F16" sqref="F16"/>
    </sheetView>
  </sheetViews>
  <sheetFormatPr defaultColWidth="9" defaultRowHeight="14.25" outlineLevelCol="5"/>
  <cols>
    <col min="2" max="2" width="32.8416666666667" customWidth="1"/>
    <col min="3" max="3" width="11.6916666666667" customWidth="1"/>
    <col min="4" max="5" width="14.3083333333333" customWidth="1"/>
    <col min="6" max="6" width="7.76666666666667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4" t="s">
        <v>143</v>
      </c>
      <c r="B2" s="14" t="s">
        <v>144</v>
      </c>
      <c r="C2" s="27">
        <v>44377</v>
      </c>
      <c r="D2" s="32">
        <v>1.0001</v>
      </c>
      <c r="E2" s="32">
        <v>1.0001</v>
      </c>
      <c r="F2" s="24"/>
    </row>
    <row r="3" spans="1:6">
      <c r="A3" s="14" t="s">
        <v>143</v>
      </c>
      <c r="B3" s="14" t="s">
        <v>144</v>
      </c>
      <c r="C3" s="27">
        <v>44407</v>
      </c>
      <c r="D3" s="32">
        <v>1.3032</v>
      </c>
      <c r="E3" s="32">
        <v>1.3032</v>
      </c>
      <c r="F3" s="24">
        <f>D3/D2-1</f>
        <v>0.303069693030697</v>
      </c>
    </row>
    <row r="4" spans="1:6">
      <c r="A4" s="14" t="s">
        <v>143</v>
      </c>
      <c r="B4" s="14" t="s">
        <v>144</v>
      </c>
      <c r="C4" s="27">
        <v>44439</v>
      </c>
      <c r="D4" s="32">
        <v>1.8158</v>
      </c>
      <c r="E4" s="32">
        <v>1.8158</v>
      </c>
      <c r="F4" s="24">
        <f t="shared" ref="F4:F16" si="0">D4/D3-1</f>
        <v>0.393339472068754</v>
      </c>
    </row>
    <row r="5" spans="1:6">
      <c r="A5" s="14" t="s">
        <v>143</v>
      </c>
      <c r="B5" s="14" t="s">
        <v>144</v>
      </c>
      <c r="C5" s="27">
        <v>44469</v>
      </c>
      <c r="D5" s="32">
        <v>1.6474</v>
      </c>
      <c r="E5" s="32">
        <v>1.6474</v>
      </c>
      <c r="F5" s="24">
        <f t="shared" si="0"/>
        <v>-0.0927414913536734</v>
      </c>
    </row>
    <row r="6" spans="1:6">
      <c r="A6" s="14" t="s">
        <v>143</v>
      </c>
      <c r="B6" s="14" t="s">
        <v>144</v>
      </c>
      <c r="C6" s="27">
        <v>44498</v>
      </c>
      <c r="D6" s="34">
        <v>2.2089</v>
      </c>
      <c r="E6" s="34">
        <v>2.2089</v>
      </c>
      <c r="F6" s="24">
        <f t="shared" si="0"/>
        <v>0.34084011169115</v>
      </c>
    </row>
    <row r="7" spans="1:6">
      <c r="A7" s="14" t="s">
        <v>143</v>
      </c>
      <c r="B7" s="14" t="s">
        <v>144</v>
      </c>
      <c r="C7" s="27">
        <v>44530</v>
      </c>
      <c r="D7" s="34">
        <v>2.3076</v>
      </c>
      <c r="E7" s="34">
        <v>2.3076</v>
      </c>
      <c r="F7" s="24">
        <f t="shared" si="0"/>
        <v>0.0446828738286025</v>
      </c>
    </row>
    <row r="8" spans="1:6">
      <c r="A8" s="14" t="s">
        <v>143</v>
      </c>
      <c r="B8" s="14" t="s">
        <v>144</v>
      </c>
      <c r="C8" s="27">
        <v>44561</v>
      </c>
      <c r="D8" s="28">
        <v>2.0491</v>
      </c>
      <c r="E8" s="28">
        <v>2.0491</v>
      </c>
      <c r="F8" s="24">
        <f t="shared" si="0"/>
        <v>-0.112021147512567</v>
      </c>
    </row>
    <row r="9" s="10" customFormat="1" spans="1:6">
      <c r="A9" s="11" t="s">
        <v>143</v>
      </c>
      <c r="B9" s="11" t="s">
        <v>144</v>
      </c>
      <c r="C9" s="4">
        <v>44589</v>
      </c>
      <c r="D9" s="25">
        <v>1.5884</v>
      </c>
      <c r="E9" s="26">
        <v>1.8884</v>
      </c>
      <c r="F9" s="24">
        <f>(D9+0.3)/D8-1</f>
        <v>-0.0784246742472305</v>
      </c>
    </row>
    <row r="10" spans="1:6">
      <c r="A10" s="14" t="s">
        <v>143</v>
      </c>
      <c r="B10" s="14" t="s">
        <v>144</v>
      </c>
      <c r="C10" s="4">
        <v>44620</v>
      </c>
      <c r="D10" s="25">
        <v>1.7755</v>
      </c>
      <c r="E10" s="25">
        <v>2.0755</v>
      </c>
      <c r="F10" s="24">
        <f t="shared" si="0"/>
        <v>0.117791488290103</v>
      </c>
    </row>
    <row r="11" spans="1:6">
      <c r="A11" s="14" t="s">
        <v>143</v>
      </c>
      <c r="B11" s="14" t="s">
        <v>144</v>
      </c>
      <c r="C11" s="4">
        <v>44651</v>
      </c>
      <c r="D11" s="5">
        <v>1.6491</v>
      </c>
      <c r="E11" s="5">
        <v>1.9491</v>
      </c>
      <c r="F11" s="24">
        <f t="shared" si="0"/>
        <v>-0.0711912137426077</v>
      </c>
    </row>
    <row r="12" spans="1:6">
      <c r="A12" s="14" t="s">
        <v>143</v>
      </c>
      <c r="B12" s="14" t="s">
        <v>144</v>
      </c>
      <c r="C12" s="4">
        <v>44680</v>
      </c>
      <c r="D12" s="5">
        <v>1.3828</v>
      </c>
      <c r="E12" s="5">
        <v>1.6828</v>
      </c>
      <c r="F12" s="24">
        <f t="shared" si="0"/>
        <v>-0.161482020496028</v>
      </c>
    </row>
    <row r="13" spans="1:6">
      <c r="A13" s="14" t="s">
        <v>143</v>
      </c>
      <c r="B13" s="14" t="s">
        <v>144</v>
      </c>
      <c r="C13" s="4">
        <v>44712</v>
      </c>
      <c r="D13" s="5">
        <v>1.5939</v>
      </c>
      <c r="E13" s="5">
        <v>1.8939</v>
      </c>
      <c r="F13" s="24">
        <f t="shared" si="0"/>
        <v>0.152661266994504</v>
      </c>
    </row>
    <row r="14" spans="1:6">
      <c r="A14" s="14" t="s">
        <v>143</v>
      </c>
      <c r="B14" s="14" t="s">
        <v>144</v>
      </c>
      <c r="C14" s="4">
        <v>44742</v>
      </c>
      <c r="D14" s="5">
        <v>1.8776</v>
      </c>
      <c r="E14" s="5">
        <v>2.1776</v>
      </c>
      <c r="F14" s="24">
        <f t="shared" si="0"/>
        <v>0.177991091034569</v>
      </c>
    </row>
    <row r="15" spans="1:6">
      <c r="A15" s="14" t="s">
        <v>143</v>
      </c>
      <c r="B15" s="14" t="s">
        <v>144</v>
      </c>
      <c r="C15" s="4">
        <v>44771</v>
      </c>
      <c r="D15" s="43">
        <v>2.0448</v>
      </c>
      <c r="E15" s="43">
        <v>2.3448</v>
      </c>
      <c r="F15" s="24">
        <f t="shared" si="0"/>
        <v>0.0890498508734554</v>
      </c>
    </row>
    <row r="16" spans="1:6">
      <c r="A16" s="14" t="s">
        <v>143</v>
      </c>
      <c r="B16" s="14" t="s">
        <v>144</v>
      </c>
      <c r="C16" s="27">
        <v>44804</v>
      </c>
      <c r="D16" s="28">
        <v>1.9247</v>
      </c>
      <c r="E16" s="28">
        <v>2.2247</v>
      </c>
      <c r="F16" s="24">
        <f t="shared" si="0"/>
        <v>-0.0587343505477308</v>
      </c>
    </row>
  </sheetData>
  <pageMargins left="0.7" right="0.7" top="0.75" bottom="0.75" header="0.3" footer="0.3"/>
  <pageSetup paperSize="9" orientation="portrait"/>
  <headerFooter/>
  <ignoredErrors>
    <ignoredError sqref="F9" formula="1"/>
  </ignoredErrors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workbookViewId="0">
      <selection activeCell="F16" sqref="F16"/>
    </sheetView>
  </sheetViews>
  <sheetFormatPr defaultColWidth="9" defaultRowHeight="14.25" outlineLevelCol="5"/>
  <cols>
    <col min="2" max="2" width="32.8416666666667" customWidth="1"/>
    <col min="3" max="3" width="11.6916666666667" customWidth="1"/>
    <col min="4" max="5" width="14.3083333333333" customWidth="1"/>
    <col min="6" max="6" width="7.76666666666667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4" t="s">
        <v>145</v>
      </c>
      <c r="B2" s="14" t="s">
        <v>146</v>
      </c>
      <c r="C2" s="27">
        <v>44384</v>
      </c>
      <c r="D2" s="32">
        <v>1.0001</v>
      </c>
      <c r="E2" s="32">
        <v>1.0001</v>
      </c>
      <c r="F2" s="24"/>
    </row>
    <row r="3" spans="1:6">
      <c r="A3" s="14" t="s">
        <v>145</v>
      </c>
      <c r="B3" s="14" t="s">
        <v>146</v>
      </c>
      <c r="C3" s="27">
        <v>44407</v>
      </c>
      <c r="D3" s="32">
        <v>1.0735</v>
      </c>
      <c r="E3" s="32">
        <v>1.0735</v>
      </c>
      <c r="F3" s="24">
        <f>D3/D2-1</f>
        <v>0.0733926607339266</v>
      </c>
    </row>
    <row r="4" spans="1:6">
      <c r="A4" s="14" t="s">
        <v>145</v>
      </c>
      <c r="B4" s="14" t="s">
        <v>146</v>
      </c>
      <c r="C4" s="27">
        <v>44439</v>
      </c>
      <c r="D4" s="32">
        <v>1.4906</v>
      </c>
      <c r="E4" s="32">
        <v>1.4906</v>
      </c>
      <c r="F4" s="24">
        <f t="shared" ref="F4:F16" si="0">D4/D3-1</f>
        <v>0.388542151839776</v>
      </c>
    </row>
    <row r="5" spans="1:6">
      <c r="A5" s="14" t="s">
        <v>145</v>
      </c>
      <c r="B5" s="14" t="s">
        <v>146</v>
      </c>
      <c r="C5" s="27">
        <v>44469</v>
      </c>
      <c r="D5" s="32">
        <v>1.3504</v>
      </c>
      <c r="E5" s="32">
        <v>1.3504</v>
      </c>
      <c r="F5" s="24">
        <f t="shared" si="0"/>
        <v>-0.0940560847980678</v>
      </c>
    </row>
    <row r="6" spans="1:6">
      <c r="A6" s="14" t="s">
        <v>145</v>
      </c>
      <c r="B6" s="14" t="s">
        <v>146</v>
      </c>
      <c r="C6" s="27">
        <v>44498</v>
      </c>
      <c r="D6" s="34">
        <v>1.8077</v>
      </c>
      <c r="E6" s="34">
        <v>1.8077</v>
      </c>
      <c r="F6" s="24">
        <f t="shared" si="0"/>
        <v>0.338640402843602</v>
      </c>
    </row>
    <row r="7" spans="1:6">
      <c r="A7" s="14" t="s">
        <v>145</v>
      </c>
      <c r="B7" s="14" t="s">
        <v>146</v>
      </c>
      <c r="C7" s="27">
        <v>44530</v>
      </c>
      <c r="D7" s="34">
        <v>1.8861</v>
      </c>
      <c r="E7" s="34">
        <v>1.8861</v>
      </c>
      <c r="F7" s="24">
        <f t="shared" si="0"/>
        <v>0.0433700282126459</v>
      </c>
    </row>
    <row r="8" spans="1:6">
      <c r="A8" s="14" t="s">
        <v>145</v>
      </c>
      <c r="B8" s="14" t="s">
        <v>146</v>
      </c>
      <c r="C8" s="27">
        <v>44561</v>
      </c>
      <c r="D8" s="28">
        <v>1.6726</v>
      </c>
      <c r="E8" s="28">
        <v>1.6726</v>
      </c>
      <c r="F8" s="24">
        <f t="shared" si="0"/>
        <v>-0.113196543131329</v>
      </c>
    </row>
    <row r="9" s="10" customFormat="1" spans="1:6">
      <c r="A9" s="11" t="s">
        <v>145</v>
      </c>
      <c r="B9" s="11" t="s">
        <v>146</v>
      </c>
      <c r="C9" s="4">
        <v>44589</v>
      </c>
      <c r="D9" s="25">
        <v>1.2385</v>
      </c>
      <c r="E9" s="26">
        <v>1.5385</v>
      </c>
      <c r="F9" s="24">
        <f>(D9+0.3)/D8-1</f>
        <v>-0.0801745785005381</v>
      </c>
    </row>
    <row r="10" spans="1:6">
      <c r="A10" s="14" t="s">
        <v>145</v>
      </c>
      <c r="B10" s="14" t="s">
        <v>146</v>
      </c>
      <c r="C10" s="4">
        <v>44620</v>
      </c>
      <c r="D10" s="25">
        <v>1.3831</v>
      </c>
      <c r="E10" s="25">
        <v>1.6831</v>
      </c>
      <c r="F10" s="24">
        <f t="shared" si="0"/>
        <v>0.116754138070246</v>
      </c>
    </row>
    <row r="11" spans="1:6">
      <c r="A11" s="14" t="s">
        <v>145</v>
      </c>
      <c r="B11" s="14" t="s">
        <v>146</v>
      </c>
      <c r="C11" s="4">
        <v>44651</v>
      </c>
      <c r="D11" s="5">
        <v>1.2827</v>
      </c>
      <c r="E11" s="5">
        <v>1.5827</v>
      </c>
      <c r="F11" s="24">
        <f t="shared" si="0"/>
        <v>-0.0725905574434242</v>
      </c>
    </row>
    <row r="12" spans="1:6">
      <c r="A12" s="14" t="s">
        <v>145</v>
      </c>
      <c r="B12" s="14" t="s">
        <v>146</v>
      </c>
      <c r="C12" s="4">
        <v>44680</v>
      </c>
      <c r="D12" s="5">
        <v>1.0733</v>
      </c>
      <c r="E12" s="5">
        <v>1.3733</v>
      </c>
      <c r="F12" s="24">
        <f t="shared" si="0"/>
        <v>-0.163249395805722</v>
      </c>
    </row>
    <row r="13" spans="1:6">
      <c r="A13" s="14" t="s">
        <v>145</v>
      </c>
      <c r="B13" s="14" t="s">
        <v>146</v>
      </c>
      <c r="C13" s="4">
        <v>44712</v>
      </c>
      <c r="D13" s="5">
        <v>1.2358</v>
      </c>
      <c r="E13" s="5">
        <v>1.5358</v>
      </c>
      <c r="F13" s="24">
        <f t="shared" si="0"/>
        <v>0.15140221746017</v>
      </c>
    </row>
    <row r="14" spans="1:6">
      <c r="A14" s="14" t="s">
        <v>145</v>
      </c>
      <c r="B14" s="14" t="s">
        <v>146</v>
      </c>
      <c r="C14" s="4">
        <v>44742</v>
      </c>
      <c r="D14" s="5">
        <v>1.4533</v>
      </c>
      <c r="E14" s="5">
        <v>1.7533</v>
      </c>
      <c r="F14" s="24">
        <f t="shared" si="0"/>
        <v>0.175999352646059</v>
      </c>
    </row>
    <row r="15" spans="1:6">
      <c r="A15" s="14" t="s">
        <v>145</v>
      </c>
      <c r="B15" s="14" t="s">
        <v>146</v>
      </c>
      <c r="C15" s="4">
        <v>44771</v>
      </c>
      <c r="D15" s="43">
        <v>1.5808</v>
      </c>
      <c r="E15" s="43">
        <v>1.8808</v>
      </c>
      <c r="F15" s="24">
        <f t="shared" si="0"/>
        <v>0.08773136998555</v>
      </c>
    </row>
    <row r="16" spans="1:6">
      <c r="A16" s="14" t="s">
        <v>145</v>
      </c>
      <c r="B16" s="14" t="s">
        <v>146</v>
      </c>
      <c r="C16" s="27">
        <v>44804</v>
      </c>
      <c r="D16" s="28">
        <v>1.4858</v>
      </c>
      <c r="E16" s="28">
        <v>1.7858</v>
      </c>
      <c r="F16" s="24">
        <f t="shared" si="0"/>
        <v>-0.0600961538461539</v>
      </c>
    </row>
  </sheetData>
  <pageMargins left="0.7" right="0.7" top="0.75" bottom="0.75" header="0.3" footer="0.3"/>
  <headerFooter/>
  <ignoredErrors>
    <ignoredError sqref="F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topLeftCell="A13" workbookViewId="0">
      <selection activeCell="E32" sqref="E32"/>
    </sheetView>
  </sheetViews>
  <sheetFormatPr defaultColWidth="9" defaultRowHeight="14.25" outlineLevelCol="7"/>
  <cols>
    <col min="1" max="1" width="39.0666666666667" customWidth="1"/>
    <col min="2" max="2" width="11.6916666666667" customWidth="1"/>
    <col min="3" max="4" width="14.3083333333333" customWidth="1"/>
  </cols>
  <sheetData>
    <row r="1" spans="1: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>
      <c r="A2" s="64" t="s">
        <v>50</v>
      </c>
      <c r="B2" s="91">
        <v>43907</v>
      </c>
      <c r="C2" s="9">
        <v>1</v>
      </c>
      <c r="D2" s="9">
        <v>1</v>
      </c>
      <c r="E2" s="42"/>
    </row>
    <row r="3" spans="1:5">
      <c r="A3" s="64" t="s">
        <v>50</v>
      </c>
      <c r="B3" s="39" t="s">
        <v>39</v>
      </c>
      <c r="C3" s="9">
        <v>0.9998</v>
      </c>
      <c r="D3" s="9">
        <v>0.9998</v>
      </c>
      <c r="E3" s="47">
        <f>C3/C2-1</f>
        <v>-0.000199999999999978</v>
      </c>
    </row>
    <row r="4" spans="1:5">
      <c r="A4" s="64" t="s">
        <v>50</v>
      </c>
      <c r="B4" s="39" t="s">
        <v>40</v>
      </c>
      <c r="C4" s="9">
        <v>1.0013</v>
      </c>
      <c r="D4" s="9">
        <v>1.0013</v>
      </c>
      <c r="E4" s="47">
        <f t="shared" ref="E4:E31" si="0">C4/C3-1</f>
        <v>0.00150030006001201</v>
      </c>
    </row>
    <row r="5" spans="1:5">
      <c r="A5" s="64" t="s">
        <v>50</v>
      </c>
      <c r="B5" s="39" t="s">
        <v>41</v>
      </c>
      <c r="C5" s="9">
        <v>1.0192</v>
      </c>
      <c r="D5" s="9">
        <v>1.0192</v>
      </c>
      <c r="E5" s="47">
        <f t="shared" si="0"/>
        <v>0.0178767602117247</v>
      </c>
    </row>
    <row r="6" spans="1:5">
      <c r="A6" s="64" t="s">
        <v>50</v>
      </c>
      <c r="B6" s="39" t="s">
        <v>42</v>
      </c>
      <c r="C6" s="9">
        <v>1.1151</v>
      </c>
      <c r="D6" s="9">
        <v>1.1151</v>
      </c>
      <c r="E6" s="47">
        <f t="shared" si="0"/>
        <v>0.0940934065934065</v>
      </c>
    </row>
    <row r="7" spans="1:5">
      <c r="A7" s="64" t="s">
        <v>50</v>
      </c>
      <c r="B7" s="39">
        <v>44043</v>
      </c>
      <c r="C7" s="9">
        <v>1.3353</v>
      </c>
      <c r="D7" s="9">
        <v>1.3353</v>
      </c>
      <c r="E7" s="47">
        <f t="shared" si="0"/>
        <v>0.197471078827011</v>
      </c>
    </row>
    <row r="8" spans="1:5">
      <c r="A8" s="64" t="s">
        <v>50</v>
      </c>
      <c r="B8" s="39">
        <v>44074</v>
      </c>
      <c r="C8" s="9">
        <v>1.3045</v>
      </c>
      <c r="D8" s="9">
        <v>1.3045</v>
      </c>
      <c r="E8" s="47">
        <f t="shared" si="0"/>
        <v>-0.0230659776829176</v>
      </c>
    </row>
    <row r="9" spans="1:5">
      <c r="A9" s="64" t="s">
        <v>50</v>
      </c>
      <c r="B9" s="39">
        <v>44104</v>
      </c>
      <c r="C9" s="9">
        <v>1.2714</v>
      </c>
      <c r="D9" s="9">
        <v>1.2714</v>
      </c>
      <c r="E9" s="47">
        <f t="shared" si="0"/>
        <v>-0.0253737064009198</v>
      </c>
    </row>
    <row r="10" spans="1:5">
      <c r="A10" s="64" t="s">
        <v>50</v>
      </c>
      <c r="B10" s="31">
        <v>44134</v>
      </c>
      <c r="C10" s="9">
        <v>1.24</v>
      </c>
      <c r="D10" s="9">
        <v>1.24</v>
      </c>
      <c r="E10" s="47">
        <f t="shared" si="0"/>
        <v>-0.0246971842063868</v>
      </c>
    </row>
    <row r="11" spans="1:5">
      <c r="A11" s="64" t="s">
        <v>50</v>
      </c>
      <c r="B11" s="31">
        <v>44165</v>
      </c>
      <c r="C11" s="9">
        <v>1.2504</v>
      </c>
      <c r="D11" s="9">
        <v>1.2504</v>
      </c>
      <c r="E11" s="47">
        <f t="shared" si="0"/>
        <v>0.00838709677419347</v>
      </c>
    </row>
    <row r="12" spans="1:5">
      <c r="A12" s="64" t="s">
        <v>50</v>
      </c>
      <c r="B12" s="31">
        <v>44196</v>
      </c>
      <c r="C12" s="9">
        <v>1.308</v>
      </c>
      <c r="D12" s="9">
        <v>1.308</v>
      </c>
      <c r="E12" s="47">
        <f t="shared" si="0"/>
        <v>0.0460652591170827</v>
      </c>
    </row>
    <row r="13" spans="1:8">
      <c r="A13" s="64" t="s">
        <v>50</v>
      </c>
      <c r="B13" s="31">
        <v>44225</v>
      </c>
      <c r="C13" s="9">
        <v>1.3529</v>
      </c>
      <c r="D13" s="9">
        <v>1.3529</v>
      </c>
      <c r="E13" s="47">
        <f t="shared" si="0"/>
        <v>0.0343272171253821</v>
      </c>
      <c r="G13" s="45"/>
      <c r="H13" s="45"/>
    </row>
    <row r="14" spans="1:5">
      <c r="A14" s="40" t="s">
        <v>50</v>
      </c>
      <c r="B14" s="27">
        <v>44253</v>
      </c>
      <c r="C14" s="9">
        <v>1.3186</v>
      </c>
      <c r="D14" s="9">
        <v>1.3186</v>
      </c>
      <c r="E14" s="47">
        <f t="shared" si="0"/>
        <v>-0.025352945524429</v>
      </c>
    </row>
    <row r="15" spans="1:5">
      <c r="A15" s="40" t="s">
        <v>50</v>
      </c>
      <c r="B15" s="27">
        <v>44286</v>
      </c>
      <c r="C15" s="9">
        <v>1.3109</v>
      </c>
      <c r="D15" s="9">
        <v>1.3109</v>
      </c>
      <c r="E15" s="47">
        <f t="shared" si="0"/>
        <v>-0.00583952677081756</v>
      </c>
    </row>
    <row r="16" spans="1:5">
      <c r="A16" s="40" t="s">
        <v>50</v>
      </c>
      <c r="B16" s="27">
        <v>44316</v>
      </c>
      <c r="C16" s="9">
        <v>1.3444</v>
      </c>
      <c r="D16" s="9">
        <v>1.3444</v>
      </c>
      <c r="E16" s="47">
        <f t="shared" si="0"/>
        <v>0.0255549622396827</v>
      </c>
    </row>
    <row r="17" spans="1:5">
      <c r="A17" s="40" t="s">
        <v>50</v>
      </c>
      <c r="B17" s="27">
        <v>44347</v>
      </c>
      <c r="C17" s="92">
        <v>1.4181</v>
      </c>
      <c r="D17" s="92">
        <v>1.4181</v>
      </c>
      <c r="E17" s="47">
        <f t="shared" si="0"/>
        <v>0.0548199940493899</v>
      </c>
    </row>
    <row r="18" spans="1:5">
      <c r="A18" s="40" t="s">
        <v>50</v>
      </c>
      <c r="B18" s="27">
        <v>44377</v>
      </c>
      <c r="C18" s="92">
        <v>1.5391</v>
      </c>
      <c r="D18" s="92">
        <v>1.5391</v>
      </c>
      <c r="E18" s="47">
        <f t="shared" si="0"/>
        <v>0.0853254354417883</v>
      </c>
    </row>
    <row r="19" spans="1:5">
      <c r="A19" s="40" t="s">
        <v>50</v>
      </c>
      <c r="B19" s="27">
        <v>44407</v>
      </c>
      <c r="C19" s="93">
        <v>1.6942</v>
      </c>
      <c r="D19" s="93">
        <v>1.6942</v>
      </c>
      <c r="E19" s="47">
        <f t="shared" si="0"/>
        <v>0.100773179130661</v>
      </c>
    </row>
    <row r="20" spans="1:5">
      <c r="A20" s="40" t="s">
        <v>50</v>
      </c>
      <c r="B20" s="27">
        <v>44439</v>
      </c>
      <c r="C20" s="93">
        <v>1.7633</v>
      </c>
      <c r="D20" s="93">
        <v>1.7633</v>
      </c>
      <c r="E20" s="47">
        <f t="shared" si="0"/>
        <v>0.0407862117813718</v>
      </c>
    </row>
    <row r="21" spans="1:5">
      <c r="A21" s="40" t="s">
        <v>50</v>
      </c>
      <c r="B21" s="27">
        <v>44469</v>
      </c>
      <c r="C21" s="93">
        <v>1.6793</v>
      </c>
      <c r="D21" s="93">
        <v>1.6793</v>
      </c>
      <c r="E21" s="47">
        <f t="shared" si="0"/>
        <v>-0.0476379515680826</v>
      </c>
    </row>
    <row r="22" spans="1:5">
      <c r="A22" s="40" t="s">
        <v>50</v>
      </c>
      <c r="B22" s="27">
        <v>44498</v>
      </c>
      <c r="C22" s="93">
        <v>1.8725</v>
      </c>
      <c r="D22" s="93">
        <v>1.8725</v>
      </c>
      <c r="E22" s="47">
        <f t="shared" si="0"/>
        <v>0.115047936640267</v>
      </c>
    </row>
    <row r="23" spans="1:5">
      <c r="A23" s="40" t="s">
        <v>50</v>
      </c>
      <c r="B23" s="27">
        <v>44530</v>
      </c>
      <c r="C23" s="34">
        <v>1.7973</v>
      </c>
      <c r="D23" s="34">
        <v>1.7973</v>
      </c>
      <c r="E23" s="47">
        <f t="shared" si="0"/>
        <v>-0.0401602136181576</v>
      </c>
    </row>
    <row r="24" spans="1:5">
      <c r="A24" s="40" t="s">
        <v>50</v>
      </c>
      <c r="B24" s="27">
        <v>44561</v>
      </c>
      <c r="C24" s="28">
        <v>1.6639</v>
      </c>
      <c r="D24" s="28">
        <v>1.6639</v>
      </c>
      <c r="E24" s="47">
        <f t="shared" si="0"/>
        <v>-0.0742224447782786</v>
      </c>
    </row>
    <row r="25" spans="1:5">
      <c r="A25" s="11" t="s">
        <v>50</v>
      </c>
      <c r="B25" s="4">
        <v>44589</v>
      </c>
      <c r="C25" s="86">
        <v>1.5584</v>
      </c>
      <c r="D25" s="86">
        <v>1.5584</v>
      </c>
      <c r="E25" s="47">
        <f t="shared" si="0"/>
        <v>-0.0634052527195144</v>
      </c>
    </row>
    <row r="26" spans="1:5">
      <c r="A26" s="11" t="s">
        <v>50</v>
      </c>
      <c r="B26" s="4">
        <v>44620</v>
      </c>
      <c r="C26" s="94">
        <v>1.5746</v>
      </c>
      <c r="D26" s="94">
        <v>1.5746</v>
      </c>
      <c r="E26" s="47">
        <f t="shared" si="0"/>
        <v>0.0103952772073921</v>
      </c>
    </row>
    <row r="27" spans="1:5">
      <c r="A27" s="11" t="s">
        <v>50</v>
      </c>
      <c r="B27" s="4">
        <v>44651</v>
      </c>
      <c r="C27" s="18">
        <v>1.4804</v>
      </c>
      <c r="D27" s="18">
        <v>1.4804</v>
      </c>
      <c r="E27" s="47">
        <f t="shared" si="0"/>
        <v>-0.0598247173885431</v>
      </c>
    </row>
    <row r="28" spans="1:5">
      <c r="A28" s="11" t="s">
        <v>50</v>
      </c>
      <c r="B28" s="4">
        <v>44680</v>
      </c>
      <c r="C28" s="5">
        <v>1.4392</v>
      </c>
      <c r="D28" s="5">
        <v>1.4392</v>
      </c>
      <c r="E28" s="47">
        <f t="shared" si="0"/>
        <v>-0.0278303161307754</v>
      </c>
    </row>
    <row r="29" spans="1:5">
      <c r="A29" s="11" t="s">
        <v>50</v>
      </c>
      <c r="B29" s="4">
        <v>44712</v>
      </c>
      <c r="C29" s="18">
        <v>1.4435</v>
      </c>
      <c r="D29" s="18">
        <v>1.4435</v>
      </c>
      <c r="E29" s="47">
        <f t="shared" si="0"/>
        <v>0.00298777098387992</v>
      </c>
    </row>
    <row r="30" spans="1:5">
      <c r="A30" s="11" t="s">
        <v>50</v>
      </c>
      <c r="B30" s="4">
        <v>44742</v>
      </c>
      <c r="C30" s="43">
        <v>1.5227</v>
      </c>
      <c r="D30" s="18">
        <v>1.5227</v>
      </c>
      <c r="E30" s="47">
        <f t="shared" si="0"/>
        <v>0.054866643574645</v>
      </c>
    </row>
    <row r="31" spans="1:5">
      <c r="A31" s="11" t="s">
        <v>50</v>
      </c>
      <c r="B31" s="4">
        <v>44771</v>
      </c>
      <c r="C31" s="43">
        <v>1.5721</v>
      </c>
      <c r="D31" s="18">
        <v>1.5721</v>
      </c>
      <c r="E31" s="47">
        <f t="shared" si="0"/>
        <v>0.0324423721021869</v>
      </c>
    </row>
  </sheetData>
  <pageMargins left="0.7" right="0.7" top="0.75" bottom="0.75" header="0.3" footer="0.3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workbookViewId="0">
      <selection activeCell="F16" sqref="F16"/>
    </sheetView>
  </sheetViews>
  <sheetFormatPr defaultColWidth="9" defaultRowHeight="14.25" outlineLevelCol="5"/>
  <cols>
    <col min="1" max="1" width="9.76666666666667" customWidth="1"/>
    <col min="2" max="2" width="35.25" customWidth="1"/>
    <col min="3" max="3" width="11.6916666666667" customWidth="1"/>
    <col min="4" max="5" width="14.3083333333333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4" t="s">
        <v>147</v>
      </c>
      <c r="B2" s="14" t="s">
        <v>148</v>
      </c>
      <c r="C2" s="27">
        <v>44391</v>
      </c>
      <c r="D2" s="32">
        <v>1.0001</v>
      </c>
      <c r="E2" s="32">
        <v>1.0001</v>
      </c>
      <c r="F2" s="24"/>
    </row>
    <row r="3" spans="1:6">
      <c r="A3" s="14" t="s">
        <v>147</v>
      </c>
      <c r="B3" s="14" t="s">
        <v>148</v>
      </c>
      <c r="C3" s="27">
        <v>44407</v>
      </c>
      <c r="D3" s="32">
        <v>1.0851</v>
      </c>
      <c r="E3" s="32">
        <v>1.0851</v>
      </c>
      <c r="F3" s="24">
        <f>D3/D2-1</f>
        <v>0.0849915008499149</v>
      </c>
    </row>
    <row r="4" spans="1:6">
      <c r="A4" s="14" t="s">
        <v>147</v>
      </c>
      <c r="B4" s="14" t="s">
        <v>148</v>
      </c>
      <c r="C4" s="27">
        <v>44439</v>
      </c>
      <c r="D4" s="32">
        <v>1.5107</v>
      </c>
      <c r="E4" s="32">
        <v>1.5107</v>
      </c>
      <c r="F4" s="24">
        <f t="shared" ref="F4:F16" si="0">D4/D3-1</f>
        <v>0.392221915030873</v>
      </c>
    </row>
    <row r="5" spans="1:6">
      <c r="A5" s="14" t="s">
        <v>147</v>
      </c>
      <c r="B5" s="14" t="s">
        <v>148</v>
      </c>
      <c r="C5" s="27">
        <v>44469</v>
      </c>
      <c r="D5" s="32">
        <v>1.3695</v>
      </c>
      <c r="E5" s="32">
        <v>1.3695</v>
      </c>
      <c r="F5" s="24">
        <f t="shared" si="0"/>
        <v>-0.0934666048851526</v>
      </c>
    </row>
    <row r="6" spans="1:6">
      <c r="A6" s="14" t="s">
        <v>147</v>
      </c>
      <c r="B6" s="14" t="s">
        <v>148</v>
      </c>
      <c r="C6" s="27">
        <v>44498</v>
      </c>
      <c r="D6" s="34">
        <v>1.8349</v>
      </c>
      <c r="E6" s="34">
        <v>1.8349</v>
      </c>
      <c r="F6" s="24">
        <f t="shared" si="0"/>
        <v>0.339832055494706</v>
      </c>
    </row>
    <row r="7" spans="1:6">
      <c r="A7" s="14" t="s">
        <v>147</v>
      </c>
      <c r="B7" s="14" t="s">
        <v>148</v>
      </c>
      <c r="C7" s="27">
        <v>44530</v>
      </c>
      <c r="D7" s="34">
        <v>1.9154</v>
      </c>
      <c r="E7" s="34">
        <v>1.9154</v>
      </c>
      <c r="F7" s="24">
        <f t="shared" si="0"/>
        <v>0.0438716006321871</v>
      </c>
    </row>
    <row r="8" spans="1:6">
      <c r="A8" s="14" t="s">
        <v>147</v>
      </c>
      <c r="B8" s="14" t="s">
        <v>148</v>
      </c>
      <c r="C8" s="27">
        <v>44561</v>
      </c>
      <c r="D8" s="28">
        <v>1.6992</v>
      </c>
      <c r="E8" s="28">
        <v>1.6992</v>
      </c>
      <c r="F8" s="24">
        <f t="shared" si="0"/>
        <v>-0.112874595384776</v>
      </c>
    </row>
    <row r="9" s="10" customFormat="1" spans="1:6">
      <c r="A9" s="11" t="s">
        <v>147</v>
      </c>
      <c r="B9" s="11" t="s">
        <v>148</v>
      </c>
      <c r="C9" s="4">
        <v>44589</v>
      </c>
      <c r="D9" s="25">
        <v>1.5688</v>
      </c>
      <c r="E9" s="26">
        <v>1.5688</v>
      </c>
      <c r="F9" s="24">
        <f t="shared" si="0"/>
        <v>-0.0767419962335217</v>
      </c>
    </row>
    <row r="10" spans="1:6">
      <c r="A10" s="14" t="s">
        <v>147</v>
      </c>
      <c r="B10" s="14" t="s">
        <v>148</v>
      </c>
      <c r="C10" s="4">
        <v>44620</v>
      </c>
      <c r="D10" s="25">
        <v>1.7525</v>
      </c>
      <c r="E10" s="25">
        <v>1.7525</v>
      </c>
      <c r="F10" s="24">
        <f t="shared" si="0"/>
        <v>0.11709586945436</v>
      </c>
    </row>
    <row r="11" spans="1:6">
      <c r="A11" s="14" t="s">
        <v>147</v>
      </c>
      <c r="B11" s="14" t="s">
        <v>148</v>
      </c>
      <c r="C11" s="4">
        <v>44651</v>
      </c>
      <c r="D11" s="5">
        <v>1.6261</v>
      </c>
      <c r="E11" s="5">
        <v>1.6261</v>
      </c>
      <c r="F11" s="24">
        <f t="shared" si="0"/>
        <v>-0.0721255349500712</v>
      </c>
    </row>
    <row r="12" spans="1:6">
      <c r="A12" s="14" t="s">
        <v>147</v>
      </c>
      <c r="B12" s="14" t="s">
        <v>148</v>
      </c>
      <c r="C12" s="4">
        <v>44680</v>
      </c>
      <c r="D12" s="5">
        <v>1.3623</v>
      </c>
      <c r="E12" s="5">
        <v>1.3623</v>
      </c>
      <c r="F12" s="24">
        <f t="shared" si="0"/>
        <v>-0.162228645224771</v>
      </c>
    </row>
    <row r="13" spans="1:6">
      <c r="A13" s="14" t="s">
        <v>147</v>
      </c>
      <c r="B13" s="14" t="s">
        <v>148</v>
      </c>
      <c r="C13" s="4">
        <v>44712</v>
      </c>
      <c r="D13" s="5">
        <v>1.5692</v>
      </c>
      <c r="E13" s="5">
        <v>1.5692</v>
      </c>
      <c r="F13" s="24">
        <f t="shared" si="0"/>
        <v>0.151875504661235</v>
      </c>
    </row>
    <row r="14" spans="1:6">
      <c r="A14" s="14" t="s">
        <v>147</v>
      </c>
      <c r="B14" s="14" t="s">
        <v>148</v>
      </c>
      <c r="C14" s="4">
        <v>44742</v>
      </c>
      <c r="D14" s="5">
        <v>1.8476</v>
      </c>
      <c r="E14" s="5">
        <v>1.8476</v>
      </c>
      <c r="F14" s="24">
        <f t="shared" si="0"/>
        <v>0.177415243436146</v>
      </c>
    </row>
    <row r="15" spans="1:6">
      <c r="A15" s="14" t="s">
        <v>147</v>
      </c>
      <c r="B15" s="14" t="s">
        <v>148</v>
      </c>
      <c r="C15" s="4">
        <v>44771</v>
      </c>
      <c r="D15" s="43">
        <v>2.0106</v>
      </c>
      <c r="E15" s="43">
        <v>2.0106</v>
      </c>
      <c r="F15" s="24">
        <f t="shared" si="0"/>
        <v>0.0882225589954537</v>
      </c>
    </row>
    <row r="16" spans="1:6">
      <c r="A16" s="14" t="s">
        <v>147</v>
      </c>
      <c r="B16" s="14" t="s">
        <v>148</v>
      </c>
      <c r="C16" s="27">
        <v>44804</v>
      </c>
      <c r="D16" s="28">
        <v>1.8907</v>
      </c>
      <c r="E16" s="28">
        <v>1.8907</v>
      </c>
      <c r="F16" s="24">
        <f t="shared" si="0"/>
        <v>-0.059633940117378</v>
      </c>
    </row>
  </sheetData>
  <pageMargins left="0.7" right="0.7" top="0.75" bottom="0.75" header="0.3" footer="0.3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F13" sqref="F13"/>
    </sheetView>
  </sheetViews>
  <sheetFormatPr defaultColWidth="9" defaultRowHeight="14.25" outlineLevelCol="5"/>
  <cols>
    <col min="2" max="2" width="30.7666666666667" customWidth="1"/>
    <col min="3" max="3" width="11.6916666666667" customWidth="1"/>
    <col min="4" max="4" width="12.8416666666667" customWidth="1"/>
    <col min="5" max="5" width="13.8416666666667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1" t="s">
        <v>149</v>
      </c>
      <c r="B2" s="14" t="s">
        <v>150</v>
      </c>
      <c r="C2" s="4">
        <v>44489</v>
      </c>
      <c r="D2" s="25">
        <v>1</v>
      </c>
      <c r="E2" s="25">
        <v>1</v>
      </c>
      <c r="F2" s="12"/>
    </row>
    <row r="3" spans="1:6">
      <c r="A3" s="11" t="s">
        <v>149</v>
      </c>
      <c r="B3" s="14" t="s">
        <v>150</v>
      </c>
      <c r="C3" s="4">
        <v>44498</v>
      </c>
      <c r="D3" s="25">
        <v>1.116</v>
      </c>
      <c r="E3" s="25">
        <v>1.116</v>
      </c>
      <c r="F3" s="24">
        <f>D3/D2-1</f>
        <v>0.116</v>
      </c>
    </row>
    <row r="4" spans="1:6">
      <c r="A4" s="11" t="s">
        <v>149</v>
      </c>
      <c r="B4" s="14" t="s">
        <v>150</v>
      </c>
      <c r="C4" s="4">
        <v>44530</v>
      </c>
      <c r="D4" s="25">
        <v>1.1628</v>
      </c>
      <c r="E4" s="25">
        <v>1.1628</v>
      </c>
      <c r="F4" s="24">
        <f t="shared" ref="F4:F13" si="0">D4/D3-1</f>
        <v>0.0419354838709678</v>
      </c>
    </row>
    <row r="5" spans="1:6">
      <c r="A5" s="11" t="s">
        <v>149</v>
      </c>
      <c r="B5" s="14" t="s">
        <v>150</v>
      </c>
      <c r="C5" s="4">
        <v>44561</v>
      </c>
      <c r="D5" s="25">
        <v>1.0372</v>
      </c>
      <c r="E5" s="25">
        <v>1.0372</v>
      </c>
      <c r="F5" s="24">
        <f t="shared" si="0"/>
        <v>-0.108015135878913</v>
      </c>
    </row>
    <row r="6" s="10" customFormat="1" spans="1:6">
      <c r="A6" s="11" t="s">
        <v>149</v>
      </c>
      <c r="B6" s="11" t="s">
        <v>150</v>
      </c>
      <c r="C6" s="4">
        <v>44589</v>
      </c>
      <c r="D6" s="25">
        <v>0.958</v>
      </c>
      <c r="E6" s="26">
        <v>0.958</v>
      </c>
      <c r="F6" s="24">
        <f t="shared" si="0"/>
        <v>-0.0763594292325491</v>
      </c>
    </row>
    <row r="7" spans="1:6">
      <c r="A7" s="14" t="s">
        <v>149</v>
      </c>
      <c r="B7" s="14" t="s">
        <v>150</v>
      </c>
      <c r="C7" s="4">
        <v>44620</v>
      </c>
      <c r="D7" s="25">
        <v>1.0696</v>
      </c>
      <c r="E7" s="25">
        <v>1.0696</v>
      </c>
      <c r="F7" s="24">
        <f t="shared" si="0"/>
        <v>0.116492693110647</v>
      </c>
    </row>
    <row r="8" spans="1:6">
      <c r="A8" s="14" t="s">
        <v>149</v>
      </c>
      <c r="B8" s="14" t="s">
        <v>150</v>
      </c>
      <c r="C8" s="4">
        <v>44651</v>
      </c>
      <c r="D8" s="18">
        <v>0.9928</v>
      </c>
      <c r="E8" s="18">
        <v>0.9928</v>
      </c>
      <c r="F8" s="24">
        <f t="shared" si="0"/>
        <v>-0.0718025430067316</v>
      </c>
    </row>
    <row r="9" spans="1:6">
      <c r="A9" s="14" t="s">
        <v>149</v>
      </c>
      <c r="B9" s="14" t="s">
        <v>150</v>
      </c>
      <c r="C9" s="4">
        <v>44680</v>
      </c>
      <c r="D9" s="5">
        <v>0.8322</v>
      </c>
      <c r="E9" s="5">
        <v>0.8322</v>
      </c>
      <c r="F9" s="24">
        <f t="shared" si="0"/>
        <v>-0.161764705882353</v>
      </c>
    </row>
    <row r="10" spans="1:6">
      <c r="A10" s="14" t="s">
        <v>149</v>
      </c>
      <c r="B10" s="14" t="s">
        <v>150</v>
      </c>
      <c r="C10" s="4">
        <v>44712</v>
      </c>
      <c r="D10" s="5">
        <v>0.9582</v>
      </c>
      <c r="E10" s="5">
        <v>0.9582</v>
      </c>
      <c r="F10" s="24">
        <f t="shared" si="0"/>
        <v>0.151405912040375</v>
      </c>
    </row>
    <row r="11" spans="1:6">
      <c r="A11" s="14" t="s">
        <v>149</v>
      </c>
      <c r="B11" s="14" t="s">
        <v>150</v>
      </c>
      <c r="C11" s="4">
        <v>44742</v>
      </c>
      <c r="D11" s="5">
        <v>1.1278</v>
      </c>
      <c r="E11" s="5">
        <v>1.1278</v>
      </c>
      <c r="F11" s="24">
        <f t="shared" si="0"/>
        <v>0.176998538927155</v>
      </c>
    </row>
    <row r="12" spans="1:6">
      <c r="A12" s="14" t="s">
        <v>149</v>
      </c>
      <c r="B12" s="14" t="s">
        <v>150</v>
      </c>
      <c r="C12" s="4">
        <v>44771</v>
      </c>
      <c r="D12" s="43">
        <v>1.2271</v>
      </c>
      <c r="E12" s="43">
        <v>1.2271</v>
      </c>
      <c r="F12" s="24">
        <f t="shared" si="0"/>
        <v>0.0880475261571203</v>
      </c>
    </row>
    <row r="13" spans="1:6">
      <c r="A13" s="14" t="s">
        <v>149</v>
      </c>
      <c r="B13" s="14" t="s">
        <v>150</v>
      </c>
      <c r="C13" s="27">
        <v>44804</v>
      </c>
      <c r="D13" s="28">
        <v>1.154</v>
      </c>
      <c r="E13" s="28">
        <v>1.154</v>
      </c>
      <c r="F13" s="24">
        <f t="shared" si="0"/>
        <v>-0.0595713470784779</v>
      </c>
    </row>
  </sheetData>
  <pageMargins left="0.7" right="0.7" top="0.75" bottom="0.75" header="0.3" footer="0.3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F13" sqref="F13"/>
    </sheetView>
  </sheetViews>
  <sheetFormatPr defaultColWidth="9" defaultRowHeight="14.25" outlineLevelCol="5"/>
  <cols>
    <col min="2" max="2" width="33.7666666666667" customWidth="1"/>
    <col min="3" max="3" width="11.6916666666667" customWidth="1"/>
    <col min="4" max="4" width="14.4583333333333" customWidth="1"/>
    <col min="5" max="5" width="13.6916666666667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1" t="s">
        <v>151</v>
      </c>
      <c r="B2" s="11" t="s">
        <v>152</v>
      </c>
      <c r="C2" s="4">
        <v>44489</v>
      </c>
      <c r="D2" s="25">
        <v>1</v>
      </c>
      <c r="E2" s="25">
        <v>1</v>
      </c>
      <c r="F2" s="12"/>
    </row>
    <row r="3" spans="1:6">
      <c r="A3" s="11" t="s">
        <v>151</v>
      </c>
      <c r="B3" s="11" t="s">
        <v>152</v>
      </c>
      <c r="C3" s="4">
        <v>44498</v>
      </c>
      <c r="D3" s="25">
        <v>1.1213</v>
      </c>
      <c r="E3" s="25">
        <v>1.1213</v>
      </c>
      <c r="F3" s="24">
        <f>D3/D2-1</f>
        <v>0.1213</v>
      </c>
    </row>
    <row r="4" spans="1:6">
      <c r="A4" s="11" t="s">
        <v>151</v>
      </c>
      <c r="B4" s="11" t="s">
        <v>152</v>
      </c>
      <c r="C4" s="4">
        <v>44530</v>
      </c>
      <c r="D4" s="25">
        <v>1.1701</v>
      </c>
      <c r="E4" s="25">
        <v>1.1701</v>
      </c>
      <c r="F4" s="24">
        <f t="shared" ref="F4:F13" si="0">D4/D3-1</f>
        <v>0.0435209132257202</v>
      </c>
    </row>
    <row r="5" spans="1:6">
      <c r="A5" s="11" t="s">
        <v>151</v>
      </c>
      <c r="B5" s="11" t="s">
        <v>152</v>
      </c>
      <c r="C5" s="4">
        <v>44561</v>
      </c>
      <c r="D5" s="25">
        <v>1.0376</v>
      </c>
      <c r="E5" s="25">
        <v>1.0376</v>
      </c>
      <c r="F5" s="24">
        <f t="shared" si="0"/>
        <v>-0.113238184770532</v>
      </c>
    </row>
    <row r="6" s="10" customFormat="1" spans="1:6">
      <c r="A6" s="11" t="s">
        <v>151</v>
      </c>
      <c r="B6" s="11" t="s">
        <v>152</v>
      </c>
      <c r="C6" s="4">
        <v>44589</v>
      </c>
      <c r="D6" s="25">
        <v>0.9576</v>
      </c>
      <c r="E6" s="25">
        <v>0.9576</v>
      </c>
      <c r="F6" s="24">
        <f t="shared" si="0"/>
        <v>-0.0771010023130302</v>
      </c>
    </row>
    <row r="7" spans="1:6">
      <c r="A7" s="14" t="s">
        <v>151</v>
      </c>
      <c r="B7" s="14" t="s">
        <v>152</v>
      </c>
      <c r="C7" s="4">
        <v>44620</v>
      </c>
      <c r="D7" s="25">
        <v>1.0694</v>
      </c>
      <c r="E7" s="25">
        <v>1.0694</v>
      </c>
      <c r="F7" s="24">
        <f t="shared" si="0"/>
        <v>0.116750208855472</v>
      </c>
    </row>
    <row r="8" spans="1:6">
      <c r="A8" s="14" t="s">
        <v>151</v>
      </c>
      <c r="B8" s="14" t="s">
        <v>152</v>
      </c>
      <c r="C8" s="4">
        <v>44651</v>
      </c>
      <c r="D8" s="25">
        <v>0.9918</v>
      </c>
      <c r="E8" s="25">
        <v>0.9918</v>
      </c>
      <c r="F8" s="24">
        <f t="shared" si="0"/>
        <v>-0.0725640546100617</v>
      </c>
    </row>
    <row r="9" spans="1:6">
      <c r="A9" s="14" t="s">
        <v>151</v>
      </c>
      <c r="B9" s="14" t="s">
        <v>152</v>
      </c>
      <c r="C9" s="4">
        <v>44680</v>
      </c>
      <c r="D9" s="5">
        <v>0.8306</v>
      </c>
      <c r="E9" s="5">
        <v>0.8306</v>
      </c>
      <c r="F9" s="24">
        <f t="shared" si="0"/>
        <v>-0.162532768703368</v>
      </c>
    </row>
    <row r="10" spans="1:6">
      <c r="A10" s="14" t="s">
        <v>151</v>
      </c>
      <c r="B10" s="14" t="s">
        <v>152</v>
      </c>
      <c r="C10" s="4">
        <v>44712</v>
      </c>
      <c r="D10" s="5">
        <v>0.9564</v>
      </c>
      <c r="E10" s="5">
        <v>0.9564</v>
      </c>
      <c r="F10" s="24">
        <f t="shared" si="0"/>
        <v>0.151456778232603</v>
      </c>
    </row>
    <row r="11" spans="1:6">
      <c r="A11" s="14" t="s">
        <v>151</v>
      </c>
      <c r="B11" s="14" t="s">
        <v>152</v>
      </c>
      <c r="C11" s="4">
        <v>44742</v>
      </c>
      <c r="D11" s="5">
        <v>1.1257</v>
      </c>
      <c r="E11" s="5">
        <v>1.1257</v>
      </c>
      <c r="F11" s="24">
        <f t="shared" si="0"/>
        <v>0.177017984107068</v>
      </c>
    </row>
    <row r="12" spans="1:6">
      <c r="A12" s="14" t="s">
        <v>151</v>
      </c>
      <c r="B12" s="14" t="s">
        <v>152</v>
      </c>
      <c r="C12" s="4">
        <v>44771</v>
      </c>
      <c r="D12" s="43">
        <v>1.2246</v>
      </c>
      <c r="E12" s="43">
        <v>1.2246</v>
      </c>
      <c r="F12" s="24">
        <f t="shared" si="0"/>
        <v>0.087856444878742</v>
      </c>
    </row>
    <row r="13" spans="1:6">
      <c r="A13" s="14" t="s">
        <v>151</v>
      </c>
      <c r="B13" s="14" t="s">
        <v>152</v>
      </c>
      <c r="C13" s="27">
        <v>44804</v>
      </c>
      <c r="D13" s="28">
        <v>1.1509</v>
      </c>
      <c r="E13" s="28">
        <v>1.1509</v>
      </c>
      <c r="F13" s="24">
        <f t="shared" si="0"/>
        <v>-0.0601829168708149</v>
      </c>
    </row>
  </sheetData>
  <pageMargins left="0.7" right="0.7" top="0.75" bottom="0.75" header="0.3" footer="0.3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F13" sqref="F13"/>
    </sheetView>
  </sheetViews>
  <sheetFormatPr defaultColWidth="9" defaultRowHeight="14.25" outlineLevelCol="5"/>
  <cols>
    <col min="2" max="2" width="31.7666666666667" customWidth="1"/>
    <col min="3" max="3" width="11.6916666666667" customWidth="1"/>
    <col min="4" max="5" width="9.06666666666667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1" t="s">
        <v>153</v>
      </c>
      <c r="B2" s="11" t="s">
        <v>154</v>
      </c>
      <c r="C2" s="4">
        <v>44494</v>
      </c>
      <c r="D2" s="25">
        <v>1</v>
      </c>
      <c r="E2" s="25">
        <v>1</v>
      </c>
      <c r="F2" s="12"/>
    </row>
    <row r="3" spans="1:6">
      <c r="A3" s="11" t="s">
        <v>153</v>
      </c>
      <c r="B3" s="11" t="s">
        <v>154</v>
      </c>
      <c r="C3" s="4">
        <v>44498</v>
      </c>
      <c r="D3" s="25">
        <v>1.0001</v>
      </c>
      <c r="E3" s="25">
        <v>1.0001</v>
      </c>
      <c r="F3" s="24">
        <f>D3/D2-1</f>
        <v>9.9999999999989e-5</v>
      </c>
    </row>
    <row r="4" spans="1:6">
      <c r="A4" s="11" t="s">
        <v>153</v>
      </c>
      <c r="B4" s="11" t="s">
        <v>154</v>
      </c>
      <c r="C4" s="4">
        <v>44530</v>
      </c>
      <c r="D4" s="25">
        <v>1.1217</v>
      </c>
      <c r="E4" s="25">
        <v>1.1217</v>
      </c>
      <c r="F4" s="24">
        <f t="shared" ref="F4:F13" si="0">D4/D3-1</f>
        <v>0.121587841215878</v>
      </c>
    </row>
    <row r="5" spans="1:6">
      <c r="A5" s="11" t="s">
        <v>153</v>
      </c>
      <c r="B5" s="11" t="s">
        <v>154</v>
      </c>
      <c r="C5" s="4">
        <v>44561</v>
      </c>
      <c r="D5" s="25">
        <v>0.9954</v>
      </c>
      <c r="E5" s="25">
        <v>0.9954</v>
      </c>
      <c r="F5" s="24">
        <f t="shared" si="0"/>
        <v>-0.112596951056432</v>
      </c>
    </row>
    <row r="6" s="10" customFormat="1" spans="1:6">
      <c r="A6" s="11" t="s">
        <v>153</v>
      </c>
      <c r="B6" s="11" t="s">
        <v>154</v>
      </c>
      <c r="C6" s="4">
        <v>44589</v>
      </c>
      <c r="D6" s="25">
        <v>0.9191</v>
      </c>
      <c r="E6" s="25">
        <v>0.9191</v>
      </c>
      <c r="F6" s="24">
        <f t="shared" si="0"/>
        <v>-0.0766526019690575</v>
      </c>
    </row>
    <row r="7" spans="1:6">
      <c r="A7" s="14" t="s">
        <v>153</v>
      </c>
      <c r="B7" s="14" t="s">
        <v>154</v>
      </c>
      <c r="C7" s="4">
        <v>44620</v>
      </c>
      <c r="D7" s="25">
        <v>1.0266</v>
      </c>
      <c r="E7" s="25">
        <v>1.0266</v>
      </c>
      <c r="F7" s="24">
        <f t="shared" si="0"/>
        <v>0.116962245675117</v>
      </c>
    </row>
    <row r="8" spans="1:6">
      <c r="A8" s="14" t="s">
        <v>153</v>
      </c>
      <c r="B8" s="14" t="s">
        <v>154</v>
      </c>
      <c r="C8" s="4">
        <v>44651</v>
      </c>
      <c r="D8" s="25">
        <v>0.9527</v>
      </c>
      <c r="E8" s="25">
        <v>0.9527</v>
      </c>
      <c r="F8" s="24">
        <f t="shared" si="0"/>
        <v>-0.071985193843756</v>
      </c>
    </row>
    <row r="9" spans="1:6">
      <c r="A9" s="14" t="s">
        <v>153</v>
      </c>
      <c r="B9" s="14" t="s">
        <v>154</v>
      </c>
      <c r="C9" s="4">
        <v>44680</v>
      </c>
      <c r="D9" s="5">
        <v>0.7984</v>
      </c>
      <c r="E9" s="5">
        <v>0.7984</v>
      </c>
      <c r="F9" s="24">
        <f t="shared" si="0"/>
        <v>-0.161960743151044</v>
      </c>
    </row>
    <row r="10" spans="1:6">
      <c r="A10" s="14" t="s">
        <v>153</v>
      </c>
      <c r="B10" s="14" t="s">
        <v>154</v>
      </c>
      <c r="C10" s="4">
        <v>44712</v>
      </c>
      <c r="D10" s="5">
        <v>0.9194</v>
      </c>
      <c r="E10" s="5">
        <v>0.9194</v>
      </c>
      <c r="F10" s="24">
        <f t="shared" si="0"/>
        <v>0.151553106212425</v>
      </c>
    </row>
    <row r="11" spans="1:6">
      <c r="A11" s="14" t="s">
        <v>153</v>
      </c>
      <c r="B11" s="14" t="s">
        <v>154</v>
      </c>
      <c r="C11" s="4">
        <v>44742</v>
      </c>
      <c r="D11" s="5">
        <v>1.0822</v>
      </c>
      <c r="E11" s="5">
        <v>1.0822</v>
      </c>
      <c r="F11" s="24">
        <f t="shared" si="0"/>
        <v>0.177072003480531</v>
      </c>
    </row>
    <row r="12" spans="1:6">
      <c r="A12" s="14" t="s">
        <v>153</v>
      </c>
      <c r="B12" s="14" t="s">
        <v>154</v>
      </c>
      <c r="C12" s="4">
        <v>44771</v>
      </c>
      <c r="D12" s="43">
        <v>1.1776</v>
      </c>
      <c r="E12" s="43">
        <v>1.1776</v>
      </c>
      <c r="F12" s="24">
        <f t="shared" si="0"/>
        <v>0.0881537608575125</v>
      </c>
    </row>
    <row r="13" spans="1:6">
      <c r="A13" s="14" t="s">
        <v>153</v>
      </c>
      <c r="B13" s="14" t="s">
        <v>154</v>
      </c>
      <c r="C13" s="27">
        <v>44804</v>
      </c>
      <c r="D13" s="28">
        <v>1.1074</v>
      </c>
      <c r="E13" s="28">
        <v>1.1074</v>
      </c>
      <c r="F13" s="24">
        <f t="shared" si="0"/>
        <v>-0.0596127717391305</v>
      </c>
    </row>
  </sheetData>
  <pageMargins left="0.7" right="0.7" top="0.75" bottom="0.75" header="0.3" footer="0.3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topLeftCell="A7" workbookViewId="0">
      <selection activeCell="C24" sqref="C24:E24"/>
    </sheetView>
  </sheetViews>
  <sheetFormatPr defaultColWidth="9" defaultRowHeight="14.25"/>
  <cols>
    <col min="1" max="1" width="10.2333333333333" customWidth="1"/>
    <col min="2" max="2" width="32.8416666666667" customWidth="1"/>
    <col min="3" max="3" width="11.6916666666667" customWidth="1"/>
    <col min="4" max="5" width="14.3083333333333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38" t="s">
        <v>155</v>
      </c>
      <c r="B2" s="38" t="s">
        <v>156</v>
      </c>
      <c r="C2" s="39">
        <v>44090</v>
      </c>
      <c r="D2" s="28">
        <v>1</v>
      </c>
      <c r="E2" s="28">
        <v>1</v>
      </c>
      <c r="F2" s="42"/>
    </row>
    <row r="3" spans="1:6">
      <c r="A3" s="38" t="s">
        <v>155</v>
      </c>
      <c r="B3" s="38" t="s">
        <v>156</v>
      </c>
      <c r="C3" s="39">
        <v>44104</v>
      </c>
      <c r="D3" s="28">
        <v>1.004</v>
      </c>
      <c r="E3" s="28">
        <v>1.004</v>
      </c>
      <c r="F3" s="24">
        <f>D3/D2-1</f>
        <v>0.004</v>
      </c>
    </row>
    <row r="4" spans="1:6">
      <c r="A4" s="38" t="s">
        <v>155</v>
      </c>
      <c r="B4" s="38" t="s">
        <v>156</v>
      </c>
      <c r="C4" s="41">
        <v>44134</v>
      </c>
      <c r="D4" s="28">
        <v>1.016</v>
      </c>
      <c r="E4" s="28">
        <v>1.016</v>
      </c>
      <c r="F4" s="24">
        <f t="shared" ref="F4:F24" si="0">D4/D3-1</f>
        <v>0.0119521912350598</v>
      </c>
    </row>
    <row r="5" spans="1:6">
      <c r="A5" s="38" t="s">
        <v>155</v>
      </c>
      <c r="B5" s="38" t="s">
        <v>156</v>
      </c>
      <c r="C5" s="31">
        <v>44165</v>
      </c>
      <c r="D5" s="28">
        <v>1</v>
      </c>
      <c r="E5" s="28">
        <v>1</v>
      </c>
      <c r="F5" s="24">
        <f t="shared" si="0"/>
        <v>-0.015748031496063</v>
      </c>
    </row>
    <row r="6" spans="1:6">
      <c r="A6" s="38" t="s">
        <v>155</v>
      </c>
      <c r="B6" s="38" t="s">
        <v>156</v>
      </c>
      <c r="C6" s="31">
        <v>44196</v>
      </c>
      <c r="D6" s="32">
        <v>1.009</v>
      </c>
      <c r="E6" s="32">
        <v>1.009</v>
      </c>
      <c r="F6" s="24">
        <f t="shared" si="0"/>
        <v>0.0089999999999999</v>
      </c>
    </row>
    <row r="7" spans="1:6">
      <c r="A7" s="38" t="s">
        <v>155</v>
      </c>
      <c r="B7" s="38" t="s">
        <v>156</v>
      </c>
      <c r="C7" s="31">
        <v>44225</v>
      </c>
      <c r="D7" s="32">
        <v>1.11</v>
      </c>
      <c r="E7" s="32">
        <v>1.11</v>
      </c>
      <c r="F7" s="24">
        <f t="shared" si="0"/>
        <v>0.10009910802775</v>
      </c>
    </row>
    <row r="8" spans="1:6">
      <c r="A8" s="20" t="s">
        <v>155</v>
      </c>
      <c r="B8" s="20" t="s">
        <v>156</v>
      </c>
      <c r="C8" s="27">
        <v>44253</v>
      </c>
      <c r="D8" s="32">
        <v>1.082</v>
      </c>
      <c r="E8" s="32">
        <v>1.082</v>
      </c>
      <c r="F8" s="24">
        <f t="shared" si="0"/>
        <v>-0.0252252252252253</v>
      </c>
    </row>
    <row r="9" spans="1:6">
      <c r="A9" s="20" t="s">
        <v>155</v>
      </c>
      <c r="B9" s="20" t="s">
        <v>156</v>
      </c>
      <c r="C9" s="27">
        <v>44286</v>
      </c>
      <c r="D9" s="32">
        <v>1.071</v>
      </c>
      <c r="E9" s="32">
        <v>1.071</v>
      </c>
      <c r="F9" s="24">
        <f t="shared" si="0"/>
        <v>-0.0101663585951942</v>
      </c>
    </row>
    <row r="10" spans="1:6">
      <c r="A10" s="20" t="s">
        <v>155</v>
      </c>
      <c r="B10" s="20" t="s">
        <v>156</v>
      </c>
      <c r="C10" s="27">
        <v>44316</v>
      </c>
      <c r="D10" s="32">
        <v>1.254</v>
      </c>
      <c r="E10" s="32">
        <v>1.254</v>
      </c>
      <c r="F10" s="24">
        <f t="shared" si="0"/>
        <v>0.170868347338936</v>
      </c>
    </row>
    <row r="11" spans="1:6">
      <c r="A11" s="20" t="s">
        <v>155</v>
      </c>
      <c r="B11" s="20" t="s">
        <v>156</v>
      </c>
      <c r="C11" s="27">
        <v>44347</v>
      </c>
      <c r="D11" s="32">
        <v>1.324</v>
      </c>
      <c r="E11" s="32">
        <v>1.324</v>
      </c>
      <c r="F11" s="24">
        <f t="shared" si="0"/>
        <v>0.0558213716108453</v>
      </c>
    </row>
    <row r="12" spans="1:6">
      <c r="A12" s="20" t="s">
        <v>155</v>
      </c>
      <c r="B12" s="20" t="s">
        <v>156</v>
      </c>
      <c r="C12" s="27">
        <v>44377</v>
      </c>
      <c r="D12" s="32">
        <v>1.302</v>
      </c>
      <c r="E12" s="32">
        <v>1.302</v>
      </c>
      <c r="F12" s="24">
        <f t="shared" si="0"/>
        <v>-0.0166163141993958</v>
      </c>
    </row>
    <row r="13" spans="1:6">
      <c r="A13" s="20" t="s">
        <v>155</v>
      </c>
      <c r="B13" s="20" t="s">
        <v>156</v>
      </c>
      <c r="C13" s="27">
        <v>44407</v>
      </c>
      <c r="D13" s="32">
        <v>1.223</v>
      </c>
      <c r="E13" s="32">
        <v>1.223</v>
      </c>
      <c r="F13" s="24">
        <f t="shared" si="0"/>
        <v>-0.0606758832565284</v>
      </c>
    </row>
    <row r="14" spans="1:6">
      <c r="A14" s="20" t="s">
        <v>155</v>
      </c>
      <c r="B14" s="20" t="s">
        <v>156</v>
      </c>
      <c r="C14" s="27">
        <v>44439</v>
      </c>
      <c r="D14" s="32">
        <v>1.214</v>
      </c>
      <c r="E14" s="32">
        <v>1.214</v>
      </c>
      <c r="F14" s="24">
        <f t="shared" si="0"/>
        <v>-0.00735895339329529</v>
      </c>
    </row>
    <row r="15" spans="1:6">
      <c r="A15" s="20" t="s">
        <v>155</v>
      </c>
      <c r="B15" s="20" t="s">
        <v>156</v>
      </c>
      <c r="C15" s="27">
        <v>44469</v>
      </c>
      <c r="D15" s="32">
        <v>1.289</v>
      </c>
      <c r="E15" s="32">
        <v>1.289</v>
      </c>
      <c r="F15" s="24">
        <f t="shared" si="0"/>
        <v>0.0617792421746293</v>
      </c>
    </row>
    <row r="16" spans="1:6">
      <c r="A16" s="20" t="s">
        <v>155</v>
      </c>
      <c r="B16" s="20" t="s">
        <v>156</v>
      </c>
      <c r="C16" s="27">
        <v>44498</v>
      </c>
      <c r="D16" s="34">
        <v>1.215</v>
      </c>
      <c r="E16" s="34">
        <v>1.215</v>
      </c>
      <c r="F16" s="24">
        <f t="shared" si="0"/>
        <v>-0.0574088440651667</v>
      </c>
    </row>
    <row r="17" spans="1:6">
      <c r="A17" s="20" t="s">
        <v>155</v>
      </c>
      <c r="B17" s="20" t="s">
        <v>156</v>
      </c>
      <c r="C17" s="27">
        <v>44530</v>
      </c>
      <c r="D17" s="34">
        <v>1.327</v>
      </c>
      <c r="E17" s="34">
        <v>1.327</v>
      </c>
      <c r="F17" s="24">
        <f t="shared" si="0"/>
        <v>0.0921810699588477</v>
      </c>
    </row>
    <row r="18" spans="1:6">
      <c r="A18" s="20" t="s">
        <v>155</v>
      </c>
      <c r="B18" s="20" t="s">
        <v>156</v>
      </c>
      <c r="C18" s="27">
        <v>44561</v>
      </c>
      <c r="D18" s="28">
        <v>1.319</v>
      </c>
      <c r="E18" s="28">
        <v>1.319</v>
      </c>
      <c r="F18" s="24">
        <f t="shared" si="0"/>
        <v>-0.00602863602110026</v>
      </c>
    </row>
    <row r="19" s="10" customFormat="1" spans="1:6">
      <c r="A19" s="11" t="s">
        <v>155</v>
      </c>
      <c r="B19" s="11" t="s">
        <v>156</v>
      </c>
      <c r="C19" s="4">
        <v>44589</v>
      </c>
      <c r="D19" s="25">
        <v>1.208</v>
      </c>
      <c r="E19" s="26">
        <v>1.208</v>
      </c>
      <c r="F19" s="24">
        <f t="shared" si="0"/>
        <v>-0.0841546626231994</v>
      </c>
    </row>
    <row r="20" spans="1:12">
      <c r="A20" s="30" t="s">
        <v>155</v>
      </c>
      <c r="B20" s="33" t="s">
        <v>156</v>
      </c>
      <c r="C20" s="4">
        <v>44620</v>
      </c>
      <c r="D20" s="25">
        <v>1.205</v>
      </c>
      <c r="E20" s="25">
        <v>1.205</v>
      </c>
      <c r="F20" s="24">
        <f t="shared" si="0"/>
        <v>-0.0024834437086092</v>
      </c>
      <c r="G20" s="16"/>
      <c r="H20" s="17"/>
      <c r="I20" s="16"/>
      <c r="J20" s="16"/>
      <c r="K20" s="19"/>
      <c r="L20" s="16"/>
    </row>
    <row r="21" spans="1:6">
      <c r="A21" s="30" t="s">
        <v>155</v>
      </c>
      <c r="B21" s="33" t="s">
        <v>156</v>
      </c>
      <c r="C21" s="4">
        <v>44651</v>
      </c>
      <c r="D21" s="5">
        <v>1.269</v>
      </c>
      <c r="E21" s="5">
        <v>1.269</v>
      </c>
      <c r="F21" s="24">
        <f t="shared" si="0"/>
        <v>0.0531120331950206</v>
      </c>
    </row>
    <row r="22" spans="1:6">
      <c r="A22" s="30" t="s">
        <v>155</v>
      </c>
      <c r="B22" s="33" t="s">
        <v>156</v>
      </c>
      <c r="C22" s="4">
        <v>44680</v>
      </c>
      <c r="D22" s="5">
        <v>1.175</v>
      </c>
      <c r="E22" s="5">
        <v>1.175</v>
      </c>
      <c r="F22" s="24">
        <f t="shared" si="0"/>
        <v>-0.074074074074074</v>
      </c>
    </row>
    <row r="23" spans="1:6">
      <c r="A23" s="30" t="s">
        <v>155</v>
      </c>
      <c r="B23" s="33" t="s">
        <v>156</v>
      </c>
      <c r="C23" s="4">
        <v>44712</v>
      </c>
      <c r="D23" s="5">
        <v>1.176</v>
      </c>
      <c r="E23" s="5">
        <v>1.176</v>
      </c>
      <c r="F23" s="24">
        <f t="shared" si="0"/>
        <v>0.000851063829787169</v>
      </c>
    </row>
    <row r="24" spans="1:6">
      <c r="A24" s="30" t="s">
        <v>155</v>
      </c>
      <c r="B24" s="33" t="s">
        <v>156</v>
      </c>
      <c r="C24" s="4">
        <v>44742</v>
      </c>
      <c r="D24" s="5">
        <v>1.195</v>
      </c>
      <c r="E24" s="5">
        <v>1.195</v>
      </c>
      <c r="F24" s="24">
        <f t="shared" si="0"/>
        <v>0.0161564625850341</v>
      </c>
    </row>
  </sheetData>
  <pageMargins left="0.7" right="0.7" top="0.75" bottom="0.75" header="0.3" footer="0.3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topLeftCell="A10" workbookViewId="0">
      <selection activeCell="F26" sqref="F26"/>
    </sheetView>
  </sheetViews>
  <sheetFormatPr defaultColWidth="9" defaultRowHeight="14.25"/>
  <cols>
    <col min="1" max="1" width="10.2333333333333" customWidth="1"/>
    <col min="2" max="2" width="36.0666666666667" customWidth="1"/>
    <col min="3" max="3" width="11.6916666666667" customWidth="1"/>
    <col min="4" max="5" width="14.3083333333333" customWidth="1"/>
    <col min="6" max="6" width="8.06666666666667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38" t="s">
        <v>157</v>
      </c>
      <c r="B2" s="38" t="s">
        <v>158</v>
      </c>
      <c r="C2" s="39">
        <v>44092</v>
      </c>
      <c r="D2" s="28">
        <v>1</v>
      </c>
      <c r="E2" s="28">
        <v>1</v>
      </c>
      <c r="F2" s="40"/>
    </row>
    <row r="3" spans="1:6">
      <c r="A3" s="38" t="s">
        <v>157</v>
      </c>
      <c r="B3" s="38" t="s">
        <v>158</v>
      </c>
      <c r="C3" s="39">
        <v>44104</v>
      </c>
      <c r="D3" s="28">
        <v>1</v>
      </c>
      <c r="E3" s="28">
        <v>1</v>
      </c>
      <c r="F3" s="24">
        <f>D3/D2-1</f>
        <v>0</v>
      </c>
    </row>
    <row r="4" spans="1:6">
      <c r="A4" s="38" t="s">
        <v>157</v>
      </c>
      <c r="B4" s="38" t="s">
        <v>158</v>
      </c>
      <c r="C4" s="41">
        <v>44134</v>
      </c>
      <c r="D4" s="28">
        <v>1.015</v>
      </c>
      <c r="E4" s="28">
        <v>1.015</v>
      </c>
      <c r="F4" s="24">
        <f t="shared" ref="F4:F26" si="0">D4/D3-1</f>
        <v>0.0149999999999999</v>
      </c>
    </row>
    <row r="5" spans="1:6">
      <c r="A5" s="38" t="s">
        <v>157</v>
      </c>
      <c r="B5" s="38" t="s">
        <v>158</v>
      </c>
      <c r="C5" s="31">
        <v>44165</v>
      </c>
      <c r="D5" s="28">
        <v>0.997</v>
      </c>
      <c r="E5" s="28">
        <v>0.997</v>
      </c>
      <c r="F5" s="24">
        <f t="shared" si="0"/>
        <v>-0.0177339901477832</v>
      </c>
    </row>
    <row r="6" spans="1:6">
      <c r="A6" s="38" t="s">
        <v>157</v>
      </c>
      <c r="B6" s="38" t="s">
        <v>158</v>
      </c>
      <c r="C6" s="31">
        <v>44196</v>
      </c>
      <c r="D6" s="32">
        <v>1.005</v>
      </c>
      <c r="E6" s="32">
        <v>1.005</v>
      </c>
      <c r="F6" s="24">
        <f t="shared" si="0"/>
        <v>0.0080240722166498</v>
      </c>
    </row>
    <row r="7" spans="1:6">
      <c r="A7" s="38" t="s">
        <v>157</v>
      </c>
      <c r="B7" s="38" t="s">
        <v>158</v>
      </c>
      <c r="C7" s="31">
        <v>44225</v>
      </c>
      <c r="D7" s="32">
        <v>1.104</v>
      </c>
      <c r="E7" s="32">
        <v>1.104</v>
      </c>
      <c r="F7" s="24">
        <f t="shared" si="0"/>
        <v>0.0985074626865674</v>
      </c>
    </row>
    <row r="8" spans="1:6">
      <c r="A8" s="20" t="s">
        <v>157</v>
      </c>
      <c r="B8" s="20" t="s">
        <v>158</v>
      </c>
      <c r="C8" s="27">
        <v>44253</v>
      </c>
      <c r="D8" s="32">
        <v>1.075</v>
      </c>
      <c r="E8" s="32">
        <v>1.075</v>
      </c>
      <c r="F8" s="24">
        <f t="shared" si="0"/>
        <v>-0.0262681159420292</v>
      </c>
    </row>
    <row r="9" spans="1:6">
      <c r="A9" s="20" t="s">
        <v>157</v>
      </c>
      <c r="B9" s="20" t="s">
        <v>158</v>
      </c>
      <c r="C9" s="27">
        <v>44286</v>
      </c>
      <c r="D9" s="32">
        <v>1.063</v>
      </c>
      <c r="E9" s="32">
        <v>1.063</v>
      </c>
      <c r="F9" s="24">
        <f t="shared" si="0"/>
        <v>-0.0111627906976745</v>
      </c>
    </row>
    <row r="10" spans="1:6">
      <c r="A10" s="20" t="s">
        <v>157</v>
      </c>
      <c r="B10" s="20" t="s">
        <v>158</v>
      </c>
      <c r="C10" s="27">
        <v>44316</v>
      </c>
      <c r="D10" s="32">
        <v>1.242</v>
      </c>
      <c r="E10" s="32">
        <v>1.242</v>
      </c>
      <c r="F10" s="24">
        <f t="shared" si="0"/>
        <v>0.168391345249294</v>
      </c>
    </row>
    <row r="11" spans="1:6">
      <c r="A11" s="20" t="s">
        <v>157</v>
      </c>
      <c r="B11" s="20" t="s">
        <v>158</v>
      </c>
      <c r="C11" s="27">
        <v>44347</v>
      </c>
      <c r="D11" s="32">
        <v>1.299</v>
      </c>
      <c r="E11" s="32">
        <v>1.299</v>
      </c>
      <c r="F11" s="24">
        <f t="shared" si="0"/>
        <v>0.0458937198067633</v>
      </c>
    </row>
    <row r="12" spans="1:6">
      <c r="A12" s="20" t="s">
        <v>157</v>
      </c>
      <c r="B12" s="20" t="s">
        <v>158</v>
      </c>
      <c r="C12" s="27">
        <v>44377</v>
      </c>
      <c r="D12" s="32">
        <v>1.265</v>
      </c>
      <c r="E12" s="32">
        <v>1.265</v>
      </c>
      <c r="F12" s="24">
        <f t="shared" si="0"/>
        <v>-0.0261739799846036</v>
      </c>
    </row>
    <row r="13" spans="1:6">
      <c r="A13" s="20" t="s">
        <v>157</v>
      </c>
      <c r="B13" s="20" t="s">
        <v>158</v>
      </c>
      <c r="C13" s="27">
        <v>44407</v>
      </c>
      <c r="D13" s="32">
        <v>1.186</v>
      </c>
      <c r="E13" s="32">
        <v>1.186</v>
      </c>
      <c r="F13" s="24">
        <f t="shared" si="0"/>
        <v>-0.0624505928853755</v>
      </c>
    </row>
    <row r="14" spans="1:6">
      <c r="A14" s="20" t="s">
        <v>157</v>
      </c>
      <c r="B14" s="20" t="s">
        <v>158</v>
      </c>
      <c r="C14" s="27">
        <v>44439</v>
      </c>
      <c r="D14" s="32">
        <v>1.176</v>
      </c>
      <c r="E14" s="32">
        <v>1.176</v>
      </c>
      <c r="F14" s="24">
        <f t="shared" si="0"/>
        <v>-0.00843170320404718</v>
      </c>
    </row>
    <row r="15" spans="1:6">
      <c r="A15" s="20" t="s">
        <v>157</v>
      </c>
      <c r="B15" s="20" t="s">
        <v>158</v>
      </c>
      <c r="C15" s="27">
        <v>44469</v>
      </c>
      <c r="D15" s="32">
        <v>1.247</v>
      </c>
      <c r="E15" s="32">
        <v>1.247</v>
      </c>
      <c r="F15" s="24">
        <f t="shared" si="0"/>
        <v>0.0603741496598642</v>
      </c>
    </row>
    <row r="16" spans="1:6">
      <c r="A16" s="20" t="s">
        <v>157</v>
      </c>
      <c r="B16" s="20" t="s">
        <v>158</v>
      </c>
      <c r="C16" s="27">
        <v>44498</v>
      </c>
      <c r="D16" s="34">
        <v>1.174</v>
      </c>
      <c r="E16" s="34">
        <v>1.174</v>
      </c>
      <c r="F16" s="24">
        <f t="shared" si="0"/>
        <v>-0.0585404971932639</v>
      </c>
    </row>
    <row r="17" spans="1:6">
      <c r="A17" s="20" t="s">
        <v>157</v>
      </c>
      <c r="B17" s="20" t="s">
        <v>158</v>
      </c>
      <c r="C17" s="27">
        <v>44530</v>
      </c>
      <c r="D17" s="34">
        <v>1.281</v>
      </c>
      <c r="E17" s="34">
        <v>1.281</v>
      </c>
      <c r="F17" s="24">
        <f t="shared" si="0"/>
        <v>0.0911413969335604</v>
      </c>
    </row>
    <row r="18" spans="1:6">
      <c r="A18" s="20" t="s">
        <v>157</v>
      </c>
      <c r="B18" s="20" t="s">
        <v>158</v>
      </c>
      <c r="C18" s="27">
        <v>44561</v>
      </c>
      <c r="D18" s="28">
        <v>1.272</v>
      </c>
      <c r="E18" s="28">
        <v>1.272</v>
      </c>
      <c r="F18" s="24">
        <f t="shared" si="0"/>
        <v>-0.00702576112412168</v>
      </c>
    </row>
    <row r="19" s="10" customFormat="1" spans="1:6">
      <c r="A19" s="11" t="s">
        <v>157</v>
      </c>
      <c r="B19" s="11" t="s">
        <v>158</v>
      </c>
      <c r="C19" s="4">
        <v>44589</v>
      </c>
      <c r="D19" s="25">
        <v>1.163</v>
      </c>
      <c r="E19" s="26">
        <v>1.163</v>
      </c>
      <c r="F19" s="24">
        <f t="shared" si="0"/>
        <v>-0.085691823899371</v>
      </c>
    </row>
    <row r="20" spans="1:12">
      <c r="A20" s="30" t="s">
        <v>157</v>
      </c>
      <c r="B20" s="33" t="s">
        <v>158</v>
      </c>
      <c r="C20" s="4">
        <v>44620</v>
      </c>
      <c r="D20" s="25">
        <v>1.159</v>
      </c>
      <c r="E20" s="25">
        <v>1.159</v>
      </c>
      <c r="F20" s="24">
        <f t="shared" si="0"/>
        <v>-0.00343938091143592</v>
      </c>
      <c r="G20" s="16"/>
      <c r="H20" s="17"/>
      <c r="I20" s="16"/>
      <c r="J20" s="16"/>
      <c r="K20" s="19"/>
      <c r="L20" s="16"/>
    </row>
    <row r="21" spans="1:6">
      <c r="A21" s="30" t="s">
        <v>157</v>
      </c>
      <c r="B21" s="33" t="s">
        <v>158</v>
      </c>
      <c r="C21" s="4">
        <v>44651</v>
      </c>
      <c r="D21" s="5">
        <v>1.219</v>
      </c>
      <c r="E21" s="5">
        <v>1.219</v>
      </c>
      <c r="F21" s="24">
        <f t="shared" si="0"/>
        <v>0.0517687661777395</v>
      </c>
    </row>
    <row r="22" spans="1:6">
      <c r="A22" s="30" t="s">
        <v>157</v>
      </c>
      <c r="B22" s="33" t="s">
        <v>158</v>
      </c>
      <c r="C22" s="4">
        <v>44680</v>
      </c>
      <c r="D22" s="5">
        <v>1.127</v>
      </c>
      <c r="E22" s="5">
        <v>1.127</v>
      </c>
      <c r="F22" s="24">
        <f t="shared" si="0"/>
        <v>-0.0754716981132076</v>
      </c>
    </row>
    <row r="23" spans="1:6">
      <c r="A23" s="30" t="s">
        <v>157</v>
      </c>
      <c r="B23" s="33" t="s">
        <v>158</v>
      </c>
      <c r="C23" s="4">
        <v>44712</v>
      </c>
      <c r="D23" s="5">
        <v>1.127</v>
      </c>
      <c r="E23" s="5">
        <v>1.127</v>
      </c>
      <c r="F23" s="24">
        <f t="shared" si="0"/>
        <v>0</v>
      </c>
    </row>
    <row r="24" spans="1:6">
      <c r="A24" s="30" t="s">
        <v>157</v>
      </c>
      <c r="B24" s="33" t="s">
        <v>158</v>
      </c>
      <c r="C24" s="4">
        <v>44742</v>
      </c>
      <c r="D24" s="5">
        <v>1.143</v>
      </c>
      <c r="E24" s="5">
        <v>1.143</v>
      </c>
      <c r="F24" s="24">
        <f t="shared" si="0"/>
        <v>0.0141969831410826</v>
      </c>
    </row>
    <row r="25" spans="1:6">
      <c r="A25" s="30" t="s">
        <v>157</v>
      </c>
      <c r="B25" s="33" t="s">
        <v>158</v>
      </c>
      <c r="C25" s="4">
        <v>44771</v>
      </c>
      <c r="D25" s="5">
        <v>1.153</v>
      </c>
      <c r="E25" s="5">
        <v>1.153</v>
      </c>
      <c r="F25" s="24">
        <f t="shared" si="0"/>
        <v>0.00874890638670167</v>
      </c>
    </row>
    <row r="26" spans="1:6">
      <c r="A26" s="30" t="s">
        <v>157</v>
      </c>
      <c r="B26" s="33" t="s">
        <v>158</v>
      </c>
      <c r="C26" s="27">
        <v>44804</v>
      </c>
      <c r="D26" s="28">
        <v>1.126</v>
      </c>
      <c r="E26" s="28">
        <v>1.126</v>
      </c>
      <c r="F26" s="24">
        <f t="shared" si="0"/>
        <v>-0.0234171725932352</v>
      </c>
    </row>
  </sheetData>
  <pageMargins left="0.7" right="0.7" top="0.75" bottom="0.75" header="0.3" footer="0.3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topLeftCell="A4" workbookViewId="0">
      <selection activeCell="F24" sqref="F24"/>
    </sheetView>
  </sheetViews>
  <sheetFormatPr defaultColWidth="9" defaultRowHeight="14.25" outlineLevelCol="5"/>
  <cols>
    <col min="2" max="2" width="32.8416666666667" customWidth="1"/>
    <col min="3" max="3" width="11.6916666666667" customWidth="1"/>
    <col min="4" max="5" width="14.3083333333333" customWidth="1"/>
    <col min="6" max="6" width="7.76666666666667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0" t="s">
        <v>159</v>
      </c>
      <c r="B2" s="20" t="s">
        <v>160</v>
      </c>
      <c r="C2" s="31">
        <v>44137</v>
      </c>
      <c r="D2" s="37">
        <v>1</v>
      </c>
      <c r="E2" s="37">
        <v>1</v>
      </c>
      <c r="F2" s="1"/>
    </row>
    <row r="3" spans="1:6">
      <c r="A3" s="20" t="s">
        <v>159</v>
      </c>
      <c r="B3" s="20" t="s">
        <v>160</v>
      </c>
      <c r="C3" s="31">
        <v>44165</v>
      </c>
      <c r="D3" s="37">
        <v>0.999</v>
      </c>
      <c r="E3" s="37">
        <v>0.999</v>
      </c>
      <c r="F3" s="24">
        <f>D3/D2-1</f>
        <v>-0.001</v>
      </c>
    </row>
    <row r="4" spans="1:6">
      <c r="A4" s="20" t="s">
        <v>159</v>
      </c>
      <c r="B4" s="20" t="s">
        <v>160</v>
      </c>
      <c r="C4" s="31">
        <v>44196</v>
      </c>
      <c r="D4" s="32">
        <v>1.009</v>
      </c>
      <c r="E4" s="32">
        <v>1.009</v>
      </c>
      <c r="F4" s="24">
        <f t="shared" ref="F4:F24" si="0">D4/D3-1</f>
        <v>0.01001001001001</v>
      </c>
    </row>
    <row r="5" spans="1:6">
      <c r="A5" s="20" t="s">
        <v>159</v>
      </c>
      <c r="B5" s="20" t="s">
        <v>160</v>
      </c>
      <c r="C5" s="31">
        <v>44225</v>
      </c>
      <c r="D5" s="32">
        <v>1.069</v>
      </c>
      <c r="E5" s="32">
        <v>1.069</v>
      </c>
      <c r="F5" s="24">
        <f t="shared" si="0"/>
        <v>0.0594648166501488</v>
      </c>
    </row>
    <row r="6" spans="1:6">
      <c r="A6" s="20" t="s">
        <v>159</v>
      </c>
      <c r="B6" s="20" t="s">
        <v>160</v>
      </c>
      <c r="C6" s="27">
        <v>44253</v>
      </c>
      <c r="D6" s="32">
        <v>1.048</v>
      </c>
      <c r="E6" s="32">
        <v>1.048</v>
      </c>
      <c r="F6" s="24">
        <f t="shared" si="0"/>
        <v>-0.0196445275958839</v>
      </c>
    </row>
    <row r="7" spans="1:6">
      <c r="A7" s="20" t="s">
        <v>159</v>
      </c>
      <c r="B7" s="20" t="s">
        <v>160</v>
      </c>
      <c r="C7" s="27">
        <v>44286</v>
      </c>
      <c r="D7" s="32">
        <v>1.04</v>
      </c>
      <c r="E7" s="32">
        <v>1.04</v>
      </c>
      <c r="F7" s="24">
        <f t="shared" si="0"/>
        <v>-0.00763358778625955</v>
      </c>
    </row>
    <row r="8" spans="1:6">
      <c r="A8" s="20" t="s">
        <v>159</v>
      </c>
      <c r="B8" s="20" t="s">
        <v>160</v>
      </c>
      <c r="C8" s="27">
        <v>44316</v>
      </c>
      <c r="D8" s="32">
        <v>1.229</v>
      </c>
      <c r="E8" s="32">
        <v>1.229</v>
      </c>
      <c r="F8" s="24">
        <f t="shared" si="0"/>
        <v>0.181730769230769</v>
      </c>
    </row>
    <row r="9" spans="1:6">
      <c r="A9" s="20" t="s">
        <v>159</v>
      </c>
      <c r="B9" s="20" t="s">
        <v>160</v>
      </c>
      <c r="C9" s="27">
        <v>44347</v>
      </c>
      <c r="D9" s="32">
        <v>1.347</v>
      </c>
      <c r="E9" s="32">
        <v>1.347</v>
      </c>
      <c r="F9" s="24">
        <f t="shared" si="0"/>
        <v>0.0960130187144019</v>
      </c>
    </row>
    <row r="10" spans="1:6">
      <c r="A10" s="20" t="s">
        <v>159</v>
      </c>
      <c r="B10" s="20" t="s">
        <v>160</v>
      </c>
      <c r="C10" s="27">
        <v>44377</v>
      </c>
      <c r="D10" s="32">
        <v>1.315</v>
      </c>
      <c r="E10" s="32">
        <v>1.315</v>
      </c>
      <c r="F10" s="24">
        <f t="shared" si="0"/>
        <v>-0.0237564959168522</v>
      </c>
    </row>
    <row r="11" spans="1:6">
      <c r="A11" s="20" t="s">
        <v>159</v>
      </c>
      <c r="B11" s="20" t="s">
        <v>160</v>
      </c>
      <c r="C11" s="27">
        <v>44407</v>
      </c>
      <c r="D11" s="32">
        <v>1.257</v>
      </c>
      <c r="E11" s="32">
        <v>1.257</v>
      </c>
      <c r="F11" s="24">
        <f t="shared" si="0"/>
        <v>-0.0441064638783271</v>
      </c>
    </row>
    <row r="12" spans="1:6">
      <c r="A12" s="20" t="s">
        <v>159</v>
      </c>
      <c r="B12" s="20" t="s">
        <v>160</v>
      </c>
      <c r="C12" s="27">
        <v>44439</v>
      </c>
      <c r="D12" s="32">
        <v>1.236</v>
      </c>
      <c r="E12" s="32">
        <v>1.236</v>
      </c>
      <c r="F12" s="24">
        <f t="shared" si="0"/>
        <v>-0.016706443914081</v>
      </c>
    </row>
    <row r="13" spans="1:6">
      <c r="A13" s="20" t="s">
        <v>159</v>
      </c>
      <c r="B13" s="20" t="s">
        <v>160</v>
      </c>
      <c r="C13" s="27">
        <v>44469</v>
      </c>
      <c r="D13" s="32">
        <v>1.305</v>
      </c>
      <c r="E13" s="32">
        <v>1.305</v>
      </c>
      <c r="F13" s="24">
        <f t="shared" si="0"/>
        <v>0.0558252427184465</v>
      </c>
    </row>
    <row r="14" spans="1:6">
      <c r="A14" s="20" t="s">
        <v>159</v>
      </c>
      <c r="B14" s="20" t="s">
        <v>160</v>
      </c>
      <c r="C14" s="27">
        <v>44498</v>
      </c>
      <c r="D14" s="32">
        <v>1.227</v>
      </c>
      <c r="E14" s="32">
        <v>1.227</v>
      </c>
      <c r="F14" s="24">
        <f t="shared" si="0"/>
        <v>-0.0597701149425286</v>
      </c>
    </row>
    <row r="15" spans="1:6">
      <c r="A15" s="20" t="s">
        <v>159</v>
      </c>
      <c r="B15" s="20" t="s">
        <v>160</v>
      </c>
      <c r="C15" s="27">
        <v>44530</v>
      </c>
      <c r="D15" s="32">
        <v>1.343</v>
      </c>
      <c r="E15" s="32">
        <v>1.343</v>
      </c>
      <c r="F15" s="24">
        <f t="shared" si="0"/>
        <v>0.0945395273023635</v>
      </c>
    </row>
    <row r="16" spans="1:6">
      <c r="A16" s="20" t="s">
        <v>159</v>
      </c>
      <c r="B16" s="20" t="s">
        <v>160</v>
      </c>
      <c r="C16" s="27">
        <v>44561</v>
      </c>
      <c r="D16" s="32">
        <v>1.336</v>
      </c>
      <c r="E16" s="32">
        <v>1.336</v>
      </c>
      <c r="F16" s="24">
        <f t="shared" si="0"/>
        <v>-0.00521221146686512</v>
      </c>
    </row>
    <row r="17" s="10" customFormat="1" spans="1:6">
      <c r="A17" s="11" t="s">
        <v>159</v>
      </c>
      <c r="B17" s="11" t="s">
        <v>160</v>
      </c>
      <c r="C17" s="4">
        <v>44589</v>
      </c>
      <c r="D17" s="32">
        <v>1.213</v>
      </c>
      <c r="E17" s="32">
        <v>1.213</v>
      </c>
      <c r="F17" s="24">
        <f t="shared" si="0"/>
        <v>-0.0920658682634731</v>
      </c>
    </row>
    <row r="18" spans="1:6">
      <c r="A18" s="30" t="s">
        <v>159</v>
      </c>
      <c r="B18" s="36" t="s">
        <v>160</v>
      </c>
      <c r="C18" s="4">
        <v>44620</v>
      </c>
      <c r="D18" s="5">
        <v>1.208</v>
      </c>
      <c r="E18" s="5">
        <v>1.208</v>
      </c>
      <c r="F18" s="24">
        <f t="shared" si="0"/>
        <v>-0.00412201154163239</v>
      </c>
    </row>
    <row r="19" spans="1:6">
      <c r="A19" s="30" t="s">
        <v>159</v>
      </c>
      <c r="B19" s="36" t="s">
        <v>160</v>
      </c>
      <c r="C19" s="4">
        <v>44651</v>
      </c>
      <c r="D19" s="5">
        <v>1.288</v>
      </c>
      <c r="E19" s="5">
        <v>1.288</v>
      </c>
      <c r="F19" s="24">
        <f t="shared" si="0"/>
        <v>0.066225165562914</v>
      </c>
    </row>
    <row r="20" spans="1:6">
      <c r="A20" s="30" t="s">
        <v>159</v>
      </c>
      <c r="B20" s="36" t="s">
        <v>160</v>
      </c>
      <c r="C20" s="4">
        <v>44680</v>
      </c>
      <c r="D20" s="5">
        <v>1.187</v>
      </c>
      <c r="E20" s="5">
        <v>1.187</v>
      </c>
      <c r="F20" s="24">
        <f t="shared" si="0"/>
        <v>-0.0784161490683229</v>
      </c>
    </row>
    <row r="21" spans="1:6">
      <c r="A21" s="30" t="s">
        <v>159</v>
      </c>
      <c r="B21" s="36" t="s">
        <v>160</v>
      </c>
      <c r="C21" s="4">
        <v>44712</v>
      </c>
      <c r="D21" s="5">
        <v>1.185</v>
      </c>
      <c r="E21" s="5">
        <v>1.185</v>
      </c>
      <c r="F21" s="24">
        <f t="shared" si="0"/>
        <v>-0.0016849199663016</v>
      </c>
    </row>
    <row r="22" spans="1:6">
      <c r="A22" s="30" t="s">
        <v>159</v>
      </c>
      <c r="B22" s="36" t="s">
        <v>160</v>
      </c>
      <c r="C22" s="4">
        <v>44742</v>
      </c>
      <c r="D22" s="5">
        <v>1.198</v>
      </c>
      <c r="E22" s="5">
        <v>1.198</v>
      </c>
      <c r="F22" s="24">
        <f t="shared" si="0"/>
        <v>0.010970464135021</v>
      </c>
    </row>
    <row r="23" spans="1:6">
      <c r="A23" s="30" t="s">
        <v>159</v>
      </c>
      <c r="B23" s="36" t="s">
        <v>160</v>
      </c>
      <c r="C23" s="4">
        <v>44771</v>
      </c>
      <c r="D23" s="5">
        <v>1.21</v>
      </c>
      <c r="E23" s="5">
        <v>1.21</v>
      </c>
      <c r="F23" s="24">
        <f t="shared" si="0"/>
        <v>0.010016694490818</v>
      </c>
    </row>
    <row r="24" spans="1:6">
      <c r="A24" s="30" t="s">
        <v>159</v>
      </c>
      <c r="B24" s="36" t="s">
        <v>160</v>
      </c>
      <c r="C24" s="27">
        <v>44804</v>
      </c>
      <c r="D24" s="28">
        <v>1.182</v>
      </c>
      <c r="E24" s="28">
        <v>1.182</v>
      </c>
      <c r="F24" s="24">
        <f t="shared" si="0"/>
        <v>-0.0231404958677686</v>
      </c>
    </row>
  </sheetData>
  <pageMargins left="0.7" right="0.7" top="0.75" bottom="0.75" header="0.3" footer="0.3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topLeftCell="A7" workbookViewId="0">
      <selection activeCell="F23" sqref="F23"/>
    </sheetView>
  </sheetViews>
  <sheetFormatPr defaultColWidth="9" defaultRowHeight="14.25" outlineLevelCol="5"/>
  <cols>
    <col min="2" max="2" width="33.2333333333333" customWidth="1"/>
    <col min="3" max="3" width="11.6916666666667" customWidth="1"/>
    <col min="4" max="5" width="14.3083333333333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0" t="s">
        <v>161</v>
      </c>
      <c r="B2" s="20" t="s">
        <v>162</v>
      </c>
      <c r="C2" s="31">
        <v>44167</v>
      </c>
      <c r="D2" s="32">
        <v>1</v>
      </c>
      <c r="E2" s="35">
        <v>1</v>
      </c>
      <c r="F2" s="24"/>
    </row>
    <row r="3" spans="1:6">
      <c r="A3" s="20" t="s">
        <v>161</v>
      </c>
      <c r="B3" s="20" t="s">
        <v>162</v>
      </c>
      <c r="C3" s="31">
        <v>44196</v>
      </c>
      <c r="D3" s="32">
        <v>1.0042</v>
      </c>
      <c r="E3" s="35">
        <v>1.0042</v>
      </c>
      <c r="F3" s="24">
        <f>D3/D2-1</f>
        <v>0.00419999999999998</v>
      </c>
    </row>
    <row r="4" spans="1:6">
      <c r="A4" s="20" t="s">
        <v>161</v>
      </c>
      <c r="B4" s="20" t="s">
        <v>162</v>
      </c>
      <c r="C4" s="31">
        <v>44225</v>
      </c>
      <c r="D4" s="32">
        <v>1.1212</v>
      </c>
      <c r="E4" s="32">
        <v>1.1212</v>
      </c>
      <c r="F4" s="24">
        <f t="shared" ref="F4:F23" si="0">D4/D3-1</f>
        <v>0.116510655247959</v>
      </c>
    </row>
    <row r="5" spans="1:6">
      <c r="A5" s="30" t="s">
        <v>161</v>
      </c>
      <c r="B5" s="30" t="s">
        <v>162</v>
      </c>
      <c r="C5" s="27">
        <v>44253</v>
      </c>
      <c r="D5" s="32">
        <v>1.0682</v>
      </c>
      <c r="E5" s="32">
        <v>1.0682</v>
      </c>
      <c r="F5" s="24">
        <f t="shared" si="0"/>
        <v>-0.0472707813057438</v>
      </c>
    </row>
    <row r="6" spans="1:6">
      <c r="A6" s="30" t="s">
        <v>161</v>
      </c>
      <c r="B6" s="30" t="s">
        <v>162</v>
      </c>
      <c r="C6" s="27">
        <v>44286</v>
      </c>
      <c r="D6" s="32">
        <v>1.06</v>
      </c>
      <c r="E6" s="32">
        <v>1.06</v>
      </c>
      <c r="F6" s="24">
        <f t="shared" si="0"/>
        <v>-0.00767646508144537</v>
      </c>
    </row>
    <row r="7" spans="1:6">
      <c r="A7" s="30" t="s">
        <v>161</v>
      </c>
      <c r="B7" s="30" t="s">
        <v>162</v>
      </c>
      <c r="C7" s="27">
        <v>44316</v>
      </c>
      <c r="D7" s="32">
        <v>1.2624</v>
      </c>
      <c r="E7" s="32">
        <v>1.2624</v>
      </c>
      <c r="F7" s="24">
        <f t="shared" si="0"/>
        <v>0.190943396226415</v>
      </c>
    </row>
    <row r="8" spans="1:6">
      <c r="A8" s="30" t="s">
        <v>161</v>
      </c>
      <c r="B8" s="30" t="s">
        <v>162</v>
      </c>
      <c r="C8" s="27">
        <v>44347</v>
      </c>
      <c r="D8" s="32">
        <v>1.3673</v>
      </c>
      <c r="E8" s="32">
        <v>1.3673</v>
      </c>
      <c r="F8" s="24">
        <f t="shared" si="0"/>
        <v>0.083095690747782</v>
      </c>
    </row>
    <row r="9" spans="1:6">
      <c r="A9" s="30" t="s">
        <v>161</v>
      </c>
      <c r="B9" s="30" t="s">
        <v>162</v>
      </c>
      <c r="C9" s="27">
        <v>44377</v>
      </c>
      <c r="D9" s="32">
        <v>1.3406</v>
      </c>
      <c r="E9" s="32">
        <v>1.3406</v>
      </c>
      <c r="F9" s="24">
        <f t="shared" si="0"/>
        <v>-0.0195275360198932</v>
      </c>
    </row>
    <row r="10" spans="1:6">
      <c r="A10" s="30" t="s">
        <v>161</v>
      </c>
      <c r="B10" s="30" t="s">
        <v>162</v>
      </c>
      <c r="C10" s="27">
        <v>44407</v>
      </c>
      <c r="D10" s="32">
        <v>1.2627</v>
      </c>
      <c r="E10" s="32">
        <v>1.2627</v>
      </c>
      <c r="F10" s="24">
        <f t="shared" si="0"/>
        <v>-0.0581083097120693</v>
      </c>
    </row>
    <row r="11" spans="1:6">
      <c r="A11" s="30" t="s">
        <v>161</v>
      </c>
      <c r="B11" s="30" t="s">
        <v>162</v>
      </c>
      <c r="C11" s="27">
        <v>44439</v>
      </c>
      <c r="D11" s="32">
        <v>1.247</v>
      </c>
      <c r="E11" s="32">
        <v>1.247</v>
      </c>
      <c r="F11" s="24">
        <f t="shared" si="0"/>
        <v>-0.0124336738734456</v>
      </c>
    </row>
    <row r="12" spans="1:6">
      <c r="A12" s="30" t="s">
        <v>161</v>
      </c>
      <c r="B12" s="30" t="s">
        <v>162</v>
      </c>
      <c r="C12" s="27">
        <v>44469</v>
      </c>
      <c r="D12" s="32">
        <v>1.2997</v>
      </c>
      <c r="E12" s="32">
        <v>1.2997</v>
      </c>
      <c r="F12" s="24">
        <f t="shared" si="0"/>
        <v>0.042261427425822</v>
      </c>
    </row>
    <row r="13" spans="1:6">
      <c r="A13" s="30" t="s">
        <v>161</v>
      </c>
      <c r="B13" s="30" t="s">
        <v>162</v>
      </c>
      <c r="C13" s="27">
        <v>44498</v>
      </c>
      <c r="D13" s="32">
        <v>1.2111</v>
      </c>
      <c r="E13" s="32">
        <v>1.2111</v>
      </c>
      <c r="F13" s="24">
        <f t="shared" si="0"/>
        <v>-0.0681695775948296</v>
      </c>
    </row>
    <row r="14" spans="1:6">
      <c r="A14" s="30" t="s">
        <v>161</v>
      </c>
      <c r="B14" s="30" t="s">
        <v>162</v>
      </c>
      <c r="C14" s="27">
        <v>44530</v>
      </c>
      <c r="D14" s="32">
        <v>1.3254</v>
      </c>
      <c r="E14" s="32">
        <v>1.3254</v>
      </c>
      <c r="F14" s="24">
        <f t="shared" si="0"/>
        <v>0.0943770126331434</v>
      </c>
    </row>
    <row r="15" spans="1:6">
      <c r="A15" s="30" t="s">
        <v>161</v>
      </c>
      <c r="B15" s="30" t="s">
        <v>162</v>
      </c>
      <c r="C15" s="27">
        <v>44561</v>
      </c>
      <c r="D15" s="32">
        <v>1.3024</v>
      </c>
      <c r="E15" s="32">
        <v>1.3024</v>
      </c>
      <c r="F15" s="24">
        <f t="shared" si="0"/>
        <v>-0.0173532518484985</v>
      </c>
    </row>
    <row r="16" s="10" customFormat="1" spans="1:6">
      <c r="A16" s="11" t="s">
        <v>161</v>
      </c>
      <c r="B16" s="11" t="s">
        <v>162</v>
      </c>
      <c r="C16" s="4">
        <v>44589</v>
      </c>
      <c r="D16" s="32">
        <v>1.1911</v>
      </c>
      <c r="E16" s="32">
        <v>1.1911</v>
      </c>
      <c r="F16" s="24">
        <f t="shared" si="0"/>
        <v>-0.0854576167076166</v>
      </c>
    </row>
    <row r="17" spans="1:6">
      <c r="A17" s="30" t="s">
        <v>161</v>
      </c>
      <c r="B17" s="36" t="s">
        <v>162</v>
      </c>
      <c r="C17" s="4">
        <v>44620</v>
      </c>
      <c r="D17" s="32">
        <v>1.1859</v>
      </c>
      <c r="E17" s="32">
        <v>1.1859</v>
      </c>
      <c r="F17" s="24">
        <f t="shared" si="0"/>
        <v>-0.0043657123667199</v>
      </c>
    </row>
    <row r="18" spans="1:6">
      <c r="A18" s="30" t="s">
        <v>161</v>
      </c>
      <c r="B18" s="36" t="s">
        <v>162</v>
      </c>
      <c r="C18" s="4">
        <v>44651</v>
      </c>
      <c r="D18" s="18">
        <v>1.2556</v>
      </c>
      <c r="E18" s="18">
        <v>1.2556</v>
      </c>
      <c r="F18" s="24">
        <f t="shared" si="0"/>
        <v>0.0587739269752932</v>
      </c>
    </row>
    <row r="19" spans="1:6">
      <c r="A19" s="30" t="s">
        <v>161</v>
      </c>
      <c r="B19" s="36" t="s">
        <v>162</v>
      </c>
      <c r="C19" s="4">
        <v>44680</v>
      </c>
      <c r="D19" s="5">
        <v>1.1532</v>
      </c>
      <c r="E19" s="5">
        <v>1.1532</v>
      </c>
      <c r="F19" s="24">
        <f t="shared" si="0"/>
        <v>-0.0815546352341511</v>
      </c>
    </row>
    <row r="20" spans="1:6">
      <c r="A20" s="30" t="s">
        <v>161</v>
      </c>
      <c r="B20" s="36" t="s">
        <v>162</v>
      </c>
      <c r="C20" s="4">
        <v>44712</v>
      </c>
      <c r="D20" s="5">
        <v>1.1556</v>
      </c>
      <c r="E20" s="5">
        <v>1.1556</v>
      </c>
      <c r="F20" s="24">
        <f t="shared" si="0"/>
        <v>0.00208116545265336</v>
      </c>
    </row>
    <row r="21" spans="1:6">
      <c r="A21" s="30" t="s">
        <v>161</v>
      </c>
      <c r="B21" s="36" t="s">
        <v>162</v>
      </c>
      <c r="C21" s="4">
        <v>44742</v>
      </c>
      <c r="D21" s="5">
        <v>1.1768</v>
      </c>
      <c r="E21" s="5">
        <v>1.1768</v>
      </c>
      <c r="F21" s="24">
        <f t="shared" si="0"/>
        <v>0.0183454482519905</v>
      </c>
    </row>
    <row r="22" spans="1:6">
      <c r="A22" s="30" t="s">
        <v>161</v>
      </c>
      <c r="B22" s="36" t="s">
        <v>162</v>
      </c>
      <c r="C22" s="4">
        <v>44771</v>
      </c>
      <c r="D22" s="7">
        <v>1.2089</v>
      </c>
      <c r="E22" s="7">
        <v>1.2089</v>
      </c>
      <c r="F22" s="24">
        <f t="shared" si="0"/>
        <v>0.0272773623385452</v>
      </c>
    </row>
    <row r="23" spans="1:6">
      <c r="A23" s="30" t="s">
        <v>161</v>
      </c>
      <c r="B23" s="36" t="s">
        <v>162</v>
      </c>
      <c r="C23" s="27">
        <v>44804</v>
      </c>
      <c r="D23" s="28">
        <v>1.183</v>
      </c>
      <c r="E23" s="28">
        <v>1.183</v>
      </c>
      <c r="F23" s="24">
        <f t="shared" si="0"/>
        <v>-0.0214244354371743</v>
      </c>
    </row>
  </sheetData>
  <pageMargins left="0.7" right="0.7" top="0.75" bottom="0.75" header="0.3" footer="0.3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0"/>
  <sheetViews>
    <sheetView topLeftCell="B1" workbookViewId="0">
      <selection activeCell="C20" sqref="C20:E20"/>
    </sheetView>
  </sheetViews>
  <sheetFormatPr defaultColWidth="9" defaultRowHeight="14.25"/>
  <cols>
    <col min="2" max="2" width="36.0666666666667" customWidth="1"/>
    <col min="3" max="3" width="11.6916666666667" customWidth="1"/>
    <col min="4" max="5" width="14.3083333333333" customWidth="1"/>
    <col min="23" max="23" width="9.76666666666667" customWidth="1"/>
    <col min="24" max="24" width="36.0666666666667" customWidth="1"/>
    <col min="25" max="25" width="11.6916666666667" customWidth="1"/>
    <col min="26" max="27" width="14.3083333333333" customWidth="1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W1" s="1"/>
      <c r="X1" s="1"/>
      <c r="Y1" s="1"/>
      <c r="Z1" s="1"/>
      <c r="AA1" s="1"/>
      <c r="AB1" s="1"/>
    </row>
    <row r="2" spans="1:28">
      <c r="A2" s="30" t="s">
        <v>163</v>
      </c>
      <c r="B2" s="30" t="s">
        <v>164</v>
      </c>
      <c r="C2" s="31">
        <v>44180</v>
      </c>
      <c r="D2" s="32">
        <v>1</v>
      </c>
      <c r="E2" s="32">
        <v>1</v>
      </c>
      <c r="F2" s="24"/>
      <c r="W2" s="30"/>
      <c r="X2" s="30"/>
      <c r="Y2" s="31"/>
      <c r="Z2" s="32"/>
      <c r="AA2" s="32"/>
      <c r="AB2" s="24"/>
    </row>
    <row r="3" spans="1:28">
      <c r="A3" s="30" t="s">
        <v>163</v>
      </c>
      <c r="B3" s="30" t="s">
        <v>164</v>
      </c>
      <c r="C3" s="31">
        <v>44196</v>
      </c>
      <c r="D3" s="32">
        <v>1.002</v>
      </c>
      <c r="E3" s="32">
        <v>1.002</v>
      </c>
      <c r="F3" s="24">
        <f>D3/D2-1</f>
        <v>0.002</v>
      </c>
      <c r="W3" s="30"/>
      <c r="X3" s="30"/>
      <c r="Y3" s="31"/>
      <c r="Z3" s="32"/>
      <c r="AA3" s="32"/>
      <c r="AB3" s="24"/>
    </row>
    <row r="4" spans="1:28">
      <c r="A4" s="30" t="s">
        <v>163</v>
      </c>
      <c r="B4" s="30" t="s">
        <v>164</v>
      </c>
      <c r="C4" s="31">
        <v>44225</v>
      </c>
      <c r="D4" s="32">
        <v>1.081</v>
      </c>
      <c r="E4" s="32">
        <v>1.081</v>
      </c>
      <c r="F4" s="24">
        <f t="shared" ref="F4:F20" si="0">D4/D3-1</f>
        <v>0.0788423153692615</v>
      </c>
      <c r="W4" s="30"/>
      <c r="X4" s="30"/>
      <c r="Y4" s="31"/>
      <c r="Z4" s="32"/>
      <c r="AA4" s="32"/>
      <c r="AB4" s="24"/>
    </row>
    <row r="5" spans="1:28">
      <c r="A5" s="30" t="s">
        <v>163</v>
      </c>
      <c r="B5" s="30" t="s">
        <v>164</v>
      </c>
      <c r="C5" s="27">
        <v>44253</v>
      </c>
      <c r="D5" s="32">
        <v>1.061</v>
      </c>
      <c r="E5" s="32">
        <v>1.061</v>
      </c>
      <c r="F5" s="24">
        <f t="shared" si="0"/>
        <v>-0.0185013876040703</v>
      </c>
      <c r="W5" s="30"/>
      <c r="X5" s="30"/>
      <c r="Y5" s="27"/>
      <c r="Z5" s="32"/>
      <c r="AA5" s="32"/>
      <c r="AB5" s="24"/>
    </row>
    <row r="6" spans="1:28">
      <c r="A6" s="30" t="s">
        <v>163</v>
      </c>
      <c r="B6" s="30" t="s">
        <v>164</v>
      </c>
      <c r="C6" s="27">
        <v>44286</v>
      </c>
      <c r="D6" s="32">
        <v>1.05</v>
      </c>
      <c r="E6" s="32">
        <v>1.05</v>
      </c>
      <c r="F6" s="24">
        <f t="shared" si="0"/>
        <v>-0.0103675777568331</v>
      </c>
      <c r="W6" s="30"/>
      <c r="X6" s="30"/>
      <c r="Y6" s="27"/>
      <c r="Z6" s="32"/>
      <c r="AA6" s="32"/>
      <c r="AB6" s="24"/>
    </row>
    <row r="7" spans="1:28">
      <c r="A7" s="30" t="s">
        <v>163</v>
      </c>
      <c r="B7" s="30" t="s">
        <v>164</v>
      </c>
      <c r="C7" s="27">
        <v>44316</v>
      </c>
      <c r="D7" s="32">
        <v>1.213</v>
      </c>
      <c r="E7" s="32">
        <v>1.213</v>
      </c>
      <c r="F7" s="24">
        <f t="shared" si="0"/>
        <v>0.155238095238095</v>
      </c>
      <c r="W7" s="30"/>
      <c r="X7" s="30"/>
      <c r="Y7" s="27"/>
      <c r="Z7" s="32"/>
      <c r="AA7" s="32"/>
      <c r="AB7" s="24"/>
    </row>
    <row r="8" spans="1:28">
      <c r="A8" s="30" t="s">
        <v>163</v>
      </c>
      <c r="B8" s="30" t="s">
        <v>164</v>
      </c>
      <c r="C8" s="27">
        <v>44347</v>
      </c>
      <c r="D8" s="32">
        <v>1.279</v>
      </c>
      <c r="E8" s="32">
        <v>1.279</v>
      </c>
      <c r="F8" s="24">
        <f t="shared" si="0"/>
        <v>0.0544105523495464</v>
      </c>
      <c r="W8" s="30"/>
      <c r="X8" s="30"/>
      <c r="Y8" s="27"/>
      <c r="Z8" s="32"/>
      <c r="AA8" s="32"/>
      <c r="AB8" s="24"/>
    </row>
    <row r="9" spans="1:28">
      <c r="A9" s="30" t="s">
        <v>163</v>
      </c>
      <c r="B9" s="30" t="s">
        <v>164</v>
      </c>
      <c r="C9" s="27">
        <v>44377</v>
      </c>
      <c r="D9" s="32">
        <v>1.254</v>
      </c>
      <c r="E9" s="32">
        <v>1.254</v>
      </c>
      <c r="F9" s="24">
        <f t="shared" si="0"/>
        <v>-0.0195465207193118</v>
      </c>
      <c r="W9" s="30"/>
      <c r="X9" s="30"/>
      <c r="Y9" s="27"/>
      <c r="Z9" s="32"/>
      <c r="AA9" s="32"/>
      <c r="AB9" s="24"/>
    </row>
    <row r="10" spans="1:28">
      <c r="A10" s="30" t="s">
        <v>163</v>
      </c>
      <c r="B10" s="30" t="s">
        <v>164</v>
      </c>
      <c r="C10" s="27">
        <v>44407</v>
      </c>
      <c r="D10" s="32">
        <v>1.193</v>
      </c>
      <c r="E10" s="32">
        <v>1.193</v>
      </c>
      <c r="F10" s="24">
        <f t="shared" si="0"/>
        <v>-0.0486443381180223</v>
      </c>
      <c r="W10" s="30"/>
      <c r="X10" s="30"/>
      <c r="Y10" s="27"/>
      <c r="Z10" s="32"/>
      <c r="AA10" s="32"/>
      <c r="AB10" s="24"/>
    </row>
    <row r="11" spans="1:28">
      <c r="A11" s="30" t="s">
        <v>163</v>
      </c>
      <c r="B11" s="30" t="s">
        <v>164</v>
      </c>
      <c r="C11" s="27">
        <v>44439</v>
      </c>
      <c r="D11" s="32">
        <v>1.171</v>
      </c>
      <c r="E11" s="32">
        <v>1.171</v>
      </c>
      <c r="F11" s="24">
        <f t="shared" si="0"/>
        <v>-0.0184409052808047</v>
      </c>
      <c r="W11" s="30"/>
      <c r="X11" s="30"/>
      <c r="Y11" s="27"/>
      <c r="Z11" s="32"/>
      <c r="AA11" s="32"/>
      <c r="AB11" s="24"/>
    </row>
    <row r="12" spans="1:28">
      <c r="A12" s="30" t="s">
        <v>163</v>
      </c>
      <c r="B12" s="30" t="s">
        <v>164</v>
      </c>
      <c r="C12" s="27">
        <v>44469</v>
      </c>
      <c r="D12" s="32">
        <v>1.225</v>
      </c>
      <c r="E12" s="32">
        <v>1.225</v>
      </c>
      <c r="F12" s="24">
        <f t="shared" si="0"/>
        <v>0.0461144321093083</v>
      </c>
      <c r="W12" s="30"/>
      <c r="X12" s="30"/>
      <c r="Y12" s="27"/>
      <c r="Z12" s="32"/>
      <c r="AA12" s="32"/>
      <c r="AB12" s="24"/>
    </row>
    <row r="13" spans="1:28">
      <c r="A13" s="30" t="s">
        <v>163</v>
      </c>
      <c r="B13" s="30" t="s">
        <v>164</v>
      </c>
      <c r="C13" s="27">
        <v>44498</v>
      </c>
      <c r="D13" s="32">
        <v>1.145</v>
      </c>
      <c r="E13" s="32">
        <v>1.145</v>
      </c>
      <c r="F13" s="24">
        <f t="shared" si="0"/>
        <v>-0.0653061224489796</v>
      </c>
      <c r="W13" s="30"/>
      <c r="X13" s="30"/>
      <c r="Y13" s="27"/>
      <c r="Z13" s="34"/>
      <c r="AA13" s="34"/>
      <c r="AB13" s="24"/>
    </row>
    <row r="14" spans="1:28">
      <c r="A14" s="30" t="s">
        <v>163</v>
      </c>
      <c r="B14" s="30" t="s">
        <v>164</v>
      </c>
      <c r="C14" s="27">
        <v>44530</v>
      </c>
      <c r="D14" s="32">
        <v>1.253</v>
      </c>
      <c r="E14" s="32">
        <v>1.253</v>
      </c>
      <c r="F14" s="24">
        <f t="shared" si="0"/>
        <v>0.0943231441048034</v>
      </c>
      <c r="W14" s="30"/>
      <c r="X14" s="30"/>
      <c r="Y14" s="27"/>
      <c r="Z14" s="34"/>
      <c r="AA14" s="34"/>
      <c r="AB14" s="24"/>
    </row>
    <row r="15" spans="1:28">
      <c r="A15" s="30" t="s">
        <v>163</v>
      </c>
      <c r="B15" s="30" t="s">
        <v>164</v>
      </c>
      <c r="C15" s="27">
        <v>44561</v>
      </c>
      <c r="D15" s="32">
        <v>1.246</v>
      </c>
      <c r="E15" s="32">
        <v>1.246</v>
      </c>
      <c r="F15" s="24">
        <f t="shared" si="0"/>
        <v>-0.00558659217877089</v>
      </c>
      <c r="W15" s="30"/>
      <c r="X15" s="30"/>
      <c r="Y15" s="27"/>
      <c r="Z15" s="28"/>
      <c r="AA15" s="28"/>
      <c r="AB15" s="24"/>
    </row>
    <row r="16" spans="1:28">
      <c r="A16" s="11" t="s">
        <v>163</v>
      </c>
      <c r="B16" s="11" t="s">
        <v>164</v>
      </c>
      <c r="C16" s="4">
        <v>44589</v>
      </c>
      <c r="D16" s="32">
        <v>1.136</v>
      </c>
      <c r="E16" s="32">
        <v>1.136</v>
      </c>
      <c r="F16" s="24">
        <f t="shared" si="0"/>
        <v>-0.0882825040128412</v>
      </c>
      <c r="W16" s="11"/>
      <c r="X16" s="11"/>
      <c r="Y16" s="4"/>
      <c r="Z16" s="25"/>
      <c r="AA16" s="26"/>
      <c r="AB16" s="24"/>
    </row>
    <row r="17" spans="1:28">
      <c r="A17" s="11" t="s">
        <v>163</v>
      </c>
      <c r="B17" s="33" t="s">
        <v>164</v>
      </c>
      <c r="C17" s="4">
        <v>44620</v>
      </c>
      <c r="D17" s="25">
        <v>1.131</v>
      </c>
      <c r="E17" s="25">
        <v>1.131</v>
      </c>
      <c r="F17" s="24">
        <f t="shared" si="0"/>
        <v>-0.00440140845070414</v>
      </c>
      <c r="G17" s="16"/>
      <c r="H17" s="17"/>
      <c r="I17" s="16"/>
      <c r="J17" s="16"/>
      <c r="K17" s="19"/>
      <c r="L17" s="16"/>
      <c r="W17" s="11"/>
      <c r="X17" s="33"/>
      <c r="Y17" s="4"/>
      <c r="Z17" s="25"/>
      <c r="AA17" s="25"/>
      <c r="AB17" s="24"/>
    </row>
    <row r="18" spans="1:28">
      <c r="A18" s="11" t="s">
        <v>163</v>
      </c>
      <c r="B18" s="33" t="s">
        <v>164</v>
      </c>
      <c r="C18" s="4">
        <v>44651</v>
      </c>
      <c r="D18" s="5">
        <v>1.198</v>
      </c>
      <c r="E18" s="5">
        <v>1.198</v>
      </c>
      <c r="F18" s="24">
        <f t="shared" si="0"/>
        <v>0.0592396109637487</v>
      </c>
      <c r="W18" s="11"/>
      <c r="X18" s="33"/>
      <c r="Y18" s="4"/>
      <c r="Z18" s="5"/>
      <c r="AA18" s="5"/>
      <c r="AB18" s="24"/>
    </row>
    <row r="19" spans="1:6">
      <c r="A19" s="11" t="s">
        <v>163</v>
      </c>
      <c r="B19" s="33" t="s">
        <v>164</v>
      </c>
      <c r="C19" s="4">
        <v>44680</v>
      </c>
      <c r="D19" s="5">
        <v>1.108</v>
      </c>
      <c r="E19" s="5">
        <v>1.108</v>
      </c>
      <c r="F19" s="24">
        <f t="shared" si="0"/>
        <v>-0.0751252086811351</v>
      </c>
    </row>
    <row r="20" customFormat="1" spans="1:6">
      <c r="A20" s="11" t="s">
        <v>163</v>
      </c>
      <c r="B20" s="33" t="s">
        <v>164</v>
      </c>
      <c r="C20" s="4">
        <v>44712</v>
      </c>
      <c r="D20" s="5">
        <v>1.107</v>
      </c>
      <c r="E20" s="5">
        <v>1.107</v>
      </c>
      <c r="F20" s="24">
        <f t="shared" si="0"/>
        <v>-0.000902527075812398</v>
      </c>
    </row>
  </sheetData>
  <pageMargins left="0.7" right="0.7" top="0.75" bottom="0.75" header="0.3" footer="0.3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workbookViewId="0">
      <selection activeCell="F14" sqref="F14"/>
    </sheetView>
  </sheetViews>
  <sheetFormatPr defaultColWidth="9" defaultRowHeight="14.25"/>
  <cols>
    <col min="1" max="1" width="9.08333333333333" customWidth="1"/>
    <col min="2" max="2" width="30.2333333333333" customWidth="1"/>
    <col min="3" max="3" width="10.6666666666667" customWidth="1"/>
    <col min="4" max="4" width="16.2333333333333" customWidth="1"/>
    <col min="5" max="5" width="14.0666666666667" customWidth="1"/>
  </cols>
  <sheetData>
    <row r="1" spans="1:6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>
      <c r="A2" s="20" t="s">
        <v>165</v>
      </c>
      <c r="B2" s="20" t="s">
        <v>166</v>
      </c>
      <c r="C2" s="21">
        <v>44454</v>
      </c>
      <c r="D2" s="22">
        <v>1</v>
      </c>
      <c r="E2" s="23">
        <v>1</v>
      </c>
      <c r="F2" s="24"/>
    </row>
    <row r="3" spans="1:6">
      <c r="A3" s="20" t="s">
        <v>165</v>
      </c>
      <c r="B3" s="20" t="s">
        <v>166</v>
      </c>
      <c r="C3" s="21">
        <v>44469</v>
      </c>
      <c r="D3" s="22">
        <v>1</v>
      </c>
      <c r="E3" s="22">
        <v>1</v>
      </c>
      <c r="F3" s="13">
        <f>D3/D2-1</f>
        <v>0</v>
      </c>
    </row>
    <row r="4" spans="1:6">
      <c r="A4" s="20" t="s">
        <v>165</v>
      </c>
      <c r="B4" s="20" t="s">
        <v>166</v>
      </c>
      <c r="C4" s="21">
        <v>44498</v>
      </c>
      <c r="D4" s="22">
        <v>1.055</v>
      </c>
      <c r="E4" s="22">
        <v>1.055</v>
      </c>
      <c r="F4" s="13">
        <f t="shared" ref="F4:F14" si="0">D4/D3-1</f>
        <v>0.0549999999999999</v>
      </c>
    </row>
    <row r="5" spans="1:6">
      <c r="A5" s="20" t="s">
        <v>165</v>
      </c>
      <c r="B5" s="20" t="s">
        <v>166</v>
      </c>
      <c r="C5" s="21">
        <v>44530</v>
      </c>
      <c r="D5" s="22">
        <v>1.029</v>
      </c>
      <c r="E5" s="22">
        <v>1.029</v>
      </c>
      <c r="F5" s="13">
        <f t="shared" si="0"/>
        <v>-0.0246445497630332</v>
      </c>
    </row>
    <row r="6" spans="1:6">
      <c r="A6" s="20" t="s">
        <v>165</v>
      </c>
      <c r="B6" s="20" t="s">
        <v>166</v>
      </c>
      <c r="C6" s="21">
        <v>44561</v>
      </c>
      <c r="D6" s="22">
        <v>0.968</v>
      </c>
      <c r="E6" s="22">
        <v>0.968</v>
      </c>
      <c r="F6" s="13">
        <f t="shared" si="0"/>
        <v>-0.0592808551992225</v>
      </c>
    </row>
    <row r="7" s="10" customFormat="1" spans="1:6">
      <c r="A7" s="11" t="s">
        <v>165</v>
      </c>
      <c r="B7" s="11" t="s">
        <v>166</v>
      </c>
      <c r="C7" s="4">
        <v>44589</v>
      </c>
      <c r="D7" s="22">
        <v>0.919</v>
      </c>
      <c r="E7" s="22">
        <v>0.919</v>
      </c>
      <c r="F7" s="13">
        <f t="shared" si="0"/>
        <v>-0.0506198347107437</v>
      </c>
    </row>
    <row r="8" spans="1:12">
      <c r="A8" s="14" t="s">
        <v>165</v>
      </c>
      <c r="B8" s="15" t="s">
        <v>166</v>
      </c>
      <c r="C8" s="4">
        <v>44620</v>
      </c>
      <c r="D8" s="22">
        <v>0.921</v>
      </c>
      <c r="E8" s="22">
        <v>0.921</v>
      </c>
      <c r="F8" s="13">
        <f t="shared" si="0"/>
        <v>0.0021762785636561</v>
      </c>
      <c r="G8" s="16"/>
      <c r="H8" s="16"/>
      <c r="I8" s="16"/>
      <c r="J8" s="16"/>
      <c r="K8" s="19"/>
      <c r="L8" s="16"/>
    </row>
    <row r="9" spans="1:6">
      <c r="A9" s="14" t="s">
        <v>165</v>
      </c>
      <c r="B9" s="15" t="s">
        <v>166</v>
      </c>
      <c r="C9" s="4">
        <v>44651</v>
      </c>
      <c r="D9" s="5">
        <v>0.903</v>
      </c>
      <c r="E9" s="5">
        <v>0.903</v>
      </c>
      <c r="F9" s="13">
        <f t="shared" si="0"/>
        <v>-0.0195439739413681</v>
      </c>
    </row>
    <row r="10" spans="1:6">
      <c r="A10" s="14" t="s">
        <v>165</v>
      </c>
      <c r="B10" s="15" t="s">
        <v>166</v>
      </c>
      <c r="C10" s="4">
        <v>44680</v>
      </c>
      <c r="D10" s="5">
        <v>0.892</v>
      </c>
      <c r="E10" s="5">
        <v>0.892</v>
      </c>
      <c r="F10" s="13">
        <f t="shared" si="0"/>
        <v>-0.0121816168327796</v>
      </c>
    </row>
    <row r="11" spans="1:6">
      <c r="A11" s="14" t="s">
        <v>165</v>
      </c>
      <c r="B11" s="15" t="s">
        <v>166</v>
      </c>
      <c r="C11" s="4">
        <v>44712</v>
      </c>
      <c r="D11" s="5">
        <v>0.883</v>
      </c>
      <c r="E11" s="5">
        <v>0.883</v>
      </c>
      <c r="F11" s="13">
        <f t="shared" si="0"/>
        <v>-0.0100896860986547</v>
      </c>
    </row>
    <row r="12" spans="1:6">
      <c r="A12" s="14" t="s">
        <v>165</v>
      </c>
      <c r="B12" s="15" t="s">
        <v>166</v>
      </c>
      <c r="C12" s="4">
        <v>44742</v>
      </c>
      <c r="D12" s="5">
        <v>0.913</v>
      </c>
      <c r="E12" s="5">
        <v>0.913</v>
      </c>
      <c r="F12" s="13">
        <f t="shared" si="0"/>
        <v>0.0339750849377123</v>
      </c>
    </row>
    <row r="13" spans="1:6">
      <c r="A13" s="14" t="s">
        <v>165</v>
      </c>
      <c r="B13" s="15" t="s">
        <v>166</v>
      </c>
      <c r="C13" s="4">
        <v>44771</v>
      </c>
      <c r="D13" s="7">
        <v>0.957</v>
      </c>
      <c r="E13" s="7">
        <v>0.957</v>
      </c>
      <c r="F13" s="13">
        <f t="shared" si="0"/>
        <v>0.0481927710843373</v>
      </c>
    </row>
    <row r="14" spans="1:6">
      <c r="A14" s="14" t="s">
        <v>165</v>
      </c>
      <c r="B14" s="15" t="s">
        <v>166</v>
      </c>
      <c r="C14" s="27">
        <v>44804</v>
      </c>
      <c r="D14" s="28">
        <v>0.919</v>
      </c>
      <c r="E14" s="28">
        <v>0.919</v>
      </c>
      <c r="F14" s="13">
        <f t="shared" si="0"/>
        <v>-0.0397074190177638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"/>
  <sheetViews>
    <sheetView topLeftCell="A13" workbookViewId="0">
      <selection activeCell="F32" sqref="F32"/>
    </sheetView>
  </sheetViews>
  <sheetFormatPr defaultColWidth="9" defaultRowHeight="14.25"/>
  <cols>
    <col min="1" max="1" width="9.76666666666667" customWidth="1"/>
    <col min="2" max="2" width="28.7666666666667" customWidth="1"/>
    <col min="3" max="3" width="11.6916666666667" customWidth="1"/>
    <col min="4" max="5" width="14.3083333333333" customWidth="1"/>
    <col min="6" max="6" width="7.76666666666667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85" t="s">
        <v>51</v>
      </c>
      <c r="B2" s="85" t="s">
        <v>52</v>
      </c>
      <c r="C2" s="39">
        <v>43899</v>
      </c>
      <c r="D2" s="28">
        <v>1</v>
      </c>
      <c r="E2" s="28">
        <v>1</v>
      </c>
      <c r="F2" s="40"/>
    </row>
    <row r="3" spans="1:6">
      <c r="A3" s="85" t="s">
        <v>51</v>
      </c>
      <c r="B3" s="85" t="s">
        <v>52</v>
      </c>
      <c r="C3" s="39" t="s">
        <v>39</v>
      </c>
      <c r="D3" s="28">
        <v>0.999</v>
      </c>
      <c r="E3" s="28">
        <v>0.999</v>
      </c>
      <c r="F3" s="24">
        <f>D3/D2-1</f>
        <v>-0.001</v>
      </c>
    </row>
    <row r="4" spans="1:6">
      <c r="A4" s="85" t="s">
        <v>51</v>
      </c>
      <c r="B4" s="85" t="s">
        <v>52</v>
      </c>
      <c r="C4" s="39" t="s">
        <v>40</v>
      </c>
      <c r="D4" s="28">
        <v>1</v>
      </c>
      <c r="E4" s="28">
        <v>1</v>
      </c>
      <c r="F4" s="24">
        <f t="shared" ref="F4:F32" si="0">D4/D3-1</f>
        <v>0.00100100100100109</v>
      </c>
    </row>
    <row r="5" spans="1:6">
      <c r="A5" s="85" t="s">
        <v>51</v>
      </c>
      <c r="B5" s="85" t="s">
        <v>52</v>
      </c>
      <c r="C5" s="39" t="s">
        <v>41</v>
      </c>
      <c r="D5" s="28">
        <v>1.019</v>
      </c>
      <c r="E5" s="28">
        <v>1.019</v>
      </c>
      <c r="F5" s="24">
        <f t="shared" si="0"/>
        <v>0.0189999999999999</v>
      </c>
    </row>
    <row r="6" spans="1:6">
      <c r="A6" s="85" t="s">
        <v>51</v>
      </c>
      <c r="B6" s="85" t="s">
        <v>52</v>
      </c>
      <c r="C6" s="39" t="s">
        <v>42</v>
      </c>
      <c r="D6" s="28">
        <v>1.121</v>
      </c>
      <c r="E6" s="28">
        <v>1.121</v>
      </c>
      <c r="F6" s="24">
        <f t="shared" si="0"/>
        <v>0.100098135426889</v>
      </c>
    </row>
    <row r="7" spans="1:6">
      <c r="A7" s="85" t="s">
        <v>51</v>
      </c>
      <c r="B7" s="85" t="s">
        <v>52</v>
      </c>
      <c r="C7" s="39">
        <v>44043</v>
      </c>
      <c r="D7" s="28">
        <v>1.387</v>
      </c>
      <c r="E7" s="28">
        <v>1.387</v>
      </c>
      <c r="F7" s="24">
        <f t="shared" si="0"/>
        <v>0.23728813559322</v>
      </c>
    </row>
    <row r="8" spans="1:6">
      <c r="A8" s="85" t="s">
        <v>51</v>
      </c>
      <c r="B8" s="85" t="s">
        <v>52</v>
      </c>
      <c r="C8" s="39">
        <v>44074</v>
      </c>
      <c r="D8" s="28">
        <v>1.361</v>
      </c>
      <c r="E8" s="28">
        <v>1.361</v>
      </c>
      <c r="F8" s="24">
        <f t="shared" si="0"/>
        <v>-0.0187454938716655</v>
      </c>
    </row>
    <row r="9" spans="1:6">
      <c r="A9" s="85" t="s">
        <v>51</v>
      </c>
      <c r="B9" s="85" t="s">
        <v>52</v>
      </c>
      <c r="C9" s="39">
        <v>44104</v>
      </c>
      <c r="D9" s="28">
        <v>1.332</v>
      </c>
      <c r="E9" s="28">
        <v>1.332</v>
      </c>
      <c r="F9" s="24">
        <f t="shared" si="0"/>
        <v>-0.0213078618662748</v>
      </c>
    </row>
    <row r="10" spans="1:6">
      <c r="A10" s="85" t="s">
        <v>51</v>
      </c>
      <c r="B10" s="85" t="s">
        <v>52</v>
      </c>
      <c r="C10" s="41">
        <v>44134</v>
      </c>
      <c r="D10" s="28">
        <v>1.296</v>
      </c>
      <c r="E10" s="28">
        <v>1.296</v>
      </c>
      <c r="F10" s="24">
        <f t="shared" si="0"/>
        <v>-0.0270270270270271</v>
      </c>
    </row>
    <row r="11" spans="1:6">
      <c r="A11" s="85" t="s">
        <v>51</v>
      </c>
      <c r="B11" s="85" t="s">
        <v>52</v>
      </c>
      <c r="C11" s="31">
        <v>44165</v>
      </c>
      <c r="D11" s="28">
        <v>1.308</v>
      </c>
      <c r="E11" s="28">
        <v>1.308</v>
      </c>
      <c r="F11" s="24">
        <f t="shared" si="0"/>
        <v>0.0092592592592593</v>
      </c>
    </row>
    <row r="12" spans="1:6">
      <c r="A12" s="85" t="s">
        <v>51</v>
      </c>
      <c r="B12" s="85" t="s">
        <v>52</v>
      </c>
      <c r="C12" s="31">
        <v>44196</v>
      </c>
      <c r="D12" s="28">
        <v>1.374</v>
      </c>
      <c r="E12" s="28">
        <v>1.374</v>
      </c>
      <c r="F12" s="24">
        <f t="shared" si="0"/>
        <v>0.0504587155963303</v>
      </c>
    </row>
    <row r="13" spans="1:6">
      <c r="A13" s="85" t="s">
        <v>51</v>
      </c>
      <c r="B13" s="85" t="s">
        <v>52</v>
      </c>
      <c r="C13" s="31">
        <v>44225</v>
      </c>
      <c r="D13" s="28">
        <v>1.445</v>
      </c>
      <c r="E13" s="28">
        <v>1.445</v>
      </c>
      <c r="F13" s="24">
        <f t="shared" si="0"/>
        <v>0.0516739446870451</v>
      </c>
    </row>
    <row r="14" spans="1:6">
      <c r="A14" s="85" t="s">
        <v>51</v>
      </c>
      <c r="B14" s="85" t="s">
        <v>52</v>
      </c>
      <c r="C14" s="27">
        <v>44253</v>
      </c>
      <c r="D14" s="90">
        <v>1.403</v>
      </c>
      <c r="E14" s="90">
        <v>1.403</v>
      </c>
      <c r="F14" s="24">
        <f t="shared" si="0"/>
        <v>-0.0290657439446367</v>
      </c>
    </row>
    <row r="15" spans="1:6">
      <c r="A15" s="85" t="s">
        <v>51</v>
      </c>
      <c r="B15" s="85" t="s">
        <v>52</v>
      </c>
      <c r="C15" s="27">
        <v>44286</v>
      </c>
      <c r="D15" s="90">
        <v>1.392</v>
      </c>
      <c r="E15" s="90">
        <v>1.392</v>
      </c>
      <c r="F15" s="24">
        <f t="shared" si="0"/>
        <v>-0.00784034212402007</v>
      </c>
    </row>
    <row r="16" spans="1:6">
      <c r="A16" s="85" t="s">
        <v>51</v>
      </c>
      <c r="B16" s="85" t="s">
        <v>52</v>
      </c>
      <c r="C16" s="27">
        <v>44316</v>
      </c>
      <c r="D16" s="90">
        <v>1.429</v>
      </c>
      <c r="E16" s="90">
        <v>1.429</v>
      </c>
      <c r="F16" s="24">
        <f t="shared" si="0"/>
        <v>0.0265804597701151</v>
      </c>
    </row>
    <row r="17" spans="1:6">
      <c r="A17" s="85" t="s">
        <v>51</v>
      </c>
      <c r="B17" s="85" t="s">
        <v>52</v>
      </c>
      <c r="C17" s="27">
        <v>44347</v>
      </c>
      <c r="D17" s="90">
        <v>1.51</v>
      </c>
      <c r="E17" s="90">
        <v>1.51</v>
      </c>
      <c r="F17" s="24">
        <f t="shared" si="0"/>
        <v>0.0566829951014696</v>
      </c>
    </row>
    <row r="18" spans="1:6">
      <c r="A18" s="85" t="s">
        <v>51</v>
      </c>
      <c r="B18" s="85" t="s">
        <v>52</v>
      </c>
      <c r="C18" s="27">
        <v>44377</v>
      </c>
      <c r="D18" s="90">
        <v>1.599</v>
      </c>
      <c r="E18" s="90">
        <v>1.599</v>
      </c>
      <c r="F18" s="24">
        <f t="shared" si="0"/>
        <v>0.0589403973509934</v>
      </c>
    </row>
    <row r="19" spans="1:6">
      <c r="A19" s="85" t="s">
        <v>51</v>
      </c>
      <c r="B19" s="85" t="s">
        <v>52</v>
      </c>
      <c r="C19" s="27">
        <v>44407</v>
      </c>
      <c r="D19" s="90">
        <v>1.763</v>
      </c>
      <c r="E19" s="90">
        <v>1.763</v>
      </c>
      <c r="F19" s="24">
        <f t="shared" si="0"/>
        <v>0.102564102564102</v>
      </c>
    </row>
    <row r="20" spans="1:6">
      <c r="A20" s="85" t="s">
        <v>51</v>
      </c>
      <c r="B20" s="85" t="s">
        <v>52</v>
      </c>
      <c r="C20" s="27">
        <v>44439</v>
      </c>
      <c r="D20" s="90">
        <v>1.834</v>
      </c>
      <c r="E20" s="90">
        <v>1.834</v>
      </c>
      <c r="F20" s="24">
        <f t="shared" si="0"/>
        <v>0.0402722631877483</v>
      </c>
    </row>
    <row r="21" spans="1:6">
      <c r="A21" s="85" t="s">
        <v>51</v>
      </c>
      <c r="B21" s="85" t="s">
        <v>52</v>
      </c>
      <c r="C21" s="27">
        <v>44469</v>
      </c>
      <c r="D21" s="90">
        <v>1.753</v>
      </c>
      <c r="E21" s="90">
        <v>1.753</v>
      </c>
      <c r="F21" s="24">
        <f t="shared" si="0"/>
        <v>-0.044165757906216</v>
      </c>
    </row>
    <row r="22" spans="1:6">
      <c r="A22" s="85" t="s">
        <v>51</v>
      </c>
      <c r="B22" s="85" t="s">
        <v>52</v>
      </c>
      <c r="C22" s="27">
        <v>44498</v>
      </c>
      <c r="D22" s="34">
        <v>1.93</v>
      </c>
      <c r="E22" s="34">
        <v>1.93</v>
      </c>
      <c r="F22" s="24">
        <f t="shared" si="0"/>
        <v>0.100969766115231</v>
      </c>
    </row>
    <row r="23" spans="1:6">
      <c r="A23" s="85" t="s">
        <v>51</v>
      </c>
      <c r="B23" s="85" t="s">
        <v>52</v>
      </c>
      <c r="C23" s="27">
        <v>44530</v>
      </c>
      <c r="D23" s="34">
        <v>1.863</v>
      </c>
      <c r="E23" s="34">
        <v>1.863</v>
      </c>
      <c r="F23" s="24">
        <f t="shared" si="0"/>
        <v>-0.0347150259067357</v>
      </c>
    </row>
    <row r="24" spans="1:6">
      <c r="A24" s="85" t="s">
        <v>51</v>
      </c>
      <c r="B24" s="85" t="s">
        <v>52</v>
      </c>
      <c r="C24" s="27">
        <v>44561</v>
      </c>
      <c r="D24" s="28">
        <v>1.726</v>
      </c>
      <c r="E24" s="28">
        <v>1.726</v>
      </c>
      <c r="F24" s="24">
        <f t="shared" si="0"/>
        <v>-0.0735373054213634</v>
      </c>
    </row>
    <row r="25" s="10" customFormat="1" spans="1:6">
      <c r="A25" s="11" t="s">
        <v>51</v>
      </c>
      <c r="B25" s="11" t="s">
        <v>52</v>
      </c>
      <c r="C25" s="4">
        <v>44589</v>
      </c>
      <c r="D25" s="25">
        <v>1.618</v>
      </c>
      <c r="E25" s="26">
        <v>1.618</v>
      </c>
      <c r="F25" s="24">
        <f t="shared" si="0"/>
        <v>-0.0625724217844726</v>
      </c>
    </row>
    <row r="26" spans="1:12">
      <c r="A26" s="30" t="s">
        <v>51</v>
      </c>
      <c r="B26" s="33" t="s">
        <v>52</v>
      </c>
      <c r="C26" s="4">
        <v>44620</v>
      </c>
      <c r="D26" s="25">
        <v>1.638</v>
      </c>
      <c r="E26" s="25">
        <v>1.638</v>
      </c>
      <c r="F26" s="24">
        <f t="shared" si="0"/>
        <v>0.0123609394313966</v>
      </c>
      <c r="G26" s="16"/>
      <c r="H26" s="16"/>
      <c r="I26" s="16"/>
      <c r="J26" s="16"/>
      <c r="K26" s="19"/>
      <c r="L26" s="16"/>
    </row>
    <row r="27" spans="1:6">
      <c r="A27" s="30" t="s">
        <v>51</v>
      </c>
      <c r="B27" s="33" t="s">
        <v>52</v>
      </c>
      <c r="C27" s="4">
        <v>44651</v>
      </c>
      <c r="D27" s="5">
        <v>1.537</v>
      </c>
      <c r="E27" s="5">
        <v>1.537</v>
      </c>
      <c r="F27" s="24">
        <f t="shared" si="0"/>
        <v>-0.0616605616605617</v>
      </c>
    </row>
    <row r="28" spans="1:6">
      <c r="A28" s="30" t="s">
        <v>51</v>
      </c>
      <c r="B28" s="33" t="s">
        <v>52</v>
      </c>
      <c r="C28" s="4">
        <v>44680</v>
      </c>
      <c r="D28" s="5">
        <v>1.49</v>
      </c>
      <c r="E28" s="5">
        <v>1.49</v>
      </c>
      <c r="F28" s="24">
        <f t="shared" si="0"/>
        <v>-0.0305790500975927</v>
      </c>
    </row>
    <row r="29" spans="1:6">
      <c r="A29" s="30" t="s">
        <v>51</v>
      </c>
      <c r="B29" s="33" t="s">
        <v>52</v>
      </c>
      <c r="C29" s="4">
        <v>44712</v>
      </c>
      <c r="D29" s="5">
        <v>1.495</v>
      </c>
      <c r="E29" s="5">
        <v>1.495</v>
      </c>
      <c r="F29" s="24">
        <f t="shared" si="0"/>
        <v>0.00335570469798663</v>
      </c>
    </row>
    <row r="30" spans="1:6">
      <c r="A30" s="30" t="s">
        <v>51</v>
      </c>
      <c r="B30" s="33" t="s">
        <v>52</v>
      </c>
      <c r="C30" s="4">
        <v>44742</v>
      </c>
      <c r="D30" s="7">
        <v>1.578</v>
      </c>
      <c r="E30" s="5">
        <v>1.578</v>
      </c>
      <c r="F30" s="24">
        <f t="shared" si="0"/>
        <v>0.0555183946488294</v>
      </c>
    </row>
    <row r="31" spans="1:6">
      <c r="A31" s="30" t="s">
        <v>51</v>
      </c>
      <c r="B31" s="33" t="s">
        <v>52</v>
      </c>
      <c r="C31" s="4">
        <v>44771</v>
      </c>
      <c r="D31" s="7">
        <v>1.634</v>
      </c>
      <c r="E31" s="7">
        <v>1.634</v>
      </c>
      <c r="F31" s="24">
        <f t="shared" si="0"/>
        <v>0.0354879594423319</v>
      </c>
    </row>
    <row r="32" spans="1:6">
      <c r="A32" s="30" t="s">
        <v>51</v>
      </c>
      <c r="B32" s="33" t="s">
        <v>52</v>
      </c>
      <c r="C32" s="27">
        <v>44804</v>
      </c>
      <c r="D32" s="28">
        <v>1.549</v>
      </c>
      <c r="E32" s="28">
        <v>1.549</v>
      </c>
      <c r="F32" s="24">
        <f t="shared" si="0"/>
        <v>-0.0520195838433293</v>
      </c>
    </row>
  </sheetData>
  <pageMargins left="0.7" right="0.7" top="0.75" bottom="0.75" header="0.3" footer="0.3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workbookViewId="0">
      <selection activeCell="F14" sqref="F14"/>
    </sheetView>
  </sheetViews>
  <sheetFormatPr defaultColWidth="9" defaultRowHeight="14.25"/>
  <cols>
    <col min="1" max="1" width="12.0666666666667" customWidth="1"/>
    <col min="2" max="2" width="29.6916666666667" customWidth="1"/>
    <col min="3" max="3" width="15.4583333333333" customWidth="1"/>
    <col min="4" max="4" width="14.3083333333333" customWidth="1"/>
    <col min="5" max="5" width="13.4166666666667" customWidth="1"/>
  </cols>
  <sheetData>
    <row r="1" spans="1:6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>
      <c r="A2" s="20" t="s">
        <v>167</v>
      </c>
      <c r="B2" s="20" t="s">
        <v>168</v>
      </c>
      <c r="C2" s="21">
        <v>44462</v>
      </c>
      <c r="D2" s="22">
        <v>1</v>
      </c>
      <c r="E2" s="23">
        <v>1</v>
      </c>
      <c r="F2" s="24"/>
    </row>
    <row r="3" spans="1:6">
      <c r="A3" s="20" t="s">
        <v>167</v>
      </c>
      <c r="B3" s="20" t="s">
        <v>168</v>
      </c>
      <c r="C3" s="21">
        <v>44469</v>
      </c>
      <c r="D3" s="25">
        <v>0.997</v>
      </c>
      <c r="E3" s="25">
        <v>0.997</v>
      </c>
      <c r="F3" s="13">
        <f>D3/D2-1</f>
        <v>-0.003</v>
      </c>
    </row>
    <row r="4" spans="1:6">
      <c r="A4" s="20" t="s">
        <v>167</v>
      </c>
      <c r="B4" s="20" t="s">
        <v>168</v>
      </c>
      <c r="C4" s="21">
        <v>44498</v>
      </c>
      <c r="D4" s="25">
        <v>1.053</v>
      </c>
      <c r="E4" s="25">
        <v>1.053</v>
      </c>
      <c r="F4" s="13">
        <f t="shared" ref="F4:F14" si="0">D4/D3-1</f>
        <v>0.0561685055165495</v>
      </c>
    </row>
    <row r="5" spans="1:6">
      <c r="A5" s="20" t="s">
        <v>167</v>
      </c>
      <c r="B5" s="20" t="s">
        <v>168</v>
      </c>
      <c r="C5" s="21">
        <v>44530</v>
      </c>
      <c r="D5" s="25">
        <v>1.027</v>
      </c>
      <c r="E5" s="25">
        <v>1.027</v>
      </c>
      <c r="F5" s="13">
        <f t="shared" si="0"/>
        <v>-0.0246913580246914</v>
      </c>
    </row>
    <row r="6" spans="1:6">
      <c r="A6" s="20" t="s">
        <v>167</v>
      </c>
      <c r="B6" s="20" t="s">
        <v>168</v>
      </c>
      <c r="C6" s="21">
        <v>44561</v>
      </c>
      <c r="D6" s="25">
        <v>0.965</v>
      </c>
      <c r="E6" s="25">
        <v>0.965</v>
      </c>
      <c r="F6" s="13">
        <f t="shared" si="0"/>
        <v>-0.0603700097370983</v>
      </c>
    </row>
    <row r="7" s="10" customFormat="1" spans="1:6">
      <c r="A7" s="11" t="s">
        <v>167</v>
      </c>
      <c r="B7" s="11" t="s">
        <v>168</v>
      </c>
      <c r="C7" s="4">
        <v>44589</v>
      </c>
      <c r="D7" s="25">
        <v>0.915</v>
      </c>
      <c r="E7" s="26">
        <v>0.915</v>
      </c>
      <c r="F7" s="13">
        <f t="shared" si="0"/>
        <v>-0.0518134715025906</v>
      </c>
    </row>
    <row r="8" spans="1:12">
      <c r="A8" s="14" t="s">
        <v>167</v>
      </c>
      <c r="B8" s="15" t="s">
        <v>168</v>
      </c>
      <c r="C8" s="4">
        <v>44620</v>
      </c>
      <c r="D8" s="25">
        <v>0.917</v>
      </c>
      <c r="E8" s="25">
        <v>0.917</v>
      </c>
      <c r="F8" s="13">
        <f t="shared" si="0"/>
        <v>0.00218579234972682</v>
      </c>
      <c r="G8" s="16"/>
      <c r="H8" s="17"/>
      <c r="I8" s="16"/>
      <c r="J8" s="16"/>
      <c r="K8" s="29"/>
      <c r="L8" s="16"/>
    </row>
    <row r="9" spans="1:6">
      <c r="A9" s="14" t="s">
        <v>167</v>
      </c>
      <c r="B9" s="15" t="s">
        <v>168</v>
      </c>
      <c r="C9" s="4">
        <v>44651</v>
      </c>
      <c r="D9" s="5">
        <v>0.899</v>
      </c>
      <c r="E9" s="5">
        <v>0.899</v>
      </c>
      <c r="F9" s="13">
        <f t="shared" si="0"/>
        <v>-0.0196292257360959</v>
      </c>
    </row>
    <row r="10" spans="1:6">
      <c r="A10" s="14" t="s">
        <v>167</v>
      </c>
      <c r="B10" s="15" t="s">
        <v>168</v>
      </c>
      <c r="C10" s="4">
        <v>44680</v>
      </c>
      <c r="D10" s="5">
        <v>0.887</v>
      </c>
      <c r="E10" s="5">
        <v>0.887</v>
      </c>
      <c r="F10" s="13">
        <f t="shared" si="0"/>
        <v>-0.0133481646273638</v>
      </c>
    </row>
    <row r="11" spans="1:6">
      <c r="A11" s="14" t="s">
        <v>167</v>
      </c>
      <c r="B11" s="15" t="s">
        <v>168</v>
      </c>
      <c r="C11" s="4">
        <v>44712</v>
      </c>
      <c r="D11" s="5">
        <v>0.878</v>
      </c>
      <c r="E11" s="5">
        <v>0.878</v>
      </c>
      <c r="F11" s="13">
        <f t="shared" si="0"/>
        <v>-0.0101465614430665</v>
      </c>
    </row>
    <row r="12" spans="1:6">
      <c r="A12" s="14" t="s">
        <v>167</v>
      </c>
      <c r="B12" s="15" t="s">
        <v>168</v>
      </c>
      <c r="C12" s="4">
        <v>44742</v>
      </c>
      <c r="D12" s="5">
        <v>0.908</v>
      </c>
      <c r="E12" s="5">
        <v>0.908</v>
      </c>
      <c r="F12" s="13">
        <f t="shared" si="0"/>
        <v>0.0341685649202734</v>
      </c>
    </row>
    <row r="13" spans="1:6">
      <c r="A13" s="14" t="s">
        <v>167</v>
      </c>
      <c r="B13" s="15" t="s">
        <v>168</v>
      </c>
      <c r="C13" s="4">
        <v>44771</v>
      </c>
      <c r="D13" s="7">
        <v>0.953</v>
      </c>
      <c r="E13" s="7">
        <v>0.953</v>
      </c>
      <c r="F13" s="13">
        <f t="shared" si="0"/>
        <v>0.0495594713656387</v>
      </c>
    </row>
    <row r="14" spans="1:6">
      <c r="A14" s="14" t="s">
        <v>167</v>
      </c>
      <c r="B14" s="15" t="s">
        <v>168</v>
      </c>
      <c r="C14" s="27">
        <v>44804</v>
      </c>
      <c r="D14" s="28">
        <v>0.914</v>
      </c>
      <c r="E14" s="28">
        <v>0.914</v>
      </c>
      <c r="F14" s="13">
        <f t="shared" si="0"/>
        <v>-0.0409233997901364</v>
      </c>
    </row>
  </sheetData>
  <pageMargins left="0.7" right="0.7" top="0.75" bottom="0.75" header="0.3" footer="0.3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"/>
  <sheetViews>
    <sheetView workbookViewId="0">
      <selection activeCell="I32" sqref="I32"/>
    </sheetView>
  </sheetViews>
  <sheetFormatPr defaultColWidth="9" defaultRowHeight="14.25"/>
  <cols>
    <col min="2" max="2" width="27.6916666666667" customWidth="1"/>
    <col min="3" max="3" width="11.6916666666667" customWidth="1"/>
    <col min="4" max="4" width="13.3083333333333" customWidth="1"/>
    <col min="5" max="5" width="13.7666666666667" customWidth="1"/>
  </cols>
  <sheetData>
    <row r="1" spans="1:6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>
      <c r="A2" s="11" t="s">
        <v>169</v>
      </c>
      <c r="B2" s="11" t="s">
        <v>170</v>
      </c>
      <c r="C2" s="4">
        <v>44491</v>
      </c>
      <c r="D2" s="5">
        <v>1</v>
      </c>
      <c r="E2" s="5">
        <v>1</v>
      </c>
      <c r="F2" s="12"/>
    </row>
    <row r="3" spans="1:6">
      <c r="A3" s="11" t="s">
        <v>169</v>
      </c>
      <c r="B3" s="11" t="s">
        <v>170</v>
      </c>
      <c r="C3" s="4">
        <v>44498</v>
      </c>
      <c r="D3" s="5">
        <v>0.981</v>
      </c>
      <c r="E3" s="5">
        <v>0.981</v>
      </c>
      <c r="F3" s="13">
        <f>D3/D2-1</f>
        <v>-0.019</v>
      </c>
    </row>
    <row r="4" spans="1:6">
      <c r="A4" s="11" t="s">
        <v>169</v>
      </c>
      <c r="B4" s="11" t="s">
        <v>170</v>
      </c>
      <c r="C4" s="4">
        <v>44530</v>
      </c>
      <c r="D4" s="5">
        <v>0.9361</v>
      </c>
      <c r="E4" s="5">
        <v>0.9361</v>
      </c>
      <c r="F4" s="13">
        <f t="shared" ref="F4:F12" si="0">D4/D3-1</f>
        <v>-0.045769622833843</v>
      </c>
    </row>
    <row r="5" spans="1:6">
      <c r="A5" s="11" t="s">
        <v>169</v>
      </c>
      <c r="B5" s="11" t="s">
        <v>170</v>
      </c>
      <c r="C5" s="4">
        <v>44561</v>
      </c>
      <c r="D5" s="5">
        <v>0.8611</v>
      </c>
      <c r="E5" s="5">
        <v>0.8611</v>
      </c>
      <c r="F5" s="13">
        <f t="shared" si="0"/>
        <v>-0.0801196453370367</v>
      </c>
    </row>
    <row r="6" s="10" customFormat="1" spans="1:6">
      <c r="A6" s="11" t="s">
        <v>169</v>
      </c>
      <c r="B6" s="11" t="s">
        <v>170</v>
      </c>
      <c r="C6" s="4">
        <v>44589</v>
      </c>
      <c r="D6" s="5">
        <v>0.7345</v>
      </c>
      <c r="E6" s="5">
        <v>0.7345</v>
      </c>
      <c r="F6" s="13">
        <f t="shared" si="0"/>
        <v>-0.147021251887121</v>
      </c>
    </row>
    <row r="7" spans="1:12">
      <c r="A7" s="14" t="s">
        <v>169</v>
      </c>
      <c r="B7" s="15" t="s">
        <v>170</v>
      </c>
      <c r="C7" s="4">
        <v>44620</v>
      </c>
      <c r="D7" s="5">
        <v>0.7478</v>
      </c>
      <c r="E7" s="5">
        <v>0.7478</v>
      </c>
      <c r="F7" s="13">
        <f t="shared" si="0"/>
        <v>0.0181075561606534</v>
      </c>
      <c r="G7" s="16"/>
      <c r="H7" s="17"/>
      <c r="I7" s="16"/>
      <c r="J7" s="16"/>
      <c r="K7" s="19"/>
      <c r="L7" s="16"/>
    </row>
    <row r="8" spans="1:6">
      <c r="A8" s="14" t="s">
        <v>169</v>
      </c>
      <c r="B8" s="15" t="s">
        <v>170</v>
      </c>
      <c r="C8" s="4">
        <v>44651</v>
      </c>
      <c r="D8" s="5">
        <v>0.6912</v>
      </c>
      <c r="E8" s="5">
        <v>0.6912</v>
      </c>
      <c r="F8" s="13">
        <f t="shared" si="0"/>
        <v>-0.0756886868146563</v>
      </c>
    </row>
    <row r="9" spans="1:6">
      <c r="A9" s="14" t="s">
        <v>169</v>
      </c>
      <c r="B9" s="15" t="s">
        <v>170</v>
      </c>
      <c r="C9" s="4">
        <v>44680</v>
      </c>
      <c r="D9" s="5">
        <v>0.6081</v>
      </c>
      <c r="E9" s="5">
        <v>0.6081</v>
      </c>
      <c r="F9" s="13">
        <f t="shared" si="0"/>
        <v>-0.120225694444445</v>
      </c>
    </row>
    <row r="10" spans="1:6">
      <c r="A10" s="14" t="s">
        <v>169</v>
      </c>
      <c r="B10" s="15" t="s">
        <v>170</v>
      </c>
      <c r="C10" s="4">
        <v>44712</v>
      </c>
      <c r="D10" s="18">
        <v>0.6114</v>
      </c>
      <c r="E10" s="18">
        <v>0.6114</v>
      </c>
      <c r="F10" s="13">
        <f t="shared" si="0"/>
        <v>0.00542673902318702</v>
      </c>
    </row>
    <row r="11" spans="1:6">
      <c r="A11" s="14" t="s">
        <v>169</v>
      </c>
      <c r="B11" s="15" t="s">
        <v>170</v>
      </c>
      <c r="C11" s="4">
        <v>44742</v>
      </c>
      <c r="D11" s="5">
        <v>0.6516</v>
      </c>
      <c r="E11" s="5">
        <v>0.6516</v>
      </c>
      <c r="F11" s="13">
        <f t="shared" si="0"/>
        <v>0.0657507360157015</v>
      </c>
    </row>
    <row r="12" spans="1:6">
      <c r="A12" s="14" t="s">
        <v>169</v>
      </c>
      <c r="B12" s="15" t="s">
        <v>170</v>
      </c>
      <c r="C12" s="4">
        <v>44771</v>
      </c>
      <c r="D12" s="7">
        <v>0.7252</v>
      </c>
      <c r="E12" s="7">
        <v>0.7252</v>
      </c>
      <c r="F12" s="13">
        <f t="shared" si="0"/>
        <v>0.112952731737262</v>
      </c>
    </row>
  </sheetData>
  <pageMargins left="0.7" right="0.7" top="0.75" bottom="0.75" header="0.3" footer="0.3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C6" sqref="C6"/>
    </sheetView>
  </sheetViews>
  <sheetFormatPr defaultColWidth="8.66666666666667" defaultRowHeight="14.25" outlineLevelRow="4" outlineLevelCol="5"/>
  <cols>
    <col min="1" max="1" width="9.08333333333333" customWidth="1"/>
    <col min="2" max="2" width="28.0833333333333" customWidth="1"/>
    <col min="3" max="3" width="10.6666666666667" customWidth="1"/>
    <col min="4" max="5" width="13.4166666666667" customWidth="1"/>
  </cols>
  <sheetData>
    <row r="1" spans="1:6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>
      <c r="A2" s="3" t="s">
        <v>171</v>
      </c>
      <c r="B2" s="3" t="s">
        <v>172</v>
      </c>
      <c r="C2" s="4">
        <v>44718</v>
      </c>
      <c r="D2" s="5">
        <v>1</v>
      </c>
      <c r="E2" s="5">
        <v>1</v>
      </c>
      <c r="F2" s="6"/>
    </row>
    <row r="3" ht="14" customHeight="1" spans="1:6">
      <c r="A3" s="3" t="s">
        <v>171</v>
      </c>
      <c r="B3" s="3" t="s">
        <v>172</v>
      </c>
      <c r="C3" s="4">
        <v>44742</v>
      </c>
      <c r="D3" s="5">
        <v>1.0205</v>
      </c>
      <c r="E3" s="5">
        <v>1.0205</v>
      </c>
      <c r="F3" s="8">
        <f>D3/D2-1</f>
        <v>0.0205</v>
      </c>
    </row>
    <row r="4" ht="14" customHeight="1" spans="1:6">
      <c r="A4" s="3" t="s">
        <v>171</v>
      </c>
      <c r="B4" s="3" t="s">
        <v>172</v>
      </c>
      <c r="C4" s="4">
        <v>44771</v>
      </c>
      <c r="D4" s="5">
        <v>1.08</v>
      </c>
      <c r="E4" s="5">
        <v>1.08</v>
      </c>
      <c r="F4" s="8">
        <f>D4/D3-1</f>
        <v>0.0583047525722686</v>
      </c>
    </row>
    <row r="5" spans="1:6">
      <c r="A5" s="3" t="s">
        <v>171</v>
      </c>
      <c r="B5" s="3" t="s">
        <v>172</v>
      </c>
      <c r="C5" s="4">
        <v>44804</v>
      </c>
      <c r="D5" s="9">
        <v>1.0297</v>
      </c>
      <c r="E5" s="9">
        <v>1.0297</v>
      </c>
      <c r="F5" s="8">
        <f>D5/D4-1</f>
        <v>-0.0465740740740741</v>
      </c>
    </row>
  </sheetData>
  <pageMargins left="0.75" right="0.75" top="1" bottom="1" header="0.5" footer="0.5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F5" sqref="F5"/>
    </sheetView>
  </sheetViews>
  <sheetFormatPr defaultColWidth="8.66666666666667" defaultRowHeight="14.25" outlineLevelRow="4" outlineLevelCol="5"/>
  <cols>
    <col min="2" max="2" width="28.0833333333333" customWidth="1"/>
    <col min="3" max="3" width="10.6666666666667" customWidth="1"/>
  </cols>
  <sheetData>
    <row r="1" spans="1:6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>
      <c r="A2" s="3" t="s">
        <v>173</v>
      </c>
      <c r="B2" s="3" t="s">
        <v>174</v>
      </c>
      <c r="C2" s="4">
        <v>44733</v>
      </c>
      <c r="D2" s="5">
        <v>1</v>
      </c>
      <c r="E2" s="5">
        <v>1</v>
      </c>
      <c r="F2" s="6"/>
    </row>
    <row r="3" spans="1:6">
      <c r="A3" s="3" t="s">
        <v>173</v>
      </c>
      <c r="B3" s="3" t="s">
        <v>174</v>
      </c>
      <c r="C3" s="4">
        <v>44742</v>
      </c>
      <c r="D3" s="5">
        <v>0.9997</v>
      </c>
      <c r="E3" s="5">
        <v>0.9997</v>
      </c>
      <c r="F3" s="8">
        <f>D3/D2-1</f>
        <v>-0.000299999999999967</v>
      </c>
    </row>
    <row r="4" spans="1:6">
      <c r="A4" s="3" t="s">
        <v>173</v>
      </c>
      <c r="B4" s="3" t="s">
        <v>174</v>
      </c>
      <c r="C4" s="4">
        <v>44771</v>
      </c>
      <c r="D4" s="5">
        <v>1.0104</v>
      </c>
      <c r="E4" s="5">
        <v>1.0104</v>
      </c>
      <c r="F4" s="8">
        <f>D4/D3-1</f>
        <v>0.010703210963289</v>
      </c>
    </row>
    <row r="5" spans="1:6">
      <c r="A5" s="3" t="s">
        <v>173</v>
      </c>
      <c r="B5" s="3" t="s">
        <v>174</v>
      </c>
      <c r="C5" s="4">
        <v>44804</v>
      </c>
      <c r="D5" s="9">
        <v>0.9878</v>
      </c>
      <c r="E5" s="9">
        <v>0.9878</v>
      </c>
      <c r="F5" s="8">
        <f>D5/D4-1</f>
        <v>-0.0223673792557403</v>
      </c>
    </row>
  </sheetData>
  <pageMargins left="0.75" right="0.75" top="1" bottom="1" header="0.5" footer="0.5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F5" sqref="F5"/>
    </sheetView>
  </sheetViews>
  <sheetFormatPr defaultColWidth="8.66666666666667" defaultRowHeight="14.25" outlineLevelRow="4" outlineLevelCol="5"/>
  <cols>
    <col min="2" max="2" width="29.0833333333333" customWidth="1"/>
    <col min="3" max="3" width="10.6666666666667" customWidth="1"/>
  </cols>
  <sheetData>
    <row r="1" spans="1:6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>
      <c r="A2" s="3" t="s">
        <v>175</v>
      </c>
      <c r="B2" s="3" t="s">
        <v>176</v>
      </c>
      <c r="C2" s="4">
        <v>44734</v>
      </c>
      <c r="D2" s="5">
        <v>1</v>
      </c>
      <c r="E2" s="5">
        <v>1</v>
      </c>
      <c r="F2" s="6"/>
    </row>
    <row r="3" spans="1:6">
      <c r="A3" s="3" t="s">
        <v>175</v>
      </c>
      <c r="B3" s="3" t="s">
        <v>176</v>
      </c>
      <c r="C3" s="4">
        <v>44742</v>
      </c>
      <c r="D3" s="5">
        <v>0.9997</v>
      </c>
      <c r="E3" s="5">
        <v>0.9997</v>
      </c>
      <c r="F3" s="8">
        <f>D3/D2-1</f>
        <v>-0.000299999999999967</v>
      </c>
    </row>
    <row r="4" spans="1:6">
      <c r="A4" s="3" t="s">
        <v>175</v>
      </c>
      <c r="B4" s="3" t="s">
        <v>176</v>
      </c>
      <c r="C4" s="4">
        <v>44771</v>
      </c>
      <c r="D4" s="5">
        <v>1.009</v>
      </c>
      <c r="E4" s="5">
        <v>1.009</v>
      </c>
      <c r="F4" s="8">
        <f>D4/D3-1</f>
        <v>0.00930279083725094</v>
      </c>
    </row>
    <row r="5" spans="1:6">
      <c r="A5" s="3" t="s">
        <v>175</v>
      </c>
      <c r="B5" s="3" t="s">
        <v>176</v>
      </c>
      <c r="C5" s="4">
        <v>44804</v>
      </c>
      <c r="D5" s="9">
        <v>0.9857</v>
      </c>
      <c r="E5" s="9">
        <v>0.9857</v>
      </c>
      <c r="F5" s="8">
        <f>D5/D4-1</f>
        <v>-0.0230921704658076</v>
      </c>
    </row>
  </sheetData>
  <pageMargins left="0.75" right="0.75" top="1" bottom="1" header="0.5" footer="0.5"/>
  <headerFooter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F4" sqref="F4"/>
    </sheetView>
  </sheetViews>
  <sheetFormatPr defaultColWidth="8.66666666666667" defaultRowHeight="14.25" outlineLevelRow="4" outlineLevelCol="5"/>
  <cols>
    <col min="2" max="2" width="32.1666666666667" customWidth="1"/>
    <col min="3" max="3" width="10.6666666666667" customWidth="1"/>
  </cols>
  <sheetData>
    <row r="1" spans="1:6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>
      <c r="A2" s="3" t="s">
        <v>177</v>
      </c>
      <c r="B2" s="3" t="s">
        <v>178</v>
      </c>
      <c r="C2" s="4">
        <v>44734</v>
      </c>
      <c r="D2" s="5">
        <v>1</v>
      </c>
      <c r="E2" s="5">
        <v>1</v>
      </c>
      <c r="F2" s="6"/>
    </row>
    <row r="3" spans="1:6">
      <c r="A3" s="3" t="s">
        <v>177</v>
      </c>
      <c r="B3" s="3" t="s">
        <v>178</v>
      </c>
      <c r="C3" s="4">
        <v>44742</v>
      </c>
      <c r="D3" s="5">
        <v>0.9997</v>
      </c>
      <c r="E3" s="5">
        <v>0.9997</v>
      </c>
      <c r="F3" s="8">
        <f>D3/D2-1</f>
        <v>-0.000299999999999967</v>
      </c>
    </row>
    <row r="4" spans="1:6">
      <c r="A4" s="3" t="s">
        <v>177</v>
      </c>
      <c r="B4" s="3" t="s">
        <v>178</v>
      </c>
      <c r="C4" s="4">
        <v>44771</v>
      </c>
      <c r="D4" s="5">
        <v>1.0091</v>
      </c>
      <c r="E4" s="5">
        <v>1.0091</v>
      </c>
      <c r="F4" s="8">
        <f>D4/D3-1</f>
        <v>0.00940282084625399</v>
      </c>
    </row>
    <row r="5" spans="1:6">
      <c r="A5" s="3" t="s">
        <v>177</v>
      </c>
      <c r="B5" s="3" t="s">
        <v>178</v>
      </c>
      <c r="C5" s="4">
        <v>44804</v>
      </c>
      <c r="D5" s="9">
        <v>0.9855</v>
      </c>
      <c r="E5" s="9">
        <v>0.9855</v>
      </c>
      <c r="F5" s="8">
        <f>D5/D4-1</f>
        <v>-0.0233871766921019</v>
      </c>
    </row>
  </sheetData>
  <pageMargins left="0.75" right="0.75" top="1" bottom="1" header="0.5" footer="0.5"/>
  <headerFooter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tabSelected="1" topLeftCell="A4" workbookViewId="0">
      <selection activeCell="R36" sqref="R36"/>
    </sheetView>
  </sheetViews>
  <sheetFormatPr defaultColWidth="8.66666666666667" defaultRowHeight="14.25" outlineLevelRow="3" outlineLevelCol="5"/>
  <cols>
    <col min="2" max="2" width="32.1666666666667" customWidth="1"/>
    <col min="3" max="3" width="10.6666666666667" customWidth="1"/>
  </cols>
  <sheetData>
    <row r="1" spans="1:6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>
      <c r="A2" s="3" t="s">
        <v>179</v>
      </c>
      <c r="B2" s="3" t="s">
        <v>180</v>
      </c>
      <c r="C2" s="4">
        <v>44743</v>
      </c>
      <c r="D2" s="5">
        <v>1</v>
      </c>
      <c r="E2" s="5">
        <v>1</v>
      </c>
      <c r="F2" s="6"/>
    </row>
    <row r="3" spans="1:6">
      <c r="A3" s="3" t="s">
        <v>179</v>
      </c>
      <c r="B3" s="3" t="s">
        <v>180</v>
      </c>
      <c r="C3" s="4">
        <v>44771</v>
      </c>
      <c r="D3" s="7">
        <v>1.0397</v>
      </c>
      <c r="E3" s="7">
        <v>1.0397</v>
      </c>
      <c r="F3" s="8">
        <f>D3/D2-1</f>
        <v>0.0397000000000001</v>
      </c>
    </row>
    <row r="4" spans="1:6">
      <c r="A4" s="3" t="s">
        <v>179</v>
      </c>
      <c r="B4" s="3" t="s">
        <v>180</v>
      </c>
      <c r="C4" s="4">
        <v>44804</v>
      </c>
      <c r="D4" s="9">
        <v>0.9818</v>
      </c>
      <c r="E4" s="9">
        <v>0.9818</v>
      </c>
      <c r="F4" s="8">
        <f>D4/D3-1</f>
        <v>-0.0556891410983938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topLeftCell="A13" workbookViewId="0">
      <selection activeCell="F31" sqref="F31"/>
    </sheetView>
  </sheetViews>
  <sheetFormatPr defaultColWidth="9" defaultRowHeight="14.25"/>
  <cols>
    <col min="1" max="1" width="9.76666666666667" customWidth="1"/>
    <col min="2" max="2" width="28.7666666666667" customWidth="1"/>
    <col min="3" max="3" width="11.6916666666667" customWidth="1"/>
    <col min="4" max="5" width="14.3083333333333" customWidth="1"/>
    <col min="6" max="6" width="8.06666666666667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40" t="s">
        <v>53</v>
      </c>
      <c r="B2" s="85" t="s">
        <v>54</v>
      </c>
      <c r="C2" s="39">
        <v>43929</v>
      </c>
      <c r="D2" s="90">
        <v>1</v>
      </c>
      <c r="E2" s="90">
        <v>1</v>
      </c>
      <c r="F2" s="40"/>
    </row>
    <row r="3" spans="1:6">
      <c r="A3" s="40" t="s">
        <v>53</v>
      </c>
      <c r="B3" s="85" t="s">
        <v>54</v>
      </c>
      <c r="C3" s="39" t="s">
        <v>40</v>
      </c>
      <c r="D3" s="90">
        <v>1</v>
      </c>
      <c r="E3" s="90">
        <v>1</v>
      </c>
      <c r="F3" s="24">
        <f>D3/D2-1</f>
        <v>0</v>
      </c>
    </row>
    <row r="4" spans="1:6">
      <c r="A4" s="40" t="s">
        <v>53</v>
      </c>
      <c r="B4" s="85" t="s">
        <v>54</v>
      </c>
      <c r="C4" s="39" t="s">
        <v>41</v>
      </c>
      <c r="D4" s="90">
        <v>1.01</v>
      </c>
      <c r="E4" s="90">
        <v>1.01</v>
      </c>
      <c r="F4" s="24">
        <f t="shared" ref="F4:F31" si="0">D4/D3-1</f>
        <v>0.01</v>
      </c>
    </row>
    <row r="5" spans="1:6">
      <c r="A5" s="40" t="s">
        <v>53</v>
      </c>
      <c r="B5" s="85" t="s">
        <v>54</v>
      </c>
      <c r="C5" s="39" t="s">
        <v>42</v>
      </c>
      <c r="D5" s="90">
        <v>1.118</v>
      </c>
      <c r="E5" s="90">
        <v>1.118</v>
      </c>
      <c r="F5" s="24">
        <f t="shared" si="0"/>
        <v>0.106930693069307</v>
      </c>
    </row>
    <row r="6" spans="1:6">
      <c r="A6" s="40" t="s">
        <v>53</v>
      </c>
      <c r="B6" s="85" t="s">
        <v>54</v>
      </c>
      <c r="C6" s="39">
        <v>44043</v>
      </c>
      <c r="D6" s="90">
        <v>1.385</v>
      </c>
      <c r="E6" s="90">
        <v>1.385</v>
      </c>
      <c r="F6" s="24">
        <f t="shared" si="0"/>
        <v>0.238819320214669</v>
      </c>
    </row>
    <row r="7" spans="1:6">
      <c r="A7" s="40" t="s">
        <v>53</v>
      </c>
      <c r="B7" s="85" t="s">
        <v>54</v>
      </c>
      <c r="C7" s="39">
        <v>44074</v>
      </c>
      <c r="D7" s="90">
        <v>1.35</v>
      </c>
      <c r="E7" s="90">
        <v>1.35</v>
      </c>
      <c r="F7" s="24">
        <f t="shared" si="0"/>
        <v>-0.0252707581227436</v>
      </c>
    </row>
    <row r="8" spans="1:6">
      <c r="A8" s="40" t="s">
        <v>53</v>
      </c>
      <c r="B8" s="85" t="s">
        <v>54</v>
      </c>
      <c r="C8" s="39">
        <v>44104</v>
      </c>
      <c r="D8" s="90">
        <v>1.313</v>
      </c>
      <c r="E8" s="90">
        <v>1.313</v>
      </c>
      <c r="F8" s="24">
        <f t="shared" si="0"/>
        <v>-0.0274074074074075</v>
      </c>
    </row>
    <row r="9" spans="1:6">
      <c r="A9" s="40" t="s">
        <v>53</v>
      </c>
      <c r="B9" s="85" t="s">
        <v>54</v>
      </c>
      <c r="C9" s="41">
        <v>44134</v>
      </c>
      <c r="D9" s="90">
        <v>1.283</v>
      </c>
      <c r="E9" s="90">
        <v>1.283</v>
      </c>
      <c r="F9" s="24">
        <f t="shared" si="0"/>
        <v>-0.0228484386900228</v>
      </c>
    </row>
    <row r="10" spans="1:6">
      <c r="A10" s="40" t="s">
        <v>53</v>
      </c>
      <c r="B10" s="85" t="s">
        <v>54</v>
      </c>
      <c r="C10" s="31">
        <v>44165</v>
      </c>
      <c r="D10" s="90">
        <v>1.293</v>
      </c>
      <c r="E10" s="90">
        <v>1.293</v>
      </c>
      <c r="F10" s="24">
        <f t="shared" si="0"/>
        <v>0.0077942322681217</v>
      </c>
    </row>
    <row r="11" spans="1:6">
      <c r="A11" s="40" t="s">
        <v>53</v>
      </c>
      <c r="B11" s="85" t="s">
        <v>54</v>
      </c>
      <c r="C11" s="31">
        <v>44196</v>
      </c>
      <c r="D11" s="90">
        <v>1.353</v>
      </c>
      <c r="E11" s="90">
        <v>1.353</v>
      </c>
      <c r="F11" s="24">
        <f t="shared" si="0"/>
        <v>0.0464037122969838</v>
      </c>
    </row>
    <row r="12" spans="1:6">
      <c r="A12" s="40" t="s">
        <v>53</v>
      </c>
      <c r="B12" s="85" t="s">
        <v>54</v>
      </c>
      <c r="C12" s="31">
        <v>44225</v>
      </c>
      <c r="D12" s="90">
        <v>1.423</v>
      </c>
      <c r="E12" s="90">
        <v>1.423</v>
      </c>
      <c r="F12" s="24">
        <f t="shared" si="0"/>
        <v>0.0517368810051737</v>
      </c>
    </row>
    <row r="13" spans="1:6">
      <c r="A13" s="85" t="s">
        <v>53</v>
      </c>
      <c r="B13" s="85" t="s">
        <v>54</v>
      </c>
      <c r="C13" s="27">
        <v>44253</v>
      </c>
      <c r="D13" s="90">
        <v>1.374</v>
      </c>
      <c r="E13" s="90">
        <v>1.374</v>
      </c>
      <c r="F13" s="24">
        <f t="shared" si="0"/>
        <v>-0.0344342937456078</v>
      </c>
    </row>
    <row r="14" spans="1:6">
      <c r="A14" s="85" t="s">
        <v>53</v>
      </c>
      <c r="B14" s="85" t="s">
        <v>54</v>
      </c>
      <c r="C14" s="27">
        <v>44286</v>
      </c>
      <c r="D14" s="90">
        <v>1.359</v>
      </c>
      <c r="E14" s="90">
        <v>1.359</v>
      </c>
      <c r="F14" s="24">
        <f t="shared" si="0"/>
        <v>-0.0109170305676857</v>
      </c>
    </row>
    <row r="15" spans="1:6">
      <c r="A15" s="85" t="s">
        <v>53</v>
      </c>
      <c r="B15" s="85" t="s">
        <v>54</v>
      </c>
      <c r="C15" s="27">
        <v>44316</v>
      </c>
      <c r="D15" s="90">
        <v>1.397</v>
      </c>
      <c r="E15" s="90">
        <v>1.397</v>
      </c>
      <c r="F15" s="24">
        <f t="shared" si="0"/>
        <v>0.0279617365710081</v>
      </c>
    </row>
    <row r="16" spans="1:6">
      <c r="A16" s="85" t="s">
        <v>53</v>
      </c>
      <c r="B16" s="85" t="s">
        <v>54</v>
      </c>
      <c r="C16" s="27">
        <v>44347</v>
      </c>
      <c r="D16" s="90">
        <v>1.477</v>
      </c>
      <c r="E16" s="90">
        <v>1.477</v>
      </c>
      <c r="F16" s="24">
        <f t="shared" si="0"/>
        <v>0.0572655690765929</v>
      </c>
    </row>
    <row r="17" spans="1:6">
      <c r="A17" s="85" t="s">
        <v>53</v>
      </c>
      <c r="B17" s="85" t="s">
        <v>54</v>
      </c>
      <c r="C17" s="27">
        <v>44377</v>
      </c>
      <c r="D17" s="90">
        <v>1.605</v>
      </c>
      <c r="E17" s="90">
        <v>1.605</v>
      </c>
      <c r="F17" s="24">
        <f t="shared" si="0"/>
        <v>0.0866621530128637</v>
      </c>
    </row>
    <row r="18" spans="1:6">
      <c r="A18" s="85" t="s">
        <v>53</v>
      </c>
      <c r="B18" s="85" t="s">
        <v>54</v>
      </c>
      <c r="C18" s="27">
        <v>44407</v>
      </c>
      <c r="D18" s="90">
        <v>1.776</v>
      </c>
      <c r="E18" s="90">
        <v>1.776</v>
      </c>
      <c r="F18" s="24">
        <f t="shared" si="0"/>
        <v>0.106542056074766</v>
      </c>
    </row>
    <row r="19" spans="1:6">
      <c r="A19" s="85" t="s">
        <v>53</v>
      </c>
      <c r="B19" s="85" t="s">
        <v>54</v>
      </c>
      <c r="C19" s="27">
        <v>44439</v>
      </c>
      <c r="D19" s="90">
        <v>1.85</v>
      </c>
      <c r="E19" s="90">
        <v>1.85</v>
      </c>
      <c r="F19" s="24">
        <f t="shared" si="0"/>
        <v>0.0416666666666667</v>
      </c>
    </row>
    <row r="20" spans="1:6">
      <c r="A20" s="85" t="s">
        <v>53</v>
      </c>
      <c r="B20" s="85" t="s">
        <v>54</v>
      </c>
      <c r="C20" s="27">
        <v>44469</v>
      </c>
      <c r="D20" s="90">
        <v>1.763</v>
      </c>
      <c r="E20" s="90">
        <v>1.763</v>
      </c>
      <c r="F20" s="24">
        <f t="shared" si="0"/>
        <v>-0.0470270270270271</v>
      </c>
    </row>
    <row r="21" spans="1:6">
      <c r="A21" s="85" t="s">
        <v>53</v>
      </c>
      <c r="B21" s="85" t="s">
        <v>54</v>
      </c>
      <c r="C21" s="27">
        <v>44498</v>
      </c>
      <c r="D21" s="34">
        <v>1.952</v>
      </c>
      <c r="E21" s="34">
        <v>1.952</v>
      </c>
      <c r="F21" s="24">
        <f t="shared" si="0"/>
        <v>0.107203630175837</v>
      </c>
    </row>
    <row r="22" spans="1:6">
      <c r="A22" s="85" t="s">
        <v>53</v>
      </c>
      <c r="B22" s="85" t="s">
        <v>54</v>
      </c>
      <c r="C22" s="27">
        <v>44530</v>
      </c>
      <c r="D22" s="34">
        <v>1.884</v>
      </c>
      <c r="E22" s="34">
        <v>1.884</v>
      </c>
      <c r="F22" s="24">
        <f t="shared" si="0"/>
        <v>-0.0348360655737705</v>
      </c>
    </row>
    <row r="23" spans="1:6">
      <c r="A23" s="85" t="s">
        <v>53</v>
      </c>
      <c r="B23" s="85" t="s">
        <v>54</v>
      </c>
      <c r="C23" s="27">
        <v>44561</v>
      </c>
      <c r="D23" s="28">
        <v>1.745</v>
      </c>
      <c r="E23" s="28">
        <v>1.745</v>
      </c>
      <c r="F23" s="24">
        <f t="shared" si="0"/>
        <v>-0.0737791932059447</v>
      </c>
    </row>
    <row r="24" s="10" customFormat="1" spans="1:6">
      <c r="A24" s="11" t="s">
        <v>53</v>
      </c>
      <c r="B24" s="11" t="s">
        <v>54</v>
      </c>
      <c r="C24" s="4">
        <v>44589</v>
      </c>
      <c r="D24" s="25">
        <v>1.637</v>
      </c>
      <c r="E24" s="26">
        <v>1.637</v>
      </c>
      <c r="F24" s="24">
        <f t="shared" si="0"/>
        <v>-0.0618911174785101</v>
      </c>
    </row>
    <row r="25" spans="1:12">
      <c r="A25" s="30" t="s">
        <v>53</v>
      </c>
      <c r="B25" s="33" t="s">
        <v>54</v>
      </c>
      <c r="C25" s="4">
        <v>44620</v>
      </c>
      <c r="D25" s="57">
        <v>1.655</v>
      </c>
      <c r="E25" s="57">
        <v>1.655</v>
      </c>
      <c r="F25" s="24">
        <f t="shared" si="0"/>
        <v>0.0109957238851557</v>
      </c>
      <c r="G25" s="16"/>
      <c r="H25" s="17"/>
      <c r="I25" s="16"/>
      <c r="J25" s="16"/>
      <c r="K25" s="19"/>
      <c r="L25" s="16"/>
    </row>
    <row r="26" spans="1:6">
      <c r="A26" s="30" t="s">
        <v>53</v>
      </c>
      <c r="B26" s="33" t="s">
        <v>54</v>
      </c>
      <c r="C26" s="4">
        <v>44651</v>
      </c>
      <c r="D26" s="5">
        <v>1.556</v>
      </c>
      <c r="E26" s="5">
        <v>1.556</v>
      </c>
      <c r="F26" s="24">
        <f t="shared" si="0"/>
        <v>-0.0598187311178248</v>
      </c>
    </row>
    <row r="27" spans="1:6">
      <c r="A27" s="30" t="s">
        <v>53</v>
      </c>
      <c r="B27" s="33" t="s">
        <v>54</v>
      </c>
      <c r="C27" s="4">
        <v>44680</v>
      </c>
      <c r="D27" s="5">
        <v>1.508</v>
      </c>
      <c r="E27" s="5">
        <v>1.508</v>
      </c>
      <c r="F27" s="24">
        <f t="shared" si="0"/>
        <v>-0.0308483290488432</v>
      </c>
    </row>
    <row r="28" spans="1:6">
      <c r="A28" s="30" t="s">
        <v>53</v>
      </c>
      <c r="B28" s="33" t="s">
        <v>54</v>
      </c>
      <c r="C28" s="4">
        <v>44712</v>
      </c>
      <c r="D28" s="5">
        <v>1.514</v>
      </c>
      <c r="E28" s="5">
        <v>1.514</v>
      </c>
      <c r="F28" s="24">
        <f t="shared" si="0"/>
        <v>0.00397877984084882</v>
      </c>
    </row>
    <row r="29" spans="1:6">
      <c r="A29" s="30" t="s">
        <v>53</v>
      </c>
      <c r="B29" s="33" t="s">
        <v>54</v>
      </c>
      <c r="C29" s="4">
        <v>44742</v>
      </c>
      <c r="D29" s="7">
        <v>1.599</v>
      </c>
      <c r="E29" s="5">
        <v>1.599</v>
      </c>
      <c r="F29" s="24">
        <f t="shared" si="0"/>
        <v>0.0561426684280053</v>
      </c>
    </row>
    <row r="30" spans="1:6">
      <c r="A30" s="30" t="s">
        <v>53</v>
      </c>
      <c r="B30" s="33" t="s">
        <v>54</v>
      </c>
      <c r="C30" s="4">
        <v>44771</v>
      </c>
      <c r="D30" s="7">
        <v>1.654</v>
      </c>
      <c r="E30" s="7">
        <v>1.654</v>
      </c>
      <c r="F30" s="24">
        <f t="shared" si="0"/>
        <v>0.034396497811132</v>
      </c>
    </row>
    <row r="31" spans="1:6">
      <c r="A31" s="30" t="s">
        <v>53</v>
      </c>
      <c r="B31" s="33" t="s">
        <v>54</v>
      </c>
      <c r="C31" s="27">
        <v>44804</v>
      </c>
      <c r="D31" s="28">
        <v>1.57</v>
      </c>
      <c r="E31" s="28">
        <v>1.57</v>
      </c>
      <c r="F31" s="24">
        <f t="shared" si="0"/>
        <v>-0.0507859733978234</v>
      </c>
    </row>
  </sheetData>
  <pageMargins left="0.7" right="0.7" top="0.75" bottom="0.75" header="0.3" footer="0.3"/>
  <pageSetup paperSize="9" orientation="portrait" verticalDpi="12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C20" sqref="C20"/>
    </sheetView>
  </sheetViews>
  <sheetFormatPr defaultColWidth="9" defaultRowHeight="14.25"/>
  <cols>
    <col min="1" max="1" width="9.76666666666667" customWidth="1"/>
    <col min="2" max="2" width="28.7666666666667" customWidth="1"/>
    <col min="3" max="3" width="11.6916666666667" customWidth="1"/>
    <col min="4" max="5" width="14.3083333333333" customWidth="1"/>
    <col min="6" max="6" width="7.76666666666667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85" t="s">
        <v>55</v>
      </c>
      <c r="B2" s="85" t="s">
        <v>56</v>
      </c>
      <c r="C2" s="27">
        <v>44342</v>
      </c>
      <c r="D2" s="50">
        <v>1</v>
      </c>
      <c r="E2" s="50">
        <v>1</v>
      </c>
      <c r="F2" s="24"/>
    </row>
    <row r="3" spans="1:6">
      <c r="A3" s="85" t="s">
        <v>55</v>
      </c>
      <c r="B3" s="85" t="s">
        <v>56</v>
      </c>
      <c r="C3" s="27">
        <v>44347</v>
      </c>
      <c r="D3" s="50">
        <v>1</v>
      </c>
      <c r="E3" s="50">
        <v>1</v>
      </c>
      <c r="F3" s="24">
        <f>D3/D2-1</f>
        <v>0</v>
      </c>
    </row>
    <row r="4" spans="1:6">
      <c r="A4" s="85" t="s">
        <v>55</v>
      </c>
      <c r="B4" s="85" t="s">
        <v>56</v>
      </c>
      <c r="C4" s="27">
        <v>44377</v>
      </c>
      <c r="D4" s="50">
        <v>1.021</v>
      </c>
      <c r="E4" s="50">
        <v>1.021</v>
      </c>
      <c r="F4" s="24">
        <f t="shared" ref="F4:F19" si="0">D4/D3-1</f>
        <v>0.0209999999999999</v>
      </c>
    </row>
    <row r="5" spans="1:6">
      <c r="A5" s="85" t="s">
        <v>55</v>
      </c>
      <c r="B5" s="85" t="s">
        <v>56</v>
      </c>
      <c r="C5" s="27">
        <v>44407</v>
      </c>
      <c r="D5" s="50">
        <v>1.112</v>
      </c>
      <c r="E5" s="50">
        <v>1.112</v>
      </c>
      <c r="F5" s="24">
        <f t="shared" si="0"/>
        <v>0.0891283055827623</v>
      </c>
    </row>
    <row r="6" spans="1:6">
      <c r="A6" s="85" t="s">
        <v>55</v>
      </c>
      <c r="B6" s="85" t="s">
        <v>56</v>
      </c>
      <c r="C6" s="27">
        <v>44439</v>
      </c>
      <c r="D6" s="50">
        <v>1.161</v>
      </c>
      <c r="E6" s="50">
        <v>1.161</v>
      </c>
      <c r="F6" s="24">
        <f t="shared" si="0"/>
        <v>0.0440647482014387</v>
      </c>
    </row>
    <row r="7" spans="1:6">
      <c r="A7" s="85" t="s">
        <v>55</v>
      </c>
      <c r="B7" s="85" t="s">
        <v>56</v>
      </c>
      <c r="C7" s="27">
        <v>44463</v>
      </c>
      <c r="D7" s="50">
        <v>1.121</v>
      </c>
      <c r="E7" s="50">
        <v>1.121</v>
      </c>
      <c r="F7" s="24">
        <f t="shared" si="0"/>
        <v>-0.0344530577088716</v>
      </c>
    </row>
    <row r="8" spans="1:6">
      <c r="A8" s="85" t="s">
        <v>55</v>
      </c>
      <c r="B8" s="85" t="s">
        <v>56</v>
      </c>
      <c r="C8" s="27">
        <v>44469</v>
      </c>
      <c r="D8" s="50">
        <v>1.109</v>
      </c>
      <c r="E8" s="50">
        <v>1.109</v>
      </c>
      <c r="F8" s="24">
        <f t="shared" si="0"/>
        <v>-0.0107047279214987</v>
      </c>
    </row>
    <row r="9" spans="1:6">
      <c r="A9" s="85" t="s">
        <v>55</v>
      </c>
      <c r="B9" s="85" t="s">
        <v>56</v>
      </c>
      <c r="C9" s="27">
        <v>44498</v>
      </c>
      <c r="D9" s="34">
        <v>1.229</v>
      </c>
      <c r="E9" s="34">
        <v>1.229</v>
      </c>
      <c r="F9" s="24">
        <f t="shared" si="0"/>
        <v>0.108205590622182</v>
      </c>
    </row>
    <row r="10" spans="1:6">
      <c r="A10" s="85" t="s">
        <v>55</v>
      </c>
      <c r="B10" s="85" t="s">
        <v>56</v>
      </c>
      <c r="C10" s="27">
        <v>44530</v>
      </c>
      <c r="D10" s="34">
        <v>1.184</v>
      </c>
      <c r="E10" s="34">
        <v>1.184</v>
      </c>
      <c r="F10" s="24">
        <f t="shared" si="0"/>
        <v>-0.0366151342554923</v>
      </c>
    </row>
    <row r="11" spans="1:6">
      <c r="A11" s="85" t="s">
        <v>55</v>
      </c>
      <c r="B11" s="85" t="s">
        <v>56</v>
      </c>
      <c r="C11" s="27">
        <v>44561</v>
      </c>
      <c r="D11" s="28">
        <v>1.097</v>
      </c>
      <c r="E11" s="28">
        <v>1.097</v>
      </c>
      <c r="F11" s="24">
        <f t="shared" si="0"/>
        <v>-0.0734797297297297</v>
      </c>
    </row>
    <row r="12" s="10" customFormat="1" spans="1:6">
      <c r="A12" s="11" t="s">
        <v>55</v>
      </c>
      <c r="B12" s="11" t="s">
        <v>56</v>
      </c>
      <c r="C12" s="4">
        <v>44589</v>
      </c>
      <c r="D12" s="25">
        <v>1.028</v>
      </c>
      <c r="E12" s="26">
        <v>1.028</v>
      </c>
      <c r="F12" s="24">
        <f t="shared" si="0"/>
        <v>-0.0628988149498633</v>
      </c>
    </row>
    <row r="13" spans="1:12">
      <c r="A13" s="14" t="s">
        <v>55</v>
      </c>
      <c r="B13" s="15" t="s">
        <v>56</v>
      </c>
      <c r="C13" s="4">
        <v>44620</v>
      </c>
      <c r="D13" s="57">
        <v>1.039</v>
      </c>
      <c r="E13" s="57">
        <v>1.039</v>
      </c>
      <c r="F13" s="24">
        <f t="shared" si="0"/>
        <v>0.0107003891050583</v>
      </c>
      <c r="G13" s="16"/>
      <c r="H13" s="17"/>
      <c r="I13" s="16"/>
      <c r="J13" s="16"/>
      <c r="K13" s="19"/>
      <c r="L13" s="16"/>
    </row>
    <row r="14" spans="1:6">
      <c r="A14" s="14" t="s">
        <v>55</v>
      </c>
      <c r="B14" s="15" t="s">
        <v>56</v>
      </c>
      <c r="C14" s="4">
        <v>44651</v>
      </c>
      <c r="D14" s="5">
        <v>0.984</v>
      </c>
      <c r="E14" s="5">
        <v>0.984</v>
      </c>
      <c r="F14" s="24">
        <f t="shared" si="0"/>
        <v>-0.0529355149181905</v>
      </c>
    </row>
    <row r="15" spans="1:6">
      <c r="A15" s="14" t="s">
        <v>55</v>
      </c>
      <c r="B15" s="15" t="s">
        <v>56</v>
      </c>
      <c r="C15" s="4">
        <v>44680</v>
      </c>
      <c r="D15" s="5">
        <v>0.969</v>
      </c>
      <c r="E15" s="5">
        <v>0.969</v>
      </c>
      <c r="F15" s="24">
        <f t="shared" si="0"/>
        <v>-0.0152439024390244</v>
      </c>
    </row>
    <row r="16" spans="1:6">
      <c r="A16" s="14" t="s">
        <v>55</v>
      </c>
      <c r="B16" s="15" t="s">
        <v>56</v>
      </c>
      <c r="C16" s="4">
        <v>44712</v>
      </c>
      <c r="D16" s="5">
        <v>0.958</v>
      </c>
      <c r="E16" s="5">
        <v>0.958</v>
      </c>
      <c r="F16" s="24">
        <f t="shared" si="0"/>
        <v>-0.0113519091847265</v>
      </c>
    </row>
    <row r="17" spans="1:6">
      <c r="A17" s="14" t="s">
        <v>55</v>
      </c>
      <c r="B17" s="15" t="s">
        <v>56</v>
      </c>
      <c r="C17" s="4">
        <v>44742</v>
      </c>
      <c r="D17" s="5">
        <v>0.992</v>
      </c>
      <c r="E17" s="5">
        <v>0.992</v>
      </c>
      <c r="F17" s="24">
        <f t="shared" si="0"/>
        <v>0.0354906054279749</v>
      </c>
    </row>
    <row r="18" spans="1:6">
      <c r="A18" s="14" t="s">
        <v>55</v>
      </c>
      <c r="B18" s="15" t="s">
        <v>56</v>
      </c>
      <c r="C18" s="4">
        <v>44771</v>
      </c>
      <c r="D18" s="7">
        <v>1.041</v>
      </c>
      <c r="E18" s="7">
        <v>1.041</v>
      </c>
      <c r="F18" s="24">
        <f t="shared" si="0"/>
        <v>0.0493951612903225</v>
      </c>
    </row>
    <row r="19" spans="1:6">
      <c r="A19" s="14" t="s">
        <v>55</v>
      </c>
      <c r="B19" s="15" t="s">
        <v>56</v>
      </c>
      <c r="C19" s="4">
        <v>44804</v>
      </c>
      <c r="D19" s="9">
        <v>0.998</v>
      </c>
      <c r="E19" s="9">
        <v>0.998</v>
      </c>
      <c r="F19" s="24">
        <f t="shared" si="0"/>
        <v>-0.0413064361191162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topLeftCell="A10" workbookViewId="0">
      <selection activeCell="M51" sqref="M51"/>
    </sheetView>
  </sheetViews>
  <sheetFormatPr defaultColWidth="9" defaultRowHeight="14.25"/>
  <cols>
    <col min="1" max="1" width="10.2333333333333" customWidth="1"/>
    <col min="2" max="2" width="29.8416666666667" customWidth="1"/>
    <col min="3" max="3" width="11.6916666666667" customWidth="1"/>
    <col min="4" max="5" width="14.3083333333333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40" t="s">
        <v>57</v>
      </c>
      <c r="B2" s="40" t="s">
        <v>58</v>
      </c>
      <c r="C2" s="39">
        <v>44050</v>
      </c>
      <c r="D2" s="28">
        <v>1</v>
      </c>
      <c r="E2" s="28">
        <v>1</v>
      </c>
      <c r="F2" s="40"/>
    </row>
    <row r="3" spans="1:6">
      <c r="A3" s="40" t="s">
        <v>57</v>
      </c>
      <c r="B3" s="40" t="s">
        <v>58</v>
      </c>
      <c r="C3" s="39">
        <v>44074</v>
      </c>
      <c r="D3" s="28">
        <v>1.003</v>
      </c>
      <c r="E3" s="28">
        <v>1.003</v>
      </c>
      <c r="F3" s="24">
        <f>D3/D2-1</f>
        <v>0.00299999999999989</v>
      </c>
    </row>
    <row r="4" spans="1:6">
      <c r="A4" s="40" t="s">
        <v>57</v>
      </c>
      <c r="B4" s="40" t="s">
        <v>58</v>
      </c>
      <c r="C4" s="39">
        <v>44104</v>
      </c>
      <c r="D4" s="28">
        <v>1.002</v>
      </c>
      <c r="E4" s="28">
        <v>1.002</v>
      </c>
      <c r="F4" s="24">
        <f t="shared" ref="F4:F27" si="0">D4/D3-1</f>
        <v>-0.000997008973080638</v>
      </c>
    </row>
    <row r="5" spans="1:6">
      <c r="A5" s="40" t="s">
        <v>57</v>
      </c>
      <c r="B5" s="40" t="s">
        <v>58</v>
      </c>
      <c r="C5" s="41">
        <v>44134</v>
      </c>
      <c r="D5" s="28">
        <v>1.002</v>
      </c>
      <c r="E5" s="28">
        <v>1.002</v>
      </c>
      <c r="F5" s="24">
        <f t="shared" si="0"/>
        <v>0</v>
      </c>
    </row>
    <row r="6" spans="1:6">
      <c r="A6" s="40" t="s">
        <v>57</v>
      </c>
      <c r="B6" s="40" t="s">
        <v>58</v>
      </c>
      <c r="C6" s="31">
        <v>44165</v>
      </c>
      <c r="D6" s="28">
        <v>1.025</v>
      </c>
      <c r="E6" s="28">
        <v>1.025</v>
      </c>
      <c r="F6" s="24">
        <f t="shared" si="0"/>
        <v>0.0229540918163671</v>
      </c>
    </row>
    <row r="7" spans="1:6">
      <c r="A7" s="40" t="s">
        <v>57</v>
      </c>
      <c r="B7" s="40" t="s">
        <v>58</v>
      </c>
      <c r="C7" s="31">
        <v>44196</v>
      </c>
      <c r="D7" s="28">
        <v>1.038</v>
      </c>
      <c r="E7" s="28">
        <v>1.038</v>
      </c>
      <c r="F7" s="24">
        <f t="shared" si="0"/>
        <v>0.0126829268292683</v>
      </c>
    </row>
    <row r="8" spans="1:6">
      <c r="A8" s="40" t="s">
        <v>57</v>
      </c>
      <c r="B8" s="40" t="s">
        <v>58</v>
      </c>
      <c r="C8" s="31">
        <v>44225</v>
      </c>
      <c r="D8" s="28">
        <v>1.082</v>
      </c>
      <c r="E8" s="28">
        <v>1.082</v>
      </c>
      <c r="F8" s="24">
        <f t="shared" si="0"/>
        <v>0.0423892100192678</v>
      </c>
    </row>
    <row r="9" spans="1:10">
      <c r="A9" s="14" t="s">
        <v>57</v>
      </c>
      <c r="B9" s="14" t="s">
        <v>58</v>
      </c>
      <c r="C9" s="27">
        <v>44253</v>
      </c>
      <c r="D9" s="28">
        <v>1.043</v>
      </c>
      <c r="E9" s="28">
        <v>1.043</v>
      </c>
      <c r="F9" s="24">
        <f t="shared" si="0"/>
        <v>-0.0360443622920519</v>
      </c>
      <c r="H9" s="45"/>
      <c r="I9" s="87"/>
      <c r="J9" s="88"/>
    </row>
    <row r="10" spans="1:6">
      <c r="A10" s="14" t="s">
        <v>57</v>
      </c>
      <c r="B10" s="14" t="s">
        <v>58</v>
      </c>
      <c r="C10" s="27">
        <v>44286</v>
      </c>
      <c r="D10" s="28">
        <v>1.034</v>
      </c>
      <c r="E10" s="28">
        <v>1.034</v>
      </c>
      <c r="F10" s="24">
        <f t="shared" si="0"/>
        <v>-0.00862895493767968</v>
      </c>
    </row>
    <row r="11" spans="1:6">
      <c r="A11" s="14" t="s">
        <v>57</v>
      </c>
      <c r="B11" s="14" t="s">
        <v>58</v>
      </c>
      <c r="C11" s="27">
        <v>44316</v>
      </c>
      <c r="D11" s="28">
        <v>1.049</v>
      </c>
      <c r="E11" s="28">
        <v>1.049</v>
      </c>
      <c r="F11" s="24">
        <f t="shared" si="0"/>
        <v>0.0145067698259187</v>
      </c>
    </row>
    <row r="12" spans="1:6">
      <c r="A12" s="14" t="s">
        <v>57</v>
      </c>
      <c r="B12" s="14" t="s">
        <v>58</v>
      </c>
      <c r="C12" s="27">
        <v>44347</v>
      </c>
      <c r="D12" s="28">
        <v>1.121</v>
      </c>
      <c r="E12" s="28">
        <v>1.121</v>
      </c>
      <c r="F12" s="24">
        <f t="shared" si="0"/>
        <v>0.0686367969494757</v>
      </c>
    </row>
    <row r="13" spans="1:6">
      <c r="A13" s="14" t="s">
        <v>57</v>
      </c>
      <c r="B13" s="14" t="s">
        <v>58</v>
      </c>
      <c r="C13" s="27">
        <v>44377</v>
      </c>
      <c r="D13" s="28">
        <v>1.233</v>
      </c>
      <c r="E13" s="28">
        <v>1.233</v>
      </c>
      <c r="F13" s="24">
        <f t="shared" si="0"/>
        <v>0.0999107939339876</v>
      </c>
    </row>
    <row r="14" spans="1:6">
      <c r="A14" s="14" t="s">
        <v>57</v>
      </c>
      <c r="B14" s="14" t="s">
        <v>58</v>
      </c>
      <c r="C14" s="27">
        <v>44407</v>
      </c>
      <c r="D14" s="28">
        <v>1.375</v>
      </c>
      <c r="E14" s="28">
        <v>1.375</v>
      </c>
      <c r="F14" s="24">
        <f t="shared" si="0"/>
        <v>0.115166261151663</v>
      </c>
    </row>
    <row r="15" spans="1:6">
      <c r="A15" s="14" t="s">
        <v>57</v>
      </c>
      <c r="B15" s="14" t="s">
        <v>58</v>
      </c>
      <c r="C15" s="27">
        <v>44439</v>
      </c>
      <c r="D15" s="28">
        <v>1.445</v>
      </c>
      <c r="E15" s="28">
        <v>1.445</v>
      </c>
      <c r="F15" s="24">
        <f t="shared" si="0"/>
        <v>0.050909090909091</v>
      </c>
    </row>
    <row r="16" spans="1:6">
      <c r="A16" s="14" t="s">
        <v>57</v>
      </c>
      <c r="B16" s="14" t="s">
        <v>58</v>
      </c>
      <c r="C16" s="27">
        <v>44469</v>
      </c>
      <c r="D16" s="86">
        <v>1.376</v>
      </c>
      <c r="E16" s="86">
        <v>1.376</v>
      </c>
      <c r="F16" s="24">
        <f t="shared" si="0"/>
        <v>-0.0477508650519032</v>
      </c>
    </row>
    <row r="17" spans="1:6">
      <c r="A17" s="14" t="s">
        <v>57</v>
      </c>
      <c r="B17" s="14" t="s">
        <v>58</v>
      </c>
      <c r="C17" s="27">
        <v>44498</v>
      </c>
      <c r="D17" s="34">
        <v>1.544</v>
      </c>
      <c r="E17" s="34">
        <v>1.544</v>
      </c>
      <c r="F17" s="24">
        <f t="shared" si="0"/>
        <v>0.122093023255814</v>
      </c>
    </row>
    <row r="18" spans="1:6">
      <c r="A18" s="14" t="s">
        <v>57</v>
      </c>
      <c r="B18" s="14" t="s">
        <v>58</v>
      </c>
      <c r="C18" s="27">
        <v>44530</v>
      </c>
      <c r="D18" s="34">
        <v>1.483</v>
      </c>
      <c r="E18" s="34">
        <v>1.483</v>
      </c>
      <c r="F18" s="24">
        <f t="shared" si="0"/>
        <v>-0.0395077720207253</v>
      </c>
    </row>
    <row r="19" spans="1:6">
      <c r="A19" s="14" t="s">
        <v>57</v>
      </c>
      <c r="B19" s="14" t="s">
        <v>58</v>
      </c>
      <c r="C19" s="27">
        <v>44561</v>
      </c>
      <c r="D19" s="28">
        <v>1.374</v>
      </c>
      <c r="E19" s="28">
        <v>1.374</v>
      </c>
      <c r="F19" s="24">
        <f t="shared" si="0"/>
        <v>-0.0734996628455833</v>
      </c>
    </row>
    <row r="20" s="10" customFormat="1" spans="1:6">
      <c r="A20" s="11" t="s">
        <v>57</v>
      </c>
      <c r="B20" s="11" t="s">
        <v>58</v>
      </c>
      <c r="C20" s="4">
        <v>44589</v>
      </c>
      <c r="D20" s="25">
        <v>1.287</v>
      </c>
      <c r="E20" s="26">
        <v>1.287</v>
      </c>
      <c r="F20" s="24">
        <f t="shared" si="0"/>
        <v>-0.0633187772925765</v>
      </c>
    </row>
    <row r="21" spans="1:12">
      <c r="A21" s="30" t="s">
        <v>57</v>
      </c>
      <c r="B21" s="33" t="s">
        <v>58</v>
      </c>
      <c r="C21" s="4">
        <v>44620</v>
      </c>
      <c r="D21" s="57">
        <v>1.304</v>
      </c>
      <c r="E21" s="57">
        <v>1.304</v>
      </c>
      <c r="F21" s="24">
        <f t="shared" si="0"/>
        <v>0.0132090132090132</v>
      </c>
      <c r="G21" s="16"/>
      <c r="H21" s="17"/>
      <c r="I21" s="16"/>
      <c r="J21" s="16"/>
      <c r="K21" s="89"/>
      <c r="L21" s="16"/>
    </row>
    <row r="22" spans="1:6">
      <c r="A22" s="30" t="s">
        <v>57</v>
      </c>
      <c r="B22" s="33" t="s">
        <v>58</v>
      </c>
      <c r="C22" s="4">
        <v>44651</v>
      </c>
      <c r="D22" s="5">
        <v>1.228</v>
      </c>
      <c r="E22" s="5">
        <v>1.228</v>
      </c>
      <c r="F22" s="24">
        <f t="shared" si="0"/>
        <v>-0.0582822085889571</v>
      </c>
    </row>
    <row r="23" spans="1:6">
      <c r="A23" s="30" t="s">
        <v>57</v>
      </c>
      <c r="B23" s="33" t="s">
        <v>58</v>
      </c>
      <c r="C23" s="4">
        <v>44680</v>
      </c>
      <c r="D23" s="5">
        <v>1.195</v>
      </c>
      <c r="E23" s="5">
        <v>1.195</v>
      </c>
      <c r="F23" s="24">
        <f t="shared" si="0"/>
        <v>-0.026872964169381</v>
      </c>
    </row>
    <row r="24" spans="1:6">
      <c r="A24" s="30" t="s">
        <v>57</v>
      </c>
      <c r="B24" s="33" t="s">
        <v>58</v>
      </c>
      <c r="C24" s="4">
        <v>44712</v>
      </c>
      <c r="D24" s="5">
        <v>1.2</v>
      </c>
      <c r="E24" s="5">
        <v>1.2</v>
      </c>
      <c r="F24" s="24">
        <f t="shared" si="0"/>
        <v>0.00418410041841</v>
      </c>
    </row>
    <row r="25" spans="1:6">
      <c r="A25" s="30" t="s">
        <v>57</v>
      </c>
      <c r="B25" s="33" t="s">
        <v>58</v>
      </c>
      <c r="C25" s="4">
        <v>44742</v>
      </c>
      <c r="D25" s="7">
        <v>1.271</v>
      </c>
      <c r="E25" s="5">
        <v>1.271</v>
      </c>
      <c r="F25" s="24">
        <f t="shared" si="0"/>
        <v>0.0591666666666666</v>
      </c>
    </row>
    <row r="26" spans="1:6">
      <c r="A26" s="30" t="s">
        <v>57</v>
      </c>
      <c r="B26" s="33" t="s">
        <v>58</v>
      </c>
      <c r="C26" s="4">
        <v>44771</v>
      </c>
      <c r="D26" s="7">
        <v>1.317</v>
      </c>
      <c r="E26" s="7">
        <v>1.317</v>
      </c>
      <c r="F26" s="24">
        <f t="shared" si="0"/>
        <v>0.036191974822974</v>
      </c>
    </row>
    <row r="27" spans="1:6">
      <c r="A27" s="30" t="s">
        <v>57</v>
      </c>
      <c r="B27" s="33" t="s">
        <v>58</v>
      </c>
      <c r="C27" s="27">
        <v>44804</v>
      </c>
      <c r="D27" s="28">
        <v>1.251</v>
      </c>
      <c r="E27" s="28">
        <v>1.251</v>
      </c>
      <c r="F27" s="24">
        <f t="shared" si="0"/>
        <v>-0.050113895216401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66</vt:i4>
      </vt:variant>
    </vt:vector>
  </HeadingPairs>
  <TitlesOfParts>
    <vt:vector size="66" baseType="lpstr">
      <vt:lpstr>尊享1号月净值</vt:lpstr>
      <vt:lpstr>尊享2号月净值</vt:lpstr>
      <vt:lpstr>尊享3号月净值</vt:lpstr>
      <vt:lpstr>尊享5号月净值</vt:lpstr>
      <vt:lpstr>尊享6号月净值</vt:lpstr>
      <vt:lpstr>尊享7号月净值</vt:lpstr>
      <vt:lpstr>尊享8号月净值</vt:lpstr>
      <vt:lpstr>尊享9号月净值</vt:lpstr>
      <vt:lpstr>尊享11号月净值</vt:lpstr>
      <vt:lpstr>尊享15号月净值</vt:lpstr>
      <vt:lpstr>尊享16号月净值</vt:lpstr>
      <vt:lpstr>尊享17号月净值</vt:lpstr>
      <vt:lpstr>尊享17号A期月净值</vt:lpstr>
      <vt:lpstr>尊享17号B期月净值</vt:lpstr>
      <vt:lpstr>尊享18号月净值</vt:lpstr>
      <vt:lpstr>尊享18号A期月净值</vt:lpstr>
      <vt:lpstr>尊享19号月净值 </vt:lpstr>
      <vt:lpstr>尊享20号月净值</vt:lpstr>
      <vt:lpstr>尊享东北7号月净值</vt:lpstr>
      <vt:lpstr>精选2号月净值</vt:lpstr>
      <vt:lpstr>精选3号月净值</vt:lpstr>
      <vt:lpstr>科技成长月净值</vt:lpstr>
      <vt:lpstr>精选6号月净值</vt:lpstr>
      <vt:lpstr>精选7号月净值</vt:lpstr>
      <vt:lpstr>精选7号A期月净值</vt:lpstr>
      <vt:lpstr>精选7号B期月净值</vt:lpstr>
      <vt:lpstr>精选7号C期</vt:lpstr>
      <vt:lpstr>精选7号D期</vt:lpstr>
      <vt:lpstr>精选7号E期</vt:lpstr>
      <vt:lpstr>精选7号F期</vt:lpstr>
      <vt:lpstr>专享1号月净值</vt:lpstr>
      <vt:lpstr>专享3号月净值</vt:lpstr>
      <vt:lpstr>专享5号月净值</vt:lpstr>
      <vt:lpstr>专享6号月净值</vt:lpstr>
      <vt:lpstr>专享7号月净值</vt:lpstr>
      <vt:lpstr>专享8号月净值</vt:lpstr>
      <vt:lpstr>专享11号月净值</vt:lpstr>
      <vt:lpstr>明晟1号月净值</vt:lpstr>
      <vt:lpstr>中融-尊扬1号月净值</vt:lpstr>
      <vt:lpstr>多策略1号月净值</vt:lpstr>
      <vt:lpstr>多策略2号月净值</vt:lpstr>
      <vt:lpstr>多策略3号月净值</vt:lpstr>
      <vt:lpstr>多策略5号月净值</vt:lpstr>
      <vt:lpstr>多策略6号月净值</vt:lpstr>
      <vt:lpstr>新兴成长月净值</vt:lpstr>
      <vt:lpstr>新兴成长1号月净值</vt:lpstr>
      <vt:lpstr>新兴成长2号月净值</vt:lpstr>
      <vt:lpstr>新兴成长3号月净值</vt:lpstr>
      <vt:lpstr>新兴成长5号月净值</vt:lpstr>
      <vt:lpstr>新兴成长1号A期月净值</vt:lpstr>
      <vt:lpstr>新兴成长6号月净值</vt:lpstr>
      <vt:lpstr>新兴成长7号月净值</vt:lpstr>
      <vt:lpstr>新兴成长8号月净值</vt:lpstr>
      <vt:lpstr>医药健康1号月净值</vt:lpstr>
      <vt:lpstr>医药健康1号A期月净值</vt:lpstr>
      <vt:lpstr>医药健康2号月净值</vt:lpstr>
      <vt:lpstr>医药健康3号月净值</vt:lpstr>
      <vt:lpstr>医药健康1号B期月净值</vt:lpstr>
      <vt:lpstr>陆享1号月净值</vt:lpstr>
      <vt:lpstr>陆享2号月净值</vt:lpstr>
      <vt:lpstr>周期成长月净值</vt:lpstr>
      <vt:lpstr>专享9月净值</vt:lpstr>
      <vt:lpstr>医药甄选月净值</vt:lpstr>
      <vt:lpstr>医药甄选1号月净值</vt:lpstr>
      <vt:lpstr>医药甄选2号月净值</vt:lpstr>
      <vt:lpstr>医药甄选3号月净值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Gemini</cp:lastModifiedBy>
  <dcterms:created xsi:type="dcterms:W3CDTF">2020-10-29T01:36:00Z</dcterms:created>
  <dcterms:modified xsi:type="dcterms:W3CDTF">2022-09-02T05:34:52Z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0ad3ed48</vt:lpwstr>
  </property>
  <property fmtid="{D5CDD505-2E9C-101B-9397-08002B2CF9AE}" pid="3" name="ICV">
    <vt:lpwstr>BB5D66A68DAB4014B938D8FAC2EE46F5</vt:lpwstr>
  </property>
  <property fmtid="{D5CDD505-2E9C-101B-9397-08002B2CF9AE}" pid="4" name="KSOProductBuildVer">
    <vt:lpwstr>2052-11.1.0.12313</vt:lpwstr>
  </property>
</Properties>
</file>