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3420" yWindow="1725" windowWidth="21600" windowHeight="11385" tabRatio="664" activeTab="2"/>
  </bookViews>
  <sheets>
    <sheet name="月报产品汇总" sheetId="1" r:id="rId1"/>
    <sheet name="睿扬精选2号" sheetId="2" r:id="rId2"/>
    <sheet name="睿扬尊享1号" sheetId="3" r:id="rId3"/>
    <sheet name="睿扬专享1号" sheetId="4" r:id="rId4"/>
    <sheet name="睿扬多策略1号" sheetId="5" r:id="rId5"/>
    <sheet name="睿扬多策略2号" sheetId="6" r:id="rId6"/>
    <sheet name="睿扬专享3号 " sheetId="7" r:id="rId7"/>
    <sheet name="睿扬科技成长 " sheetId="8" r:id="rId8"/>
    <sheet name="睿扬精选3号" sheetId="9" r:id="rId9"/>
    <sheet name="睿扬尊享2号" sheetId="10" r:id="rId10"/>
    <sheet name="睿扬专享5号 " sheetId="11" r:id="rId11"/>
    <sheet name="睿扬尊享7号 " sheetId="12" r:id="rId12"/>
    <sheet name="睿扬尊享3号 " sheetId="13" r:id="rId13"/>
    <sheet name="睿扬尊享6号  " sheetId="14" r:id="rId14"/>
    <sheet name="睿扬多策略3号 " sheetId="15" r:id="rId15"/>
    <sheet name="睿扬尊享8号 " sheetId="16" r:id="rId16"/>
    <sheet name="睿扬尊享5号  " sheetId="17" r:id="rId17"/>
    <sheet name="睿扬多策略5号 " sheetId="18" r:id="rId18"/>
    <sheet name="睿扬尊享11号 " sheetId="19" r:id="rId19"/>
    <sheet name="睿扬专享6号 " sheetId="20" r:id="rId20"/>
    <sheet name="睿扬专享7号 " sheetId="21" r:id="rId21"/>
    <sheet name="睿扬医药健康1号" sheetId="22" r:id="rId22"/>
    <sheet name="睿扬医药健康1号A期" sheetId="23" r:id="rId23"/>
    <sheet name="睿扬医药健康1号B期 " sheetId="24" r:id="rId24"/>
    <sheet name="睿扬医药健康2号 " sheetId="25" r:id="rId25"/>
    <sheet name="睿扬医药健康3号 " sheetId="26" r:id="rId26"/>
  </sheets>
  <externalReferences>
    <externalReference r:id="rId27"/>
  </externalReferenc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0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6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7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  <comment ref="N12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13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8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9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0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8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9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sharedStrings.xml><?xml version="1.0" encoding="utf-8"?>
<sst xmlns="http://schemas.openxmlformats.org/spreadsheetml/2006/main" count="510" uniqueCount="112">
  <si>
    <t>序号</t>
  </si>
  <si>
    <t>产品名称</t>
  </si>
  <si>
    <t>精选2号</t>
  </si>
  <si>
    <t>顾佳美（共25个）</t>
  </si>
  <si>
    <t>尊享1号</t>
  </si>
  <si>
    <t>专享1号</t>
  </si>
  <si>
    <t>多策略1号</t>
  </si>
  <si>
    <t>多策略2号</t>
  </si>
  <si>
    <t>专享3号</t>
  </si>
  <si>
    <t>工作内容</t>
  </si>
  <si>
    <t>精选5号</t>
  </si>
  <si>
    <t>此excel中需要修改的内容</t>
  </si>
  <si>
    <t>Step1:上月末实际净值更新（可提前做）</t>
  </si>
  <si>
    <t>精选3号</t>
  </si>
  <si>
    <t>Step2:当月预估净值更新、沪深300等指数更新（约5点）</t>
  </si>
  <si>
    <t>尊享2号</t>
  </si>
  <si>
    <t>Step3:最大回撤、年化收益率、夏普比率、波动率计算更新</t>
  </si>
  <si>
    <t>专享5号</t>
  </si>
  <si>
    <t>Monthly report-data&amp;template需修改内容</t>
  </si>
  <si>
    <t>Step4:data excel-图sheet更新</t>
  </si>
  <si>
    <t>尊享7号</t>
  </si>
  <si>
    <t>Step5:data excel-表格sheet更新（需对照私募排排网）</t>
  </si>
  <si>
    <t>尊享3号</t>
  </si>
  <si>
    <t>Step6:data excel-配置sheet更新（需检查图的数轴线&amp;50%仓位线，word数据部分更新）</t>
  </si>
  <si>
    <t>尊享6号</t>
  </si>
  <si>
    <t>Step7:word template 更新</t>
  </si>
  <si>
    <t>多策略3号</t>
  </si>
  <si>
    <t>最后修改</t>
  </si>
  <si>
    <t>Step8:图在word里的位置移动</t>
  </si>
  <si>
    <t>尊享8号</t>
  </si>
  <si>
    <t>Step9：word转pdf转JPEG</t>
  </si>
  <si>
    <t>尊享5号</t>
  </si>
  <si>
    <t>多策略5号</t>
  </si>
  <si>
    <t>尊享11号</t>
  </si>
  <si>
    <t>专享6号</t>
  </si>
  <si>
    <t>专享7号</t>
  </si>
  <si>
    <t>专享11号</t>
  </si>
  <si>
    <t>高洋涛（共22个）</t>
  </si>
  <si>
    <t>精选6号</t>
  </si>
  <si>
    <t>尊享16号</t>
  </si>
  <si>
    <t>尊享15号</t>
  </si>
  <si>
    <t>尊享17号</t>
  </si>
  <si>
    <t>尊享17号A期</t>
  </si>
  <si>
    <t>精选7号</t>
  </si>
  <si>
    <t>尊享18号</t>
  </si>
  <si>
    <t>尊享19号</t>
  </si>
  <si>
    <t>医药健康1号</t>
  </si>
  <si>
    <t>Word模板不同</t>
  </si>
  <si>
    <t>顾佳美</t>
  </si>
  <si>
    <t>医药健康1号A期</t>
  </si>
  <si>
    <t>医药健康1号B期</t>
  </si>
  <si>
    <t>医药健康2号</t>
  </si>
  <si>
    <t>医药健康3号</t>
  </si>
  <si>
    <t>新兴成长（手动画）</t>
  </si>
  <si>
    <t>高洋涛</t>
  </si>
  <si>
    <t>睿扬精选7号A期、B期</t>
  </si>
  <si>
    <t>精选7号C期、D期、E期</t>
  </si>
  <si>
    <t>小图</t>
  </si>
  <si>
    <t>精选7号F期</t>
  </si>
  <si>
    <t>陆享1号</t>
  </si>
  <si>
    <t>陆享2号</t>
  </si>
  <si>
    <t>明晟1号</t>
  </si>
  <si>
    <t>尊享9号</t>
  </si>
  <si>
    <t>尊享17号B期</t>
  </si>
  <si>
    <t>尊享18号A期</t>
  </si>
  <si>
    <t>尊享20号</t>
  </si>
  <si>
    <t>东北7号</t>
  </si>
  <si>
    <t>中融-尊扬1号</t>
  </si>
  <si>
    <t>睿扬精选2号</t>
  </si>
  <si>
    <t>仓位(右)</t>
  </si>
  <si>
    <t>沪深300</t>
  </si>
  <si>
    <t>中证500</t>
  </si>
  <si>
    <t>创业板指</t>
  </si>
  <si>
    <t>000300.SH</t>
  </si>
  <si>
    <t>000905.SH</t>
  </si>
  <si>
    <t>399006.SZ</t>
  </si>
  <si>
    <t>近一年</t>
  </si>
  <si>
    <t>近二年</t>
  </si>
  <si>
    <t>近三年</t>
  </si>
  <si>
    <t>成立以来</t>
  </si>
  <si>
    <t>最大回撤</t>
  </si>
  <si>
    <t>年化收益率</t>
  </si>
  <si>
    <t>夏普比率</t>
  </si>
  <si>
    <t>年化波动率</t>
  </si>
  <si>
    <t>PS:该数据部分由自己计算+私募排排组成，写程序时有公式的按公式，生成word时数据内容会进行微调。</t>
  </si>
  <si>
    <t>睿扬尊享1号</t>
  </si>
  <si>
    <t>399905.SZ</t>
  </si>
  <si>
    <t>睿扬专享1号</t>
  </si>
  <si>
    <t>399300.SZ</t>
  </si>
  <si>
    <t>睿扬多策略1号</t>
  </si>
  <si>
    <t>睿扬多策略2号</t>
  </si>
  <si>
    <t>日期</t>
  </si>
  <si>
    <t>睿扬专享3号</t>
  </si>
  <si>
    <t>睿扬科技成长</t>
  </si>
  <si>
    <t>睿扬精选3号</t>
  </si>
  <si>
    <t>睿扬尊享2号</t>
  </si>
  <si>
    <t>睿扬专享5号</t>
  </si>
  <si>
    <t>睿扬尊享7号</t>
  </si>
  <si>
    <t>睿扬尊享3号</t>
  </si>
  <si>
    <t>睿扬尊享6号</t>
  </si>
  <si>
    <t>睿扬多策略3号</t>
  </si>
  <si>
    <t>睿扬尊享8号</t>
  </si>
  <si>
    <t>睿扬尊享5号</t>
  </si>
  <si>
    <t>睿扬多策略5号</t>
  </si>
  <si>
    <t>睿扬尊享11号</t>
  </si>
  <si>
    <t>睿扬专享6号</t>
  </si>
  <si>
    <t>睿扬专享7号</t>
  </si>
  <si>
    <t>睿扬医药健康1号</t>
  </si>
  <si>
    <t>睿扬医药健康1号A期</t>
  </si>
  <si>
    <t>睿扬医药健康1号B期</t>
  </si>
  <si>
    <t>睿扬医药健康2号</t>
  </si>
  <si>
    <t>睿扬医药健康3号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</si>
</sst>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00_);[Red]\(0.0000\)"/>
    <numFmt numFmtId="178" formatCode="0.000_ "/>
    <numFmt numFmtId="179" formatCode="#,##0.0_);[Red]\(#,##0.0\)"/>
    <numFmt numFmtId="180" formatCode="0.000_);[Red]\(0.000\)"/>
    <numFmt numFmtId="181" formatCode="0.0000_ "/>
    <numFmt numFmtId="182" formatCode="0_);[Red]\(0\)"/>
    <numFmt numFmtId="183" formatCode="0.0000"/>
    <numFmt numFmtId="184" formatCode="yyyy\-mm\-dd"/>
    <numFmt numFmtId="185" formatCode="0.0%"/>
    <numFmt numFmtId="186" formatCode="###,###,##0.00"/>
    <numFmt numFmtId="187" formatCode="0.000"/>
  </numFmts>
  <fonts count="35">
    <font>
      <sz val="11"/>
      <color theme="1"/>
      <name val="宋体"/>
      <charset val="134"/>
      <scheme val="minor"/>
    </font>
    <font>
      <sz val="11"/>
      <color theme="1"/>
      <name val="STKaiti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STKaiti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9"/>
      <name val="Arial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7" tint="0.599993896298105"/>
      </left>
      <right/>
      <top style="thin">
        <color theme="7" tint="0.599993896298105"/>
      </top>
      <bottom/>
      <diagonal/>
    </border>
    <border>
      <left/>
      <right/>
      <top style="thin">
        <color theme="7" tint="0.599993896298105"/>
      </top>
      <bottom/>
      <diagonal/>
    </border>
    <border>
      <left/>
      <right style="thin">
        <color theme="7" tint="0.599993896298105"/>
      </right>
      <top style="thin">
        <color theme="7" tint="0.599993896298105"/>
      </top>
      <bottom style="medium">
        <color theme="7" tint="0.599993896298105"/>
      </bottom>
      <diagonal/>
    </border>
    <border>
      <left style="thin">
        <color theme="7" tint="0.599993896298105"/>
      </left>
      <right/>
      <top/>
      <bottom/>
      <diagonal/>
    </border>
    <border>
      <left/>
      <right style="thin">
        <color theme="7" tint="0.599993896298105"/>
      </right>
      <top/>
      <bottom/>
      <diagonal/>
    </border>
    <border>
      <left style="thin">
        <color theme="7" tint="0.599993896298105"/>
      </left>
      <right/>
      <top/>
      <bottom style="medium">
        <color theme="7" tint="0.599993896298105"/>
      </bottom>
      <diagonal/>
    </border>
    <border>
      <left/>
      <right/>
      <top/>
      <bottom style="medium">
        <color theme="7" tint="0.599993896298105"/>
      </bottom>
      <diagonal/>
    </border>
    <border>
      <left/>
      <right style="thin">
        <color theme="7" tint="0.599993896298105"/>
      </right>
      <top/>
      <bottom style="medium">
        <color theme="7" tint="0.599993896298105"/>
      </bottom>
      <diagonal/>
    </border>
    <border>
      <left/>
      <right style="thin">
        <color theme="7" tint="0.599993896298105"/>
      </right>
      <top/>
      <bottom style="thin">
        <color theme="7" tint="0.599993896298105"/>
      </bottom>
      <diagonal/>
    </border>
    <border>
      <left style="thin">
        <color theme="7" tint="0.599993896298105"/>
      </left>
      <right/>
      <top/>
      <bottom style="thin">
        <color theme="7" tint="0.599993896298105"/>
      </bottom>
      <diagonal/>
    </border>
    <border>
      <left/>
      <right/>
      <top/>
      <bottom style="thin">
        <color theme="7" tint="0.599993896298105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>
      <alignment vertical="center"/>
    </xf>
    <xf numFmtId="0" fontId="12" fillId="4" borderId="0">
      <alignment vertical="center"/>
    </xf>
    <xf numFmtId="0" fontId="13" fillId="13" borderId="2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12" borderId="0">
      <alignment vertical="center"/>
    </xf>
    <xf numFmtId="0" fontId="14" fillId="14" borderId="0">
      <alignment vertical="center"/>
    </xf>
    <xf numFmtId="43" fontId="0" fillId="0" borderId="0">
      <alignment vertical="center"/>
    </xf>
    <xf numFmtId="0" fontId="15" fillId="15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16" borderId="23">
      <alignment vertical="center"/>
    </xf>
    <xf numFmtId="0" fontId="19" fillId="0" borderId="0"/>
    <xf numFmtId="0" fontId="15" fillId="17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24">
      <alignment vertical="center"/>
    </xf>
    <xf numFmtId="0" fontId="25" fillId="0" borderId="24">
      <alignment vertical="center"/>
    </xf>
    <xf numFmtId="0" fontId="15" fillId="18" borderId="0">
      <alignment vertical="center"/>
    </xf>
    <xf numFmtId="0" fontId="20" fillId="0" borderId="25">
      <alignment vertical="center"/>
    </xf>
    <xf numFmtId="0" fontId="15" fillId="19" borderId="0">
      <alignment vertical="center"/>
    </xf>
    <xf numFmtId="0" fontId="26" fillId="20" borderId="26">
      <alignment vertical="center"/>
    </xf>
    <xf numFmtId="0" fontId="27" fillId="20" borderId="22">
      <alignment vertical="center"/>
    </xf>
    <xf numFmtId="0" fontId="28" fillId="21" borderId="27">
      <alignment vertical="center"/>
    </xf>
    <xf numFmtId="0" fontId="12" fillId="22" borderId="0">
      <alignment vertical="center"/>
    </xf>
    <xf numFmtId="0" fontId="15" fillId="23" borderId="0">
      <alignment vertical="center"/>
    </xf>
    <xf numFmtId="0" fontId="29" fillId="0" borderId="28">
      <alignment vertical="center"/>
    </xf>
    <xf numFmtId="0" fontId="30" fillId="0" borderId="29">
      <alignment vertical="center"/>
    </xf>
    <xf numFmtId="0" fontId="31" fillId="24" borderId="0">
      <alignment vertical="center"/>
    </xf>
    <xf numFmtId="0" fontId="32" fillId="25" borderId="0">
      <alignment vertical="center"/>
    </xf>
    <xf numFmtId="0" fontId="12" fillId="11" borderId="0">
      <alignment vertical="center"/>
    </xf>
    <xf numFmtId="0" fontId="15" fillId="26" borderId="0">
      <alignment vertical="center"/>
    </xf>
    <xf numFmtId="0" fontId="12" fillId="8" borderId="0">
      <alignment vertical="center"/>
    </xf>
    <xf numFmtId="0" fontId="12" fillId="27" borderId="0">
      <alignment vertical="center"/>
    </xf>
    <xf numFmtId="0" fontId="12" fillId="28" borderId="0">
      <alignment vertical="center"/>
    </xf>
    <xf numFmtId="0" fontId="12" fillId="29" borderId="0">
      <alignment vertical="center"/>
    </xf>
    <xf numFmtId="0" fontId="15" fillId="30" borderId="0">
      <alignment vertical="center"/>
    </xf>
    <xf numFmtId="0" fontId="15" fillId="31" borderId="0">
      <alignment vertical="center"/>
    </xf>
    <xf numFmtId="0" fontId="12" fillId="32" borderId="0">
      <alignment vertical="center"/>
    </xf>
    <xf numFmtId="0" fontId="12" fillId="33" borderId="0">
      <alignment vertical="center"/>
    </xf>
    <xf numFmtId="0" fontId="15" fillId="34" borderId="0">
      <alignment vertical="center"/>
    </xf>
    <xf numFmtId="0" fontId="12" fillId="35" borderId="0">
      <alignment vertical="center"/>
    </xf>
    <xf numFmtId="0" fontId="15" fillId="36" borderId="0">
      <alignment vertical="center"/>
    </xf>
    <xf numFmtId="0" fontId="15" fillId="37" borderId="0">
      <alignment vertical="center"/>
    </xf>
    <xf numFmtId="0" fontId="12" fillId="5" borderId="0">
      <alignment vertical="center"/>
    </xf>
    <xf numFmtId="0" fontId="15" fillId="38" borderId="0">
      <alignment vertical="center"/>
    </xf>
    <xf numFmtId="0" fontId="33" fillId="0" borderId="0"/>
    <xf numFmtId="0" fontId="33" fillId="0" borderId="0"/>
    <xf numFmtId="0" fontId="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 vertical="center"/>
    </xf>
    <xf numFmtId="182" fontId="2" fillId="0" borderId="0" xfId="8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83" fontId="5" fillId="0" borderId="1" xfId="0" applyNumberFormat="1" applyFont="1" applyBorder="1" applyAlignment="1">
      <alignment horizontal="center" vertical="center"/>
    </xf>
    <xf numFmtId="183" fontId="5" fillId="0" borderId="0" xfId="0" applyNumberFormat="1" applyFont="1" applyAlignment="1">
      <alignment horizontal="center" vertical="center"/>
    </xf>
    <xf numFmtId="184" fontId="2" fillId="0" borderId="0" xfId="0" applyNumberFormat="1" applyFont="1" applyAlignment="1">
      <alignment horizontal="center"/>
    </xf>
    <xf numFmtId="184" fontId="2" fillId="0" borderId="2" xfId="0" applyNumberFormat="1" applyFon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84" fontId="2" fillId="0" borderId="5" xfId="0" applyNumberFormat="1" applyFont="1" applyBorder="1" applyAlignment="1">
      <alignment horizontal="center"/>
    </xf>
    <xf numFmtId="185" fontId="0" fillId="0" borderId="0" xfId="11" applyNumberFormat="1" applyAlignment="1">
      <alignment horizontal="center"/>
    </xf>
    <xf numFmtId="9" fontId="0" fillId="0" borderId="0" xfId="1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6" xfId="0" applyNumberFormat="1" applyBorder="1" applyAlignment="1">
      <alignment horizontal="center"/>
    </xf>
    <xf numFmtId="184" fontId="2" fillId="0" borderId="7" xfId="0" applyNumberFormat="1" applyFont="1" applyBorder="1" applyAlignment="1">
      <alignment horizontal="center"/>
    </xf>
    <xf numFmtId="9" fontId="0" fillId="0" borderId="8" xfId="11" applyBorder="1" applyAlignment="1">
      <alignment horizontal="center"/>
    </xf>
    <xf numFmtId="9" fontId="0" fillId="0" borderId="9" xfId="11" applyBorder="1" applyAlignment="1">
      <alignment horizontal="center"/>
    </xf>
    <xf numFmtId="183" fontId="6" fillId="0" borderId="9" xfId="0" applyNumberFormat="1" applyFont="1" applyBorder="1" applyAlignment="1">
      <alignment horizontal="center" vertical="center"/>
    </xf>
    <xf numFmtId="183" fontId="6" fillId="0" borderId="0" xfId="0" applyNumberFormat="1" applyFont="1" applyAlignment="1">
      <alignment horizontal="center" vertical="center"/>
    </xf>
    <xf numFmtId="185" fontId="0" fillId="0" borderId="6" xfId="11" applyNumberFormat="1" applyBorder="1" applyAlignment="1">
      <alignment horizontal="center"/>
    </xf>
    <xf numFmtId="9" fontId="0" fillId="0" borderId="6" xfId="11" applyBorder="1" applyAlignment="1">
      <alignment horizontal="center"/>
    </xf>
    <xf numFmtId="14" fontId="2" fillId="0" borderId="0" xfId="0" applyNumberFormat="1" applyFont="1" applyAlignment="1">
      <alignment horizontal="center"/>
    </xf>
    <xf numFmtId="179" fontId="7" fillId="0" borderId="0" xfId="0" applyNumberFormat="1" applyFont="1" applyAlignment="1">
      <alignment horizontal="center" vertical="center"/>
    </xf>
    <xf numFmtId="183" fontId="6" fillId="0" borderId="1" xfId="0" applyNumberFormat="1" applyFont="1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6" fontId="0" fillId="0" borderId="0" xfId="0" applyNumberFormat="1" applyAlignment="1">
      <alignment horizontal="center"/>
    </xf>
    <xf numFmtId="180" fontId="2" fillId="0" borderId="0" xfId="0" applyNumberFormat="1" applyFont="1" applyAlignment="1">
      <alignment horizontal="center"/>
    </xf>
    <xf numFmtId="183" fontId="8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  <xf numFmtId="187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0" fontId="0" fillId="0" borderId="0" xfId="11" applyNumberFormat="1" applyAlignment="1">
      <alignment horizontal="center"/>
    </xf>
    <xf numFmtId="0" fontId="0" fillId="0" borderId="3" xfId="0" applyBorder="1" applyAlignment="1">
      <alignment horizontal="center"/>
    </xf>
    <xf numFmtId="182" fontId="0" fillId="0" borderId="0" xfId="11" applyNumberForma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0" fillId="0" borderId="0" xfId="11" applyNumberForma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80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/>
    <xf numFmtId="185" fontId="0" fillId="0" borderId="0" xfId="11" applyNumberFormat="1" applyAlignment="1"/>
    <xf numFmtId="0" fontId="0" fillId="3" borderId="0" xfId="0" applyFill="1"/>
    <xf numFmtId="0" fontId="0" fillId="4" borderId="10" xfId="0" applyFill="1" applyBorder="1"/>
    <xf numFmtId="0" fontId="0" fillId="5" borderId="11" xfId="0" applyFill="1" applyBorder="1"/>
    <xf numFmtId="0" fontId="0" fillId="4" borderId="11" xfId="0" applyFill="1" applyBorder="1"/>
    <xf numFmtId="0" fontId="0" fillId="4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5" borderId="0" xfId="0" applyFill="1"/>
    <xf numFmtId="0" fontId="0" fillId="4" borderId="0" xfId="0" applyFill="1"/>
    <xf numFmtId="0" fontId="0" fillId="0" borderId="14" xfId="0" applyBorder="1"/>
    <xf numFmtId="0" fontId="0" fillId="0" borderId="13" xfId="0" applyBorder="1"/>
    <xf numFmtId="0" fontId="0" fillId="4" borderId="13" xfId="0" applyFill="1" applyBorder="1"/>
    <xf numFmtId="0" fontId="10" fillId="3" borderId="0" xfId="0" applyFont="1" applyFill="1" applyAlignment="1">
      <alignment horizontal="center"/>
    </xf>
    <xf numFmtId="0" fontId="0" fillId="6" borderId="0" xfId="0" applyFill="1"/>
    <xf numFmtId="0" fontId="11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11" fillId="9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0" fillId="2" borderId="15" xfId="0" applyFill="1" applyBorder="1"/>
    <xf numFmtId="0" fontId="0" fillId="4" borderId="16" xfId="0" applyFill="1" applyBorder="1"/>
    <xf numFmtId="0" fontId="0" fillId="0" borderId="17" xfId="0" applyBorder="1"/>
    <xf numFmtId="0" fontId="0" fillId="11" borderId="13" xfId="0" applyFill="1" applyBorder="1"/>
    <xf numFmtId="0" fontId="0" fillId="11" borderId="0" xfId="0" applyFill="1"/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/>
    <xf numFmtId="0" fontId="0" fillId="11" borderId="20" xfId="0" applyFill="1" applyBorder="1"/>
    <xf numFmtId="0" fontId="0" fillId="0" borderId="18" xfId="0" applyBorder="1"/>
    <xf numFmtId="0" fontId="0" fillId="12" borderId="0" xfId="0" applyFill="1"/>
    <xf numFmtId="0" fontId="0" fillId="12" borderId="11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1" borderId="21" xfId="0" applyFill="1" applyBorder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常规 245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5" xfId="53"/>
    <cellStyle name="常规 4" xfId="54"/>
    <cellStyle name="3232" xfId="55"/>
    <cellStyle name="常规 36" xfId="56"/>
    <cellStyle name="常规 33" xfId="5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zoomScale="86" zoomScaleNormal="86" workbookViewId="0">
      <selection activeCell="G2" sqref="G2"/>
    </sheetView>
  </sheetViews>
  <sheetFormatPr defaultColWidth="9" defaultRowHeight="14.1"/>
  <cols>
    <col min="2" max="2" width="21.2543859649123" customWidth="1"/>
    <col min="5" max="5" width="7.87719298245614" customWidth="1"/>
    <col min="6" max="6" width="14.8771929824561" customWidth="1"/>
    <col min="13" max="13" width="22" customWidth="1"/>
  </cols>
  <sheetData>
    <row r="1" spans="1:4">
      <c r="A1" s="61" t="s">
        <v>0</v>
      </c>
      <c r="B1" s="61" t="s">
        <v>1</v>
      </c>
      <c r="C1" s="61"/>
      <c r="D1" s="61"/>
    </row>
    <row r="2" ht="14.25" customHeight="1" spans="1:4">
      <c r="A2" s="62">
        <v>1</v>
      </c>
      <c r="B2" s="63" t="s">
        <v>2</v>
      </c>
      <c r="C2" s="64">
        <v>1</v>
      </c>
      <c r="D2" s="65" t="s">
        <v>3</v>
      </c>
    </row>
    <row r="3" spans="1:5">
      <c r="A3" s="66">
        <v>2</v>
      </c>
      <c r="B3" s="67" t="s">
        <v>4</v>
      </c>
      <c r="C3" s="68">
        <v>3</v>
      </c>
      <c r="D3" s="69"/>
      <c r="E3" s="70"/>
    </row>
    <row r="4" spans="1:4">
      <c r="A4" s="71">
        <v>3</v>
      </c>
      <c r="B4" s="67" t="s">
        <v>5</v>
      </c>
      <c r="C4" s="68">
        <v>2</v>
      </c>
      <c r="D4" s="69"/>
    </row>
    <row r="5" spans="1:4">
      <c r="A5" s="66">
        <v>4</v>
      </c>
      <c r="B5" s="67" t="s">
        <v>6</v>
      </c>
      <c r="C5" s="68">
        <v>4</v>
      </c>
      <c r="D5" s="69"/>
    </row>
    <row r="6" spans="1:4">
      <c r="A6" s="71">
        <v>5</v>
      </c>
      <c r="B6" s="67" t="s">
        <v>7</v>
      </c>
      <c r="C6" s="68">
        <v>5</v>
      </c>
      <c r="D6" s="69"/>
    </row>
    <row r="7" ht="15.6" customHeight="1" spans="1:6">
      <c r="A7" s="66">
        <v>6</v>
      </c>
      <c r="B7" s="67" t="s">
        <v>8</v>
      </c>
      <c r="C7" s="68">
        <v>6</v>
      </c>
      <c r="D7" s="69"/>
      <c r="F7" s="72" t="s">
        <v>9</v>
      </c>
    </row>
    <row r="8" spans="1:13">
      <c r="A8" s="71">
        <v>7</v>
      </c>
      <c r="B8" s="73" t="s">
        <v>10</v>
      </c>
      <c r="C8" s="68"/>
      <c r="D8" s="69"/>
      <c r="F8" s="74" t="s">
        <v>11</v>
      </c>
      <c r="G8" s="75" t="s">
        <v>12</v>
      </c>
      <c r="H8" s="75"/>
      <c r="I8" s="75"/>
      <c r="J8" s="75"/>
      <c r="K8" s="75"/>
      <c r="L8" s="75"/>
      <c r="M8" s="75"/>
    </row>
    <row r="9" spans="1:13">
      <c r="A9" s="66">
        <v>8</v>
      </c>
      <c r="B9" s="67" t="s">
        <v>13</v>
      </c>
      <c r="C9" s="68">
        <v>7</v>
      </c>
      <c r="D9" s="69"/>
      <c r="G9" s="75" t="s">
        <v>14</v>
      </c>
      <c r="H9" s="75"/>
      <c r="I9" s="75"/>
      <c r="J9" s="75"/>
      <c r="K9" s="75"/>
      <c r="L9" s="75"/>
      <c r="M9" s="75"/>
    </row>
    <row r="10" spans="1:13">
      <c r="A10" s="66">
        <v>9</v>
      </c>
      <c r="B10" s="68" t="s">
        <v>15</v>
      </c>
      <c r="C10" s="68"/>
      <c r="D10" s="69"/>
      <c r="G10" s="75" t="s">
        <v>16</v>
      </c>
      <c r="H10" s="75"/>
      <c r="I10" s="75"/>
      <c r="J10" s="75"/>
      <c r="K10" s="75"/>
      <c r="L10" s="75"/>
      <c r="M10" s="75"/>
    </row>
    <row r="11" spans="1:13">
      <c r="A11" s="66">
        <v>10</v>
      </c>
      <c r="B11" s="67" t="s">
        <v>17</v>
      </c>
      <c r="C11" s="68">
        <v>9</v>
      </c>
      <c r="D11" s="69"/>
      <c r="F11" s="76" t="s">
        <v>18</v>
      </c>
      <c r="G11" s="75" t="s">
        <v>19</v>
      </c>
      <c r="H11" s="75"/>
      <c r="I11" s="75"/>
      <c r="J11" s="75"/>
      <c r="K11" s="75"/>
      <c r="L11" s="75"/>
      <c r="M11" s="75"/>
    </row>
    <row r="12" spans="1:13">
      <c r="A12" s="71">
        <v>11</v>
      </c>
      <c r="B12" s="68" t="s">
        <v>20</v>
      </c>
      <c r="C12" s="68"/>
      <c r="D12" s="69"/>
      <c r="G12" s="75" t="s">
        <v>21</v>
      </c>
      <c r="H12" s="75"/>
      <c r="I12" s="75"/>
      <c r="J12" s="75"/>
      <c r="K12" s="75"/>
      <c r="L12" s="75"/>
      <c r="M12" s="75"/>
    </row>
    <row r="13" spans="1:13">
      <c r="A13" s="71">
        <v>12</v>
      </c>
      <c r="B13" s="68" t="s">
        <v>22</v>
      </c>
      <c r="C13" s="68"/>
      <c r="D13" s="69"/>
      <c r="G13" s="75" t="s">
        <v>23</v>
      </c>
      <c r="H13" s="75"/>
      <c r="I13" s="75"/>
      <c r="J13" s="75"/>
      <c r="K13" s="75"/>
      <c r="L13" s="75"/>
      <c r="M13" s="75"/>
    </row>
    <row r="14" spans="1:13">
      <c r="A14" s="71">
        <v>13</v>
      </c>
      <c r="B14" s="68" t="s">
        <v>24</v>
      </c>
      <c r="C14" s="68"/>
      <c r="D14" s="69"/>
      <c r="G14" s="75" t="s">
        <v>25</v>
      </c>
      <c r="H14" s="75"/>
      <c r="I14" s="75"/>
      <c r="J14" s="75"/>
      <c r="K14" s="75"/>
      <c r="L14" s="75"/>
      <c r="M14" s="75"/>
    </row>
    <row r="15" spans="1:13">
      <c r="A15" s="66">
        <v>14</v>
      </c>
      <c r="B15" s="67" t="s">
        <v>26</v>
      </c>
      <c r="C15" s="68">
        <v>10</v>
      </c>
      <c r="D15" s="69"/>
      <c r="F15" s="77" t="s">
        <v>27</v>
      </c>
      <c r="G15" s="75" t="s">
        <v>28</v>
      </c>
      <c r="H15" s="75"/>
      <c r="I15" s="75"/>
      <c r="J15" s="75"/>
      <c r="K15" s="75"/>
      <c r="L15" s="75"/>
      <c r="M15" s="75"/>
    </row>
    <row r="16" spans="1:13">
      <c r="A16" s="71">
        <v>15</v>
      </c>
      <c r="B16" s="68" t="s">
        <v>29</v>
      </c>
      <c r="C16" s="68"/>
      <c r="D16" s="69"/>
      <c r="G16" s="75" t="s">
        <v>30</v>
      </c>
      <c r="H16" s="75"/>
      <c r="I16" s="75"/>
      <c r="J16" s="75"/>
      <c r="K16" s="75"/>
      <c r="L16" s="75"/>
      <c r="M16" s="75"/>
    </row>
    <row r="17" spans="1:4">
      <c r="A17" s="71">
        <v>16</v>
      </c>
      <c r="B17" s="68" t="s">
        <v>31</v>
      </c>
      <c r="C17" s="68"/>
      <c r="D17" s="69"/>
    </row>
    <row r="18" spans="1:4">
      <c r="A18" s="66">
        <v>17</v>
      </c>
      <c r="B18" s="67" t="s">
        <v>32</v>
      </c>
      <c r="C18" s="68">
        <v>8</v>
      </c>
      <c r="D18" s="69"/>
    </row>
    <row r="19" spans="1:4">
      <c r="A19" s="71">
        <v>18</v>
      </c>
      <c r="B19" s="68" t="s">
        <v>33</v>
      </c>
      <c r="C19" s="68"/>
      <c r="D19" s="69"/>
    </row>
    <row r="20" spans="1:4">
      <c r="A20" s="71">
        <v>19</v>
      </c>
      <c r="B20" s="68" t="s">
        <v>34</v>
      </c>
      <c r="C20" s="68"/>
      <c r="D20" s="69"/>
    </row>
    <row r="21" ht="15" customHeight="1" spans="1:4">
      <c r="A21" s="78">
        <v>20</v>
      </c>
      <c r="B21" s="79" t="s">
        <v>35</v>
      </c>
      <c r="C21" s="79"/>
      <c r="D21" s="80"/>
    </row>
    <row r="22" spans="1:4">
      <c r="A22" s="81">
        <v>21</v>
      </c>
      <c r="B22" s="82" t="s">
        <v>36</v>
      </c>
      <c r="C22" s="82"/>
      <c r="D22" s="83" t="s">
        <v>37</v>
      </c>
    </row>
    <row r="23" spans="1:4">
      <c r="A23" s="81">
        <v>22</v>
      </c>
      <c r="B23" s="82" t="s">
        <v>38</v>
      </c>
      <c r="C23" s="82"/>
      <c r="D23" s="69"/>
    </row>
    <row r="24" spans="1:4">
      <c r="A24" s="81">
        <v>23</v>
      </c>
      <c r="B24" s="82" t="s">
        <v>39</v>
      </c>
      <c r="C24" s="82"/>
      <c r="D24" s="69"/>
    </row>
    <row r="25" spans="1:4">
      <c r="A25" s="81">
        <v>24</v>
      </c>
      <c r="B25" s="82" t="s">
        <v>40</v>
      </c>
      <c r="C25" s="82"/>
      <c r="D25" s="69"/>
    </row>
    <row r="26" spans="1:4">
      <c r="A26" s="81">
        <v>25</v>
      </c>
      <c r="B26" s="82" t="s">
        <v>41</v>
      </c>
      <c r="C26" s="82"/>
      <c r="D26" s="69"/>
    </row>
    <row r="27" spans="1:4">
      <c r="A27" s="81">
        <v>26</v>
      </c>
      <c r="B27" s="82" t="s">
        <v>42</v>
      </c>
      <c r="C27" s="82"/>
      <c r="D27" s="69"/>
    </row>
    <row r="28" spans="1:4">
      <c r="A28" s="81">
        <v>27</v>
      </c>
      <c r="B28" s="82" t="s">
        <v>43</v>
      </c>
      <c r="C28" s="82"/>
      <c r="D28" s="69"/>
    </row>
    <row r="29" spans="1:4">
      <c r="A29" s="81">
        <v>28</v>
      </c>
      <c r="B29" s="82" t="s">
        <v>44</v>
      </c>
      <c r="C29" s="82"/>
      <c r="D29" s="69"/>
    </row>
    <row r="30" spans="1:4">
      <c r="A30" s="84">
        <v>29</v>
      </c>
      <c r="B30" s="85" t="s">
        <v>45</v>
      </c>
      <c r="C30" s="85"/>
      <c r="D30" s="86"/>
    </row>
    <row r="31" spans="1:4">
      <c r="A31" s="87">
        <v>30</v>
      </c>
      <c r="B31" s="87" t="s">
        <v>46</v>
      </c>
      <c r="C31" s="88" t="s">
        <v>47</v>
      </c>
      <c r="D31" s="89" t="s">
        <v>48</v>
      </c>
    </row>
    <row r="32" spans="1:2">
      <c r="A32" s="87">
        <v>31</v>
      </c>
      <c r="B32" s="87" t="s">
        <v>49</v>
      </c>
    </row>
    <row r="33" spans="1:2">
      <c r="A33" s="87">
        <v>32</v>
      </c>
      <c r="B33" s="87" t="s">
        <v>50</v>
      </c>
    </row>
    <row r="34" spans="1:2">
      <c r="A34" s="87">
        <v>33</v>
      </c>
      <c r="B34" s="87" t="s">
        <v>51</v>
      </c>
    </row>
    <row r="35" spans="1:2">
      <c r="A35" s="87">
        <v>34</v>
      </c>
      <c r="B35" s="87" t="s">
        <v>52</v>
      </c>
    </row>
    <row r="36" spans="1:4">
      <c r="A36" s="82">
        <v>35</v>
      </c>
      <c r="B36" s="82" t="s">
        <v>53</v>
      </c>
      <c r="C36" s="90"/>
      <c r="D36" s="91" t="s">
        <v>54</v>
      </c>
    </row>
    <row r="37" ht="15" customHeight="1" spans="1:3">
      <c r="A37" s="92">
        <v>36</v>
      </c>
      <c r="B37" s="92" t="s">
        <v>55</v>
      </c>
      <c r="C37" s="92"/>
    </row>
    <row r="38" spans="1:3">
      <c r="A38" s="82">
        <v>37</v>
      </c>
      <c r="B38" s="82" t="s">
        <v>56</v>
      </c>
      <c r="C38" s="91" t="s">
        <v>57</v>
      </c>
    </row>
    <row r="39" spans="1:2">
      <c r="A39" s="82">
        <v>38</v>
      </c>
      <c r="B39" s="82" t="s">
        <v>58</v>
      </c>
    </row>
    <row r="40" spans="1:2">
      <c r="A40" s="82">
        <v>39</v>
      </c>
      <c r="B40" s="82" t="s">
        <v>59</v>
      </c>
    </row>
    <row r="41" spans="1:2">
      <c r="A41" s="82">
        <v>40</v>
      </c>
      <c r="B41" s="82" t="s">
        <v>60</v>
      </c>
    </row>
    <row r="42" spans="1:2">
      <c r="A42" s="82">
        <v>41</v>
      </c>
      <c r="B42" s="82" t="s">
        <v>61</v>
      </c>
    </row>
    <row r="43" spans="1:2">
      <c r="A43" s="82">
        <v>42</v>
      </c>
      <c r="B43" s="82" t="s">
        <v>62</v>
      </c>
    </row>
    <row r="44" spans="1:2">
      <c r="A44" s="82">
        <v>43</v>
      </c>
      <c r="B44" s="82" t="s">
        <v>63</v>
      </c>
    </row>
    <row r="45" spans="1:2">
      <c r="A45" s="82">
        <v>44</v>
      </c>
      <c r="B45" s="82" t="s">
        <v>64</v>
      </c>
    </row>
    <row r="46" spans="1:2">
      <c r="A46" s="82">
        <v>45</v>
      </c>
      <c r="B46" s="82" t="s">
        <v>65</v>
      </c>
    </row>
    <row r="47" spans="1:2">
      <c r="A47" s="82">
        <v>46</v>
      </c>
      <c r="B47" s="82" t="s">
        <v>66</v>
      </c>
    </row>
    <row r="48" spans="1:2">
      <c r="A48" s="82">
        <v>47</v>
      </c>
      <c r="B48" s="82" t="s">
        <v>67</v>
      </c>
    </row>
  </sheetData>
  <mergeCells count="10">
    <mergeCell ref="F7:M7"/>
    <mergeCell ref="C31:C35"/>
    <mergeCell ref="C38:C48"/>
    <mergeCell ref="D2:D21"/>
    <mergeCell ref="D22:D30"/>
    <mergeCell ref="D31:D35"/>
    <mergeCell ref="D36:D48"/>
    <mergeCell ref="F8:F10"/>
    <mergeCell ref="F11:F14"/>
    <mergeCell ref="F15:F16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9" tint="-0.249977111117893"/>
  </sheetPr>
  <dimension ref="A1:X415"/>
  <sheetViews>
    <sheetView zoomScale="90" zoomScaleNormal="90" workbookViewId="0">
      <pane xSplit="1" ySplit="2" topLeftCell="B12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95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43861</v>
      </c>
      <c r="B3" s="40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2" si="0">IF(B3&gt;K2,B3,K2)</f>
        <v>1</v>
      </c>
      <c r="L3" s="10">
        <f t="shared" ref="L3:L32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9">
        <v>43889</v>
      </c>
      <c r="B4" s="40">
        <v>1.0543</v>
      </c>
      <c r="C4" s="12">
        <v>28.9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2" si="2">B4/B3-1</f>
        <v>0.0543</v>
      </c>
      <c r="K4" s="10">
        <f t="shared" si="0"/>
        <v>1.0543</v>
      </c>
      <c r="L4" s="10">
        <f t="shared" si="1"/>
        <v>0</v>
      </c>
      <c r="N4" s="20" t="s">
        <v>80</v>
      </c>
      <c r="O4" s="21">
        <f>MIN(L21:L32)</f>
        <v>-0.207949685534591</v>
      </c>
      <c r="P4" s="21">
        <f>MIN(L9:L32)</f>
        <v>-0.207949685534591</v>
      </c>
      <c r="Q4" s="30">
        <f>MIN(L4:L32)</f>
        <v>-0.207949685534591</v>
      </c>
    </row>
    <row r="5" spans="1:24">
      <c r="A5" s="9">
        <v>43921</v>
      </c>
      <c r="B5" s="40">
        <v>1.0108</v>
      </c>
      <c r="C5" s="12">
        <v>6.98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-0.0412596035284075</v>
      </c>
      <c r="K5" s="10">
        <f t="shared" si="0"/>
        <v>1.0543</v>
      </c>
      <c r="L5" s="10">
        <f t="shared" si="1"/>
        <v>-0.0412596035284075</v>
      </c>
      <c r="N5" s="20" t="s">
        <v>81</v>
      </c>
      <c r="O5" s="22">
        <f>(B32/B20)^(12/COUNT(B21:B32))-1</f>
        <v>0.0106050389260099</v>
      </c>
      <c r="P5" s="22">
        <f>(B32/B8)^(12/COUNT(B9:B32))-1</f>
        <v>0.198462743061444</v>
      </c>
      <c r="Q5" s="31">
        <f>(B32/B3)^(12/COUNT(B4:B32))-1</f>
        <v>0.229817905729312</v>
      </c>
      <c r="X5">
        <v>1</v>
      </c>
    </row>
    <row r="6" spans="1:17">
      <c r="A6" s="9">
        <v>43951</v>
      </c>
      <c r="B6" s="40">
        <v>1.0192</v>
      </c>
      <c r="C6" s="12">
        <v>16.7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0.00831024930747937</v>
      </c>
      <c r="K6" s="10">
        <f t="shared" si="0"/>
        <v>1.0543</v>
      </c>
      <c r="L6" s="10">
        <f t="shared" si="1"/>
        <v>-0.033292231812577</v>
      </c>
      <c r="N6" s="20" t="s">
        <v>82</v>
      </c>
      <c r="O6" s="23">
        <f>O5/O7</f>
        <v>0.0499958264062011</v>
      </c>
      <c r="P6" s="23">
        <f>P5/P7</f>
        <v>0.876327361733726</v>
      </c>
      <c r="Q6" s="23">
        <f>Q5/Q7</f>
        <v>1.05844334300773</v>
      </c>
    </row>
    <row r="7" spans="1:17">
      <c r="A7" s="9">
        <v>43982</v>
      </c>
      <c r="B7" s="40">
        <v>1.0432</v>
      </c>
      <c r="C7" s="12">
        <v>29.6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0.0235478806907377</v>
      </c>
      <c r="K7" s="10">
        <f t="shared" si="0"/>
        <v>1.0543</v>
      </c>
      <c r="L7" s="10">
        <f t="shared" si="1"/>
        <v>-0.0105283126244903</v>
      </c>
      <c r="N7" s="25" t="s">
        <v>83</v>
      </c>
      <c r="O7" s="26">
        <f>STDEV(J21:J32)*(12^0.5)</f>
        <v>0.212118484448025</v>
      </c>
      <c r="P7" s="26">
        <f>STDEV(J9:J32)*(12^0.5)</f>
        <v>0.226471010409632</v>
      </c>
      <c r="Q7" s="27">
        <f>STDEV(J4:J32)*(12^0.5)</f>
        <v>0.217128207426057</v>
      </c>
    </row>
    <row r="8" spans="1:12">
      <c r="A8" s="9">
        <v>44012</v>
      </c>
      <c r="B8" s="40">
        <v>1.1478</v>
      </c>
      <c r="C8" s="12">
        <v>59.1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0.100268404907975</v>
      </c>
      <c r="K8" s="10">
        <f t="shared" si="0"/>
        <v>1.1478</v>
      </c>
      <c r="L8" s="10">
        <f t="shared" si="1"/>
        <v>0</v>
      </c>
    </row>
    <row r="9" spans="1:12">
      <c r="A9" s="9">
        <v>44043</v>
      </c>
      <c r="B9" s="40">
        <v>1.3965</v>
      </c>
      <c r="C9" s="12">
        <v>63.9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0.216675378985886</v>
      </c>
      <c r="K9" s="10">
        <f t="shared" si="0"/>
        <v>1.3965</v>
      </c>
      <c r="L9" s="10">
        <f t="shared" si="1"/>
        <v>0</v>
      </c>
    </row>
    <row r="10" spans="1:12">
      <c r="A10" s="9">
        <v>44074</v>
      </c>
      <c r="B10" s="40">
        <v>1.3646</v>
      </c>
      <c r="C10" s="12">
        <v>47.9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-0.022842821339062</v>
      </c>
      <c r="K10" s="10">
        <f t="shared" si="0"/>
        <v>1.3965</v>
      </c>
      <c r="L10" s="10">
        <f t="shared" si="1"/>
        <v>-0.022842821339062</v>
      </c>
    </row>
    <row r="11" spans="1:12">
      <c r="A11" s="9">
        <v>44104</v>
      </c>
      <c r="B11" s="40">
        <v>1.3317</v>
      </c>
      <c r="C11" s="12">
        <v>48.6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-0.0241096291953685</v>
      </c>
      <c r="K11" s="10">
        <f t="shared" si="0"/>
        <v>1.3965</v>
      </c>
      <c r="L11" s="10">
        <f t="shared" si="1"/>
        <v>-0.0464017185821697</v>
      </c>
    </row>
    <row r="12" spans="1:12">
      <c r="A12" s="9">
        <v>44134</v>
      </c>
      <c r="B12" s="40">
        <v>1.3001</v>
      </c>
      <c r="C12" s="12">
        <v>47.9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-0.0237290681084329</v>
      </c>
      <c r="K12" s="10">
        <f t="shared" si="0"/>
        <v>1.3965</v>
      </c>
      <c r="L12" s="10">
        <f t="shared" si="1"/>
        <v>-0.0690297171500179</v>
      </c>
    </row>
    <row r="13" spans="1:12">
      <c r="A13" s="9">
        <v>44165</v>
      </c>
      <c r="B13" s="40">
        <v>1.3122</v>
      </c>
      <c r="C13" s="12">
        <v>57.8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0.00930697638643174</v>
      </c>
      <c r="K13" s="10">
        <f t="shared" si="0"/>
        <v>1.3965</v>
      </c>
      <c r="L13" s="10">
        <f t="shared" si="1"/>
        <v>-0.0603651987110634</v>
      </c>
    </row>
    <row r="14" spans="1:12">
      <c r="A14" s="9">
        <v>44196</v>
      </c>
      <c r="B14" s="40">
        <v>1.3748</v>
      </c>
      <c r="C14" s="12">
        <v>60.1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0.0477061423563481</v>
      </c>
      <c r="K14" s="10">
        <f t="shared" si="0"/>
        <v>1.3965</v>
      </c>
      <c r="L14" s="10">
        <f t="shared" si="1"/>
        <v>-0.0155388471177945</v>
      </c>
    </row>
    <row r="15" spans="1:12">
      <c r="A15" s="13">
        <v>44225</v>
      </c>
      <c r="B15" s="40">
        <v>1.4246</v>
      </c>
      <c r="C15" s="12">
        <v>54.4659001833641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0.0362234506837358</v>
      </c>
      <c r="K15" s="10">
        <f t="shared" si="0"/>
        <v>1.4246</v>
      </c>
      <c r="L15" s="10">
        <f t="shared" si="1"/>
        <v>0</v>
      </c>
    </row>
    <row r="16" spans="1:12">
      <c r="A16" s="13">
        <v>44253</v>
      </c>
      <c r="B16" s="40">
        <v>1.3903</v>
      </c>
      <c r="C16" s="12">
        <v>30.7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-0.0240769338761757</v>
      </c>
      <c r="K16" s="10">
        <f t="shared" si="0"/>
        <v>1.4246</v>
      </c>
      <c r="L16" s="10">
        <f t="shared" si="1"/>
        <v>-0.0240769338761757</v>
      </c>
    </row>
    <row r="17" spans="1:12">
      <c r="A17" s="13">
        <v>44286</v>
      </c>
      <c r="B17" s="40">
        <v>1.3839</v>
      </c>
      <c r="C17" s="12">
        <v>34.6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-0.00460332302380795</v>
      </c>
      <c r="K17" s="10">
        <f t="shared" si="0"/>
        <v>1.4246</v>
      </c>
      <c r="L17" s="10">
        <f t="shared" si="1"/>
        <v>-0.0285694229959288</v>
      </c>
    </row>
    <row r="18" spans="1:12">
      <c r="A18" s="13">
        <v>44316</v>
      </c>
      <c r="B18" s="40">
        <v>1.4229</v>
      </c>
      <c r="C18" s="12">
        <v>45.1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0.0281812269672665</v>
      </c>
      <c r="K18" s="10">
        <f t="shared" si="0"/>
        <v>1.4246</v>
      </c>
      <c r="L18" s="10">
        <f t="shared" si="1"/>
        <v>-0.00119331742243434</v>
      </c>
    </row>
    <row r="19" spans="1:12">
      <c r="A19" s="13">
        <v>44347</v>
      </c>
      <c r="B19" s="40">
        <v>1.5059</v>
      </c>
      <c r="C19" s="12">
        <v>65.1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0.0583315763581418</v>
      </c>
      <c r="K19" s="10">
        <f t="shared" si="0"/>
        <v>1.5059</v>
      </c>
      <c r="L19" s="10">
        <f t="shared" si="1"/>
        <v>0</v>
      </c>
    </row>
    <row r="20" spans="1:12">
      <c r="A20" s="13">
        <v>44377</v>
      </c>
      <c r="B20" s="40">
        <v>1.6313</v>
      </c>
      <c r="C20" s="12">
        <v>68.5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0.08327246165084</v>
      </c>
      <c r="K20" s="10">
        <f t="shared" si="0"/>
        <v>1.6313</v>
      </c>
      <c r="L20" s="10">
        <f t="shared" si="1"/>
        <v>0</v>
      </c>
    </row>
    <row r="21" spans="1:12">
      <c r="A21" s="13">
        <v>44407</v>
      </c>
      <c r="B21" s="40">
        <v>1.8018</v>
      </c>
      <c r="C21" s="12">
        <v>66.3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0.104517869184086</v>
      </c>
      <c r="K21" s="10">
        <f t="shared" si="0"/>
        <v>1.8018</v>
      </c>
      <c r="L21" s="10">
        <f t="shared" si="1"/>
        <v>0</v>
      </c>
    </row>
    <row r="22" spans="1:12">
      <c r="A22" s="13">
        <v>44439</v>
      </c>
      <c r="B22" s="40">
        <v>1.8808</v>
      </c>
      <c r="C22" s="12">
        <v>63.7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0.0438450438450437</v>
      </c>
      <c r="K22" s="10">
        <f t="shared" si="0"/>
        <v>1.8808</v>
      </c>
      <c r="L22" s="10">
        <f t="shared" si="1"/>
        <v>0</v>
      </c>
    </row>
    <row r="23" spans="1:12">
      <c r="A23" s="13">
        <v>44469</v>
      </c>
      <c r="B23" s="40">
        <v>1.79537136279078</v>
      </c>
      <c r="C23" s="12">
        <v>41.3543625184512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-0.045421436202265</v>
      </c>
      <c r="K23" s="10">
        <f t="shared" si="0"/>
        <v>1.8808</v>
      </c>
      <c r="L23" s="10">
        <f t="shared" si="1"/>
        <v>-0.045421436202265</v>
      </c>
    </row>
    <row r="24" spans="1:12">
      <c r="A24" s="13">
        <v>44498</v>
      </c>
      <c r="B24" s="40">
        <v>1.9875</v>
      </c>
      <c r="C24" s="12">
        <v>49.8708207112343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0.107013312783696</v>
      </c>
      <c r="K24" s="10">
        <f t="shared" si="0"/>
        <v>1.9875</v>
      </c>
      <c r="L24" s="10">
        <f t="shared" si="1"/>
        <v>0</v>
      </c>
    </row>
    <row r="25" spans="1:12">
      <c r="A25" s="13">
        <v>44530</v>
      </c>
      <c r="B25" s="40">
        <v>1.9198</v>
      </c>
      <c r="C25" s="12">
        <v>50.3753783516409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-0.034062893081761</v>
      </c>
      <c r="K25" s="10">
        <f t="shared" si="0"/>
        <v>1.9875</v>
      </c>
      <c r="L25" s="10">
        <f t="shared" si="1"/>
        <v>-0.034062893081761</v>
      </c>
    </row>
    <row r="26" spans="1:12">
      <c r="A26" s="13">
        <v>44561</v>
      </c>
      <c r="B26" s="40">
        <v>1.7811</v>
      </c>
      <c r="C26" s="12">
        <v>45.3614731497795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-0.0722471090738619</v>
      </c>
      <c r="K26" s="10">
        <f t="shared" si="0"/>
        <v>1.9875</v>
      </c>
      <c r="L26" s="10">
        <f t="shared" si="1"/>
        <v>-0.103849056603774</v>
      </c>
    </row>
    <row r="27" spans="1:12">
      <c r="A27" s="13">
        <v>44589</v>
      </c>
      <c r="B27" s="40">
        <v>1.6754</v>
      </c>
      <c r="C27" s="12">
        <v>36.0171097749863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-0.0593453483802144</v>
      </c>
      <c r="K27" s="10">
        <f t="shared" si="0"/>
        <v>1.9875</v>
      </c>
      <c r="L27" s="10">
        <f t="shared" si="1"/>
        <v>-0.157031446540881</v>
      </c>
    </row>
    <row r="28" ht="14.25" customHeight="1" spans="1:12">
      <c r="A28" s="13">
        <v>44620</v>
      </c>
      <c r="B28" s="34">
        <v>1.6916</v>
      </c>
      <c r="C28" s="12">
        <v>37.1301187379786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0.00966933269666947</v>
      </c>
      <c r="K28" s="10">
        <f t="shared" si="0"/>
        <v>1.9875</v>
      </c>
      <c r="L28" s="10">
        <f t="shared" si="1"/>
        <v>-0.148880503144654</v>
      </c>
    </row>
    <row r="29" spans="1:12">
      <c r="A29" s="13">
        <v>44651</v>
      </c>
      <c r="B29" s="34">
        <v>1.6089</v>
      </c>
      <c r="C29" s="12">
        <v>27.6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-0.0488886261527548</v>
      </c>
      <c r="K29" s="10">
        <f t="shared" si="0"/>
        <v>1.9875</v>
      </c>
      <c r="L29" s="10">
        <f t="shared" si="1"/>
        <v>-0.190490566037736</v>
      </c>
    </row>
    <row r="30" spans="1:12">
      <c r="A30" s="13">
        <v>44680</v>
      </c>
      <c r="B30" s="34">
        <v>1.5742</v>
      </c>
      <c r="C30" s="12">
        <v>25.4161083791934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-0.0215675306109764</v>
      </c>
      <c r="K30" s="10">
        <f t="shared" si="0"/>
        <v>1.9875</v>
      </c>
      <c r="L30" s="10">
        <f t="shared" si="1"/>
        <v>-0.207949685534591</v>
      </c>
    </row>
    <row r="31" spans="1:12">
      <c r="A31" s="13">
        <v>44712</v>
      </c>
      <c r="B31" s="34">
        <v>1.5762</v>
      </c>
      <c r="C31" s="12">
        <v>37.6281239428468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0.00127048659636642</v>
      </c>
      <c r="K31" s="10">
        <f t="shared" si="0"/>
        <v>1.9875</v>
      </c>
      <c r="L31" s="10">
        <f t="shared" si="1"/>
        <v>-0.206943396226415</v>
      </c>
    </row>
    <row r="32" spans="1:12">
      <c r="A32" s="13">
        <v>44742</v>
      </c>
      <c r="B32" s="34">
        <v>1.6486</v>
      </c>
      <c r="C32" s="12">
        <v>54.4095056901678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0.0459332572008628</v>
      </c>
      <c r="K32" s="10">
        <f t="shared" si="0"/>
        <v>1.9875</v>
      </c>
      <c r="L32" s="10">
        <f t="shared" si="1"/>
        <v>-0.17051572327044</v>
      </c>
    </row>
    <row r="42" s="2" customFormat="1"/>
    <row r="43" s="2" customFormat="1"/>
    <row r="44" s="2" customFormat="1"/>
    <row r="45" s="2" customFormat="1" spans="1:9">
      <c r="A45" s="16"/>
      <c r="B45" s="39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9" tint="-0.249977111117893"/>
  </sheetPr>
  <dimension ref="A1:W414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9" sqref="C29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96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43889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1" si="0">IF(B3&gt;K2,B3,K2)</f>
        <v>1</v>
      </c>
      <c r="L3" s="10">
        <f t="shared" ref="L3:L31" si="1">B3/K3-1</f>
        <v>0</v>
      </c>
      <c r="N3" s="17"/>
      <c r="O3" s="18" t="s">
        <v>76</v>
      </c>
      <c r="P3" s="19" t="s">
        <v>79</v>
      </c>
    </row>
    <row r="4" spans="1:16">
      <c r="A4" s="9">
        <v>43921</v>
      </c>
      <c r="B4" s="11">
        <v>0.996</v>
      </c>
      <c r="C4" s="12">
        <v>5.3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1" si="2">B4/B3-1</f>
        <v>-0.004</v>
      </c>
      <c r="K4" s="10">
        <f t="shared" si="0"/>
        <v>1</v>
      </c>
      <c r="L4" s="10">
        <f t="shared" si="1"/>
        <v>-0.004</v>
      </c>
      <c r="N4" s="20" t="s">
        <v>80</v>
      </c>
      <c r="O4" s="21">
        <f>MIN(L20:L31)</f>
        <v>-0.214962593516209</v>
      </c>
      <c r="P4" s="30">
        <f>MIN(L4:L31)</f>
        <v>-0.214962593516209</v>
      </c>
    </row>
    <row r="5" spans="1:23">
      <c r="A5" s="9">
        <v>43951</v>
      </c>
      <c r="B5" s="11">
        <v>1.002</v>
      </c>
      <c r="C5" s="12">
        <v>14.9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0.00602409638554224</v>
      </c>
      <c r="K5" s="10">
        <f t="shared" si="0"/>
        <v>1.002</v>
      </c>
      <c r="L5" s="10">
        <f t="shared" si="1"/>
        <v>0</v>
      </c>
      <c r="N5" s="20" t="s">
        <v>81</v>
      </c>
      <c r="O5" s="22">
        <f>(B31/B19)^(12/COUNT(B20:B31))-1</f>
        <v>0.021163694699821</v>
      </c>
      <c r="P5" s="31">
        <f>(B31/B3)^(12/COUNT(B4:B31))-1</f>
        <v>0.24099653990709</v>
      </c>
      <c r="W5">
        <v>1</v>
      </c>
    </row>
    <row r="6" spans="1:16">
      <c r="A6" s="9">
        <v>43980</v>
      </c>
      <c r="B6" s="11">
        <v>1.025</v>
      </c>
      <c r="C6" s="12">
        <v>29.6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0.0229540918163671</v>
      </c>
      <c r="K6" s="10">
        <f t="shared" si="0"/>
        <v>1.025</v>
      </c>
      <c r="L6" s="10">
        <f t="shared" si="1"/>
        <v>0</v>
      </c>
      <c r="N6" s="20" t="s">
        <v>82</v>
      </c>
      <c r="O6" s="23">
        <f>O5/O7</f>
        <v>0.0972649953482812</v>
      </c>
      <c r="P6" s="23">
        <f>P5/P7</f>
        <v>1.04374574847162</v>
      </c>
    </row>
    <row r="7" spans="1:16">
      <c r="A7" s="9">
        <v>44012</v>
      </c>
      <c r="B7" s="11">
        <v>1.128</v>
      </c>
      <c r="C7" s="12">
        <v>60.8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0.100487804878049</v>
      </c>
      <c r="K7" s="10">
        <f t="shared" si="0"/>
        <v>1.128</v>
      </c>
      <c r="L7" s="10">
        <f t="shared" si="1"/>
        <v>0</v>
      </c>
      <c r="N7" s="25" t="s">
        <v>83</v>
      </c>
      <c r="O7" s="26">
        <f>STDEV(J20:J31)*(12^0.5)</f>
        <v>0.217587988608227</v>
      </c>
      <c r="P7" s="27">
        <f>STDEV(J4:J31)*(12^0.5)</f>
        <v>0.230895829046478</v>
      </c>
    </row>
    <row r="8" spans="1:12">
      <c r="A8" s="9">
        <v>44043</v>
      </c>
      <c r="B8" s="11">
        <v>1.405</v>
      </c>
      <c r="C8" s="12">
        <v>66.6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0.245567375886525</v>
      </c>
      <c r="K8" s="10">
        <f t="shared" si="0"/>
        <v>1.405</v>
      </c>
      <c r="L8" s="10">
        <f t="shared" si="1"/>
        <v>0</v>
      </c>
    </row>
    <row r="9" spans="1:12">
      <c r="A9" s="9">
        <v>44074</v>
      </c>
      <c r="B9" s="11">
        <v>1.369</v>
      </c>
      <c r="C9" s="12">
        <v>49.6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-0.0256227758007118</v>
      </c>
      <c r="K9" s="10">
        <f t="shared" si="0"/>
        <v>1.405</v>
      </c>
      <c r="L9" s="10">
        <f t="shared" si="1"/>
        <v>-0.0256227758007118</v>
      </c>
    </row>
    <row r="10" spans="1:12">
      <c r="A10" s="9">
        <v>44104</v>
      </c>
      <c r="B10" s="11">
        <v>1.335</v>
      </c>
      <c r="C10" s="12">
        <v>48.5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-0.0248356464572681</v>
      </c>
      <c r="K10" s="10">
        <f t="shared" si="0"/>
        <v>1.405</v>
      </c>
      <c r="L10" s="10">
        <f t="shared" si="1"/>
        <v>-0.0498220640569396</v>
      </c>
    </row>
    <row r="11" spans="1:12">
      <c r="A11" s="9">
        <v>44134</v>
      </c>
      <c r="B11" s="11">
        <v>1.304</v>
      </c>
      <c r="C11" s="12">
        <v>46.7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-0.0232209737827714</v>
      </c>
      <c r="K11" s="10">
        <f t="shared" si="0"/>
        <v>1.405</v>
      </c>
      <c r="L11" s="10">
        <f t="shared" si="1"/>
        <v>-0.0718861209964413</v>
      </c>
    </row>
    <row r="12" spans="1:12">
      <c r="A12" s="9">
        <v>44165</v>
      </c>
      <c r="B12" s="11">
        <v>1.316</v>
      </c>
      <c r="C12" s="12">
        <v>57.2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0.00920245398773001</v>
      </c>
      <c r="K12" s="10">
        <f t="shared" si="0"/>
        <v>1.405</v>
      </c>
      <c r="L12" s="10">
        <f t="shared" si="1"/>
        <v>-0.0633451957295373</v>
      </c>
    </row>
    <row r="13" spans="1:12">
      <c r="A13" s="9">
        <v>44196</v>
      </c>
      <c r="B13" s="11">
        <v>1.379</v>
      </c>
      <c r="C13" s="12">
        <v>59.8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0.0478723404255319</v>
      </c>
      <c r="K13" s="10">
        <f t="shared" si="0"/>
        <v>1.405</v>
      </c>
      <c r="L13" s="10">
        <f t="shared" si="1"/>
        <v>-0.0185053380782918</v>
      </c>
    </row>
    <row r="14" spans="1:12">
      <c r="A14" s="13">
        <v>44225</v>
      </c>
      <c r="B14" s="11">
        <v>1.424</v>
      </c>
      <c r="C14" s="12">
        <v>55.4110006687115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0.0326323422770123</v>
      </c>
      <c r="K14" s="10">
        <f t="shared" si="0"/>
        <v>1.424</v>
      </c>
      <c r="L14" s="10">
        <f t="shared" si="1"/>
        <v>0</v>
      </c>
    </row>
    <row r="15" spans="1:12">
      <c r="A15" s="13">
        <v>44253</v>
      </c>
      <c r="B15" s="11">
        <v>1.387</v>
      </c>
      <c r="C15" s="12">
        <v>35.6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-0.0259831460674157</v>
      </c>
      <c r="K15" s="10">
        <f t="shared" si="0"/>
        <v>1.424</v>
      </c>
      <c r="L15" s="10">
        <f t="shared" si="1"/>
        <v>-0.0259831460674157</v>
      </c>
    </row>
    <row r="16" spans="1:12">
      <c r="A16" s="13">
        <v>44286</v>
      </c>
      <c r="B16" s="11">
        <v>1.378</v>
      </c>
      <c r="C16" s="12">
        <v>35.2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-0.00648882480173041</v>
      </c>
      <c r="K16" s="10">
        <f t="shared" si="0"/>
        <v>1.424</v>
      </c>
      <c r="L16" s="10">
        <f t="shared" si="1"/>
        <v>-0.0323033707865169</v>
      </c>
    </row>
    <row r="17" spans="1:12">
      <c r="A17" s="13">
        <v>44316</v>
      </c>
      <c r="B17" s="11">
        <v>1.416</v>
      </c>
      <c r="C17" s="12">
        <v>44.5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0.0275761973875182</v>
      </c>
      <c r="K17" s="10">
        <f t="shared" si="0"/>
        <v>1.424</v>
      </c>
      <c r="L17" s="10">
        <f t="shared" si="1"/>
        <v>-0.0056179775280899</v>
      </c>
    </row>
    <row r="18" spans="1:12">
      <c r="A18" s="13">
        <v>44347</v>
      </c>
      <c r="B18" s="11">
        <v>1.498</v>
      </c>
      <c r="C18" s="12">
        <v>64.2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0.057909604519774</v>
      </c>
      <c r="K18" s="10">
        <f t="shared" si="0"/>
        <v>1.498</v>
      </c>
      <c r="L18" s="10">
        <f t="shared" si="1"/>
        <v>0</v>
      </c>
    </row>
    <row r="19" spans="1:12">
      <c r="A19" s="13">
        <v>44377</v>
      </c>
      <c r="B19" s="11">
        <v>1.6207</v>
      </c>
      <c r="C19" s="12">
        <v>68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0.081909212283044</v>
      </c>
      <c r="K19" s="10">
        <f t="shared" si="0"/>
        <v>1.6207</v>
      </c>
      <c r="L19" s="10">
        <f t="shared" si="1"/>
        <v>0</v>
      </c>
    </row>
    <row r="20" spans="1:12">
      <c r="A20" s="13">
        <v>44407</v>
      </c>
      <c r="B20" s="11">
        <v>1.795</v>
      </c>
      <c r="C20" s="12">
        <v>66.6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0.107546122046029</v>
      </c>
      <c r="K20" s="10">
        <f t="shared" si="0"/>
        <v>1.795</v>
      </c>
      <c r="L20" s="10">
        <f t="shared" si="1"/>
        <v>0</v>
      </c>
    </row>
    <row r="21" spans="1:12">
      <c r="A21" s="13">
        <v>44439</v>
      </c>
      <c r="B21" s="11">
        <v>1.901</v>
      </c>
      <c r="C21" s="12">
        <v>60.7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0.0590529247910865</v>
      </c>
      <c r="K21" s="10">
        <f t="shared" si="0"/>
        <v>1.901</v>
      </c>
      <c r="L21" s="10">
        <f t="shared" si="1"/>
        <v>0</v>
      </c>
    </row>
    <row r="22" spans="1:12">
      <c r="A22" s="13">
        <v>44469</v>
      </c>
      <c r="B22" s="11">
        <v>1.8165194750494</v>
      </c>
      <c r="C22" s="12">
        <v>40.2087190238946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-0.0444400446873224</v>
      </c>
      <c r="K22" s="10">
        <f t="shared" si="0"/>
        <v>1.901</v>
      </c>
      <c r="L22" s="10">
        <f t="shared" si="1"/>
        <v>-0.0444400446873224</v>
      </c>
    </row>
    <row r="23" spans="1:12">
      <c r="A23" s="13">
        <v>44498</v>
      </c>
      <c r="B23" s="11">
        <v>2.005</v>
      </c>
      <c r="C23" s="12">
        <v>49.0649190436209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0.103759154547723</v>
      </c>
      <c r="K23" s="10">
        <f t="shared" si="0"/>
        <v>2.005</v>
      </c>
      <c r="L23" s="10">
        <f t="shared" si="1"/>
        <v>0</v>
      </c>
    </row>
    <row r="24" spans="1:12">
      <c r="A24" s="13">
        <v>44530</v>
      </c>
      <c r="B24" s="11">
        <v>1.939</v>
      </c>
      <c r="C24" s="12">
        <v>50.0945604649713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-0.0329177057356608</v>
      </c>
      <c r="K24" s="10">
        <f t="shared" si="0"/>
        <v>2.005</v>
      </c>
      <c r="L24" s="10">
        <f t="shared" si="1"/>
        <v>-0.0329177057356608</v>
      </c>
    </row>
    <row r="25" spans="1:12">
      <c r="A25" s="13">
        <v>44561</v>
      </c>
      <c r="B25" s="34">
        <v>1.798</v>
      </c>
      <c r="C25" s="12">
        <v>46.4952888210428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-0.0727178958225889</v>
      </c>
      <c r="K25" s="10">
        <f t="shared" si="0"/>
        <v>2.005</v>
      </c>
      <c r="L25" s="10">
        <f t="shared" si="1"/>
        <v>-0.103241895261845</v>
      </c>
    </row>
    <row r="26" spans="1:12">
      <c r="A26" s="13">
        <v>44589</v>
      </c>
      <c r="B26" s="28">
        <v>1.687</v>
      </c>
      <c r="C26" s="12">
        <v>37.3209239401251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-0.0617352614015573</v>
      </c>
      <c r="K26" s="10">
        <f t="shared" si="0"/>
        <v>2.005</v>
      </c>
      <c r="L26" s="10">
        <f t="shared" si="1"/>
        <v>-0.15860349127182</v>
      </c>
    </row>
    <row r="27" ht="14.25" customHeight="1" spans="1:12">
      <c r="A27" s="13">
        <v>44620</v>
      </c>
      <c r="B27" s="34">
        <v>1.704</v>
      </c>
      <c r="C27" s="12">
        <v>37.8894782897514</v>
      </c>
      <c r="D27" s="5" t="e">
        <f>G27/G$3</f>
        <v>#NAME?</v>
      </c>
      <c r="E27" s="5" t="e">
        <f>H27/H$3</f>
        <v>#NAME?</v>
      </c>
      <c r="F27" s="5" t="e">
        <f>I27/I$3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0.010077059869591</v>
      </c>
      <c r="K27" s="10">
        <f t="shared" si="0"/>
        <v>2.005</v>
      </c>
      <c r="L27" s="10">
        <f t="shared" si="1"/>
        <v>-0.150124688279302</v>
      </c>
    </row>
    <row r="28" spans="1:12">
      <c r="A28" s="13">
        <v>44651</v>
      </c>
      <c r="B28" s="34">
        <v>1.617</v>
      </c>
      <c r="C28" s="12">
        <v>30.2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-0.051056338028169</v>
      </c>
      <c r="K28" s="10">
        <f t="shared" si="0"/>
        <v>2.005</v>
      </c>
      <c r="L28" s="10">
        <f t="shared" si="1"/>
        <v>-0.193516209476309</v>
      </c>
    </row>
    <row r="29" spans="1:12">
      <c r="A29" s="13">
        <v>44680</v>
      </c>
      <c r="B29" s="34">
        <v>1.574</v>
      </c>
      <c r="C29" s="12">
        <v>26.6934391650823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-0.0265924551638836</v>
      </c>
      <c r="K29" s="10">
        <f t="shared" si="0"/>
        <v>2.005</v>
      </c>
      <c r="L29" s="10">
        <f t="shared" si="1"/>
        <v>-0.214962593516209</v>
      </c>
    </row>
    <row r="30" spans="1:12">
      <c r="A30" s="13">
        <v>44712</v>
      </c>
      <c r="B30" s="34">
        <v>1.582</v>
      </c>
      <c r="C30" s="12">
        <v>37.8385709130882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0.00508259212198214</v>
      </c>
      <c r="K30" s="10">
        <f t="shared" si="0"/>
        <v>2.005</v>
      </c>
      <c r="L30" s="10">
        <f t="shared" si="1"/>
        <v>-0.210972568578554</v>
      </c>
    </row>
    <row r="31" spans="1:12">
      <c r="A31" s="13">
        <v>44742</v>
      </c>
      <c r="B31" s="34">
        <v>1.655</v>
      </c>
      <c r="C31" s="12">
        <v>54.1729844601567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0.0461441213653602</v>
      </c>
      <c r="K31" s="10">
        <f t="shared" si="0"/>
        <v>2.005</v>
      </c>
      <c r="L31" s="10">
        <f t="shared" si="1"/>
        <v>-0.174563591022444</v>
      </c>
    </row>
    <row r="41" s="2" customFormat="1"/>
    <row r="42" s="2" customFormat="1"/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9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6" sqref="C26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97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1</v>
      </c>
      <c r="C4" s="12">
        <v>8.8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MIN(L19:L30)</f>
        <v>-0.227979274611399</v>
      </c>
      <c r="P4" s="30">
        <f>MIN(L4:L30)</f>
        <v>-0.227979274611399</v>
      </c>
    </row>
    <row r="5" spans="1:23">
      <c r="A5" s="9">
        <v>43980</v>
      </c>
      <c r="B5" s="11">
        <v>1.019</v>
      </c>
      <c r="C5" s="12">
        <v>27.8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0.0189999999999999</v>
      </c>
      <c r="K5" s="10">
        <f t="shared" si="0"/>
        <v>1.019</v>
      </c>
      <c r="L5" s="10">
        <f t="shared" si="1"/>
        <v>0</v>
      </c>
      <c r="N5" s="20" t="s">
        <v>81</v>
      </c>
      <c r="O5" s="22">
        <f>(B30/B18)^(12/COUNT(B19:B30))-1</f>
        <v>-0.0135033758439609</v>
      </c>
      <c r="P5" s="31">
        <f>(B30/B3)^(12/COUNT(B4:B30))-1</f>
        <v>0.224750301542442</v>
      </c>
      <c r="W5">
        <v>1</v>
      </c>
    </row>
    <row r="6" spans="1:16">
      <c r="A6" s="9">
        <v>44012</v>
      </c>
      <c r="B6" s="11">
        <v>1.121</v>
      </c>
      <c r="C6" s="12">
        <v>61.9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0.100098135426889</v>
      </c>
      <c r="K6" s="10">
        <f t="shared" si="0"/>
        <v>1.121</v>
      </c>
      <c r="L6" s="10">
        <f t="shared" si="1"/>
        <v>0</v>
      </c>
      <c r="N6" s="20" t="s">
        <v>82</v>
      </c>
      <c r="O6" s="23">
        <f>O5/O7</f>
        <v>-0.0626137015164654</v>
      </c>
      <c r="P6" s="23">
        <f>P5/P7</f>
        <v>0.976676012981157</v>
      </c>
    </row>
    <row r="7" spans="1:16">
      <c r="A7" s="9">
        <v>44043</v>
      </c>
      <c r="B7" s="11">
        <v>1.387</v>
      </c>
      <c r="C7" s="12">
        <v>70.6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0.23728813559322</v>
      </c>
      <c r="K7" s="10">
        <f t="shared" si="0"/>
        <v>1.387</v>
      </c>
      <c r="L7" s="10">
        <f t="shared" si="1"/>
        <v>0</v>
      </c>
      <c r="N7" s="25" t="s">
        <v>83</v>
      </c>
      <c r="O7" s="26">
        <f>STDEV(J19:J30)*(12^0.5)</f>
        <v>0.215661676548701</v>
      </c>
      <c r="P7" s="27">
        <f>STDEV(J4:J30)*(12^0.5)</f>
        <v>0.23011756053722</v>
      </c>
    </row>
    <row r="8" spans="1:12">
      <c r="A8" s="9">
        <v>44074</v>
      </c>
      <c r="B8" s="11">
        <v>1.361</v>
      </c>
      <c r="C8" s="12">
        <v>55.9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-0.0187454938716655</v>
      </c>
      <c r="K8" s="10">
        <f t="shared" si="0"/>
        <v>1.387</v>
      </c>
      <c r="L8" s="10">
        <f t="shared" si="1"/>
        <v>-0.0187454938716655</v>
      </c>
    </row>
    <row r="9" spans="1:12">
      <c r="A9" s="9">
        <v>44104</v>
      </c>
      <c r="B9" s="11">
        <v>1.332</v>
      </c>
      <c r="C9" s="12">
        <v>51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-0.0213078618662748</v>
      </c>
      <c r="K9" s="10">
        <f t="shared" si="0"/>
        <v>1.387</v>
      </c>
      <c r="L9" s="10">
        <f t="shared" si="1"/>
        <v>-0.0396539293439077</v>
      </c>
    </row>
    <row r="10" spans="1:12">
      <c r="A10" s="9">
        <v>44134</v>
      </c>
      <c r="B10" s="11">
        <v>1.296</v>
      </c>
      <c r="C10" s="12">
        <v>50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-0.0270270270270271</v>
      </c>
      <c r="K10" s="10">
        <f t="shared" si="0"/>
        <v>1.387</v>
      </c>
      <c r="L10" s="10">
        <f t="shared" si="1"/>
        <v>-0.0656092285508291</v>
      </c>
    </row>
    <row r="11" spans="1:12">
      <c r="A11" s="9">
        <v>44165</v>
      </c>
      <c r="B11" s="11">
        <v>1.308</v>
      </c>
      <c r="C11" s="12">
        <v>61.3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0.0092592592592593</v>
      </c>
      <c r="K11" s="10">
        <f t="shared" si="0"/>
        <v>1.387</v>
      </c>
      <c r="L11" s="10">
        <f t="shared" si="1"/>
        <v>-0.0569574621485219</v>
      </c>
    </row>
    <row r="12" spans="1:12">
      <c r="A12" s="9">
        <v>44196</v>
      </c>
      <c r="B12" s="11">
        <v>1.374</v>
      </c>
      <c r="C12" s="12">
        <v>62.8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0.0504587155963303</v>
      </c>
      <c r="K12" s="10">
        <f t="shared" si="0"/>
        <v>1.387</v>
      </c>
      <c r="L12" s="10">
        <f t="shared" si="1"/>
        <v>-0.00937274693583268</v>
      </c>
    </row>
    <row r="13" spans="1:12">
      <c r="A13" s="13">
        <v>44225</v>
      </c>
      <c r="B13" s="11">
        <v>1.445</v>
      </c>
      <c r="C13" s="12">
        <v>61.5289446920232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0.0516739446870451</v>
      </c>
      <c r="K13" s="10">
        <f t="shared" si="0"/>
        <v>1.445</v>
      </c>
      <c r="L13" s="10">
        <f t="shared" si="1"/>
        <v>0</v>
      </c>
    </row>
    <row r="14" spans="1:12">
      <c r="A14" s="13">
        <v>44253</v>
      </c>
      <c r="B14" s="11">
        <v>1.403</v>
      </c>
      <c r="C14" s="12">
        <v>37.1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-0.0290657439446367</v>
      </c>
      <c r="K14" s="10">
        <f t="shared" si="0"/>
        <v>1.445</v>
      </c>
      <c r="L14" s="10">
        <f t="shared" si="1"/>
        <v>-0.0290657439446367</v>
      </c>
    </row>
    <row r="15" spans="1:12">
      <c r="A15" s="13">
        <v>44286</v>
      </c>
      <c r="B15" s="11">
        <v>1.392</v>
      </c>
      <c r="C15" s="12">
        <v>35.6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-0.00784034212402007</v>
      </c>
      <c r="K15" s="10">
        <f t="shared" si="0"/>
        <v>1.445</v>
      </c>
      <c r="L15" s="10">
        <f t="shared" si="1"/>
        <v>-0.0366782006920416</v>
      </c>
    </row>
    <row r="16" spans="1:12">
      <c r="A16" s="13">
        <v>44316</v>
      </c>
      <c r="B16" s="11">
        <v>1.429</v>
      </c>
      <c r="C16" s="12">
        <v>44.2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0.0265804597701151</v>
      </c>
      <c r="K16" s="10">
        <f t="shared" si="0"/>
        <v>1.445</v>
      </c>
      <c r="L16" s="10">
        <f t="shared" si="1"/>
        <v>-0.0110726643598617</v>
      </c>
    </row>
    <row r="17" spans="1:12">
      <c r="A17" s="13">
        <v>44347</v>
      </c>
      <c r="B17" s="11">
        <v>1.51</v>
      </c>
      <c r="C17" s="12">
        <v>64.1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0.0566829951014696</v>
      </c>
      <c r="K17" s="10">
        <f t="shared" si="0"/>
        <v>1.51</v>
      </c>
      <c r="L17" s="10">
        <f t="shared" si="1"/>
        <v>0</v>
      </c>
    </row>
    <row r="18" spans="1:12">
      <c r="A18" s="13">
        <v>44377</v>
      </c>
      <c r="B18" s="11">
        <v>1.5996</v>
      </c>
      <c r="C18" s="12">
        <v>67.9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0.0593377483443709</v>
      </c>
      <c r="K18" s="10">
        <f t="shared" si="0"/>
        <v>1.5996</v>
      </c>
      <c r="L18" s="10">
        <f t="shared" si="1"/>
        <v>0</v>
      </c>
    </row>
    <row r="19" spans="1:12">
      <c r="A19" s="13">
        <v>44407</v>
      </c>
      <c r="B19" s="11">
        <v>1.763</v>
      </c>
      <c r="C19" s="12">
        <v>64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0.102150537634409</v>
      </c>
      <c r="K19" s="10">
        <f t="shared" si="0"/>
        <v>1.763</v>
      </c>
      <c r="L19" s="10">
        <f t="shared" si="1"/>
        <v>0</v>
      </c>
    </row>
    <row r="20" spans="1:12">
      <c r="A20" s="13">
        <v>44439</v>
      </c>
      <c r="B20" s="11">
        <v>1.834</v>
      </c>
      <c r="C20" s="12">
        <v>61.8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0.0402722631877483</v>
      </c>
      <c r="K20" s="10">
        <f t="shared" si="0"/>
        <v>1.834</v>
      </c>
      <c r="L20" s="10">
        <f t="shared" si="1"/>
        <v>0</v>
      </c>
    </row>
    <row r="21" spans="1:12">
      <c r="A21" s="32">
        <v>44469</v>
      </c>
      <c r="B21" s="11">
        <v>1.75342982891405</v>
      </c>
      <c r="C21" s="12">
        <v>40.8565902224432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-0.0439313909956107</v>
      </c>
      <c r="K21" s="10">
        <f t="shared" si="0"/>
        <v>1.834</v>
      </c>
      <c r="L21" s="10">
        <f t="shared" si="1"/>
        <v>-0.0439313909956107</v>
      </c>
    </row>
    <row r="22" spans="1:12">
      <c r="A22" s="32">
        <v>44498</v>
      </c>
      <c r="B22" s="11">
        <v>1.93</v>
      </c>
      <c r="C22" s="12">
        <v>49.0303057396048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0.100699878703047</v>
      </c>
      <c r="K22" s="10">
        <f t="shared" si="0"/>
        <v>1.93</v>
      </c>
      <c r="L22" s="10">
        <f t="shared" si="1"/>
        <v>0</v>
      </c>
    </row>
    <row r="23" spans="1:12">
      <c r="A23" s="32">
        <v>44530</v>
      </c>
      <c r="B23" s="11">
        <v>1.863</v>
      </c>
      <c r="C23" s="12">
        <v>50.3667027553443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-0.0347150259067357</v>
      </c>
      <c r="K23" s="10">
        <f t="shared" si="0"/>
        <v>1.93</v>
      </c>
      <c r="L23" s="10">
        <f t="shared" si="1"/>
        <v>-0.0347150259067357</v>
      </c>
    </row>
    <row r="24" spans="1:12">
      <c r="A24" s="32">
        <v>44561</v>
      </c>
      <c r="B24" s="11">
        <v>1.726</v>
      </c>
      <c r="C24" s="12">
        <v>46.4849137526976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-0.0735373054213634</v>
      </c>
      <c r="K24" s="10">
        <f t="shared" si="0"/>
        <v>1.93</v>
      </c>
      <c r="L24" s="10">
        <f t="shared" si="1"/>
        <v>-0.105699481865285</v>
      </c>
    </row>
    <row r="25" spans="1:12">
      <c r="A25" s="13">
        <v>44589</v>
      </c>
      <c r="B25" s="11">
        <v>1.618</v>
      </c>
      <c r="C25" s="12">
        <v>38.2452561765709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-0.0625724217844726</v>
      </c>
      <c r="K25" s="10">
        <f t="shared" si="0"/>
        <v>1.93</v>
      </c>
      <c r="L25" s="10">
        <f t="shared" si="1"/>
        <v>-0.161658031088083</v>
      </c>
    </row>
    <row r="26" ht="14.25" customHeight="1" spans="1:12">
      <c r="A26" s="13">
        <v>44620</v>
      </c>
      <c r="B26" s="34">
        <v>1.638</v>
      </c>
      <c r="C26" s="12">
        <v>41.1366139598776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0.0123609394313966</v>
      </c>
      <c r="K26" s="10">
        <f t="shared" si="0"/>
        <v>1.93</v>
      </c>
      <c r="L26" s="10">
        <f t="shared" si="1"/>
        <v>-0.151295336787565</v>
      </c>
    </row>
    <row r="27" spans="1:12">
      <c r="A27" s="13">
        <v>44651</v>
      </c>
      <c r="B27" s="34">
        <v>1.537</v>
      </c>
      <c r="C27" s="12">
        <v>30.3294489981614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-0.0616605616605617</v>
      </c>
      <c r="K27" s="10">
        <f t="shared" si="0"/>
        <v>1.93</v>
      </c>
      <c r="L27" s="10">
        <f t="shared" si="1"/>
        <v>-0.203626943005181</v>
      </c>
    </row>
    <row r="28" spans="1:12">
      <c r="A28" s="13">
        <v>44680</v>
      </c>
      <c r="B28" s="34">
        <v>1.49</v>
      </c>
      <c r="C28" s="12">
        <v>37.0005220613165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-0.0305790500975927</v>
      </c>
      <c r="K28" s="10">
        <f t="shared" si="0"/>
        <v>1.93</v>
      </c>
      <c r="L28" s="10">
        <f t="shared" si="1"/>
        <v>-0.227979274611399</v>
      </c>
    </row>
    <row r="29" spans="1:12">
      <c r="A29" s="13">
        <v>44712</v>
      </c>
      <c r="B29" s="34">
        <v>1.495</v>
      </c>
      <c r="C29" s="12">
        <v>37.0005220613165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0.00335570469798663</v>
      </c>
      <c r="K29" s="10">
        <f t="shared" si="0"/>
        <v>1.93</v>
      </c>
      <c r="L29" s="10">
        <f t="shared" si="1"/>
        <v>-0.225388601036269</v>
      </c>
    </row>
    <row r="30" spans="1:12">
      <c r="A30" s="13">
        <v>44742</v>
      </c>
      <c r="B30" s="34">
        <v>1.578</v>
      </c>
      <c r="C30" s="12">
        <v>63.601328431373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0.0555183946488294</v>
      </c>
      <c r="K30" s="10">
        <f t="shared" si="0"/>
        <v>1.93</v>
      </c>
      <c r="L30" s="10">
        <f t="shared" si="1"/>
        <v>-0.182383419689119</v>
      </c>
    </row>
    <row r="40" s="2" customFormat="1"/>
    <row r="41" s="2" customFormat="1"/>
    <row r="42" s="2" customFormat="1"/>
    <row r="43" s="2" customFormat="1"/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W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98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0.9996</v>
      </c>
      <c r="C4" s="12">
        <v>3.8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-0.000399999999999956</v>
      </c>
      <c r="K4" s="10">
        <f t="shared" si="0"/>
        <v>1</v>
      </c>
      <c r="L4" s="10">
        <f t="shared" si="1"/>
        <v>-0.000399999999999956</v>
      </c>
      <c r="N4" s="20" t="s">
        <v>80</v>
      </c>
      <c r="O4" s="21">
        <f>MIN(L19:L30)</f>
        <v>-0.229068755439513</v>
      </c>
      <c r="P4" s="30">
        <f>MIN(L4:L30)</f>
        <v>-0.229068755439513</v>
      </c>
    </row>
    <row r="5" spans="1:23">
      <c r="A5" s="9">
        <v>43980</v>
      </c>
      <c r="B5" s="11">
        <v>1.0173</v>
      </c>
      <c r="C5" s="12">
        <v>27.6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0.0177070828331334</v>
      </c>
      <c r="K5" s="10">
        <f t="shared" si="0"/>
        <v>1.0173</v>
      </c>
      <c r="L5" s="10">
        <f t="shared" si="1"/>
        <v>0</v>
      </c>
      <c r="N5" s="20" t="s">
        <v>81</v>
      </c>
      <c r="O5" s="22">
        <f>(B30/B18)^(12/COUNT(B19:B30))-1</f>
        <v>-0.0320962199312714</v>
      </c>
      <c r="P5" s="31">
        <f>(B30/B3)^(12/COUNT(B4:B30))-1</f>
        <v>0.164358576156754</v>
      </c>
      <c r="W5">
        <v>1</v>
      </c>
    </row>
    <row r="6" spans="1:16">
      <c r="A6" s="9">
        <v>44012</v>
      </c>
      <c r="B6" s="11">
        <v>1.1011</v>
      </c>
      <c r="C6" s="12">
        <v>57.8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0.0823749139880074</v>
      </c>
      <c r="K6" s="10">
        <f t="shared" si="0"/>
        <v>1.1011</v>
      </c>
      <c r="L6" s="10">
        <f t="shared" si="1"/>
        <v>0</v>
      </c>
      <c r="N6" s="20" t="s">
        <v>82</v>
      </c>
      <c r="O6" s="23">
        <f>O5/O7</f>
        <v>-0.139772767068911</v>
      </c>
      <c r="P6" s="23">
        <f>P5/P7</f>
        <v>0.729636481881225</v>
      </c>
    </row>
    <row r="7" spans="1:16">
      <c r="A7" s="9">
        <v>44043</v>
      </c>
      <c r="B7" s="11">
        <v>1.3252</v>
      </c>
      <c r="C7" s="12">
        <v>67.6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0.203523748978294</v>
      </c>
      <c r="K7" s="10">
        <f t="shared" si="0"/>
        <v>1.3252</v>
      </c>
      <c r="L7" s="10">
        <f t="shared" si="1"/>
        <v>0</v>
      </c>
      <c r="N7" s="25" t="s">
        <v>83</v>
      </c>
      <c r="O7" s="26">
        <f>STDEV(J19:J30)*(12^0.5)</f>
        <v>0.229631426810397</v>
      </c>
      <c r="P7" s="27">
        <f>STDEV(J4:J30)*(12^0.5)</f>
        <v>0.225260907641278</v>
      </c>
    </row>
    <row r="8" spans="1:12">
      <c r="A8" s="9">
        <v>44074</v>
      </c>
      <c r="B8" s="11">
        <v>1.2704</v>
      </c>
      <c r="C8" s="12">
        <v>49.6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-0.0413522487171747</v>
      </c>
      <c r="K8" s="10">
        <f t="shared" si="0"/>
        <v>1.3252</v>
      </c>
      <c r="L8" s="10">
        <f t="shared" si="1"/>
        <v>-0.0413522487171747</v>
      </c>
    </row>
    <row r="9" spans="1:12">
      <c r="A9" s="9">
        <v>44104</v>
      </c>
      <c r="B9" s="11">
        <v>1.2363</v>
      </c>
      <c r="C9" s="12">
        <v>48.4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-0.0268419395465995</v>
      </c>
      <c r="K9" s="10">
        <f t="shared" si="0"/>
        <v>1.3252</v>
      </c>
      <c r="L9" s="10">
        <f t="shared" si="1"/>
        <v>-0.0670842137035919</v>
      </c>
    </row>
    <row r="10" spans="1:12">
      <c r="A10" s="9">
        <v>44134</v>
      </c>
      <c r="B10" s="11">
        <v>1.2058</v>
      </c>
      <c r="C10" s="12">
        <v>48.4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-0.0246703874464127</v>
      </c>
      <c r="K10" s="10">
        <f t="shared" si="0"/>
        <v>1.3252</v>
      </c>
      <c r="L10" s="10">
        <f t="shared" si="1"/>
        <v>-0.090099607606399</v>
      </c>
    </row>
    <row r="11" spans="1:12">
      <c r="A11" s="9">
        <v>44165</v>
      </c>
      <c r="B11" s="11">
        <v>1.215</v>
      </c>
      <c r="C11" s="12">
        <v>58.7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0.00762978935146807</v>
      </c>
      <c r="K11" s="10">
        <f t="shared" si="0"/>
        <v>1.3252</v>
      </c>
      <c r="L11" s="10">
        <f t="shared" si="1"/>
        <v>-0.0831572592816178</v>
      </c>
    </row>
    <row r="12" spans="1:12">
      <c r="A12" s="9">
        <v>44196</v>
      </c>
      <c r="B12" s="11">
        <v>1.2714</v>
      </c>
      <c r="C12" s="12">
        <v>59.9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0.0464197530864197</v>
      </c>
      <c r="K12" s="10">
        <f t="shared" si="0"/>
        <v>1.3252</v>
      </c>
      <c r="L12" s="10">
        <f t="shared" si="1"/>
        <v>-0.0405976456383941</v>
      </c>
    </row>
    <row r="13" spans="1:12">
      <c r="A13" s="13">
        <v>44225</v>
      </c>
      <c r="B13" s="11">
        <v>1.3129</v>
      </c>
      <c r="C13" s="12">
        <v>54.9276787356543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0.0326411829479314</v>
      </c>
      <c r="K13" s="10">
        <f t="shared" si="0"/>
        <v>1.3252</v>
      </c>
      <c r="L13" s="10">
        <f t="shared" si="1"/>
        <v>-0.00928161786900084</v>
      </c>
    </row>
    <row r="14" spans="1:12">
      <c r="A14" s="13">
        <v>44253</v>
      </c>
      <c r="B14" s="11">
        <v>1.2503</v>
      </c>
      <c r="C14" s="12">
        <v>33.4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-0.0476807068322035</v>
      </c>
      <c r="K14" s="10">
        <f t="shared" si="0"/>
        <v>1.3252</v>
      </c>
      <c r="L14" s="10">
        <f t="shared" si="1"/>
        <v>-0.056519770600664</v>
      </c>
    </row>
    <row r="15" spans="1:12">
      <c r="A15" s="13">
        <v>44286</v>
      </c>
      <c r="B15" s="11">
        <v>1.2418</v>
      </c>
      <c r="C15" s="12">
        <v>35.7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-0.00679836839158598</v>
      </c>
      <c r="K15" s="10">
        <f t="shared" si="0"/>
        <v>1.3252</v>
      </c>
      <c r="L15" s="10">
        <f t="shared" si="1"/>
        <v>-0.0629338967702988</v>
      </c>
    </row>
    <row r="16" spans="1:12">
      <c r="A16" s="13">
        <v>44316</v>
      </c>
      <c r="B16" s="11">
        <v>1.2749</v>
      </c>
      <c r="C16" s="12">
        <v>45.3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0.0266548558544049</v>
      </c>
      <c r="K16" s="10">
        <f t="shared" si="0"/>
        <v>1.3252</v>
      </c>
      <c r="L16" s="10">
        <f t="shared" si="1"/>
        <v>-0.0379565348626623</v>
      </c>
    </row>
    <row r="17" spans="1:12">
      <c r="A17" s="13">
        <v>44347</v>
      </c>
      <c r="B17" s="11">
        <v>1.3485</v>
      </c>
      <c r="C17" s="12">
        <v>65.2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0.0577300180406308</v>
      </c>
      <c r="K17" s="10">
        <f t="shared" si="0"/>
        <v>1.3485</v>
      </c>
      <c r="L17" s="10">
        <f t="shared" si="1"/>
        <v>0</v>
      </c>
    </row>
    <row r="18" spans="1:12">
      <c r="A18" s="13">
        <v>44377</v>
      </c>
      <c r="B18" s="11">
        <v>1.455</v>
      </c>
      <c r="C18" s="12">
        <v>68.7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0.0789766407119021</v>
      </c>
      <c r="K18" s="10">
        <f t="shared" si="0"/>
        <v>1.455</v>
      </c>
      <c r="L18" s="10">
        <f t="shared" si="1"/>
        <v>0</v>
      </c>
    </row>
    <row r="19" spans="1:12">
      <c r="A19" s="13">
        <v>44407</v>
      </c>
      <c r="B19" s="11">
        <v>1.6062</v>
      </c>
      <c r="C19" s="12">
        <v>65.8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0.103917525773196</v>
      </c>
      <c r="K19" s="10">
        <f t="shared" si="0"/>
        <v>1.6062</v>
      </c>
      <c r="L19" s="10">
        <f t="shared" si="1"/>
        <v>0</v>
      </c>
    </row>
    <row r="20" spans="1:12">
      <c r="A20" s="13">
        <v>44439</v>
      </c>
      <c r="B20" s="11">
        <v>1.6741</v>
      </c>
      <c r="C20" s="12">
        <v>63.5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0.0422736894533682</v>
      </c>
      <c r="K20" s="10">
        <f t="shared" si="0"/>
        <v>1.6741</v>
      </c>
      <c r="L20" s="10">
        <f t="shared" si="1"/>
        <v>0</v>
      </c>
    </row>
    <row r="21" spans="1:12">
      <c r="A21" s="13">
        <v>44469</v>
      </c>
      <c r="B21" s="11">
        <v>1.55244723133807</v>
      </c>
      <c r="C21" s="12">
        <v>42.8802386366175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-0.072667563862332</v>
      </c>
      <c r="K21" s="10">
        <f t="shared" si="0"/>
        <v>1.6741</v>
      </c>
      <c r="L21" s="10">
        <f t="shared" si="1"/>
        <v>-0.072667563862332</v>
      </c>
    </row>
    <row r="22" spans="1:12">
      <c r="A22" s="13">
        <v>44498</v>
      </c>
      <c r="B22" s="11">
        <v>1.7235</v>
      </c>
      <c r="C22" s="12">
        <v>49.7607616131409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0.110182662063494</v>
      </c>
      <c r="K22" s="10">
        <f t="shared" si="0"/>
        <v>1.7235</v>
      </c>
      <c r="L22" s="10">
        <f t="shared" si="1"/>
        <v>0</v>
      </c>
    </row>
    <row r="23" spans="1:12">
      <c r="A23" s="13">
        <v>44530</v>
      </c>
      <c r="B23" s="11">
        <v>1.6609</v>
      </c>
      <c r="C23" s="12">
        <v>50.111856000879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-0.036321438932405</v>
      </c>
      <c r="K23" s="10">
        <f t="shared" si="0"/>
        <v>1.7235</v>
      </c>
      <c r="L23" s="10">
        <f t="shared" si="1"/>
        <v>-0.036321438932405</v>
      </c>
    </row>
    <row r="24" spans="1:12">
      <c r="A24" s="13">
        <v>44561</v>
      </c>
      <c r="B24" s="11">
        <v>1.5388</v>
      </c>
      <c r="C24" s="12">
        <v>45.9919497964805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-0.0735143596845085</v>
      </c>
      <c r="K24" s="10">
        <f t="shared" si="0"/>
        <v>1.7235</v>
      </c>
      <c r="L24" s="10">
        <f t="shared" si="1"/>
        <v>-0.107165651290978</v>
      </c>
    </row>
    <row r="25" spans="1:12">
      <c r="A25" s="13">
        <v>44589</v>
      </c>
      <c r="B25" s="11">
        <v>1.4442</v>
      </c>
      <c r="C25" s="12">
        <v>37.6425868091492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-0.0614764751754614</v>
      </c>
      <c r="K25" s="10">
        <f t="shared" si="0"/>
        <v>1.7235</v>
      </c>
      <c r="L25" s="10">
        <f t="shared" si="1"/>
        <v>-0.162053959965187</v>
      </c>
    </row>
    <row r="26" ht="14.25" customHeight="1" spans="1:12">
      <c r="A26" s="13">
        <v>44620</v>
      </c>
      <c r="B26" s="34">
        <v>1.4602</v>
      </c>
      <c r="C26" s="12">
        <v>38.2148540867287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0.0110787979504223</v>
      </c>
      <c r="K26" s="10">
        <f t="shared" si="0"/>
        <v>1.7235</v>
      </c>
      <c r="L26" s="10">
        <f t="shared" si="1"/>
        <v>-0.152770525094285</v>
      </c>
    </row>
    <row r="27" spans="1:12">
      <c r="A27" s="13">
        <v>44651</v>
      </c>
      <c r="B27" s="34">
        <v>1.3723</v>
      </c>
      <c r="C27" s="12">
        <v>30.3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-0.0601972332557184</v>
      </c>
      <c r="K27" s="10">
        <f t="shared" si="0"/>
        <v>1.7235</v>
      </c>
      <c r="L27" s="10">
        <f t="shared" si="1"/>
        <v>-0.203771395416304</v>
      </c>
    </row>
    <row r="28" spans="1:12">
      <c r="A28" s="13">
        <v>44680</v>
      </c>
      <c r="B28" s="34">
        <v>1.3287</v>
      </c>
      <c r="C28" s="12">
        <v>26.9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-0.031771478539678</v>
      </c>
      <c r="K28" s="10">
        <f t="shared" si="0"/>
        <v>1.7235</v>
      </c>
      <c r="L28" s="10">
        <f t="shared" si="1"/>
        <v>-0.229068755439513</v>
      </c>
    </row>
    <row r="29" spans="1:12">
      <c r="A29" s="13">
        <v>44712</v>
      </c>
      <c r="B29" s="34">
        <v>1.3345</v>
      </c>
      <c r="C29" s="12">
        <v>37.6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0.00436516896214356</v>
      </c>
      <c r="K29" s="10">
        <f t="shared" si="0"/>
        <v>1.7235</v>
      </c>
      <c r="L29" s="10">
        <f t="shared" si="1"/>
        <v>-0.225703510298811</v>
      </c>
    </row>
    <row r="30" spans="1:12">
      <c r="A30" s="13">
        <v>44742</v>
      </c>
      <c r="B30" s="34">
        <v>1.4083</v>
      </c>
      <c r="C30" s="12">
        <v>56.2921342551997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0.055301611090296</v>
      </c>
      <c r="K30" s="10">
        <f t="shared" si="0"/>
        <v>1.7235</v>
      </c>
      <c r="L30" s="10">
        <f t="shared" si="1"/>
        <v>-0.182883666956774</v>
      </c>
    </row>
    <row r="40" s="2" customFormat="1"/>
    <row r="41" s="2" customFormat="1"/>
    <row r="42" s="2" customFormat="1"/>
    <row r="43" s="2" customFormat="1"/>
    <row r="44" s="2" customFormat="1"/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9" tint="-0.249977111117893"/>
  </sheetPr>
  <dimension ref="A1:Y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R10" sqref="R10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11" width="11.6228070175439" style="5" customWidth="1"/>
    <col min="12" max="12" width="12.7543859649123" customWidth="1"/>
  </cols>
  <sheetData>
    <row r="1" s="1" customFormat="1" ht="15.6" customHeight="1" spans="1:11">
      <c r="A1" s="6"/>
      <c r="B1" s="7" t="s">
        <v>99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</row>
    <row r="2" spans="7:12">
      <c r="G2" s="2" t="s">
        <v>88</v>
      </c>
      <c r="H2" s="5" t="s">
        <v>86</v>
      </c>
      <c r="I2" s="5" t="s">
        <v>75</v>
      </c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1.0013</v>
      </c>
      <c r="C4" s="12">
        <v>8.9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0.00130000000000008</v>
      </c>
      <c r="K4" s="10">
        <f t="shared" si="0"/>
        <v>1.0013</v>
      </c>
      <c r="L4" s="10">
        <f t="shared" si="1"/>
        <v>0</v>
      </c>
      <c r="N4" s="20" t="s">
        <v>80</v>
      </c>
      <c r="O4" s="21">
        <f>MIN(L19:L30)</f>
        <v>-0.231401869158879</v>
      </c>
      <c r="P4" s="30">
        <f>MIN(L4:L30)</f>
        <v>-0.231401869158879</v>
      </c>
    </row>
    <row r="5" spans="1:25">
      <c r="A5" s="9">
        <v>43980</v>
      </c>
      <c r="B5" s="11">
        <v>1.0192</v>
      </c>
      <c r="C5" s="12">
        <v>27.7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0.0178767602117247</v>
      </c>
      <c r="K5" s="10">
        <f t="shared" si="0"/>
        <v>1.0192</v>
      </c>
      <c r="L5" s="10">
        <f t="shared" si="1"/>
        <v>0</v>
      </c>
      <c r="N5" s="20" t="s">
        <v>81</v>
      </c>
      <c r="O5" s="22">
        <f>(B30/B18)^(12/COUNT(B19:B30))-1</f>
        <v>-0.0100123529029322</v>
      </c>
      <c r="P5" s="31">
        <f>(B30/B3)^(12/COUNT(B4:B30))-1</f>
        <v>0.205485337419401</v>
      </c>
      <c r="Y5">
        <v>1</v>
      </c>
    </row>
    <row r="6" spans="1:16">
      <c r="A6" s="9">
        <v>44012</v>
      </c>
      <c r="B6" s="11">
        <v>1.1151</v>
      </c>
      <c r="C6" s="12">
        <v>56.8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0.0940934065934065</v>
      </c>
      <c r="K6" s="10">
        <f t="shared" si="0"/>
        <v>1.1151</v>
      </c>
      <c r="L6" s="10">
        <f t="shared" si="1"/>
        <v>0</v>
      </c>
      <c r="N6" s="20" t="s">
        <v>82</v>
      </c>
      <c r="O6" s="23">
        <f>O5/O7</f>
        <v>-0.0444459325063384</v>
      </c>
      <c r="P6" s="24">
        <f>P5/P7</f>
        <v>0.941471580870134</v>
      </c>
    </row>
    <row r="7" spans="1:16">
      <c r="A7" s="9">
        <v>44043</v>
      </c>
      <c r="B7" s="11">
        <v>1.3353</v>
      </c>
      <c r="C7" s="12">
        <v>64.5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0.197471078827011</v>
      </c>
      <c r="K7" s="10">
        <f t="shared" si="0"/>
        <v>1.3353</v>
      </c>
      <c r="L7" s="10">
        <f t="shared" si="1"/>
        <v>0</v>
      </c>
      <c r="N7" s="25" t="s">
        <v>83</v>
      </c>
      <c r="O7" s="26">
        <f>STDEV(J19:J30)*(12^0.5)</f>
        <v>0.225270397949337</v>
      </c>
      <c r="P7" s="27">
        <f>STDEV(J4:J30)*(12^0.5)</f>
        <v>0.218259734648056</v>
      </c>
    </row>
    <row r="8" spans="1:12">
      <c r="A8" s="9">
        <v>44074</v>
      </c>
      <c r="B8" s="11">
        <v>1.3045</v>
      </c>
      <c r="C8" s="12">
        <v>47.4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-0.0230659776829176</v>
      </c>
      <c r="K8" s="10">
        <f t="shared" si="0"/>
        <v>1.3353</v>
      </c>
      <c r="L8" s="10">
        <f t="shared" si="1"/>
        <v>-0.0230659776829176</v>
      </c>
    </row>
    <row r="9" spans="1:12">
      <c r="A9" s="9">
        <v>44104</v>
      </c>
      <c r="B9" s="11">
        <v>1.2714</v>
      </c>
      <c r="C9" s="12">
        <v>47.8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-0.0253737064009198</v>
      </c>
      <c r="K9" s="10">
        <f t="shared" si="0"/>
        <v>1.3353</v>
      </c>
      <c r="L9" s="10">
        <f t="shared" si="1"/>
        <v>-0.0478544147382609</v>
      </c>
    </row>
    <row r="10" spans="1:12">
      <c r="A10" s="9">
        <v>44134</v>
      </c>
      <c r="B10" s="11">
        <v>1.24</v>
      </c>
      <c r="C10" s="12">
        <v>47.2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-0.0246971842063868</v>
      </c>
      <c r="K10" s="10">
        <f t="shared" si="0"/>
        <v>1.3353</v>
      </c>
      <c r="L10" s="10">
        <f t="shared" si="1"/>
        <v>-0.071369729648768</v>
      </c>
    </row>
    <row r="11" spans="1:12">
      <c r="A11" s="9">
        <v>44165</v>
      </c>
      <c r="B11" s="11">
        <v>1.2504</v>
      </c>
      <c r="C11" s="12">
        <v>58.6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0.00838709677419347</v>
      </c>
      <c r="K11" s="10">
        <f t="shared" si="0"/>
        <v>1.3353</v>
      </c>
      <c r="L11" s="10">
        <f t="shared" si="1"/>
        <v>-0.0635812177038868</v>
      </c>
    </row>
    <row r="12" spans="1:12">
      <c r="A12" s="9">
        <v>44196</v>
      </c>
      <c r="B12" s="11">
        <v>1.308</v>
      </c>
      <c r="C12" s="12">
        <v>60.4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0.0460652591170827</v>
      </c>
      <c r="K12" s="10">
        <f t="shared" si="0"/>
        <v>1.3353</v>
      </c>
      <c r="L12" s="10">
        <f t="shared" si="1"/>
        <v>-0.0204448438553133</v>
      </c>
    </row>
    <row r="13" spans="1:12">
      <c r="A13" s="13">
        <v>44225</v>
      </c>
      <c r="B13" s="11">
        <v>1.3533</v>
      </c>
      <c r="C13" s="12">
        <v>54.8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0.0346330275229356</v>
      </c>
      <c r="K13" s="10">
        <f t="shared" si="0"/>
        <v>1.3533</v>
      </c>
      <c r="L13" s="10">
        <f t="shared" si="1"/>
        <v>0</v>
      </c>
    </row>
    <row r="14" spans="1:12">
      <c r="A14" s="13">
        <v>44253</v>
      </c>
      <c r="B14" s="11">
        <v>1.3186</v>
      </c>
      <c r="C14" s="12">
        <v>30.4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-0.0256410256410257</v>
      </c>
      <c r="K14" s="10">
        <f t="shared" si="0"/>
        <v>1.3533</v>
      </c>
      <c r="L14" s="10">
        <f t="shared" si="1"/>
        <v>-0.0256410256410257</v>
      </c>
    </row>
    <row r="15" spans="1:12">
      <c r="A15" s="13">
        <v>44286</v>
      </c>
      <c r="B15" s="11">
        <v>1.3109</v>
      </c>
      <c r="C15" s="12">
        <v>33.3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-0.00583952677081756</v>
      </c>
      <c r="K15" s="10">
        <f t="shared" si="0"/>
        <v>1.3533</v>
      </c>
      <c r="L15" s="10">
        <f t="shared" si="1"/>
        <v>-0.0313308209561812</v>
      </c>
    </row>
    <row r="16" spans="1:12">
      <c r="A16" s="13">
        <v>44316</v>
      </c>
      <c r="B16" s="11">
        <v>1.3422</v>
      </c>
      <c r="C16" s="12">
        <v>45.4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0.0238767259134947</v>
      </c>
      <c r="K16" s="10">
        <f t="shared" si="0"/>
        <v>1.3533</v>
      </c>
      <c r="L16" s="10">
        <f t="shared" si="1"/>
        <v>-0.00820217246730204</v>
      </c>
    </row>
    <row r="17" spans="1:12">
      <c r="A17" s="13">
        <v>44347</v>
      </c>
      <c r="B17" s="11">
        <v>1.4181</v>
      </c>
      <c r="C17" s="12">
        <v>64.1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0.0565489494859186</v>
      </c>
      <c r="K17" s="10">
        <f t="shared" si="0"/>
        <v>1.4181</v>
      </c>
      <c r="L17" s="10">
        <f t="shared" si="1"/>
        <v>0</v>
      </c>
    </row>
    <row r="18" spans="1:12">
      <c r="A18" s="13">
        <v>44377</v>
      </c>
      <c r="B18" s="11">
        <v>1.5381</v>
      </c>
      <c r="C18" s="12">
        <v>69.3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0.0846202665538398</v>
      </c>
      <c r="K18" s="10">
        <f t="shared" si="0"/>
        <v>1.5381</v>
      </c>
      <c r="L18" s="10">
        <f t="shared" si="1"/>
        <v>0</v>
      </c>
    </row>
    <row r="19" spans="1:12">
      <c r="A19" s="13">
        <v>44407</v>
      </c>
      <c r="B19" s="11">
        <v>1.6963</v>
      </c>
      <c r="C19" s="12">
        <v>65.8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0.102854170730122</v>
      </c>
      <c r="K19" s="10">
        <f t="shared" si="0"/>
        <v>1.6963</v>
      </c>
      <c r="L19" s="10">
        <f t="shared" si="1"/>
        <v>0</v>
      </c>
    </row>
    <row r="20" spans="1:12">
      <c r="A20" s="13">
        <v>44439</v>
      </c>
      <c r="B20" s="11">
        <v>1.7633</v>
      </c>
      <c r="C20" s="12">
        <v>63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0.0394977303543007</v>
      </c>
      <c r="K20" s="10">
        <f t="shared" si="0"/>
        <v>1.7633</v>
      </c>
      <c r="L20" s="10">
        <f t="shared" si="1"/>
        <v>0</v>
      </c>
    </row>
    <row r="21" spans="1:12">
      <c r="A21" s="13">
        <v>44469</v>
      </c>
      <c r="B21" s="11">
        <v>1.67803051003793</v>
      </c>
      <c r="C21" s="12">
        <v>41.9156769580178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-0.0483579027743833</v>
      </c>
      <c r="K21" s="10">
        <f t="shared" si="0"/>
        <v>1.7633</v>
      </c>
      <c r="L21" s="10">
        <f t="shared" si="1"/>
        <v>-0.0483579027743833</v>
      </c>
    </row>
    <row r="22" spans="1:12">
      <c r="A22" s="13">
        <v>44498</v>
      </c>
      <c r="B22" s="11">
        <v>1.8725</v>
      </c>
      <c r="C22" s="12">
        <v>51.0378534727613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0.115891510195291</v>
      </c>
      <c r="K22" s="10">
        <f t="shared" si="0"/>
        <v>1.8725</v>
      </c>
      <c r="L22" s="10">
        <f t="shared" si="1"/>
        <v>0</v>
      </c>
    </row>
    <row r="23" spans="1:12">
      <c r="A23" s="13">
        <v>44530</v>
      </c>
      <c r="B23" s="11">
        <v>1.7973</v>
      </c>
      <c r="C23" s="12">
        <v>50.4224048789387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-0.0401602136181576</v>
      </c>
      <c r="K23" s="10">
        <f t="shared" si="0"/>
        <v>1.8725</v>
      </c>
      <c r="L23" s="10">
        <f t="shared" si="1"/>
        <v>-0.0401602136181576</v>
      </c>
    </row>
    <row r="24" spans="1:12">
      <c r="A24" s="13">
        <v>44561</v>
      </c>
      <c r="B24" s="11">
        <v>1.6639</v>
      </c>
      <c r="C24" s="12">
        <v>46.3939421981678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-0.0742224447782786</v>
      </c>
      <c r="K24" s="10">
        <f t="shared" si="0"/>
        <v>1.8725</v>
      </c>
      <c r="L24" s="10">
        <f t="shared" si="1"/>
        <v>-0.111401869158879</v>
      </c>
    </row>
    <row r="25" spans="1:12">
      <c r="A25" s="13">
        <v>44589</v>
      </c>
      <c r="B25" s="11">
        <v>1.5584</v>
      </c>
      <c r="C25" s="33">
        <v>38.4718894388569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-0.0634052527195144</v>
      </c>
      <c r="K25" s="10">
        <f t="shared" si="0"/>
        <v>1.8725</v>
      </c>
      <c r="L25" s="10">
        <f t="shared" si="1"/>
        <v>-0.167743658210948</v>
      </c>
    </row>
    <row r="26" spans="1:12">
      <c r="A26" s="13">
        <v>44620</v>
      </c>
      <c r="B26" s="36">
        <v>1.5746</v>
      </c>
      <c r="C26" s="33">
        <v>23.69571231393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0.0103952772073921</v>
      </c>
      <c r="K26" s="10">
        <f t="shared" si="0"/>
        <v>1.8725</v>
      </c>
      <c r="L26" s="10">
        <f t="shared" si="1"/>
        <v>-0.159092122830441</v>
      </c>
    </row>
    <row r="27" spans="1:12">
      <c r="A27" s="13">
        <v>44651</v>
      </c>
      <c r="B27" s="37">
        <v>1.4804</v>
      </c>
      <c r="C27" s="33">
        <v>29.1930650993373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-0.0598247173885431</v>
      </c>
      <c r="K27" s="10">
        <f t="shared" si="0"/>
        <v>1.8725</v>
      </c>
      <c r="L27" s="10">
        <f t="shared" si="1"/>
        <v>-0.209399198931909</v>
      </c>
    </row>
    <row r="28" spans="1:12">
      <c r="A28" s="13">
        <v>44680</v>
      </c>
      <c r="B28" s="37">
        <v>1.4392</v>
      </c>
      <c r="C28" s="33">
        <v>35.5711109822811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-0.0278303161307754</v>
      </c>
      <c r="K28" s="10">
        <f t="shared" si="0"/>
        <v>1.8725</v>
      </c>
      <c r="L28" s="10">
        <f t="shared" si="1"/>
        <v>-0.231401869158879</v>
      </c>
    </row>
    <row r="29" spans="1:12">
      <c r="A29" s="13">
        <v>44712</v>
      </c>
      <c r="B29" s="37">
        <v>1.4435</v>
      </c>
      <c r="C29" s="33">
        <v>54.3872422241041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0.00298777098387992</v>
      </c>
      <c r="K29" s="10">
        <f t="shared" si="0"/>
        <v>1.8725</v>
      </c>
      <c r="L29" s="10">
        <f t="shared" si="1"/>
        <v>-0.229105473965287</v>
      </c>
    </row>
    <row r="30" spans="1:12">
      <c r="A30" s="13">
        <v>44742</v>
      </c>
      <c r="B30" s="37">
        <v>1.5227</v>
      </c>
      <c r="C30" s="33">
        <v>54.3872422241041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0.054866643574645</v>
      </c>
      <c r="K30" s="10">
        <f t="shared" si="0"/>
        <v>1.8725</v>
      </c>
      <c r="L30" s="10">
        <f t="shared" si="1"/>
        <v>-0.186809078771696</v>
      </c>
    </row>
    <row r="40" s="2" customFormat="1"/>
    <row r="41" s="2" customFormat="1"/>
    <row r="42" s="2" customFormat="1"/>
    <row r="43" s="2" customFormat="1"/>
    <row r="44" s="2" customFormat="1"/>
    <row r="45" s="2" customFormat="1" spans="1:11">
      <c r="A45" s="16"/>
      <c r="B45" s="3"/>
      <c r="C45" s="3"/>
      <c r="D45" s="5"/>
      <c r="H45" s="5"/>
      <c r="I45" s="5"/>
      <c r="J45" s="5"/>
      <c r="K45" s="5"/>
    </row>
    <row r="46" s="2" customFormat="1" spans="1:11">
      <c r="A46" s="16"/>
      <c r="B46" s="3"/>
      <c r="C46" s="3"/>
      <c r="D46" s="5"/>
      <c r="H46" s="5"/>
      <c r="I46" s="5"/>
      <c r="J46" s="5"/>
      <c r="K46" s="5"/>
    </row>
    <row r="47" s="2" customFormat="1" spans="1:11">
      <c r="A47" s="16"/>
      <c r="B47" s="3"/>
      <c r="C47" s="3"/>
      <c r="D47" s="5"/>
      <c r="H47" s="5"/>
      <c r="I47" s="5"/>
      <c r="J47" s="5"/>
      <c r="K47" s="5"/>
    </row>
    <row r="48" s="2" customFormat="1" spans="1:11">
      <c r="A48" s="16"/>
      <c r="B48" s="3"/>
      <c r="C48" s="3"/>
      <c r="D48" s="5"/>
      <c r="H48" s="5"/>
      <c r="I48" s="5"/>
      <c r="J48" s="5"/>
      <c r="K48" s="5"/>
    </row>
    <row r="49" s="2" customFormat="1" spans="1:11">
      <c r="A49" s="16"/>
      <c r="B49" s="3"/>
      <c r="C49" s="3"/>
      <c r="D49" s="5"/>
      <c r="H49" s="5"/>
      <c r="I49" s="5"/>
      <c r="J49" s="5"/>
      <c r="K49" s="5"/>
    </row>
    <row r="50" s="2" customFormat="1" spans="1:11">
      <c r="A50" s="16"/>
      <c r="B50" s="3"/>
      <c r="C50" s="3"/>
      <c r="D50" s="5"/>
      <c r="H50" s="5"/>
      <c r="I50" s="5"/>
      <c r="J50" s="5"/>
      <c r="K50" s="5"/>
    </row>
    <row r="51" s="2" customFormat="1" spans="1:11">
      <c r="A51" s="16"/>
      <c r="B51" s="3"/>
      <c r="C51" s="3"/>
      <c r="D51" s="5"/>
      <c r="H51" s="5"/>
      <c r="I51" s="5"/>
      <c r="J51" s="5"/>
      <c r="K51" s="5"/>
    </row>
    <row r="52" s="2" customFormat="1" spans="1:11">
      <c r="A52" s="16"/>
      <c r="B52" s="3"/>
      <c r="C52" s="3"/>
      <c r="D52" s="5"/>
      <c r="H52" s="5"/>
      <c r="I52" s="5"/>
      <c r="J52" s="5"/>
      <c r="K52" s="5"/>
    </row>
    <row r="53" s="2" customFormat="1" spans="1:11">
      <c r="A53" s="16"/>
      <c r="B53" s="3"/>
      <c r="C53" s="3"/>
      <c r="D53" s="5"/>
      <c r="H53" s="5"/>
      <c r="I53" s="5"/>
      <c r="J53" s="5"/>
      <c r="K53" s="5"/>
    </row>
    <row r="54" s="2" customFormat="1" spans="1:11">
      <c r="A54" s="16"/>
      <c r="B54" s="3"/>
      <c r="C54" s="3"/>
      <c r="D54" s="5"/>
      <c r="H54" s="5"/>
      <c r="I54" s="5"/>
      <c r="J54" s="5"/>
      <c r="K54" s="5"/>
    </row>
    <row r="55" s="2" customFormat="1" spans="1:11">
      <c r="A55" s="16"/>
      <c r="B55" s="3"/>
      <c r="C55" s="3"/>
      <c r="D55" s="5"/>
      <c r="H55" s="5"/>
      <c r="I55" s="5"/>
      <c r="J55" s="5"/>
      <c r="K55" s="5"/>
    </row>
    <row r="56" s="2" customFormat="1" spans="1:11">
      <c r="A56" s="16"/>
      <c r="B56" s="3"/>
      <c r="C56" s="3"/>
      <c r="D56" s="5"/>
      <c r="H56" s="5"/>
      <c r="I56" s="5"/>
      <c r="J56" s="5"/>
      <c r="K56" s="5"/>
    </row>
    <row r="57" s="2" customFormat="1" spans="1:11">
      <c r="A57" s="16"/>
      <c r="B57" s="3"/>
      <c r="C57" s="3"/>
      <c r="D57" s="5"/>
      <c r="H57" s="5"/>
      <c r="I57" s="5"/>
      <c r="J57" s="5"/>
      <c r="K57" s="5"/>
    </row>
    <row r="58" s="2" customFormat="1" spans="1:11">
      <c r="A58" s="16"/>
      <c r="B58" s="3"/>
      <c r="C58" s="3"/>
      <c r="D58" s="5"/>
      <c r="H58" s="5"/>
      <c r="I58" s="5"/>
      <c r="J58" s="5"/>
      <c r="K58" s="5"/>
    </row>
    <row r="59" s="2" customFormat="1" spans="1:11">
      <c r="A59" s="16"/>
      <c r="B59" s="3"/>
      <c r="C59" s="3"/>
      <c r="D59" s="5"/>
      <c r="H59" s="5"/>
      <c r="I59" s="5"/>
      <c r="J59" s="5"/>
      <c r="K59" s="5"/>
    </row>
    <row r="60" s="2" customFormat="1" spans="1:11">
      <c r="A60" s="16"/>
      <c r="B60" s="3"/>
      <c r="C60" s="3"/>
      <c r="D60" s="5"/>
      <c r="H60" s="5"/>
      <c r="I60" s="5"/>
      <c r="J60" s="5"/>
      <c r="K60" s="5"/>
    </row>
    <row r="61" s="2" customFormat="1" spans="1:11">
      <c r="A61" s="16"/>
      <c r="B61" s="3"/>
      <c r="C61" s="3"/>
      <c r="D61" s="5"/>
      <c r="H61" s="5"/>
      <c r="I61" s="5"/>
      <c r="J61" s="5"/>
      <c r="K61" s="5"/>
    </row>
    <row r="62" s="2" customFormat="1" spans="1:11">
      <c r="A62" s="16"/>
      <c r="B62" s="3"/>
      <c r="C62" s="3"/>
      <c r="D62" s="5"/>
      <c r="H62" s="5"/>
      <c r="I62" s="5"/>
      <c r="J62" s="5"/>
      <c r="K62" s="5"/>
    </row>
    <row r="63" s="2" customFormat="1" spans="1:11">
      <c r="A63" s="16"/>
      <c r="B63" s="3"/>
      <c r="C63" s="3"/>
      <c r="D63" s="5"/>
      <c r="H63" s="5"/>
      <c r="I63" s="5"/>
      <c r="J63" s="5"/>
      <c r="K63" s="5"/>
    </row>
    <row r="64" s="2" customFormat="1" spans="1:11">
      <c r="A64" s="16"/>
      <c r="B64" s="3"/>
      <c r="C64" s="3"/>
      <c r="D64" s="5"/>
      <c r="H64" s="5"/>
      <c r="I64" s="5"/>
      <c r="J64" s="5"/>
      <c r="K64" s="5"/>
    </row>
    <row r="65" s="2" customFormat="1" spans="1:11">
      <c r="A65" s="16"/>
      <c r="B65" s="3"/>
      <c r="C65" s="3"/>
      <c r="D65" s="5"/>
      <c r="H65" s="5"/>
      <c r="I65" s="5"/>
      <c r="J65" s="5"/>
      <c r="K65" s="5"/>
    </row>
    <row r="66" s="2" customFormat="1" spans="1:11">
      <c r="A66" s="16"/>
      <c r="B66" s="3"/>
      <c r="C66" s="3"/>
      <c r="D66" s="5"/>
      <c r="H66" s="5"/>
      <c r="I66" s="5"/>
      <c r="J66" s="5"/>
      <c r="K66" s="5"/>
    </row>
    <row r="67" s="2" customFormat="1" spans="1:11">
      <c r="A67" s="16"/>
      <c r="B67" s="3"/>
      <c r="C67" s="3"/>
      <c r="D67" s="5"/>
      <c r="H67" s="5"/>
      <c r="I67" s="5"/>
      <c r="J67" s="5"/>
      <c r="K67" s="5"/>
    </row>
    <row r="68" s="2" customFormat="1" spans="1:11">
      <c r="A68" s="16"/>
      <c r="B68" s="3"/>
      <c r="C68" s="3"/>
      <c r="D68" s="5"/>
      <c r="H68" s="5"/>
      <c r="I68" s="5"/>
      <c r="J68" s="5"/>
      <c r="K68" s="5"/>
    </row>
    <row r="69" s="2" customFormat="1" spans="1:11">
      <c r="A69" s="16"/>
      <c r="B69" s="3"/>
      <c r="C69" s="3"/>
      <c r="D69" s="5"/>
      <c r="H69" s="5"/>
      <c r="I69" s="5"/>
      <c r="J69" s="5"/>
      <c r="K69" s="5"/>
    </row>
    <row r="70" s="2" customFormat="1" spans="1:11">
      <c r="A70" s="16"/>
      <c r="B70" s="3"/>
      <c r="C70" s="3"/>
      <c r="D70" s="5"/>
      <c r="H70" s="5"/>
      <c r="I70" s="5"/>
      <c r="J70" s="5"/>
      <c r="K70" s="5"/>
    </row>
    <row r="71" s="2" customFormat="1" spans="1:11">
      <c r="A71" s="16"/>
      <c r="B71" s="3"/>
      <c r="C71" s="3"/>
      <c r="D71" s="5"/>
      <c r="H71" s="5"/>
      <c r="I71" s="5"/>
      <c r="J71" s="5"/>
      <c r="K71" s="5"/>
    </row>
    <row r="72" s="2" customFormat="1" spans="1:11">
      <c r="A72" s="16"/>
      <c r="B72" s="3"/>
      <c r="C72" s="3"/>
      <c r="D72" s="5"/>
      <c r="H72" s="5"/>
      <c r="I72" s="5"/>
      <c r="J72" s="5"/>
      <c r="K72" s="5"/>
    </row>
    <row r="73" s="2" customFormat="1" spans="1:11">
      <c r="A73" s="16"/>
      <c r="B73" s="3"/>
      <c r="C73" s="3"/>
      <c r="D73" s="5"/>
      <c r="H73" s="5"/>
      <c r="I73" s="5"/>
      <c r="J73" s="5"/>
      <c r="K73" s="5"/>
    </row>
    <row r="74" s="2" customFormat="1" spans="1:11">
      <c r="A74" s="16"/>
      <c r="B74" s="3"/>
      <c r="C74" s="3"/>
      <c r="D74" s="5"/>
      <c r="H74" s="5"/>
      <c r="I74" s="5"/>
      <c r="J74" s="5"/>
      <c r="K74" s="5"/>
    </row>
    <row r="75" s="2" customFormat="1" spans="1:11">
      <c r="A75" s="16"/>
      <c r="B75" s="3"/>
      <c r="C75" s="3"/>
      <c r="D75" s="5"/>
      <c r="H75" s="5"/>
      <c r="I75" s="5"/>
      <c r="J75" s="5"/>
      <c r="K75" s="5"/>
    </row>
    <row r="76" s="2" customFormat="1" spans="1:11">
      <c r="A76" s="16"/>
      <c r="B76" s="3"/>
      <c r="C76" s="3"/>
      <c r="D76" s="5"/>
      <c r="H76" s="5"/>
      <c r="I76" s="5"/>
      <c r="J76" s="5"/>
      <c r="K76" s="5"/>
    </row>
    <row r="77" s="2" customFormat="1" spans="1:11">
      <c r="A77" s="16"/>
      <c r="B77" s="3"/>
      <c r="C77" s="3"/>
      <c r="D77" s="5"/>
      <c r="H77" s="5"/>
      <c r="I77" s="5"/>
      <c r="J77" s="5"/>
      <c r="K77" s="5"/>
    </row>
    <row r="78" s="2" customFormat="1" spans="1:11">
      <c r="A78" s="16"/>
      <c r="B78" s="3"/>
      <c r="C78" s="3"/>
      <c r="D78" s="5"/>
      <c r="H78" s="5"/>
      <c r="I78" s="5"/>
      <c r="J78" s="5"/>
      <c r="K78" s="5"/>
    </row>
    <row r="79" s="2" customFormat="1" spans="1:11">
      <c r="A79" s="16"/>
      <c r="B79" s="3"/>
      <c r="C79" s="3"/>
      <c r="D79" s="5"/>
      <c r="H79" s="5"/>
      <c r="I79" s="5"/>
      <c r="J79" s="5"/>
      <c r="K79" s="5"/>
    </row>
    <row r="80" s="2" customFormat="1" spans="1:11">
      <c r="A80" s="16"/>
      <c r="B80" s="3"/>
      <c r="C80" s="3"/>
      <c r="D80" s="5"/>
      <c r="H80" s="5"/>
      <c r="I80" s="5"/>
      <c r="J80" s="5"/>
      <c r="K80" s="5"/>
    </row>
    <row r="81" s="2" customFormat="1" spans="1:11">
      <c r="A81" s="16"/>
      <c r="B81" s="3"/>
      <c r="C81" s="3"/>
      <c r="D81" s="5"/>
      <c r="H81" s="5"/>
      <c r="I81" s="5"/>
      <c r="J81" s="5"/>
      <c r="K81" s="5"/>
    </row>
    <row r="82" s="2" customFormat="1" spans="1:11">
      <c r="A82" s="16"/>
      <c r="B82" s="3"/>
      <c r="C82" s="3"/>
      <c r="D82" s="5"/>
      <c r="H82" s="5"/>
      <c r="I82" s="5"/>
      <c r="J82" s="5"/>
      <c r="K82" s="5"/>
    </row>
    <row r="83" s="2" customFormat="1" spans="1:11">
      <c r="A83" s="16"/>
      <c r="B83" s="3"/>
      <c r="C83" s="3"/>
      <c r="D83" s="5"/>
      <c r="H83" s="5"/>
      <c r="I83" s="5"/>
      <c r="J83" s="5"/>
      <c r="K83" s="5"/>
    </row>
    <row r="84" s="2" customFormat="1" spans="1:11">
      <c r="A84" s="16"/>
      <c r="B84" s="3"/>
      <c r="C84" s="3"/>
      <c r="D84" s="5"/>
      <c r="H84" s="5"/>
      <c r="I84" s="5"/>
      <c r="J84" s="5"/>
      <c r="K84" s="5"/>
    </row>
    <row r="85" s="2" customFormat="1" spans="1:11">
      <c r="A85" s="16"/>
      <c r="B85" s="3"/>
      <c r="C85" s="3"/>
      <c r="D85" s="5"/>
      <c r="H85" s="5"/>
      <c r="I85" s="5"/>
      <c r="J85" s="5"/>
      <c r="K85" s="5"/>
    </row>
    <row r="86" s="2" customFormat="1" spans="1:11">
      <c r="A86" s="16"/>
      <c r="B86" s="3"/>
      <c r="C86" s="3"/>
      <c r="D86" s="5"/>
      <c r="H86" s="5"/>
      <c r="I86" s="5"/>
      <c r="J86" s="5"/>
      <c r="K86" s="5"/>
    </row>
    <row r="87" s="2" customFormat="1" spans="1:11">
      <c r="A87" s="16"/>
      <c r="B87" s="3"/>
      <c r="C87" s="3"/>
      <c r="D87" s="5"/>
      <c r="H87" s="5"/>
      <c r="I87" s="5"/>
      <c r="J87" s="5"/>
      <c r="K87" s="5"/>
    </row>
    <row r="88" s="2" customFormat="1" spans="1:11">
      <c r="A88" s="16"/>
      <c r="B88" s="3"/>
      <c r="C88" s="3"/>
      <c r="D88" s="5"/>
      <c r="H88" s="5"/>
      <c r="I88" s="5"/>
      <c r="J88" s="5"/>
      <c r="K88" s="5"/>
    </row>
    <row r="89" s="2" customFormat="1" spans="1:11">
      <c r="A89" s="16"/>
      <c r="B89" s="3"/>
      <c r="C89" s="3"/>
      <c r="D89" s="5"/>
      <c r="H89" s="5"/>
      <c r="I89" s="5"/>
      <c r="J89" s="5"/>
      <c r="K89" s="5"/>
    </row>
    <row r="90" s="2" customFormat="1" spans="1:11">
      <c r="A90" s="16"/>
      <c r="B90" s="3"/>
      <c r="C90" s="3"/>
      <c r="D90" s="5"/>
      <c r="H90" s="5"/>
      <c r="I90" s="5"/>
      <c r="J90" s="5"/>
      <c r="K90" s="5"/>
    </row>
    <row r="91" s="2" customFormat="1" spans="1:11">
      <c r="A91" s="16"/>
      <c r="B91" s="3"/>
      <c r="C91" s="3"/>
      <c r="D91" s="5"/>
      <c r="H91" s="5"/>
      <c r="I91" s="5"/>
      <c r="J91" s="5"/>
      <c r="K91" s="5"/>
    </row>
    <row r="92" s="2" customFormat="1" spans="1:11">
      <c r="A92" s="16"/>
      <c r="B92" s="3"/>
      <c r="C92" s="3"/>
      <c r="D92" s="5"/>
      <c r="H92" s="5"/>
      <c r="I92" s="5"/>
      <c r="J92" s="5"/>
      <c r="K92" s="5"/>
    </row>
    <row r="93" s="2" customFormat="1" spans="1:11">
      <c r="A93" s="16"/>
      <c r="B93" s="3"/>
      <c r="C93" s="3"/>
      <c r="D93" s="5"/>
      <c r="H93" s="5"/>
      <c r="I93" s="5"/>
      <c r="J93" s="5"/>
      <c r="K93" s="5"/>
    </row>
    <row r="94" s="2" customFormat="1" spans="1:11">
      <c r="A94" s="16"/>
      <c r="B94" s="3"/>
      <c r="C94" s="3"/>
      <c r="D94" s="5"/>
      <c r="H94" s="5"/>
      <c r="I94" s="5"/>
      <c r="J94" s="5"/>
      <c r="K94" s="5"/>
    </row>
    <row r="95" s="2" customFormat="1" spans="1:11">
      <c r="A95" s="16"/>
      <c r="B95" s="3"/>
      <c r="C95" s="3"/>
      <c r="D95" s="5"/>
      <c r="H95" s="5"/>
      <c r="I95" s="5"/>
      <c r="J95" s="5"/>
      <c r="K95" s="5"/>
    </row>
    <row r="96" s="2" customFormat="1" spans="1:11">
      <c r="A96" s="16"/>
      <c r="B96" s="3"/>
      <c r="C96" s="3"/>
      <c r="D96" s="5"/>
      <c r="H96" s="5"/>
      <c r="I96" s="5"/>
      <c r="J96" s="5"/>
      <c r="K96" s="5"/>
    </row>
    <row r="97" s="2" customFormat="1" spans="1:11">
      <c r="A97" s="16"/>
      <c r="B97" s="3"/>
      <c r="C97" s="3"/>
      <c r="D97" s="5"/>
      <c r="H97" s="5"/>
      <c r="I97" s="5"/>
      <c r="J97" s="5"/>
      <c r="K97" s="5"/>
    </row>
    <row r="98" s="2" customFormat="1" spans="1:11">
      <c r="A98" s="16"/>
      <c r="B98" s="3"/>
      <c r="C98" s="3"/>
      <c r="D98" s="5"/>
      <c r="H98" s="5"/>
      <c r="I98" s="5"/>
      <c r="J98" s="5"/>
      <c r="K98" s="5"/>
    </row>
    <row r="99" s="2" customFormat="1" spans="1:11">
      <c r="A99" s="16"/>
      <c r="B99" s="3"/>
      <c r="C99" s="3"/>
      <c r="D99" s="5"/>
      <c r="H99" s="5"/>
      <c r="I99" s="5"/>
      <c r="J99" s="5"/>
      <c r="K99" s="5"/>
    </row>
    <row r="100" s="2" customFormat="1" spans="1:11">
      <c r="A100" s="16"/>
      <c r="B100" s="3"/>
      <c r="C100" s="3"/>
      <c r="D100" s="5"/>
      <c r="H100" s="5"/>
      <c r="I100" s="5"/>
      <c r="J100" s="5"/>
      <c r="K100" s="5"/>
    </row>
    <row r="101" s="2" customFormat="1" spans="1:11">
      <c r="A101" s="16"/>
      <c r="B101" s="3"/>
      <c r="C101" s="3"/>
      <c r="D101" s="5"/>
      <c r="H101" s="5"/>
      <c r="I101" s="5"/>
      <c r="J101" s="5"/>
      <c r="K101" s="5"/>
    </row>
    <row r="102" s="2" customFormat="1" spans="1:11">
      <c r="A102" s="16"/>
      <c r="B102" s="3"/>
      <c r="C102" s="3"/>
      <c r="D102" s="5"/>
      <c r="H102" s="5"/>
      <c r="I102" s="5"/>
      <c r="J102" s="5"/>
      <c r="K102" s="5"/>
    </row>
    <row r="103" s="2" customFormat="1" spans="1:11">
      <c r="A103" s="16"/>
      <c r="B103" s="3"/>
      <c r="C103" s="3"/>
      <c r="D103" s="5"/>
      <c r="H103" s="5"/>
      <c r="I103" s="5"/>
      <c r="J103" s="5"/>
      <c r="K103" s="5"/>
    </row>
    <row r="104" s="2" customFormat="1" spans="1:11">
      <c r="A104" s="16"/>
      <c r="B104" s="3"/>
      <c r="C104" s="3"/>
      <c r="D104" s="5"/>
      <c r="H104" s="5"/>
      <c r="I104" s="5"/>
      <c r="J104" s="5"/>
      <c r="K104" s="5"/>
    </row>
    <row r="105" s="2" customFormat="1" spans="1:11">
      <c r="A105" s="16"/>
      <c r="B105" s="3"/>
      <c r="C105" s="3"/>
      <c r="D105" s="5"/>
      <c r="H105" s="5"/>
      <c r="I105" s="5"/>
      <c r="J105" s="5"/>
      <c r="K105" s="5"/>
    </row>
    <row r="106" s="2" customFormat="1" spans="1:11">
      <c r="A106" s="16"/>
      <c r="B106" s="3"/>
      <c r="C106" s="3"/>
      <c r="D106" s="5"/>
      <c r="H106" s="5"/>
      <c r="I106" s="5"/>
      <c r="J106" s="5"/>
      <c r="K106" s="5"/>
    </row>
    <row r="107" s="2" customFormat="1" spans="1:11">
      <c r="A107" s="16"/>
      <c r="B107" s="3"/>
      <c r="C107" s="3"/>
      <c r="D107" s="5"/>
      <c r="H107" s="5"/>
      <c r="I107" s="5"/>
      <c r="J107" s="5"/>
      <c r="K107" s="5"/>
    </row>
    <row r="108" s="2" customFormat="1" spans="1:11">
      <c r="A108" s="16"/>
      <c r="B108" s="3"/>
      <c r="C108" s="3"/>
      <c r="D108" s="5"/>
      <c r="H108" s="5"/>
      <c r="I108" s="5"/>
      <c r="J108" s="5"/>
      <c r="K108" s="5"/>
    </row>
    <row r="109" s="2" customFormat="1" spans="1:11">
      <c r="A109" s="16"/>
      <c r="B109" s="3"/>
      <c r="C109" s="3"/>
      <c r="D109" s="5"/>
      <c r="H109" s="5"/>
      <c r="I109" s="5"/>
      <c r="J109" s="5"/>
      <c r="K109" s="5"/>
    </row>
    <row r="110" s="2" customFormat="1" spans="1:11">
      <c r="A110" s="16"/>
      <c r="B110" s="3"/>
      <c r="C110" s="3"/>
      <c r="D110" s="5"/>
      <c r="H110" s="5"/>
      <c r="I110" s="5"/>
      <c r="J110" s="5"/>
      <c r="K110" s="5"/>
    </row>
    <row r="111" s="2" customFormat="1" spans="1:11">
      <c r="A111" s="16"/>
      <c r="B111" s="3"/>
      <c r="C111" s="3"/>
      <c r="D111" s="5"/>
      <c r="H111" s="5"/>
      <c r="I111" s="5"/>
      <c r="J111" s="5"/>
      <c r="K111" s="5"/>
    </row>
    <row r="112" s="2" customFormat="1" spans="1:11">
      <c r="A112" s="16"/>
      <c r="B112" s="3"/>
      <c r="C112" s="3"/>
      <c r="D112" s="5"/>
      <c r="H112" s="5"/>
      <c r="I112" s="5"/>
      <c r="J112" s="5"/>
      <c r="K112" s="5"/>
    </row>
    <row r="113" s="2" customFormat="1" spans="1:11">
      <c r="A113" s="16"/>
      <c r="B113" s="3"/>
      <c r="C113" s="3"/>
      <c r="D113" s="5"/>
      <c r="H113" s="5"/>
      <c r="I113" s="5"/>
      <c r="J113" s="5"/>
      <c r="K113" s="5"/>
    </row>
    <row r="114" s="2" customFormat="1" spans="1:11">
      <c r="A114" s="16"/>
      <c r="B114" s="3"/>
      <c r="C114" s="3"/>
      <c r="D114" s="5"/>
      <c r="H114" s="5"/>
      <c r="I114" s="5"/>
      <c r="J114" s="5"/>
      <c r="K114" s="5"/>
    </row>
    <row r="115" s="2" customFormat="1" spans="1:11">
      <c r="A115" s="16"/>
      <c r="B115" s="3"/>
      <c r="C115" s="3"/>
      <c r="D115" s="5"/>
      <c r="H115" s="5"/>
      <c r="I115" s="5"/>
      <c r="J115" s="5"/>
      <c r="K115" s="5"/>
    </row>
    <row r="116" s="2" customFormat="1" spans="1:11">
      <c r="A116" s="16"/>
      <c r="B116" s="3"/>
      <c r="C116" s="3"/>
      <c r="D116" s="5"/>
      <c r="H116" s="5"/>
      <c r="I116" s="5"/>
      <c r="J116" s="5"/>
      <c r="K116" s="5"/>
    </row>
    <row r="117" s="2" customFormat="1" spans="1:11">
      <c r="A117" s="16"/>
      <c r="B117" s="3"/>
      <c r="C117" s="3"/>
      <c r="D117" s="5"/>
      <c r="H117" s="5"/>
      <c r="I117" s="5"/>
      <c r="J117" s="5"/>
      <c r="K117" s="5"/>
    </row>
    <row r="118" s="2" customFormat="1" spans="1:11">
      <c r="A118" s="16"/>
      <c r="B118" s="3"/>
      <c r="C118" s="3"/>
      <c r="D118" s="5"/>
      <c r="H118" s="5"/>
      <c r="I118" s="5"/>
      <c r="J118" s="5"/>
      <c r="K118" s="5"/>
    </row>
    <row r="119" s="2" customFormat="1" spans="1:11">
      <c r="A119" s="16"/>
      <c r="B119" s="3"/>
      <c r="C119" s="3"/>
      <c r="D119" s="5"/>
      <c r="H119" s="5"/>
      <c r="I119" s="5"/>
      <c r="J119" s="5"/>
      <c r="K119" s="5"/>
    </row>
    <row r="120" s="2" customFormat="1" spans="1:11">
      <c r="A120" s="16"/>
      <c r="B120" s="3"/>
      <c r="C120" s="3"/>
      <c r="D120" s="5"/>
      <c r="H120" s="5"/>
      <c r="I120" s="5"/>
      <c r="J120" s="5"/>
      <c r="K120" s="5"/>
    </row>
    <row r="121" s="2" customFormat="1" spans="1:11">
      <c r="A121" s="16"/>
      <c r="B121" s="3"/>
      <c r="C121" s="3"/>
      <c r="D121" s="5"/>
      <c r="H121" s="5"/>
      <c r="I121" s="5"/>
      <c r="J121" s="5"/>
      <c r="K121" s="5"/>
    </row>
    <row r="122" s="2" customFormat="1" spans="1:11">
      <c r="A122" s="16"/>
      <c r="B122" s="3"/>
      <c r="C122" s="3"/>
      <c r="D122" s="5"/>
      <c r="H122" s="5"/>
      <c r="I122" s="5"/>
      <c r="J122" s="5"/>
      <c r="K122" s="5"/>
    </row>
    <row r="123" s="2" customFormat="1" spans="1:11">
      <c r="A123" s="16"/>
      <c r="B123" s="3"/>
      <c r="C123" s="3"/>
      <c r="D123" s="5"/>
      <c r="H123" s="5"/>
      <c r="I123" s="5"/>
      <c r="J123" s="5"/>
      <c r="K123" s="5"/>
    </row>
    <row r="124" s="2" customFormat="1" spans="1:11">
      <c r="A124" s="16"/>
      <c r="B124" s="3"/>
      <c r="C124" s="3"/>
      <c r="D124" s="5"/>
      <c r="H124" s="5"/>
      <c r="I124" s="5"/>
      <c r="J124" s="5"/>
      <c r="K124" s="5"/>
    </row>
    <row r="125" s="2" customFormat="1" spans="1:11">
      <c r="A125" s="16"/>
      <c r="B125" s="3"/>
      <c r="C125" s="3"/>
      <c r="D125" s="5"/>
      <c r="H125" s="5"/>
      <c r="I125" s="5"/>
      <c r="J125" s="5"/>
      <c r="K125" s="5"/>
    </row>
    <row r="126" s="2" customFormat="1" spans="1:11">
      <c r="A126" s="16"/>
      <c r="B126" s="3"/>
      <c r="C126" s="3"/>
      <c r="D126" s="5"/>
      <c r="H126" s="5"/>
      <c r="I126" s="5"/>
      <c r="J126" s="5"/>
      <c r="K126" s="5"/>
    </row>
    <row r="127" s="2" customFormat="1" spans="1:11">
      <c r="A127" s="16"/>
      <c r="B127" s="3"/>
      <c r="C127" s="3"/>
      <c r="D127" s="5"/>
      <c r="H127" s="5"/>
      <c r="I127" s="5"/>
      <c r="J127" s="5"/>
      <c r="K127" s="5"/>
    </row>
    <row r="128" s="2" customFormat="1" spans="1:11">
      <c r="A128" s="16"/>
      <c r="B128" s="3"/>
      <c r="C128" s="3"/>
      <c r="D128" s="5"/>
      <c r="H128" s="5"/>
      <c r="I128" s="5"/>
      <c r="J128" s="5"/>
      <c r="K128" s="5"/>
    </row>
    <row r="129" s="2" customFormat="1" spans="1:11">
      <c r="A129" s="16"/>
      <c r="B129" s="3"/>
      <c r="C129" s="3"/>
      <c r="D129" s="5"/>
      <c r="H129" s="5"/>
      <c r="I129" s="5"/>
      <c r="J129" s="5"/>
      <c r="K129" s="5"/>
    </row>
    <row r="130" s="2" customFormat="1" spans="1:11">
      <c r="A130" s="16"/>
      <c r="B130" s="3"/>
      <c r="C130" s="3"/>
      <c r="D130" s="5"/>
      <c r="H130" s="5"/>
      <c r="I130" s="5"/>
      <c r="J130" s="5"/>
      <c r="K130" s="5"/>
    </row>
    <row r="131" s="2" customFormat="1" spans="1:11">
      <c r="A131" s="16"/>
      <c r="B131" s="3"/>
      <c r="C131" s="3"/>
      <c r="D131" s="5"/>
      <c r="H131" s="5"/>
      <c r="I131" s="5"/>
      <c r="J131" s="5"/>
      <c r="K131" s="5"/>
    </row>
    <row r="132" s="2" customFormat="1" spans="1:11">
      <c r="A132" s="16"/>
      <c r="B132" s="3"/>
      <c r="C132" s="3"/>
      <c r="D132" s="5"/>
      <c r="H132" s="5"/>
      <c r="I132" s="5"/>
      <c r="J132" s="5"/>
      <c r="K132" s="5"/>
    </row>
    <row r="133" s="2" customFormat="1" spans="1:11">
      <c r="A133" s="16"/>
      <c r="B133" s="3"/>
      <c r="C133" s="3"/>
      <c r="D133" s="5"/>
      <c r="H133" s="5"/>
      <c r="I133" s="5"/>
      <c r="J133" s="5"/>
      <c r="K133" s="5"/>
    </row>
    <row r="134" s="2" customFormat="1" spans="1:11">
      <c r="A134" s="16"/>
      <c r="B134" s="3"/>
      <c r="C134" s="3"/>
      <c r="D134" s="5"/>
      <c r="H134" s="5"/>
      <c r="I134" s="5"/>
      <c r="J134" s="5"/>
      <c r="K134" s="5"/>
    </row>
    <row r="135" s="2" customFormat="1" spans="1:11">
      <c r="A135" s="16"/>
      <c r="B135" s="3"/>
      <c r="C135" s="3"/>
      <c r="D135" s="5"/>
      <c r="H135" s="5"/>
      <c r="I135" s="5"/>
      <c r="J135" s="5"/>
      <c r="K135" s="5"/>
    </row>
    <row r="136" s="2" customFormat="1" spans="1:11">
      <c r="A136" s="16"/>
      <c r="B136" s="3"/>
      <c r="C136" s="3"/>
      <c r="D136" s="5"/>
      <c r="H136" s="5"/>
      <c r="I136" s="5"/>
      <c r="J136" s="5"/>
      <c r="K136" s="5"/>
    </row>
    <row r="137" s="2" customFormat="1" spans="1:11">
      <c r="A137" s="16"/>
      <c r="B137" s="3"/>
      <c r="C137" s="3"/>
      <c r="D137" s="5"/>
      <c r="H137" s="5"/>
      <c r="I137" s="5"/>
      <c r="J137" s="5"/>
      <c r="K137" s="5"/>
    </row>
    <row r="138" s="2" customFormat="1" spans="1:11">
      <c r="A138" s="16"/>
      <c r="B138" s="3"/>
      <c r="C138" s="3"/>
      <c r="D138" s="5"/>
      <c r="H138" s="5"/>
      <c r="I138" s="5"/>
      <c r="J138" s="5"/>
      <c r="K138" s="5"/>
    </row>
    <row r="139" s="2" customFormat="1" spans="1:11">
      <c r="A139" s="16"/>
      <c r="B139" s="3"/>
      <c r="C139" s="3"/>
      <c r="D139" s="5"/>
      <c r="H139" s="5"/>
      <c r="I139" s="5"/>
      <c r="J139" s="5"/>
      <c r="K139" s="5"/>
    </row>
    <row r="140" s="2" customFormat="1" spans="1:11">
      <c r="A140" s="16"/>
      <c r="B140" s="3"/>
      <c r="C140" s="3"/>
      <c r="D140" s="5"/>
      <c r="H140" s="5"/>
      <c r="I140" s="5"/>
      <c r="J140" s="5"/>
      <c r="K140" s="5"/>
    </row>
    <row r="141" s="2" customFormat="1" spans="1:11">
      <c r="A141" s="16"/>
      <c r="B141" s="3"/>
      <c r="C141" s="3"/>
      <c r="D141" s="5"/>
      <c r="H141" s="5"/>
      <c r="I141" s="5"/>
      <c r="J141" s="5"/>
      <c r="K141" s="5"/>
    </row>
    <row r="142" s="2" customFormat="1" spans="1:11">
      <c r="A142" s="16"/>
      <c r="B142" s="3"/>
      <c r="C142" s="3"/>
      <c r="D142" s="5"/>
      <c r="H142" s="5"/>
      <c r="I142" s="5"/>
      <c r="J142" s="5"/>
      <c r="K142" s="5"/>
    </row>
    <row r="143" s="2" customFormat="1" spans="1:11">
      <c r="A143" s="16"/>
      <c r="B143" s="3"/>
      <c r="C143" s="3"/>
      <c r="D143" s="5"/>
      <c r="H143" s="5"/>
      <c r="I143" s="5"/>
      <c r="J143" s="5"/>
      <c r="K143" s="5"/>
    </row>
    <row r="144" s="2" customFormat="1" spans="1:11">
      <c r="A144" s="16"/>
      <c r="B144" s="3"/>
      <c r="C144" s="3"/>
      <c r="D144" s="5"/>
      <c r="H144" s="5"/>
      <c r="I144" s="5"/>
      <c r="J144" s="5"/>
      <c r="K144" s="5"/>
    </row>
    <row r="145" s="2" customFormat="1" spans="1:11">
      <c r="A145" s="16"/>
      <c r="B145" s="3"/>
      <c r="C145" s="3"/>
      <c r="D145" s="5"/>
      <c r="H145" s="5"/>
      <c r="I145" s="5"/>
      <c r="J145" s="5"/>
      <c r="K145" s="5"/>
    </row>
    <row r="146" s="2" customFormat="1" spans="1:11">
      <c r="A146" s="16"/>
      <c r="B146" s="3"/>
      <c r="C146" s="3"/>
      <c r="D146" s="5"/>
      <c r="H146" s="5"/>
      <c r="I146" s="5"/>
      <c r="J146" s="5"/>
      <c r="K146" s="5"/>
    </row>
    <row r="147" s="2" customFormat="1" spans="1:11">
      <c r="A147" s="16"/>
      <c r="B147" s="3"/>
      <c r="C147" s="3"/>
      <c r="D147" s="5"/>
      <c r="H147" s="5"/>
      <c r="I147" s="5"/>
      <c r="J147" s="5"/>
      <c r="K147" s="5"/>
    </row>
    <row r="148" s="2" customFormat="1" spans="1:11">
      <c r="A148" s="16"/>
      <c r="B148" s="3"/>
      <c r="C148" s="3"/>
      <c r="D148" s="5"/>
      <c r="H148" s="5"/>
      <c r="I148" s="5"/>
      <c r="J148" s="5"/>
      <c r="K148" s="5"/>
    </row>
    <row r="149" s="2" customFormat="1" spans="1:11">
      <c r="A149" s="16"/>
      <c r="B149" s="3"/>
      <c r="C149" s="3"/>
      <c r="D149" s="5"/>
      <c r="H149" s="5"/>
      <c r="I149" s="5"/>
      <c r="J149" s="5"/>
      <c r="K149" s="5"/>
    </row>
    <row r="150" s="2" customFormat="1" spans="1:11">
      <c r="A150" s="16"/>
      <c r="B150" s="3"/>
      <c r="C150" s="3"/>
      <c r="D150" s="5"/>
      <c r="H150" s="5"/>
      <c r="I150" s="5"/>
      <c r="J150" s="5"/>
      <c r="K150" s="5"/>
    </row>
    <row r="151" s="2" customFormat="1" spans="1:11">
      <c r="A151" s="16"/>
      <c r="B151" s="3"/>
      <c r="C151" s="3"/>
      <c r="D151" s="5"/>
      <c r="H151" s="5"/>
      <c r="I151" s="5"/>
      <c r="J151" s="5"/>
      <c r="K151" s="5"/>
    </row>
    <row r="152" s="2" customFormat="1" spans="1:11">
      <c r="A152" s="16"/>
      <c r="B152" s="3"/>
      <c r="C152" s="3"/>
      <c r="D152" s="5"/>
      <c r="H152" s="5"/>
      <c r="I152" s="5"/>
      <c r="J152" s="5"/>
      <c r="K152" s="5"/>
    </row>
    <row r="153" s="2" customFormat="1" spans="1:11">
      <c r="A153" s="16"/>
      <c r="B153" s="3"/>
      <c r="C153" s="3"/>
      <c r="D153" s="5"/>
      <c r="H153" s="5"/>
      <c r="I153" s="5"/>
      <c r="J153" s="5"/>
      <c r="K153" s="5"/>
    </row>
    <row r="154" s="2" customFormat="1" spans="1:11">
      <c r="A154" s="16"/>
      <c r="B154" s="3"/>
      <c r="C154" s="3"/>
      <c r="D154" s="5"/>
      <c r="H154" s="5"/>
      <c r="I154" s="5"/>
      <c r="J154" s="5"/>
      <c r="K154" s="5"/>
    </row>
    <row r="155" s="2" customFormat="1" spans="1:11">
      <c r="A155" s="16"/>
      <c r="B155" s="3"/>
      <c r="C155" s="3"/>
      <c r="D155" s="5"/>
      <c r="H155" s="5"/>
      <c r="I155" s="5"/>
      <c r="J155" s="5"/>
      <c r="K155" s="5"/>
    </row>
    <row r="156" s="2" customFormat="1" spans="1:11">
      <c r="A156" s="16"/>
      <c r="B156" s="3"/>
      <c r="C156" s="3"/>
      <c r="D156" s="5"/>
      <c r="H156" s="5"/>
      <c r="I156" s="5"/>
      <c r="J156" s="5"/>
      <c r="K156" s="5"/>
    </row>
    <row r="157" s="2" customFormat="1" spans="1:11">
      <c r="A157" s="16"/>
      <c r="B157" s="3"/>
      <c r="C157" s="3"/>
      <c r="D157" s="5"/>
      <c r="H157" s="5"/>
      <c r="I157" s="5"/>
      <c r="J157" s="5"/>
      <c r="K157" s="5"/>
    </row>
    <row r="158" s="2" customFormat="1" spans="1:11">
      <c r="A158" s="16"/>
      <c r="B158" s="3"/>
      <c r="C158" s="3"/>
      <c r="D158" s="5"/>
      <c r="H158" s="5"/>
      <c r="I158" s="5"/>
      <c r="J158" s="5"/>
      <c r="K158" s="5"/>
    </row>
    <row r="159" s="2" customFormat="1" spans="1:11">
      <c r="A159" s="16"/>
      <c r="B159" s="3"/>
      <c r="C159" s="3"/>
      <c r="D159" s="5"/>
      <c r="H159" s="5"/>
      <c r="I159" s="5"/>
      <c r="J159" s="5"/>
      <c r="K159" s="5"/>
    </row>
    <row r="160" s="2" customFormat="1" spans="1:11">
      <c r="A160" s="16"/>
      <c r="B160" s="3"/>
      <c r="C160" s="3"/>
      <c r="D160" s="5"/>
      <c r="H160" s="5"/>
      <c r="I160" s="5"/>
      <c r="J160" s="5"/>
      <c r="K160" s="5"/>
    </row>
    <row r="161" s="2" customFormat="1" spans="1:11">
      <c r="A161" s="16"/>
      <c r="B161" s="3"/>
      <c r="C161" s="3"/>
      <c r="D161" s="5"/>
      <c r="H161" s="5"/>
      <c r="I161" s="5"/>
      <c r="J161" s="5"/>
      <c r="K161" s="5"/>
    </row>
    <row r="162" s="2" customFormat="1" spans="1:11">
      <c r="A162" s="16"/>
      <c r="B162" s="3"/>
      <c r="C162" s="3"/>
      <c r="D162" s="5"/>
      <c r="H162" s="5"/>
      <c r="I162" s="5"/>
      <c r="J162" s="5"/>
      <c r="K162" s="5"/>
    </row>
    <row r="163" s="2" customFormat="1" spans="1:11">
      <c r="A163" s="16"/>
      <c r="B163" s="3"/>
      <c r="C163" s="3"/>
      <c r="D163" s="5"/>
      <c r="H163" s="5"/>
      <c r="I163" s="5"/>
      <c r="J163" s="5"/>
      <c r="K163" s="5"/>
    </row>
    <row r="164" s="2" customFormat="1" spans="1:11">
      <c r="A164" s="16"/>
      <c r="B164" s="3"/>
      <c r="C164" s="3"/>
      <c r="D164" s="5"/>
      <c r="H164" s="5"/>
      <c r="I164" s="5"/>
      <c r="J164" s="5"/>
      <c r="K164" s="5"/>
    </row>
    <row r="165" s="2" customFormat="1" spans="1:11">
      <c r="A165" s="16"/>
      <c r="B165" s="3"/>
      <c r="C165" s="3"/>
      <c r="D165" s="5"/>
      <c r="H165" s="5"/>
      <c r="I165" s="5"/>
      <c r="J165" s="5"/>
      <c r="K165" s="5"/>
    </row>
    <row r="166" s="2" customFormat="1" spans="1:11">
      <c r="A166" s="16"/>
      <c r="B166" s="3"/>
      <c r="C166" s="3"/>
      <c r="D166" s="5"/>
      <c r="H166" s="5"/>
      <c r="I166" s="5"/>
      <c r="J166" s="5"/>
      <c r="K166" s="5"/>
    </row>
    <row r="167" s="2" customFormat="1" spans="1:11">
      <c r="A167" s="16"/>
      <c r="B167" s="3"/>
      <c r="C167" s="3"/>
      <c r="D167" s="5"/>
      <c r="H167" s="5"/>
      <c r="I167" s="5"/>
      <c r="J167" s="5"/>
      <c r="K167" s="5"/>
    </row>
    <row r="168" s="2" customFormat="1" spans="1:11">
      <c r="A168" s="16"/>
      <c r="B168" s="3"/>
      <c r="C168" s="3"/>
      <c r="D168" s="5"/>
      <c r="H168" s="5"/>
      <c r="I168" s="5"/>
      <c r="J168" s="5"/>
      <c r="K168" s="5"/>
    </row>
    <row r="169" s="2" customFormat="1" spans="1:11">
      <c r="A169" s="16"/>
      <c r="B169" s="3"/>
      <c r="C169" s="3"/>
      <c r="D169" s="5"/>
      <c r="H169" s="5"/>
      <c r="I169" s="5"/>
      <c r="J169" s="5"/>
      <c r="K169" s="5"/>
    </row>
    <row r="170" s="2" customFormat="1" spans="1:11">
      <c r="A170" s="16"/>
      <c r="B170" s="3"/>
      <c r="C170" s="3"/>
      <c r="D170" s="5"/>
      <c r="H170" s="5"/>
      <c r="I170" s="5"/>
      <c r="J170" s="5"/>
      <c r="K170" s="5"/>
    </row>
    <row r="171" s="2" customFormat="1" spans="1:11">
      <c r="A171" s="16"/>
      <c r="B171" s="3"/>
      <c r="C171" s="3"/>
      <c r="D171" s="5"/>
      <c r="H171" s="5"/>
      <c r="I171" s="5"/>
      <c r="J171" s="5"/>
      <c r="K171" s="5"/>
    </row>
    <row r="172" s="2" customFormat="1" spans="1:11">
      <c r="A172" s="16"/>
      <c r="B172" s="3"/>
      <c r="C172" s="3"/>
      <c r="D172" s="5"/>
      <c r="H172" s="5"/>
      <c r="I172" s="5"/>
      <c r="J172" s="5"/>
      <c r="K172" s="5"/>
    </row>
    <row r="173" s="2" customFormat="1" spans="1:11">
      <c r="A173" s="16"/>
      <c r="B173" s="3"/>
      <c r="C173" s="3"/>
      <c r="D173" s="5"/>
      <c r="H173" s="5"/>
      <c r="I173" s="5"/>
      <c r="J173" s="5"/>
      <c r="K173" s="5"/>
    </row>
    <row r="174" s="2" customFormat="1" spans="1:11">
      <c r="A174" s="16"/>
      <c r="B174" s="3"/>
      <c r="C174" s="3"/>
      <c r="D174" s="5"/>
      <c r="H174" s="5"/>
      <c r="I174" s="5"/>
      <c r="J174" s="5"/>
      <c r="K174" s="5"/>
    </row>
    <row r="175" s="2" customFormat="1" spans="1:11">
      <c r="A175" s="16"/>
      <c r="B175" s="3"/>
      <c r="C175" s="3"/>
      <c r="D175" s="5"/>
      <c r="H175" s="5"/>
      <c r="I175" s="5"/>
      <c r="J175" s="5"/>
      <c r="K175" s="5"/>
    </row>
    <row r="176" s="2" customFormat="1" spans="1:11">
      <c r="A176" s="16"/>
      <c r="B176" s="3"/>
      <c r="C176" s="3"/>
      <c r="D176" s="5"/>
      <c r="H176" s="5"/>
      <c r="I176" s="5"/>
      <c r="J176" s="5"/>
      <c r="K176" s="5"/>
    </row>
    <row r="177" s="2" customFormat="1" spans="1:11">
      <c r="A177" s="16"/>
      <c r="B177" s="3"/>
      <c r="C177" s="3"/>
      <c r="D177" s="5"/>
      <c r="H177" s="5"/>
      <c r="I177" s="5"/>
      <c r="J177" s="5"/>
      <c r="K177" s="5"/>
    </row>
    <row r="178" s="2" customFormat="1" spans="1:11">
      <c r="A178" s="16"/>
      <c r="B178" s="3"/>
      <c r="C178" s="3"/>
      <c r="D178" s="5"/>
      <c r="H178" s="5"/>
      <c r="I178" s="5"/>
      <c r="J178" s="5"/>
      <c r="K178" s="5"/>
    </row>
    <row r="179" s="2" customFormat="1" spans="1:11">
      <c r="A179" s="16"/>
      <c r="B179" s="3"/>
      <c r="C179" s="3"/>
      <c r="D179" s="5"/>
      <c r="H179" s="5"/>
      <c r="I179" s="5"/>
      <c r="J179" s="5"/>
      <c r="K179" s="5"/>
    </row>
    <row r="180" s="2" customFormat="1" spans="1:11">
      <c r="A180" s="16"/>
      <c r="B180" s="3"/>
      <c r="C180" s="3"/>
      <c r="D180" s="5"/>
      <c r="H180" s="5"/>
      <c r="I180" s="5"/>
      <c r="J180" s="5"/>
      <c r="K180" s="5"/>
    </row>
    <row r="181" s="2" customFormat="1" spans="1:11">
      <c r="A181" s="16"/>
      <c r="B181" s="3"/>
      <c r="C181" s="3"/>
      <c r="D181" s="5"/>
      <c r="H181" s="5"/>
      <c r="I181" s="5"/>
      <c r="J181" s="5"/>
      <c r="K181" s="5"/>
    </row>
    <row r="182" s="2" customFormat="1" spans="1:11">
      <c r="A182" s="16"/>
      <c r="B182" s="3"/>
      <c r="C182" s="3"/>
      <c r="D182" s="5"/>
      <c r="H182" s="5"/>
      <c r="I182" s="5"/>
      <c r="J182" s="5"/>
      <c r="K182" s="5"/>
    </row>
    <row r="183" s="2" customFormat="1" spans="1:11">
      <c r="A183" s="16"/>
      <c r="B183" s="3"/>
      <c r="C183" s="3"/>
      <c r="D183" s="5"/>
      <c r="H183" s="5"/>
      <c r="I183" s="5"/>
      <c r="J183" s="5"/>
      <c r="K183" s="5"/>
    </row>
    <row r="184" s="2" customFormat="1" spans="1:11">
      <c r="A184" s="16"/>
      <c r="B184" s="3"/>
      <c r="C184" s="3"/>
      <c r="D184" s="5"/>
      <c r="H184" s="5"/>
      <c r="I184" s="5"/>
      <c r="J184" s="5"/>
      <c r="K184" s="5"/>
    </row>
    <row r="185" s="2" customFormat="1" spans="1:11">
      <c r="A185" s="16"/>
      <c r="B185" s="3"/>
      <c r="C185" s="3"/>
      <c r="D185" s="5"/>
      <c r="H185" s="5"/>
      <c r="I185" s="5"/>
      <c r="J185" s="5"/>
      <c r="K185" s="5"/>
    </row>
    <row r="186" s="2" customFormat="1" spans="1:11">
      <c r="A186" s="16"/>
      <c r="B186" s="3"/>
      <c r="C186" s="3"/>
      <c r="D186" s="5"/>
      <c r="H186" s="5"/>
      <c r="I186" s="5"/>
      <c r="J186" s="5"/>
      <c r="K186" s="5"/>
    </row>
    <row r="187" s="2" customFormat="1" spans="1:11">
      <c r="A187" s="16"/>
      <c r="B187" s="3"/>
      <c r="C187" s="3"/>
      <c r="D187" s="5"/>
      <c r="H187" s="5"/>
      <c r="I187" s="5"/>
      <c r="J187" s="5"/>
      <c r="K187" s="5"/>
    </row>
    <row r="188" s="2" customFormat="1" spans="1:11">
      <c r="A188" s="16"/>
      <c r="B188" s="3"/>
      <c r="C188" s="3"/>
      <c r="D188" s="5"/>
      <c r="H188" s="5"/>
      <c r="I188" s="5"/>
      <c r="J188" s="5"/>
      <c r="K188" s="5"/>
    </row>
    <row r="189" s="2" customFormat="1" spans="1:11">
      <c r="A189" s="16"/>
      <c r="B189" s="3"/>
      <c r="C189" s="3"/>
      <c r="D189" s="5"/>
      <c r="H189" s="5"/>
      <c r="I189" s="5"/>
      <c r="J189" s="5"/>
      <c r="K189" s="5"/>
    </row>
    <row r="190" s="2" customFormat="1" spans="1:11">
      <c r="A190" s="16"/>
      <c r="B190" s="3"/>
      <c r="C190" s="3"/>
      <c r="D190" s="5"/>
      <c r="H190" s="5"/>
      <c r="I190" s="5"/>
      <c r="J190" s="5"/>
      <c r="K190" s="5"/>
    </row>
    <row r="191" s="2" customFormat="1" spans="1:11">
      <c r="A191" s="16"/>
      <c r="B191" s="3"/>
      <c r="C191" s="3"/>
      <c r="D191" s="5"/>
      <c r="H191" s="5"/>
      <c r="I191" s="5"/>
      <c r="J191" s="5"/>
      <c r="K191" s="5"/>
    </row>
    <row r="192" s="2" customFormat="1" spans="1:11">
      <c r="A192" s="16"/>
      <c r="B192" s="3"/>
      <c r="C192" s="3"/>
      <c r="D192" s="5"/>
      <c r="H192" s="5"/>
      <c r="I192" s="5"/>
      <c r="J192" s="5"/>
      <c r="K192" s="5"/>
    </row>
    <row r="193" s="2" customFormat="1" spans="1:11">
      <c r="A193" s="16"/>
      <c r="B193" s="3"/>
      <c r="C193" s="3"/>
      <c r="D193" s="5"/>
      <c r="H193" s="5"/>
      <c r="I193" s="5"/>
      <c r="J193" s="5"/>
      <c r="K193" s="5"/>
    </row>
    <row r="194" s="2" customFormat="1" spans="1:11">
      <c r="A194" s="16"/>
      <c r="B194" s="3"/>
      <c r="C194" s="3"/>
      <c r="D194" s="5"/>
      <c r="H194" s="5"/>
      <c r="I194" s="5"/>
      <c r="J194" s="5"/>
      <c r="K194" s="5"/>
    </row>
    <row r="195" s="2" customFormat="1" spans="1:11">
      <c r="A195" s="16"/>
      <c r="B195" s="3"/>
      <c r="C195" s="3"/>
      <c r="D195" s="5"/>
      <c r="H195" s="5"/>
      <c r="I195" s="5"/>
      <c r="J195" s="5"/>
      <c r="K195" s="5"/>
    </row>
    <row r="196" s="2" customFormat="1" spans="1:11">
      <c r="A196" s="16"/>
      <c r="B196" s="3"/>
      <c r="C196" s="3"/>
      <c r="D196" s="5"/>
      <c r="H196" s="5"/>
      <c r="I196" s="5"/>
      <c r="J196" s="5"/>
      <c r="K196" s="5"/>
    </row>
    <row r="197" s="2" customFormat="1" spans="1:11">
      <c r="A197" s="16"/>
      <c r="B197" s="3"/>
      <c r="C197" s="3"/>
      <c r="D197" s="5"/>
      <c r="H197" s="5"/>
      <c r="I197" s="5"/>
      <c r="J197" s="5"/>
      <c r="K197" s="5"/>
    </row>
    <row r="198" s="2" customFormat="1" spans="1:11">
      <c r="A198" s="16"/>
      <c r="B198" s="3"/>
      <c r="C198" s="3"/>
      <c r="D198" s="5"/>
      <c r="H198" s="5"/>
      <c r="I198" s="5"/>
      <c r="J198" s="5"/>
      <c r="K198" s="5"/>
    </row>
    <row r="199" s="2" customFormat="1" spans="1:11">
      <c r="A199" s="16"/>
      <c r="B199" s="3"/>
      <c r="C199" s="3"/>
      <c r="D199" s="5"/>
      <c r="H199" s="5"/>
      <c r="I199" s="5"/>
      <c r="J199" s="5"/>
      <c r="K199" s="5"/>
    </row>
    <row r="200" s="2" customFormat="1" spans="1:11">
      <c r="A200" s="16"/>
      <c r="B200" s="3"/>
      <c r="C200" s="3"/>
      <c r="D200" s="5"/>
      <c r="H200" s="5"/>
      <c r="I200" s="5"/>
      <c r="J200" s="5"/>
      <c r="K200" s="5"/>
    </row>
    <row r="201" s="2" customFormat="1" spans="1:11">
      <c r="A201" s="16"/>
      <c r="B201" s="3"/>
      <c r="C201" s="3"/>
      <c r="D201" s="5"/>
      <c r="H201" s="5"/>
      <c r="I201" s="5"/>
      <c r="J201" s="5"/>
      <c r="K201" s="5"/>
    </row>
    <row r="202" s="2" customFormat="1" spans="1:11">
      <c r="A202" s="16"/>
      <c r="B202" s="3"/>
      <c r="C202" s="3"/>
      <c r="D202" s="5"/>
      <c r="H202" s="5"/>
      <c r="I202" s="5"/>
      <c r="J202" s="5"/>
      <c r="K202" s="5"/>
    </row>
    <row r="203" s="2" customFormat="1" spans="1:11">
      <c r="A203" s="16"/>
      <c r="B203" s="3"/>
      <c r="C203" s="3"/>
      <c r="D203" s="5"/>
      <c r="H203" s="5"/>
      <c r="I203" s="5"/>
      <c r="J203" s="5"/>
      <c r="K203" s="5"/>
    </row>
    <row r="204" s="2" customFormat="1" spans="1:11">
      <c r="A204" s="16"/>
      <c r="B204" s="3"/>
      <c r="C204" s="3"/>
      <c r="D204" s="5"/>
      <c r="H204" s="5"/>
      <c r="I204" s="5"/>
      <c r="J204" s="5"/>
      <c r="K204" s="5"/>
    </row>
    <row r="205" s="2" customFormat="1" spans="1:11">
      <c r="A205" s="16"/>
      <c r="B205" s="3"/>
      <c r="C205" s="3"/>
      <c r="D205" s="5"/>
      <c r="H205" s="5"/>
      <c r="I205" s="5"/>
      <c r="J205" s="5"/>
      <c r="K205" s="5"/>
    </row>
    <row r="206" s="2" customFormat="1" spans="1:11">
      <c r="A206" s="16"/>
      <c r="B206" s="3"/>
      <c r="C206" s="3"/>
      <c r="D206" s="5"/>
      <c r="H206" s="5"/>
      <c r="I206" s="5"/>
      <c r="J206" s="5"/>
      <c r="K206" s="5"/>
    </row>
    <row r="207" s="2" customFormat="1" spans="1:11">
      <c r="A207" s="16"/>
      <c r="B207" s="3"/>
      <c r="C207" s="3"/>
      <c r="D207" s="5"/>
      <c r="H207" s="5"/>
      <c r="I207" s="5"/>
      <c r="J207" s="5"/>
      <c r="K207" s="5"/>
    </row>
    <row r="208" s="2" customFormat="1" spans="1:11">
      <c r="A208" s="16"/>
      <c r="B208" s="3"/>
      <c r="C208" s="3"/>
      <c r="D208" s="5"/>
      <c r="H208" s="5"/>
      <c r="I208" s="5"/>
      <c r="J208" s="5"/>
      <c r="K208" s="5"/>
    </row>
    <row r="209" s="2" customFormat="1" spans="1:11">
      <c r="A209" s="16"/>
      <c r="B209" s="3"/>
      <c r="C209" s="3"/>
      <c r="D209" s="5"/>
      <c r="H209" s="5"/>
      <c r="I209" s="5"/>
      <c r="J209" s="5"/>
      <c r="K209" s="5"/>
    </row>
    <row r="210" s="2" customFormat="1" spans="1:11">
      <c r="A210" s="16"/>
      <c r="B210" s="3"/>
      <c r="C210" s="3"/>
      <c r="D210" s="5"/>
      <c r="H210" s="5"/>
      <c r="I210" s="5"/>
      <c r="J210" s="5"/>
      <c r="K210" s="5"/>
    </row>
    <row r="211" s="2" customFormat="1" spans="1:11">
      <c r="A211" s="16"/>
      <c r="B211" s="3"/>
      <c r="C211" s="3"/>
      <c r="D211" s="5"/>
      <c r="H211" s="5"/>
      <c r="I211" s="5"/>
      <c r="J211" s="5"/>
      <c r="K211" s="5"/>
    </row>
    <row r="212" s="2" customFormat="1" spans="1:11">
      <c r="A212" s="16"/>
      <c r="B212" s="3"/>
      <c r="C212" s="3"/>
      <c r="D212" s="5"/>
      <c r="H212" s="5"/>
      <c r="I212" s="5"/>
      <c r="J212" s="5"/>
      <c r="K212" s="5"/>
    </row>
    <row r="213" s="2" customFormat="1" spans="1:11">
      <c r="A213" s="16"/>
      <c r="B213" s="3"/>
      <c r="C213" s="3"/>
      <c r="D213" s="5"/>
      <c r="H213" s="5"/>
      <c r="I213" s="5"/>
      <c r="J213" s="5"/>
      <c r="K213" s="5"/>
    </row>
    <row r="214" s="2" customFormat="1" spans="1:11">
      <c r="A214" s="16"/>
      <c r="B214" s="3"/>
      <c r="C214" s="3"/>
      <c r="D214" s="5"/>
      <c r="H214" s="5"/>
      <c r="I214" s="5"/>
      <c r="J214" s="5"/>
      <c r="K214" s="5"/>
    </row>
    <row r="215" s="2" customFormat="1" spans="1:11">
      <c r="A215" s="16"/>
      <c r="B215" s="3"/>
      <c r="C215" s="3"/>
      <c r="D215" s="5"/>
      <c r="H215" s="5"/>
      <c r="I215" s="5"/>
      <c r="J215" s="5"/>
      <c r="K215" s="5"/>
    </row>
    <row r="216" s="2" customFormat="1" spans="1:11">
      <c r="A216" s="16"/>
      <c r="B216" s="3"/>
      <c r="C216" s="3"/>
      <c r="D216" s="5"/>
      <c r="H216" s="5"/>
      <c r="I216" s="5"/>
      <c r="J216" s="5"/>
      <c r="K216" s="5"/>
    </row>
    <row r="217" s="2" customFormat="1" spans="1:11">
      <c r="A217" s="16"/>
      <c r="B217" s="3"/>
      <c r="C217" s="3"/>
      <c r="D217" s="5"/>
      <c r="H217" s="5"/>
      <c r="I217" s="5"/>
      <c r="J217" s="5"/>
      <c r="K217" s="5"/>
    </row>
    <row r="218" s="2" customFormat="1" spans="1:11">
      <c r="A218" s="16"/>
      <c r="B218" s="3"/>
      <c r="C218" s="3"/>
      <c r="D218" s="5"/>
      <c r="H218" s="5"/>
      <c r="I218" s="5"/>
      <c r="J218" s="5"/>
      <c r="K218" s="5"/>
    </row>
    <row r="219" s="2" customFormat="1" spans="1:11">
      <c r="A219" s="16"/>
      <c r="B219" s="3"/>
      <c r="C219" s="3"/>
      <c r="D219" s="5"/>
      <c r="H219" s="5"/>
      <c r="I219" s="5"/>
      <c r="J219" s="5"/>
      <c r="K219" s="5"/>
    </row>
    <row r="220" s="2" customFormat="1" spans="1:11">
      <c r="A220" s="16"/>
      <c r="B220" s="3"/>
      <c r="C220" s="3"/>
      <c r="D220" s="5"/>
      <c r="H220" s="5"/>
      <c r="I220" s="5"/>
      <c r="J220" s="5"/>
      <c r="K220" s="5"/>
    </row>
    <row r="221" s="2" customFormat="1" spans="1:11">
      <c r="A221" s="16"/>
      <c r="B221" s="3"/>
      <c r="C221" s="3"/>
      <c r="D221" s="5"/>
      <c r="H221" s="5"/>
      <c r="I221" s="5"/>
      <c r="J221" s="5"/>
      <c r="K221" s="5"/>
    </row>
    <row r="222" s="2" customFormat="1" spans="1:11">
      <c r="A222" s="16"/>
      <c r="B222" s="3"/>
      <c r="C222" s="3"/>
      <c r="D222" s="5"/>
      <c r="H222" s="5"/>
      <c r="I222" s="5"/>
      <c r="J222" s="5"/>
      <c r="K222" s="5"/>
    </row>
    <row r="223" s="2" customFormat="1" spans="1:11">
      <c r="A223" s="16"/>
      <c r="B223" s="3"/>
      <c r="C223" s="3"/>
      <c r="D223" s="5"/>
      <c r="H223" s="5"/>
      <c r="I223" s="5"/>
      <c r="J223" s="5"/>
      <c r="K223" s="5"/>
    </row>
    <row r="224" s="2" customFormat="1" spans="1:11">
      <c r="A224" s="16"/>
      <c r="B224" s="3"/>
      <c r="C224" s="3"/>
      <c r="D224" s="5"/>
      <c r="H224" s="5"/>
      <c r="I224" s="5"/>
      <c r="J224" s="5"/>
      <c r="K224" s="5"/>
    </row>
    <row r="225" s="2" customFormat="1" spans="1:11">
      <c r="A225" s="16"/>
      <c r="B225" s="3"/>
      <c r="C225" s="3"/>
      <c r="D225" s="5"/>
      <c r="H225" s="5"/>
      <c r="I225" s="5"/>
      <c r="J225" s="5"/>
      <c r="K225" s="5"/>
    </row>
    <row r="226" s="2" customFormat="1" spans="1:11">
      <c r="A226" s="16"/>
      <c r="B226" s="3"/>
      <c r="C226" s="3"/>
      <c r="D226" s="5"/>
      <c r="H226" s="5"/>
      <c r="I226" s="5"/>
      <c r="J226" s="5"/>
      <c r="K226" s="5"/>
    </row>
    <row r="227" s="2" customFormat="1" spans="1:11">
      <c r="A227" s="16"/>
      <c r="B227" s="3"/>
      <c r="C227" s="3"/>
      <c r="D227" s="5"/>
      <c r="H227" s="5"/>
      <c r="I227" s="5"/>
      <c r="J227" s="5"/>
      <c r="K227" s="5"/>
    </row>
    <row r="228" s="2" customFormat="1" spans="1:11">
      <c r="A228" s="16"/>
      <c r="B228" s="3"/>
      <c r="C228" s="3"/>
      <c r="D228" s="5"/>
      <c r="H228" s="5"/>
      <c r="I228" s="5"/>
      <c r="J228" s="5"/>
      <c r="K228" s="5"/>
    </row>
    <row r="229" s="2" customFormat="1" spans="1:11">
      <c r="A229" s="16"/>
      <c r="B229" s="3"/>
      <c r="C229" s="3"/>
      <c r="D229" s="5"/>
      <c r="H229" s="5"/>
      <c r="I229" s="5"/>
      <c r="J229" s="5"/>
      <c r="K229" s="5"/>
    </row>
    <row r="230" s="2" customFormat="1" spans="1:11">
      <c r="A230" s="16"/>
      <c r="B230" s="3"/>
      <c r="C230" s="3"/>
      <c r="D230" s="5"/>
      <c r="H230" s="5"/>
      <c r="I230" s="5"/>
      <c r="J230" s="5"/>
      <c r="K230" s="5"/>
    </row>
    <row r="231" s="2" customFormat="1" spans="1:11">
      <c r="A231" s="16"/>
      <c r="B231" s="3"/>
      <c r="C231" s="3"/>
      <c r="D231" s="5"/>
      <c r="H231" s="5"/>
      <c r="I231" s="5"/>
      <c r="J231" s="5"/>
      <c r="K231" s="5"/>
    </row>
    <row r="232" s="2" customFormat="1" spans="1:11">
      <c r="A232" s="16"/>
      <c r="B232" s="3"/>
      <c r="C232" s="3"/>
      <c r="D232" s="5"/>
      <c r="H232" s="5"/>
      <c r="I232" s="5"/>
      <c r="J232" s="5"/>
      <c r="K232" s="5"/>
    </row>
    <row r="233" s="2" customFormat="1" spans="1:11">
      <c r="A233" s="16"/>
      <c r="B233" s="3"/>
      <c r="C233" s="3"/>
      <c r="D233" s="5"/>
      <c r="H233" s="5"/>
      <c r="I233" s="5"/>
      <c r="J233" s="5"/>
      <c r="K233" s="5"/>
    </row>
    <row r="234" s="2" customFormat="1" spans="1:11">
      <c r="A234" s="16"/>
      <c r="B234" s="3"/>
      <c r="C234" s="3"/>
      <c r="D234" s="5"/>
      <c r="H234" s="5"/>
      <c r="I234" s="5"/>
      <c r="J234" s="5"/>
      <c r="K234" s="5"/>
    </row>
    <row r="235" s="2" customFormat="1" spans="1:11">
      <c r="A235" s="16"/>
      <c r="B235" s="3"/>
      <c r="C235" s="3"/>
      <c r="D235" s="5"/>
      <c r="H235" s="5"/>
      <c r="I235" s="5"/>
      <c r="J235" s="5"/>
      <c r="K235" s="5"/>
    </row>
    <row r="236" s="2" customFormat="1" spans="1:11">
      <c r="A236" s="16"/>
      <c r="B236" s="3"/>
      <c r="C236" s="3"/>
      <c r="D236" s="5"/>
      <c r="H236" s="5"/>
      <c r="I236" s="5"/>
      <c r="J236" s="5"/>
      <c r="K236" s="5"/>
    </row>
    <row r="237" s="2" customFormat="1" spans="1:11">
      <c r="A237" s="16"/>
      <c r="B237" s="3"/>
      <c r="C237" s="3"/>
      <c r="D237" s="5"/>
      <c r="H237" s="5"/>
      <c r="I237" s="5"/>
      <c r="J237" s="5"/>
      <c r="K237" s="5"/>
    </row>
    <row r="238" s="2" customFormat="1" spans="1:11">
      <c r="A238" s="16"/>
      <c r="B238" s="3"/>
      <c r="C238" s="3"/>
      <c r="D238" s="5"/>
      <c r="H238" s="5"/>
      <c r="I238" s="5"/>
      <c r="J238" s="5"/>
      <c r="K238" s="5"/>
    </row>
    <row r="239" s="2" customFormat="1" spans="1:11">
      <c r="A239" s="16"/>
      <c r="B239" s="3"/>
      <c r="C239" s="3"/>
      <c r="D239" s="5"/>
      <c r="H239" s="5"/>
      <c r="I239" s="5"/>
      <c r="J239" s="5"/>
      <c r="K239" s="5"/>
    </row>
    <row r="240" s="2" customFormat="1" spans="1:11">
      <c r="A240" s="16"/>
      <c r="B240" s="3"/>
      <c r="C240" s="3"/>
      <c r="D240" s="5"/>
      <c r="H240" s="5"/>
      <c r="I240" s="5"/>
      <c r="J240" s="5"/>
      <c r="K240" s="5"/>
    </row>
    <row r="241" s="2" customFormat="1" spans="1:11">
      <c r="A241" s="16"/>
      <c r="B241" s="3"/>
      <c r="C241" s="3"/>
      <c r="D241" s="5"/>
      <c r="H241" s="5"/>
      <c r="I241" s="5"/>
      <c r="J241" s="5"/>
      <c r="K241" s="5"/>
    </row>
    <row r="242" s="2" customFormat="1" spans="1:11">
      <c r="A242" s="16"/>
      <c r="B242" s="3"/>
      <c r="C242" s="3"/>
      <c r="D242" s="5"/>
      <c r="H242" s="5"/>
      <c r="I242" s="5"/>
      <c r="J242" s="5"/>
      <c r="K242" s="5"/>
    </row>
    <row r="243" s="2" customFormat="1" spans="1:11">
      <c r="A243" s="16"/>
      <c r="B243" s="3"/>
      <c r="C243" s="3"/>
      <c r="D243" s="5"/>
      <c r="H243" s="5"/>
      <c r="I243" s="5"/>
      <c r="J243" s="5"/>
      <c r="K243" s="5"/>
    </row>
    <row r="244" s="2" customFormat="1" spans="1:11">
      <c r="A244" s="16"/>
      <c r="B244" s="3"/>
      <c r="C244" s="3"/>
      <c r="D244" s="5"/>
      <c r="H244" s="5"/>
      <c r="I244" s="5"/>
      <c r="J244" s="5"/>
      <c r="K244" s="5"/>
    </row>
    <row r="245" s="2" customFormat="1" spans="1:11">
      <c r="A245" s="16"/>
      <c r="B245" s="3"/>
      <c r="C245" s="3"/>
      <c r="D245" s="5"/>
      <c r="H245" s="5"/>
      <c r="I245" s="5"/>
      <c r="J245" s="5"/>
      <c r="K245" s="5"/>
    </row>
    <row r="246" s="2" customFormat="1" spans="1:11">
      <c r="A246" s="16"/>
      <c r="B246" s="3"/>
      <c r="C246" s="3"/>
      <c r="D246" s="5"/>
      <c r="H246" s="5"/>
      <c r="I246" s="5"/>
      <c r="J246" s="5"/>
      <c r="K246" s="5"/>
    </row>
    <row r="247" s="2" customFormat="1" spans="1:11">
      <c r="A247" s="16"/>
      <c r="B247" s="3"/>
      <c r="C247" s="3"/>
      <c r="D247" s="5"/>
      <c r="H247" s="5"/>
      <c r="I247" s="5"/>
      <c r="J247" s="5"/>
      <c r="K247" s="5"/>
    </row>
    <row r="248" s="2" customFormat="1" spans="1:11">
      <c r="A248" s="16"/>
      <c r="B248" s="3"/>
      <c r="C248" s="3"/>
      <c r="D248" s="5"/>
      <c r="H248" s="5"/>
      <c r="I248" s="5"/>
      <c r="J248" s="5"/>
      <c r="K248" s="5"/>
    </row>
    <row r="249" s="2" customFormat="1" spans="1:11">
      <c r="A249" s="16"/>
      <c r="B249" s="3"/>
      <c r="C249" s="3"/>
      <c r="D249" s="5"/>
      <c r="H249" s="5"/>
      <c r="I249" s="5"/>
      <c r="J249" s="5"/>
      <c r="K249" s="5"/>
    </row>
    <row r="250" s="2" customFormat="1" spans="1:11">
      <c r="A250" s="16"/>
      <c r="B250" s="3"/>
      <c r="C250" s="3"/>
      <c r="D250" s="5"/>
      <c r="H250" s="5"/>
      <c r="I250" s="5"/>
      <c r="J250" s="5"/>
      <c r="K250" s="5"/>
    </row>
    <row r="251" s="2" customFormat="1" spans="1:11">
      <c r="A251" s="16"/>
      <c r="B251" s="3"/>
      <c r="C251" s="3"/>
      <c r="D251" s="5"/>
      <c r="H251" s="5"/>
      <c r="I251" s="5"/>
      <c r="J251" s="5"/>
      <c r="K251" s="5"/>
    </row>
    <row r="252" s="2" customFormat="1" spans="1:11">
      <c r="A252" s="16"/>
      <c r="B252" s="3"/>
      <c r="C252" s="3"/>
      <c r="D252" s="5"/>
      <c r="H252" s="5"/>
      <c r="I252" s="5"/>
      <c r="J252" s="5"/>
      <c r="K252" s="5"/>
    </row>
    <row r="253" s="2" customFormat="1" spans="1:11">
      <c r="A253" s="16"/>
      <c r="B253" s="3"/>
      <c r="C253" s="3"/>
      <c r="D253" s="5"/>
      <c r="H253" s="5"/>
      <c r="I253" s="5"/>
      <c r="J253" s="5"/>
      <c r="K253" s="5"/>
    </row>
    <row r="254" s="2" customFormat="1" spans="1:11">
      <c r="A254" s="16"/>
      <c r="B254" s="3"/>
      <c r="C254" s="3"/>
      <c r="D254" s="5"/>
      <c r="H254" s="5"/>
      <c r="I254" s="5"/>
      <c r="J254" s="5"/>
      <c r="K254" s="5"/>
    </row>
    <row r="255" s="2" customFormat="1" spans="1:11">
      <c r="A255" s="16"/>
      <c r="B255" s="3"/>
      <c r="C255" s="3"/>
      <c r="D255" s="5"/>
      <c r="H255" s="5"/>
      <c r="I255" s="5"/>
      <c r="J255" s="5"/>
      <c r="K255" s="5"/>
    </row>
    <row r="256" s="2" customFormat="1" spans="1:11">
      <c r="A256" s="16"/>
      <c r="B256" s="3"/>
      <c r="C256" s="3"/>
      <c r="D256" s="5"/>
      <c r="H256" s="5"/>
      <c r="I256" s="5"/>
      <c r="J256" s="5"/>
      <c r="K256" s="5"/>
    </row>
    <row r="257" s="2" customFormat="1" spans="1:11">
      <c r="A257" s="16"/>
      <c r="B257" s="3"/>
      <c r="C257" s="3"/>
      <c r="D257" s="5"/>
      <c r="H257" s="5"/>
      <c r="I257" s="5"/>
      <c r="J257" s="5"/>
      <c r="K257" s="5"/>
    </row>
    <row r="258" s="2" customFormat="1" spans="1:11">
      <c r="A258" s="16"/>
      <c r="B258" s="3"/>
      <c r="C258" s="3"/>
      <c r="D258" s="5"/>
      <c r="H258" s="5"/>
      <c r="I258" s="5"/>
      <c r="J258" s="5"/>
      <c r="K258" s="5"/>
    </row>
    <row r="259" s="2" customFormat="1" spans="1:11">
      <c r="A259" s="16"/>
      <c r="B259" s="3"/>
      <c r="C259" s="3"/>
      <c r="D259" s="5"/>
      <c r="H259" s="5"/>
      <c r="I259" s="5"/>
      <c r="J259" s="5"/>
      <c r="K259" s="5"/>
    </row>
    <row r="260" s="2" customFormat="1" spans="1:11">
      <c r="A260" s="16"/>
      <c r="B260" s="3"/>
      <c r="C260" s="3"/>
      <c r="D260" s="5"/>
      <c r="H260" s="5"/>
      <c r="I260" s="5"/>
      <c r="J260" s="5"/>
      <c r="K260" s="5"/>
    </row>
    <row r="261" s="2" customFormat="1" spans="1:11">
      <c r="A261" s="16"/>
      <c r="B261" s="3"/>
      <c r="C261" s="3"/>
      <c r="D261" s="5"/>
      <c r="H261" s="5"/>
      <c r="I261" s="5"/>
      <c r="J261" s="5"/>
      <c r="K261" s="5"/>
    </row>
    <row r="262" s="2" customFormat="1" spans="1:11">
      <c r="A262" s="16"/>
      <c r="B262" s="3"/>
      <c r="C262" s="3"/>
      <c r="D262" s="5"/>
      <c r="H262" s="5"/>
      <c r="I262" s="5"/>
      <c r="J262" s="5"/>
      <c r="K262" s="5"/>
    </row>
    <row r="263" s="2" customFormat="1" spans="1:11">
      <c r="A263" s="16"/>
      <c r="B263" s="3"/>
      <c r="C263" s="3"/>
      <c r="D263" s="5"/>
      <c r="H263" s="5"/>
      <c r="I263" s="5"/>
      <c r="J263" s="5"/>
      <c r="K263" s="5"/>
    </row>
    <row r="264" s="2" customFormat="1" spans="1:11">
      <c r="A264" s="16"/>
      <c r="B264" s="3"/>
      <c r="C264" s="3"/>
      <c r="D264" s="5"/>
      <c r="H264" s="5"/>
      <c r="I264" s="5"/>
      <c r="J264" s="5"/>
      <c r="K264" s="5"/>
    </row>
    <row r="265" s="2" customFormat="1" spans="1:11">
      <c r="A265" s="16"/>
      <c r="B265" s="3"/>
      <c r="C265" s="3"/>
      <c r="D265" s="5"/>
      <c r="H265" s="5"/>
      <c r="I265" s="5"/>
      <c r="J265" s="5"/>
      <c r="K265" s="5"/>
    </row>
    <row r="266" s="2" customFormat="1" spans="1:11">
      <c r="A266" s="16"/>
      <c r="B266" s="3"/>
      <c r="C266" s="3"/>
      <c r="D266" s="5"/>
      <c r="H266" s="5"/>
      <c r="I266" s="5"/>
      <c r="J266" s="5"/>
      <c r="K266" s="5"/>
    </row>
    <row r="267" s="2" customFormat="1" spans="1:11">
      <c r="A267" s="16"/>
      <c r="B267" s="3"/>
      <c r="C267" s="3"/>
      <c r="D267" s="5"/>
      <c r="H267" s="5"/>
      <c r="I267" s="5"/>
      <c r="J267" s="5"/>
      <c r="K267" s="5"/>
    </row>
    <row r="268" s="2" customFormat="1" spans="1:11">
      <c r="A268" s="16"/>
      <c r="B268" s="3"/>
      <c r="C268" s="3"/>
      <c r="D268" s="5"/>
      <c r="H268" s="5"/>
      <c r="I268" s="5"/>
      <c r="J268" s="5"/>
      <c r="K268" s="5"/>
    </row>
    <row r="269" s="2" customFormat="1" spans="1:11">
      <c r="A269" s="16"/>
      <c r="B269" s="3"/>
      <c r="C269" s="3"/>
      <c r="D269" s="5"/>
      <c r="H269" s="5"/>
      <c r="I269" s="5"/>
      <c r="J269" s="5"/>
      <c r="K269" s="5"/>
    </row>
    <row r="270" s="2" customFormat="1" spans="1:11">
      <c r="A270" s="16"/>
      <c r="B270" s="3"/>
      <c r="C270" s="3"/>
      <c r="D270" s="5"/>
      <c r="H270" s="5"/>
      <c r="I270" s="5"/>
      <c r="J270" s="5"/>
      <c r="K270" s="5"/>
    </row>
    <row r="271" s="2" customFormat="1" spans="1:11">
      <c r="A271" s="16"/>
      <c r="B271" s="3"/>
      <c r="C271" s="3"/>
      <c r="D271" s="5"/>
      <c r="H271" s="5"/>
      <c r="I271" s="5"/>
      <c r="J271" s="5"/>
      <c r="K271" s="5"/>
    </row>
    <row r="272" s="2" customFormat="1" spans="1:11">
      <c r="A272" s="16"/>
      <c r="B272" s="3"/>
      <c r="C272" s="3"/>
      <c r="D272" s="5"/>
      <c r="H272" s="5"/>
      <c r="I272" s="5"/>
      <c r="J272" s="5"/>
      <c r="K272" s="5"/>
    </row>
    <row r="273" s="2" customFormat="1" spans="1:11">
      <c r="A273" s="16"/>
      <c r="B273" s="3"/>
      <c r="C273" s="3"/>
      <c r="D273" s="5"/>
      <c r="H273" s="5"/>
      <c r="I273" s="5"/>
      <c r="J273" s="5"/>
      <c r="K273" s="5"/>
    </row>
    <row r="274" s="2" customFormat="1" spans="1:11">
      <c r="A274" s="16"/>
      <c r="B274" s="3"/>
      <c r="C274" s="3"/>
      <c r="D274" s="5"/>
      <c r="H274" s="5"/>
      <c r="I274" s="5"/>
      <c r="J274" s="5"/>
      <c r="K274" s="5"/>
    </row>
    <row r="275" s="2" customFormat="1" spans="1:11">
      <c r="A275" s="16"/>
      <c r="B275" s="3"/>
      <c r="C275" s="3"/>
      <c r="D275" s="5"/>
      <c r="H275" s="5"/>
      <c r="I275" s="5"/>
      <c r="J275" s="5"/>
      <c r="K275" s="5"/>
    </row>
    <row r="276" s="2" customFormat="1" spans="1:11">
      <c r="A276" s="16"/>
      <c r="B276" s="3"/>
      <c r="C276" s="3"/>
      <c r="D276" s="5"/>
      <c r="H276" s="5"/>
      <c r="I276" s="5"/>
      <c r="J276" s="5"/>
      <c r="K276" s="5"/>
    </row>
    <row r="277" s="2" customFormat="1" spans="1:11">
      <c r="A277" s="16"/>
      <c r="B277" s="3"/>
      <c r="C277" s="3"/>
      <c r="D277" s="5"/>
      <c r="H277" s="5"/>
      <c r="I277" s="5"/>
      <c r="J277" s="5"/>
      <c r="K277" s="5"/>
    </row>
    <row r="278" s="2" customFormat="1" spans="1:11">
      <c r="A278" s="16"/>
      <c r="B278" s="3"/>
      <c r="C278" s="3"/>
      <c r="D278" s="5"/>
      <c r="H278" s="5"/>
      <c r="I278" s="5"/>
      <c r="J278" s="5"/>
      <c r="K278" s="5"/>
    </row>
    <row r="279" s="2" customFormat="1" spans="1:11">
      <c r="A279" s="16"/>
      <c r="B279" s="3"/>
      <c r="C279" s="3"/>
      <c r="D279" s="5"/>
      <c r="H279" s="5"/>
      <c r="I279" s="5"/>
      <c r="J279" s="5"/>
      <c r="K279" s="5"/>
    </row>
    <row r="280" s="2" customFormat="1" spans="1:11">
      <c r="A280" s="16"/>
      <c r="B280" s="3"/>
      <c r="C280" s="3"/>
      <c r="D280" s="5"/>
      <c r="H280" s="5"/>
      <c r="I280" s="5"/>
      <c r="J280" s="5"/>
      <c r="K280" s="5"/>
    </row>
    <row r="281" s="2" customFormat="1" spans="1:11">
      <c r="A281" s="16"/>
      <c r="B281" s="3"/>
      <c r="C281" s="3"/>
      <c r="D281" s="5"/>
      <c r="H281" s="5"/>
      <c r="I281" s="5"/>
      <c r="J281" s="5"/>
      <c r="K281" s="5"/>
    </row>
    <row r="282" s="2" customFormat="1" spans="1:11">
      <c r="A282" s="16"/>
      <c r="B282" s="3"/>
      <c r="C282" s="3"/>
      <c r="D282" s="5"/>
      <c r="H282" s="5"/>
      <c r="I282" s="5"/>
      <c r="J282" s="5"/>
      <c r="K282" s="5"/>
    </row>
    <row r="283" s="2" customFormat="1" spans="1:11">
      <c r="A283" s="16"/>
      <c r="B283" s="3"/>
      <c r="C283" s="3"/>
      <c r="D283" s="5"/>
      <c r="H283" s="5"/>
      <c r="I283" s="5"/>
      <c r="J283" s="5"/>
      <c r="K283" s="5"/>
    </row>
    <row r="284" s="2" customFormat="1" spans="1:11">
      <c r="A284" s="16"/>
      <c r="B284" s="3"/>
      <c r="C284" s="3"/>
      <c r="D284" s="5"/>
      <c r="H284" s="5"/>
      <c r="I284" s="5"/>
      <c r="J284" s="5"/>
      <c r="K284" s="5"/>
    </row>
    <row r="285" s="2" customFormat="1" spans="1:11">
      <c r="A285" s="16"/>
      <c r="B285" s="3"/>
      <c r="C285" s="3"/>
      <c r="D285" s="5"/>
      <c r="H285" s="5"/>
      <c r="I285" s="5"/>
      <c r="J285" s="5"/>
      <c r="K285" s="5"/>
    </row>
    <row r="286" s="2" customFormat="1" spans="1:11">
      <c r="A286" s="16"/>
      <c r="B286" s="3"/>
      <c r="C286" s="3"/>
      <c r="D286" s="5"/>
      <c r="H286" s="5"/>
      <c r="I286" s="5"/>
      <c r="J286" s="5"/>
      <c r="K286" s="5"/>
    </row>
    <row r="287" s="2" customFormat="1" spans="1:11">
      <c r="A287" s="16"/>
      <c r="B287" s="3"/>
      <c r="C287" s="3"/>
      <c r="D287" s="5"/>
      <c r="H287" s="5"/>
      <c r="I287" s="5"/>
      <c r="J287" s="5"/>
      <c r="K287" s="5"/>
    </row>
    <row r="288" s="2" customFormat="1" spans="1:11">
      <c r="A288" s="16"/>
      <c r="B288" s="3"/>
      <c r="C288" s="3"/>
      <c r="D288" s="5"/>
      <c r="H288" s="5"/>
      <c r="I288" s="5"/>
      <c r="J288" s="5"/>
      <c r="K288" s="5"/>
    </row>
    <row r="289" s="2" customFormat="1" spans="1:11">
      <c r="A289" s="16"/>
      <c r="B289" s="3"/>
      <c r="C289" s="3"/>
      <c r="D289" s="5"/>
      <c r="H289" s="5"/>
      <c r="I289" s="5"/>
      <c r="J289" s="5"/>
      <c r="K289" s="5"/>
    </row>
    <row r="290" s="2" customFormat="1" spans="1:11">
      <c r="A290" s="16"/>
      <c r="B290" s="3"/>
      <c r="C290" s="3"/>
      <c r="D290" s="5"/>
      <c r="H290" s="5"/>
      <c r="I290" s="5"/>
      <c r="J290" s="5"/>
      <c r="K290" s="5"/>
    </row>
    <row r="291" s="2" customFormat="1" spans="1:11">
      <c r="A291" s="16"/>
      <c r="B291" s="3"/>
      <c r="C291" s="3"/>
      <c r="D291" s="5"/>
      <c r="H291" s="5"/>
      <c r="I291" s="5"/>
      <c r="J291" s="5"/>
      <c r="K291" s="5"/>
    </row>
    <row r="292" s="2" customFormat="1" spans="1:11">
      <c r="A292" s="16"/>
      <c r="B292" s="3"/>
      <c r="C292" s="3"/>
      <c r="D292" s="5"/>
      <c r="H292" s="5"/>
      <c r="I292" s="5"/>
      <c r="J292" s="5"/>
      <c r="K292" s="5"/>
    </row>
    <row r="293" s="2" customFormat="1" spans="1:11">
      <c r="A293" s="16"/>
      <c r="B293" s="3"/>
      <c r="C293" s="3"/>
      <c r="D293" s="5"/>
      <c r="H293" s="5"/>
      <c r="I293" s="5"/>
      <c r="J293" s="5"/>
      <c r="K293" s="5"/>
    </row>
    <row r="294" s="2" customFormat="1" spans="1:11">
      <c r="A294" s="16"/>
      <c r="B294" s="3"/>
      <c r="C294" s="3"/>
      <c r="D294" s="5"/>
      <c r="H294" s="5"/>
      <c r="I294" s="5"/>
      <c r="J294" s="5"/>
      <c r="K294" s="5"/>
    </row>
    <row r="295" s="2" customFormat="1" spans="1:11">
      <c r="A295" s="16"/>
      <c r="B295" s="3"/>
      <c r="C295" s="3"/>
      <c r="D295" s="5"/>
      <c r="H295" s="5"/>
      <c r="I295" s="5"/>
      <c r="J295" s="5"/>
      <c r="K295" s="5"/>
    </row>
    <row r="296" s="2" customFormat="1" spans="1:11">
      <c r="A296" s="16"/>
      <c r="B296" s="3"/>
      <c r="C296" s="3"/>
      <c r="D296" s="5"/>
      <c r="H296" s="5"/>
      <c r="I296" s="5"/>
      <c r="J296" s="5"/>
      <c r="K296" s="5"/>
    </row>
    <row r="297" s="2" customFormat="1" spans="1:11">
      <c r="A297" s="16"/>
      <c r="B297" s="3"/>
      <c r="C297" s="3"/>
      <c r="D297" s="5"/>
      <c r="H297" s="5"/>
      <c r="I297" s="5"/>
      <c r="J297" s="5"/>
      <c r="K297" s="5"/>
    </row>
    <row r="298" s="2" customFormat="1" spans="1:11">
      <c r="A298" s="16"/>
      <c r="B298" s="3"/>
      <c r="C298" s="3"/>
      <c r="D298" s="5"/>
      <c r="H298" s="5"/>
      <c r="I298" s="5"/>
      <c r="J298" s="5"/>
      <c r="K298" s="5"/>
    </row>
    <row r="299" s="2" customFormat="1" spans="1:11">
      <c r="A299" s="16"/>
      <c r="B299" s="3"/>
      <c r="C299" s="3"/>
      <c r="D299" s="5"/>
      <c r="H299" s="5"/>
      <c r="I299" s="5"/>
      <c r="J299" s="5"/>
      <c r="K299" s="5"/>
    </row>
    <row r="300" s="2" customFormat="1" spans="1:11">
      <c r="A300" s="16"/>
      <c r="B300" s="3"/>
      <c r="C300" s="3"/>
      <c r="D300" s="5"/>
      <c r="H300" s="5"/>
      <c r="I300" s="5"/>
      <c r="J300" s="5"/>
      <c r="K300" s="5"/>
    </row>
    <row r="301" s="2" customFormat="1" spans="1:11">
      <c r="A301" s="16"/>
      <c r="B301" s="3"/>
      <c r="C301" s="3"/>
      <c r="D301" s="5"/>
      <c r="H301" s="5"/>
      <c r="I301" s="5"/>
      <c r="J301" s="5"/>
      <c r="K301" s="5"/>
    </row>
    <row r="302" s="2" customFormat="1" spans="1:11">
      <c r="A302" s="16"/>
      <c r="B302" s="3"/>
      <c r="C302" s="3"/>
      <c r="D302" s="5"/>
      <c r="H302" s="5"/>
      <c r="I302" s="5"/>
      <c r="J302" s="5"/>
      <c r="K302" s="5"/>
    </row>
    <row r="303" s="2" customFormat="1" spans="1:11">
      <c r="A303" s="16"/>
      <c r="B303" s="3"/>
      <c r="C303" s="3"/>
      <c r="D303" s="5"/>
      <c r="H303" s="5"/>
      <c r="I303" s="5"/>
      <c r="J303" s="5"/>
      <c r="K303" s="5"/>
    </row>
    <row r="304" s="2" customFormat="1" spans="1:11">
      <c r="A304" s="16"/>
      <c r="B304" s="3"/>
      <c r="C304" s="3"/>
      <c r="D304" s="5"/>
      <c r="H304" s="5"/>
      <c r="I304" s="5"/>
      <c r="J304" s="5"/>
      <c r="K304" s="5"/>
    </row>
    <row r="305" s="2" customFormat="1" spans="1:11">
      <c r="A305" s="16"/>
      <c r="B305" s="3"/>
      <c r="C305" s="3"/>
      <c r="D305" s="5"/>
      <c r="H305" s="5"/>
      <c r="I305" s="5"/>
      <c r="J305" s="5"/>
      <c r="K305" s="5"/>
    </row>
    <row r="306" s="2" customFormat="1" spans="1:11">
      <c r="A306" s="16"/>
      <c r="B306" s="3"/>
      <c r="C306" s="3"/>
      <c r="D306" s="5"/>
      <c r="H306" s="5"/>
      <c r="I306" s="5"/>
      <c r="J306" s="5"/>
      <c r="K306" s="5"/>
    </row>
    <row r="307" s="2" customFormat="1" spans="1:11">
      <c r="A307" s="16"/>
      <c r="B307" s="3"/>
      <c r="C307" s="3"/>
      <c r="D307" s="5"/>
      <c r="H307" s="5"/>
      <c r="I307" s="5"/>
      <c r="J307" s="5"/>
      <c r="K307" s="5"/>
    </row>
    <row r="308" s="2" customFormat="1" spans="1:11">
      <c r="A308" s="16"/>
      <c r="B308" s="3"/>
      <c r="C308" s="3"/>
      <c r="D308" s="5"/>
      <c r="H308" s="5"/>
      <c r="I308" s="5"/>
      <c r="J308" s="5"/>
      <c r="K308" s="5"/>
    </row>
    <row r="309" s="2" customFormat="1" spans="1:11">
      <c r="A309" s="16"/>
      <c r="B309" s="3"/>
      <c r="C309" s="3"/>
      <c r="D309" s="5"/>
      <c r="H309" s="5"/>
      <c r="I309" s="5"/>
      <c r="J309" s="5"/>
      <c r="K309" s="5"/>
    </row>
    <row r="310" s="2" customFormat="1" spans="1:11">
      <c r="A310" s="16"/>
      <c r="B310" s="3"/>
      <c r="C310" s="3"/>
      <c r="D310" s="5"/>
      <c r="H310" s="5"/>
      <c r="I310" s="5"/>
      <c r="J310" s="5"/>
      <c r="K310" s="5"/>
    </row>
    <row r="311" s="2" customFormat="1" spans="1:11">
      <c r="A311" s="16"/>
      <c r="B311" s="3"/>
      <c r="C311" s="3"/>
      <c r="D311" s="5"/>
      <c r="H311" s="5"/>
      <c r="I311" s="5"/>
      <c r="J311" s="5"/>
      <c r="K311" s="5"/>
    </row>
    <row r="312" s="2" customFormat="1" spans="1:11">
      <c r="A312" s="16"/>
      <c r="B312" s="3"/>
      <c r="C312" s="3"/>
      <c r="D312" s="5"/>
      <c r="H312" s="5"/>
      <c r="I312" s="5"/>
      <c r="J312" s="5"/>
      <c r="K312" s="5"/>
    </row>
    <row r="313" s="2" customFormat="1" spans="1:11">
      <c r="A313" s="16"/>
      <c r="B313" s="3"/>
      <c r="C313" s="3"/>
      <c r="D313" s="5"/>
      <c r="H313" s="5"/>
      <c r="I313" s="5"/>
      <c r="J313" s="5"/>
      <c r="K313" s="5"/>
    </row>
    <row r="314" s="2" customFormat="1" spans="1:11">
      <c r="A314" s="16"/>
      <c r="B314" s="3"/>
      <c r="C314" s="3"/>
      <c r="D314" s="5"/>
      <c r="H314" s="5"/>
      <c r="I314" s="5"/>
      <c r="J314" s="5"/>
      <c r="K314" s="5"/>
    </row>
    <row r="315" s="2" customFormat="1" spans="1:11">
      <c r="A315" s="16"/>
      <c r="B315" s="3"/>
      <c r="C315" s="3"/>
      <c r="D315" s="5"/>
      <c r="H315" s="5"/>
      <c r="I315" s="5"/>
      <c r="J315" s="5"/>
      <c r="K315" s="5"/>
    </row>
    <row r="316" s="2" customFormat="1" spans="1:11">
      <c r="A316" s="16"/>
      <c r="B316" s="3"/>
      <c r="C316" s="3"/>
      <c r="D316" s="5"/>
      <c r="H316" s="5"/>
      <c r="I316" s="5"/>
      <c r="J316" s="5"/>
      <c r="K316" s="5"/>
    </row>
    <row r="317" s="2" customFormat="1" spans="1:11">
      <c r="A317" s="16"/>
      <c r="B317" s="3"/>
      <c r="C317" s="3"/>
      <c r="D317" s="5"/>
      <c r="H317" s="5"/>
      <c r="I317" s="5"/>
      <c r="J317" s="5"/>
      <c r="K317" s="5"/>
    </row>
    <row r="318" s="2" customFormat="1" spans="1:11">
      <c r="A318" s="16"/>
      <c r="B318" s="3"/>
      <c r="C318" s="3"/>
      <c r="D318" s="5"/>
      <c r="H318" s="5"/>
      <c r="I318" s="5"/>
      <c r="J318" s="5"/>
      <c r="K318" s="5"/>
    </row>
    <row r="319" s="2" customFormat="1" spans="1:11">
      <c r="A319" s="16"/>
      <c r="B319" s="3"/>
      <c r="C319" s="3"/>
      <c r="D319" s="5"/>
      <c r="H319" s="5"/>
      <c r="I319" s="5"/>
      <c r="J319" s="5"/>
      <c r="K319" s="5"/>
    </row>
    <row r="320" s="2" customFormat="1" spans="1:11">
      <c r="A320" s="16"/>
      <c r="B320" s="3"/>
      <c r="C320" s="3"/>
      <c r="D320" s="5"/>
      <c r="H320" s="5"/>
      <c r="I320" s="5"/>
      <c r="J320" s="5"/>
      <c r="K320" s="5"/>
    </row>
    <row r="321" s="2" customFormat="1" spans="1:11">
      <c r="A321" s="16"/>
      <c r="B321" s="3"/>
      <c r="C321" s="3"/>
      <c r="D321" s="5"/>
      <c r="H321" s="5"/>
      <c r="I321" s="5"/>
      <c r="J321" s="5"/>
      <c r="K321" s="5"/>
    </row>
    <row r="322" s="2" customFormat="1" spans="1:11">
      <c r="A322" s="16"/>
      <c r="B322" s="3"/>
      <c r="C322" s="3"/>
      <c r="D322" s="5"/>
      <c r="H322" s="5"/>
      <c r="I322" s="5"/>
      <c r="J322" s="5"/>
      <c r="K322" s="5"/>
    </row>
    <row r="323" s="2" customFormat="1" spans="1:11">
      <c r="A323" s="16"/>
      <c r="B323" s="3"/>
      <c r="C323" s="3"/>
      <c r="D323" s="5"/>
      <c r="H323" s="5"/>
      <c r="I323" s="5"/>
      <c r="J323" s="5"/>
      <c r="K323" s="5"/>
    </row>
    <row r="324" s="2" customFormat="1" spans="1:11">
      <c r="A324" s="16"/>
      <c r="B324" s="3"/>
      <c r="C324" s="3"/>
      <c r="D324" s="5"/>
      <c r="H324" s="5"/>
      <c r="I324" s="5"/>
      <c r="J324" s="5"/>
      <c r="K324" s="5"/>
    </row>
    <row r="325" s="2" customFormat="1" spans="1:11">
      <c r="A325" s="16"/>
      <c r="B325" s="3"/>
      <c r="C325" s="3"/>
      <c r="D325" s="5"/>
      <c r="H325" s="5"/>
      <c r="I325" s="5"/>
      <c r="J325" s="5"/>
      <c r="K325" s="5"/>
    </row>
    <row r="326" s="2" customFormat="1" spans="1:11">
      <c r="A326" s="16"/>
      <c r="B326" s="3"/>
      <c r="C326" s="3"/>
      <c r="D326" s="5"/>
      <c r="H326" s="5"/>
      <c r="I326" s="5"/>
      <c r="J326" s="5"/>
      <c r="K326" s="5"/>
    </row>
    <row r="327" s="2" customFormat="1" spans="1:11">
      <c r="A327" s="16"/>
      <c r="B327" s="3"/>
      <c r="C327" s="3"/>
      <c r="D327" s="5"/>
      <c r="H327" s="5"/>
      <c r="I327" s="5"/>
      <c r="J327" s="5"/>
      <c r="K327" s="5"/>
    </row>
    <row r="328" s="2" customFormat="1" spans="1:11">
      <c r="A328" s="16"/>
      <c r="B328" s="3"/>
      <c r="C328" s="3"/>
      <c r="D328" s="5"/>
      <c r="H328" s="5"/>
      <c r="I328" s="5"/>
      <c r="J328" s="5"/>
      <c r="K328" s="5"/>
    </row>
    <row r="329" s="2" customFormat="1" spans="1:11">
      <c r="A329" s="16"/>
      <c r="B329" s="3"/>
      <c r="C329" s="3"/>
      <c r="D329" s="5"/>
      <c r="H329" s="5"/>
      <c r="I329" s="5"/>
      <c r="J329" s="5"/>
      <c r="K329" s="5"/>
    </row>
    <row r="330" s="2" customFormat="1" spans="1:11">
      <c r="A330" s="16"/>
      <c r="B330" s="3"/>
      <c r="C330" s="3"/>
      <c r="D330" s="5"/>
      <c r="H330" s="5"/>
      <c r="I330" s="5"/>
      <c r="J330" s="5"/>
      <c r="K330" s="5"/>
    </row>
    <row r="331" s="2" customFormat="1" spans="1:11">
      <c r="A331" s="16"/>
      <c r="B331" s="3"/>
      <c r="C331" s="3"/>
      <c r="D331" s="5"/>
      <c r="H331" s="5"/>
      <c r="I331" s="5"/>
      <c r="J331" s="5"/>
      <c r="K331" s="5"/>
    </row>
    <row r="332" s="2" customFormat="1" spans="1:11">
      <c r="A332" s="16"/>
      <c r="B332" s="3"/>
      <c r="C332" s="3"/>
      <c r="D332" s="5"/>
      <c r="H332" s="5"/>
      <c r="I332" s="5"/>
      <c r="J332" s="5"/>
      <c r="K332" s="5"/>
    </row>
    <row r="333" s="2" customFormat="1" spans="1:11">
      <c r="A333" s="16"/>
      <c r="B333" s="3"/>
      <c r="C333" s="3"/>
      <c r="D333" s="5"/>
      <c r="H333" s="5"/>
      <c r="I333" s="5"/>
      <c r="J333" s="5"/>
      <c r="K333" s="5"/>
    </row>
    <row r="334" s="2" customFormat="1" spans="1:11">
      <c r="A334" s="16"/>
      <c r="B334" s="3"/>
      <c r="C334" s="3"/>
      <c r="D334" s="5"/>
      <c r="H334" s="5"/>
      <c r="I334" s="5"/>
      <c r="J334" s="5"/>
      <c r="K334" s="5"/>
    </row>
    <row r="335" s="2" customFormat="1" spans="1:11">
      <c r="A335" s="16"/>
      <c r="B335" s="3"/>
      <c r="C335" s="3"/>
      <c r="D335" s="5"/>
      <c r="H335" s="5"/>
      <c r="I335" s="5"/>
      <c r="J335" s="5"/>
      <c r="K335" s="5"/>
    </row>
    <row r="336" s="2" customFormat="1" spans="1:11">
      <c r="A336" s="16"/>
      <c r="B336" s="3"/>
      <c r="C336" s="3"/>
      <c r="D336" s="5"/>
      <c r="H336" s="5"/>
      <c r="I336" s="5"/>
      <c r="J336" s="5"/>
      <c r="K336" s="5"/>
    </row>
    <row r="337" s="2" customFormat="1" spans="1:11">
      <c r="A337" s="16"/>
      <c r="B337" s="3"/>
      <c r="C337" s="3"/>
      <c r="D337" s="5"/>
      <c r="H337" s="5"/>
      <c r="I337" s="5"/>
      <c r="J337" s="5"/>
      <c r="K337" s="5"/>
    </row>
    <row r="338" s="2" customFormat="1" spans="1:11">
      <c r="A338" s="16"/>
      <c r="B338" s="3"/>
      <c r="C338" s="3"/>
      <c r="D338" s="5"/>
      <c r="H338" s="5"/>
      <c r="I338" s="5"/>
      <c r="J338" s="5"/>
      <c r="K338" s="5"/>
    </row>
    <row r="339" s="2" customFormat="1" spans="1:11">
      <c r="A339" s="16"/>
      <c r="B339" s="3"/>
      <c r="C339" s="3"/>
      <c r="D339" s="5"/>
      <c r="H339" s="5"/>
      <c r="I339" s="5"/>
      <c r="J339" s="5"/>
      <c r="K339" s="5"/>
    </row>
    <row r="340" s="2" customFormat="1" spans="1:11">
      <c r="A340" s="16"/>
      <c r="B340" s="3"/>
      <c r="C340" s="3"/>
      <c r="D340" s="5"/>
      <c r="H340" s="5"/>
      <c r="I340" s="5"/>
      <c r="J340" s="5"/>
      <c r="K340" s="5"/>
    </row>
    <row r="341" s="2" customFormat="1" spans="1:11">
      <c r="A341" s="16"/>
      <c r="B341" s="3"/>
      <c r="C341" s="3"/>
      <c r="D341" s="5"/>
      <c r="H341" s="5"/>
      <c r="I341" s="5"/>
      <c r="J341" s="5"/>
      <c r="K341" s="5"/>
    </row>
    <row r="342" s="2" customFormat="1" spans="1:11">
      <c r="A342" s="16"/>
      <c r="B342" s="3"/>
      <c r="C342" s="3"/>
      <c r="D342" s="5"/>
      <c r="H342" s="5"/>
      <c r="I342" s="5"/>
      <c r="J342" s="5"/>
      <c r="K342" s="5"/>
    </row>
    <row r="343" s="2" customFormat="1" spans="1:11">
      <c r="A343" s="16"/>
      <c r="B343" s="3"/>
      <c r="C343" s="3"/>
      <c r="D343" s="5"/>
      <c r="H343" s="5"/>
      <c r="I343" s="5"/>
      <c r="J343" s="5"/>
      <c r="K343" s="5"/>
    </row>
    <row r="344" s="2" customFormat="1" spans="1:11">
      <c r="A344" s="16"/>
      <c r="B344" s="3"/>
      <c r="C344" s="3"/>
      <c r="D344" s="5"/>
      <c r="H344" s="5"/>
      <c r="I344" s="5"/>
      <c r="J344" s="5"/>
      <c r="K344" s="5"/>
    </row>
    <row r="345" s="2" customFormat="1" spans="1:11">
      <c r="A345" s="16"/>
      <c r="B345" s="3"/>
      <c r="C345" s="3"/>
      <c r="D345" s="5"/>
      <c r="H345" s="5"/>
      <c r="I345" s="5"/>
      <c r="J345" s="5"/>
      <c r="K345" s="5"/>
    </row>
    <row r="346" s="2" customFormat="1" spans="1:11">
      <c r="A346" s="16"/>
      <c r="B346" s="3"/>
      <c r="C346" s="3"/>
      <c r="D346" s="5"/>
      <c r="H346" s="5"/>
      <c r="I346" s="5"/>
      <c r="J346" s="5"/>
      <c r="K346" s="5"/>
    </row>
    <row r="347" s="2" customFormat="1" spans="1:11">
      <c r="A347" s="16"/>
      <c r="B347" s="3"/>
      <c r="C347" s="3"/>
      <c r="D347" s="5"/>
      <c r="H347" s="5"/>
      <c r="I347" s="5"/>
      <c r="J347" s="5"/>
      <c r="K347" s="5"/>
    </row>
    <row r="348" s="2" customFormat="1" spans="1:11">
      <c r="A348" s="16"/>
      <c r="B348" s="3"/>
      <c r="C348" s="3"/>
      <c r="D348" s="5"/>
      <c r="H348" s="5"/>
      <c r="I348" s="5"/>
      <c r="J348" s="5"/>
      <c r="K348" s="5"/>
    </row>
    <row r="349" s="2" customFormat="1" spans="1:11">
      <c r="A349" s="16"/>
      <c r="B349" s="3"/>
      <c r="C349" s="3"/>
      <c r="D349" s="5"/>
      <c r="H349" s="5"/>
      <c r="I349" s="5"/>
      <c r="J349" s="5"/>
      <c r="K349" s="5"/>
    </row>
    <row r="350" s="2" customFormat="1" spans="1:11">
      <c r="A350" s="16"/>
      <c r="B350" s="3"/>
      <c r="C350" s="3"/>
      <c r="D350" s="5"/>
      <c r="H350" s="5"/>
      <c r="I350" s="5"/>
      <c r="J350" s="5"/>
      <c r="K350" s="5"/>
    </row>
    <row r="351" s="2" customFormat="1" spans="1:11">
      <c r="A351" s="16"/>
      <c r="B351" s="3"/>
      <c r="C351" s="3"/>
      <c r="D351" s="5"/>
      <c r="H351" s="5"/>
      <c r="I351" s="5"/>
      <c r="J351" s="5"/>
      <c r="K351" s="5"/>
    </row>
    <row r="352" s="2" customFormat="1" spans="1:11">
      <c r="A352" s="16"/>
      <c r="B352" s="3"/>
      <c r="C352" s="3"/>
      <c r="D352" s="5"/>
      <c r="H352" s="5"/>
      <c r="I352" s="5"/>
      <c r="J352" s="5"/>
      <c r="K352" s="5"/>
    </row>
    <row r="353" s="2" customFormat="1" spans="1:11">
      <c r="A353" s="16"/>
      <c r="B353" s="3"/>
      <c r="C353" s="3"/>
      <c r="D353" s="5"/>
      <c r="H353" s="5"/>
      <c r="I353" s="5"/>
      <c r="J353" s="5"/>
      <c r="K353" s="5"/>
    </row>
    <row r="354" s="2" customFormat="1" spans="1:11">
      <c r="A354" s="16"/>
      <c r="B354" s="3"/>
      <c r="C354" s="3"/>
      <c r="D354" s="5"/>
      <c r="H354" s="5"/>
      <c r="I354" s="5"/>
      <c r="J354" s="5"/>
      <c r="K354" s="5"/>
    </row>
    <row r="355" s="2" customFormat="1" spans="1:11">
      <c r="A355" s="16"/>
      <c r="B355" s="3"/>
      <c r="C355" s="3"/>
      <c r="D355" s="5"/>
      <c r="H355" s="5"/>
      <c r="I355" s="5"/>
      <c r="J355" s="5"/>
      <c r="K355" s="5"/>
    </row>
    <row r="356" s="2" customFormat="1" spans="1:11">
      <c r="A356" s="16"/>
      <c r="B356" s="3"/>
      <c r="C356" s="3"/>
      <c r="D356" s="5"/>
      <c r="H356" s="5"/>
      <c r="I356" s="5"/>
      <c r="J356" s="5"/>
      <c r="K356" s="5"/>
    </row>
    <row r="357" s="2" customFormat="1" spans="1:11">
      <c r="A357" s="16"/>
      <c r="B357" s="3"/>
      <c r="C357" s="3"/>
      <c r="D357" s="5"/>
      <c r="H357" s="5"/>
      <c r="I357" s="5"/>
      <c r="J357" s="5"/>
      <c r="K357" s="5"/>
    </row>
    <row r="358" s="2" customFormat="1" spans="1:11">
      <c r="A358" s="16"/>
      <c r="B358" s="3"/>
      <c r="C358" s="3"/>
      <c r="D358" s="5"/>
      <c r="H358" s="5"/>
      <c r="I358" s="5"/>
      <c r="J358" s="5"/>
      <c r="K358" s="5"/>
    </row>
    <row r="359" s="2" customFormat="1" spans="1:11">
      <c r="A359" s="16"/>
      <c r="B359" s="3"/>
      <c r="C359" s="3"/>
      <c r="D359" s="5"/>
      <c r="H359" s="5"/>
      <c r="I359" s="5"/>
      <c r="J359" s="5"/>
      <c r="K359" s="5"/>
    </row>
    <row r="360" s="2" customFormat="1" spans="1:11">
      <c r="A360" s="16"/>
      <c r="B360" s="3"/>
      <c r="C360" s="3"/>
      <c r="D360" s="5"/>
      <c r="H360" s="5"/>
      <c r="I360" s="5"/>
      <c r="J360" s="5"/>
      <c r="K360" s="5"/>
    </row>
    <row r="361" s="2" customFormat="1" spans="1:11">
      <c r="A361" s="16"/>
      <c r="B361" s="3"/>
      <c r="C361" s="3"/>
      <c r="D361" s="5"/>
      <c r="H361" s="5"/>
      <c r="I361" s="5"/>
      <c r="J361" s="5"/>
      <c r="K361" s="5"/>
    </row>
    <row r="362" s="2" customFormat="1" spans="1:11">
      <c r="A362" s="16"/>
      <c r="B362" s="3"/>
      <c r="C362" s="3"/>
      <c r="D362" s="5"/>
      <c r="H362" s="5"/>
      <c r="I362" s="5"/>
      <c r="J362" s="5"/>
      <c r="K362" s="5"/>
    </row>
    <row r="363" s="2" customFormat="1" spans="1:11">
      <c r="A363" s="16"/>
      <c r="B363" s="3"/>
      <c r="C363" s="3"/>
      <c r="D363" s="5"/>
      <c r="H363" s="5"/>
      <c r="I363" s="5"/>
      <c r="J363" s="5"/>
      <c r="K363" s="5"/>
    </row>
    <row r="364" s="2" customFormat="1" spans="1:11">
      <c r="A364" s="16"/>
      <c r="B364" s="3"/>
      <c r="C364" s="3"/>
      <c r="D364" s="5"/>
      <c r="H364" s="5"/>
      <c r="I364" s="5"/>
      <c r="J364" s="5"/>
      <c r="K364" s="5"/>
    </row>
    <row r="365" s="2" customFormat="1" spans="1:11">
      <c r="A365" s="16"/>
      <c r="B365" s="3"/>
      <c r="C365" s="3"/>
      <c r="D365" s="5"/>
      <c r="H365" s="5"/>
      <c r="I365" s="5"/>
      <c r="J365" s="5"/>
      <c r="K365" s="5"/>
    </row>
    <row r="366" s="2" customFormat="1" spans="1:11">
      <c r="A366" s="16"/>
      <c r="B366" s="3"/>
      <c r="C366" s="3"/>
      <c r="D366" s="5"/>
      <c r="H366" s="5"/>
      <c r="I366" s="5"/>
      <c r="J366" s="5"/>
      <c r="K366" s="5"/>
    </row>
    <row r="367" s="2" customFormat="1" spans="1:11">
      <c r="A367" s="16"/>
      <c r="B367" s="3"/>
      <c r="C367" s="3"/>
      <c r="D367" s="5"/>
      <c r="H367" s="5"/>
      <c r="I367" s="5"/>
      <c r="J367" s="5"/>
      <c r="K367" s="5"/>
    </row>
    <row r="368" s="2" customFormat="1" spans="1:11">
      <c r="A368" s="16"/>
      <c r="B368" s="3"/>
      <c r="C368" s="3"/>
      <c r="D368" s="5"/>
      <c r="H368" s="5"/>
      <c r="I368" s="5"/>
      <c r="J368" s="5"/>
      <c r="K368" s="5"/>
    </row>
    <row r="369" s="2" customFormat="1" spans="1:11">
      <c r="A369" s="16"/>
      <c r="B369" s="3"/>
      <c r="C369" s="3"/>
      <c r="D369" s="5"/>
      <c r="H369" s="5"/>
      <c r="I369" s="5"/>
      <c r="J369" s="5"/>
      <c r="K369" s="5"/>
    </row>
    <row r="370" s="2" customFormat="1" spans="1:11">
      <c r="A370" s="16"/>
      <c r="B370" s="3"/>
      <c r="C370" s="3"/>
      <c r="H370" s="5"/>
      <c r="I370" s="5"/>
      <c r="J370" s="5"/>
      <c r="K370" s="5"/>
    </row>
    <row r="371" s="2" customFormat="1" spans="1:11">
      <c r="A371" s="16"/>
      <c r="B371" s="3"/>
      <c r="C371" s="3"/>
      <c r="H371" s="5"/>
      <c r="I371" s="5"/>
      <c r="J371" s="5"/>
      <c r="K371" s="5"/>
    </row>
    <row r="372" s="2" customFormat="1" spans="1:11">
      <c r="A372" s="16"/>
      <c r="B372" s="3"/>
      <c r="C372" s="3"/>
      <c r="H372" s="5"/>
      <c r="I372" s="5"/>
      <c r="J372" s="5"/>
      <c r="K372" s="5"/>
    </row>
    <row r="373" s="2" customFormat="1" spans="1:11">
      <c r="A373" s="16"/>
      <c r="B373" s="3"/>
      <c r="C373" s="3"/>
      <c r="H373" s="5"/>
      <c r="I373" s="5"/>
      <c r="J373" s="5"/>
      <c r="K373" s="5"/>
    </row>
    <row r="374" s="2" customFormat="1" spans="1:11">
      <c r="A374" s="16"/>
      <c r="B374" s="3"/>
      <c r="C374" s="3"/>
      <c r="H374" s="5"/>
      <c r="I374" s="5"/>
      <c r="J374" s="5"/>
      <c r="K374" s="5"/>
    </row>
    <row r="375" s="2" customFormat="1" spans="1:11">
      <c r="A375" s="16"/>
      <c r="B375" s="3"/>
      <c r="C375" s="3"/>
      <c r="H375" s="5"/>
      <c r="I375" s="5"/>
      <c r="J375" s="5"/>
      <c r="K375" s="5"/>
    </row>
    <row r="376" s="3" customFormat="1" spans="1:11">
      <c r="A376" s="16"/>
      <c r="D376" s="2"/>
      <c r="E376" s="2"/>
      <c r="F376" s="2"/>
      <c r="G376" s="2"/>
      <c r="H376" s="5"/>
      <c r="I376" s="5"/>
      <c r="J376" s="5"/>
      <c r="K376" s="5"/>
    </row>
    <row r="377" s="3" customFormat="1" spans="1:11">
      <c r="A377" s="16"/>
      <c r="D377" s="2"/>
      <c r="E377" s="2"/>
      <c r="F377" s="2"/>
      <c r="G377" s="2"/>
      <c r="H377" s="5"/>
      <c r="I377" s="5"/>
      <c r="J377" s="5"/>
      <c r="K377" s="5"/>
    </row>
    <row r="378" s="3" customFormat="1" spans="1:11">
      <c r="A378" s="16"/>
      <c r="D378" s="2"/>
      <c r="E378" s="2"/>
      <c r="F378" s="2"/>
      <c r="G378" s="2"/>
      <c r="H378" s="5"/>
      <c r="I378" s="5"/>
      <c r="J378" s="5"/>
      <c r="K378" s="5"/>
    </row>
    <row r="379" s="3" customFormat="1" spans="1:11">
      <c r="A379" s="16"/>
      <c r="D379" s="2"/>
      <c r="E379" s="2"/>
      <c r="F379" s="2"/>
      <c r="G379" s="2"/>
      <c r="H379" s="5"/>
      <c r="I379" s="5"/>
      <c r="J379" s="5"/>
      <c r="K379" s="5"/>
    </row>
    <row r="380" s="3" customFormat="1" spans="1:11">
      <c r="A380" s="16"/>
      <c r="D380" s="2"/>
      <c r="E380" s="2"/>
      <c r="F380" s="2"/>
      <c r="G380" s="2"/>
      <c r="H380" s="5"/>
      <c r="I380" s="5"/>
      <c r="J380" s="5"/>
      <c r="K380" s="5"/>
    </row>
    <row r="381" s="3" customFormat="1" spans="1:11">
      <c r="A381" s="16"/>
      <c r="D381" s="2"/>
      <c r="E381" s="2"/>
      <c r="F381" s="2"/>
      <c r="G381" s="2"/>
      <c r="H381" s="5"/>
      <c r="I381" s="5"/>
      <c r="J381" s="5"/>
      <c r="K381" s="5"/>
    </row>
    <row r="382" s="3" customFormat="1" spans="1:11">
      <c r="A382" s="16"/>
      <c r="D382" s="2"/>
      <c r="E382" s="2"/>
      <c r="F382" s="2"/>
      <c r="G382" s="2"/>
      <c r="H382" s="5"/>
      <c r="I382" s="5"/>
      <c r="J382" s="5"/>
      <c r="K382" s="5"/>
    </row>
    <row r="383" s="3" customFormat="1" spans="1:11">
      <c r="A383" s="16"/>
      <c r="D383" s="2"/>
      <c r="E383" s="2"/>
      <c r="F383" s="2"/>
      <c r="G383" s="2"/>
      <c r="H383" s="5"/>
      <c r="I383" s="5"/>
      <c r="J383" s="5"/>
      <c r="K383" s="5"/>
    </row>
    <row r="384" s="3" customFormat="1" spans="1:11">
      <c r="A384" s="16"/>
      <c r="D384" s="2"/>
      <c r="E384" s="2"/>
      <c r="F384" s="2"/>
      <c r="G384" s="2"/>
      <c r="H384" s="5"/>
      <c r="I384" s="5"/>
      <c r="J384" s="5"/>
      <c r="K384" s="5"/>
    </row>
    <row r="385" s="3" customFormat="1" spans="1:11">
      <c r="A385" s="16"/>
      <c r="D385" s="2"/>
      <c r="E385" s="2"/>
      <c r="F385" s="2"/>
      <c r="G385" s="2"/>
      <c r="H385" s="5"/>
      <c r="I385" s="5"/>
      <c r="J385" s="5"/>
      <c r="K385" s="5"/>
    </row>
    <row r="386" s="3" customFormat="1" spans="1:11">
      <c r="A386" s="16"/>
      <c r="D386" s="2"/>
      <c r="E386" s="2"/>
      <c r="F386" s="2"/>
      <c r="G386" s="2"/>
      <c r="H386" s="5"/>
      <c r="I386" s="5"/>
      <c r="J386" s="5"/>
      <c r="K386" s="5"/>
    </row>
    <row r="387" s="3" customFormat="1" spans="1:11">
      <c r="A387" s="16"/>
      <c r="D387" s="2"/>
      <c r="E387" s="2"/>
      <c r="F387" s="2"/>
      <c r="G387" s="2"/>
      <c r="H387" s="5"/>
      <c r="I387" s="5"/>
      <c r="J387" s="5"/>
      <c r="K387" s="5"/>
    </row>
    <row r="388" s="3" customFormat="1" spans="1:11">
      <c r="A388" s="16"/>
      <c r="D388" s="2"/>
      <c r="E388" s="2"/>
      <c r="F388" s="2"/>
      <c r="G388" s="2"/>
      <c r="H388" s="5"/>
      <c r="I388" s="5"/>
      <c r="J388" s="5"/>
      <c r="K388" s="5"/>
    </row>
    <row r="389" s="3" customFormat="1" spans="1:11">
      <c r="A389" s="16"/>
      <c r="D389" s="2"/>
      <c r="E389" s="2"/>
      <c r="F389" s="2"/>
      <c r="G389" s="2"/>
      <c r="H389" s="5"/>
      <c r="I389" s="5"/>
      <c r="J389" s="5"/>
      <c r="K389" s="5"/>
    </row>
    <row r="390" s="3" customFormat="1" spans="1:11">
      <c r="A390" s="16"/>
      <c r="D390" s="2"/>
      <c r="E390" s="2"/>
      <c r="F390" s="2"/>
      <c r="G390" s="2"/>
      <c r="H390" s="5"/>
      <c r="I390" s="5"/>
      <c r="J390" s="5"/>
      <c r="K390" s="5"/>
    </row>
    <row r="391" s="3" customFormat="1" spans="1:11">
      <c r="A391" s="16"/>
      <c r="D391" s="2"/>
      <c r="E391" s="2"/>
      <c r="F391" s="2"/>
      <c r="G391" s="2"/>
      <c r="H391" s="5"/>
      <c r="I391" s="5"/>
      <c r="J391" s="5"/>
      <c r="K391" s="5"/>
    </row>
    <row r="392" s="3" customFormat="1" spans="1:11">
      <c r="A392" s="16"/>
      <c r="D392" s="2"/>
      <c r="E392" s="2"/>
      <c r="F392" s="2"/>
      <c r="G392" s="2"/>
      <c r="H392" s="5"/>
      <c r="I392" s="5"/>
      <c r="J392" s="5"/>
      <c r="K392" s="5"/>
    </row>
    <row r="393" s="3" customFormat="1" spans="1:11">
      <c r="A393" s="16"/>
      <c r="D393" s="2"/>
      <c r="E393" s="2"/>
      <c r="F393" s="2"/>
      <c r="G393" s="2"/>
      <c r="H393" s="5"/>
      <c r="I393" s="5"/>
      <c r="J393" s="5"/>
      <c r="K393" s="5"/>
    </row>
    <row r="394" s="3" customFormat="1" spans="1:11">
      <c r="A394" s="16"/>
      <c r="D394" s="2"/>
      <c r="E394" s="2"/>
      <c r="F394" s="2"/>
      <c r="G394" s="2"/>
      <c r="H394" s="5"/>
      <c r="I394" s="5"/>
      <c r="J394" s="5"/>
      <c r="K394" s="5"/>
    </row>
    <row r="395" s="3" customFormat="1" spans="1:11">
      <c r="A395" s="16"/>
      <c r="D395" s="2"/>
      <c r="E395" s="2"/>
      <c r="F395" s="2"/>
      <c r="G395" s="2"/>
      <c r="H395" s="5"/>
      <c r="I395" s="5"/>
      <c r="J395" s="5"/>
      <c r="K395" s="5"/>
    </row>
    <row r="396" s="3" customFormat="1" spans="1:11">
      <c r="A396" s="16"/>
      <c r="D396" s="2"/>
      <c r="E396" s="2"/>
      <c r="F396" s="2"/>
      <c r="G396" s="2"/>
      <c r="H396" s="5"/>
      <c r="I396" s="5"/>
      <c r="J396" s="5"/>
      <c r="K396" s="5"/>
    </row>
    <row r="397" s="3" customFormat="1" spans="1:11">
      <c r="A397" s="16"/>
      <c r="D397" s="2"/>
      <c r="E397" s="2"/>
      <c r="F397" s="2"/>
      <c r="G397" s="2"/>
      <c r="H397" s="5"/>
      <c r="I397" s="5"/>
      <c r="J397" s="5"/>
      <c r="K397" s="5"/>
    </row>
    <row r="398" s="3" customFormat="1" spans="1:11">
      <c r="A398" s="16"/>
      <c r="D398" s="2"/>
      <c r="E398" s="2"/>
      <c r="F398" s="2"/>
      <c r="G398" s="2"/>
      <c r="H398" s="5"/>
      <c r="I398" s="5"/>
      <c r="J398" s="5"/>
      <c r="K398" s="5"/>
    </row>
    <row r="399" s="3" customFormat="1" spans="1:11">
      <c r="A399" s="16"/>
      <c r="D399" s="2"/>
      <c r="E399" s="2"/>
      <c r="F399" s="2"/>
      <c r="G399" s="2"/>
      <c r="H399" s="5"/>
      <c r="I399" s="5"/>
      <c r="J399" s="5"/>
      <c r="K399" s="5"/>
    </row>
    <row r="400" s="3" customFormat="1" spans="1:11">
      <c r="A400" s="16"/>
      <c r="D400" s="2"/>
      <c r="E400" s="2"/>
      <c r="F400" s="2"/>
      <c r="G400" s="2"/>
      <c r="H400" s="5"/>
      <c r="I400" s="5"/>
      <c r="J400" s="5"/>
      <c r="K400" s="5"/>
    </row>
    <row r="401" s="3" customFormat="1" spans="1:11">
      <c r="A401" s="16"/>
      <c r="D401" s="2"/>
      <c r="E401" s="2"/>
      <c r="F401" s="2"/>
      <c r="G401" s="2"/>
      <c r="H401" s="5"/>
      <c r="I401" s="5"/>
      <c r="J401" s="5"/>
      <c r="K401" s="5"/>
    </row>
    <row r="402" s="3" customFormat="1" spans="1:11">
      <c r="A402" s="16"/>
      <c r="D402" s="2"/>
      <c r="E402" s="2"/>
      <c r="F402" s="2"/>
      <c r="G402" s="2"/>
      <c r="H402" s="5"/>
      <c r="I402" s="5"/>
      <c r="J402" s="5"/>
      <c r="K402" s="5"/>
    </row>
    <row r="403" s="3" customFormat="1" spans="1:11">
      <c r="A403" s="16"/>
      <c r="D403" s="2"/>
      <c r="E403" s="2"/>
      <c r="F403" s="2"/>
      <c r="G403" s="2"/>
      <c r="H403" s="5"/>
      <c r="I403" s="5"/>
      <c r="J403" s="5"/>
      <c r="K403" s="5"/>
    </row>
    <row r="404" s="3" customFormat="1" spans="1:11">
      <c r="A404" s="16"/>
      <c r="D404" s="2"/>
      <c r="E404" s="2"/>
      <c r="F404" s="2"/>
      <c r="G404" s="2"/>
      <c r="H404" s="5"/>
      <c r="I404" s="5"/>
      <c r="J404" s="5"/>
      <c r="K404" s="5"/>
    </row>
    <row r="405" s="3" customFormat="1" spans="1:11">
      <c r="A405" s="16"/>
      <c r="D405" s="2"/>
      <c r="E405" s="2"/>
      <c r="F405" s="2"/>
      <c r="G405" s="2"/>
      <c r="H405" s="5"/>
      <c r="I405" s="5"/>
      <c r="J405" s="5"/>
      <c r="K405" s="5"/>
    </row>
    <row r="406" s="3" customFormat="1" spans="1:11">
      <c r="A406" s="16"/>
      <c r="D406" s="2"/>
      <c r="E406" s="2"/>
      <c r="F406" s="2"/>
      <c r="G406" s="2"/>
      <c r="H406" s="5"/>
      <c r="I406" s="5"/>
      <c r="J406" s="5"/>
      <c r="K406" s="5"/>
    </row>
    <row r="407" s="3" customFormat="1" spans="1:11">
      <c r="A407" s="16"/>
      <c r="D407" s="2"/>
      <c r="E407" s="2"/>
      <c r="F407" s="2"/>
      <c r="G407" s="2"/>
      <c r="H407" s="5"/>
      <c r="I407" s="5"/>
      <c r="J407" s="5"/>
      <c r="K407" s="5"/>
    </row>
    <row r="408" s="3" customFormat="1" spans="1:11">
      <c r="A408" s="16"/>
      <c r="D408" s="2"/>
      <c r="E408" s="2"/>
      <c r="F408" s="2"/>
      <c r="G408" s="2"/>
      <c r="H408" s="5"/>
      <c r="I408" s="5"/>
      <c r="J408" s="5"/>
      <c r="K408" s="5"/>
    </row>
    <row r="409" s="3" customFormat="1" spans="1:11">
      <c r="A409" s="16"/>
      <c r="D409" s="2"/>
      <c r="E409" s="2"/>
      <c r="F409" s="2"/>
      <c r="G409" s="2"/>
      <c r="H409" s="5"/>
      <c r="I409" s="5"/>
      <c r="J409" s="5"/>
      <c r="K409" s="5"/>
    </row>
    <row r="410" s="3" customFormat="1" spans="1:11">
      <c r="A410" s="16"/>
      <c r="D410" s="2"/>
      <c r="E410" s="2"/>
      <c r="F410" s="2"/>
      <c r="G410" s="2"/>
      <c r="H410" s="5"/>
      <c r="I410" s="5"/>
      <c r="J410" s="5"/>
      <c r="K410" s="5"/>
    </row>
    <row r="411" s="3" customFormat="1" spans="1:11">
      <c r="A411" s="16"/>
      <c r="D411" s="2"/>
      <c r="E411" s="2"/>
      <c r="F411" s="2"/>
      <c r="G411" s="2"/>
      <c r="H411" s="5"/>
      <c r="I411" s="5"/>
      <c r="J411" s="5"/>
      <c r="K411" s="5"/>
    </row>
    <row r="412" s="3" customFormat="1" spans="1:11">
      <c r="A412" s="16"/>
      <c r="D412" s="2"/>
      <c r="E412" s="2"/>
      <c r="F412" s="2"/>
      <c r="G412" s="2"/>
      <c r="H412" s="5"/>
      <c r="I412" s="5"/>
      <c r="J412" s="5"/>
      <c r="K412" s="5"/>
    </row>
    <row r="413" s="3" customFormat="1" spans="1:11">
      <c r="A413" s="16"/>
      <c r="D413" s="2"/>
      <c r="E413" s="2"/>
      <c r="F413" s="2"/>
      <c r="G413" s="2"/>
      <c r="H413" s="5"/>
      <c r="I413" s="5"/>
      <c r="J413" s="5"/>
      <c r="K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X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10" width="11.6228070175439" style="5" customWidth="1"/>
  </cols>
  <sheetData>
    <row r="1" s="1" customFormat="1" ht="15.6" customHeight="1" spans="1:10">
      <c r="A1" s="6"/>
      <c r="B1" s="7" t="s">
        <v>100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2">
      <c r="G2" s="2" t="s">
        <v>88</v>
      </c>
      <c r="H2" s="5" t="s">
        <v>86</v>
      </c>
      <c r="I2" s="5" t="s">
        <v>75</v>
      </c>
      <c r="K2" s="11">
        <v>1</v>
      </c>
      <c r="L2" s="5"/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N3" s="17"/>
      <c r="O3" s="18" t="s">
        <v>76</v>
      </c>
      <c r="P3" s="19" t="s">
        <v>79</v>
      </c>
    </row>
    <row r="4" spans="1:16">
      <c r="A4" s="9">
        <v>43980</v>
      </c>
      <c r="B4" s="11">
        <v>1.02</v>
      </c>
      <c r="C4" s="12">
        <v>10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0.02</v>
      </c>
      <c r="K4" s="10">
        <f t="shared" si="0"/>
        <v>1.02</v>
      </c>
      <c r="L4" s="10">
        <f t="shared" si="1"/>
        <v>0</v>
      </c>
      <c r="N4" s="20" t="s">
        <v>80</v>
      </c>
      <c r="O4" s="21">
        <f>MIN(L18:L29)</f>
        <v>-0.222222222222222</v>
      </c>
      <c r="P4" s="30">
        <f>MIN(L4:L29)</f>
        <v>-0.222222222222222</v>
      </c>
    </row>
    <row r="5" spans="1:24">
      <c r="A5" s="9">
        <v>44012</v>
      </c>
      <c r="B5" s="11">
        <v>1.109</v>
      </c>
      <c r="C5" s="12">
        <v>66.1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0.0872549019607842</v>
      </c>
      <c r="K5" s="10">
        <f t="shared" si="0"/>
        <v>1.109</v>
      </c>
      <c r="L5" s="10">
        <f t="shared" si="1"/>
        <v>0</v>
      </c>
      <c r="N5" s="20" t="s">
        <v>81</v>
      </c>
      <c r="O5" s="22">
        <f>(B29/B17)^(12/COUNT(B18:B29))-1</f>
        <v>0.00867244829886582</v>
      </c>
      <c r="P5" s="31">
        <f>(B29/B3)^(12/COUNT(B4:B29))-1</f>
        <v>0.210235972227564</v>
      </c>
      <c r="X5">
        <v>1</v>
      </c>
    </row>
    <row r="6" spans="1:16">
      <c r="A6" s="9">
        <v>44043</v>
      </c>
      <c r="B6" s="11">
        <v>1.378</v>
      </c>
      <c r="C6" s="12">
        <v>70.7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0.242560865644725</v>
      </c>
      <c r="K6" s="10">
        <f t="shared" si="0"/>
        <v>1.378</v>
      </c>
      <c r="L6" s="10">
        <f t="shared" si="1"/>
        <v>0</v>
      </c>
      <c r="N6" s="20" t="s">
        <v>82</v>
      </c>
      <c r="O6" s="23">
        <f>O5/O7</f>
        <v>0.0393701707851922</v>
      </c>
      <c r="P6" s="23">
        <f>P5/P7</f>
        <v>0.875807812898707</v>
      </c>
    </row>
    <row r="7" spans="1:16">
      <c r="A7" s="9">
        <v>44074</v>
      </c>
      <c r="B7" s="11">
        <v>1.351</v>
      </c>
      <c r="C7" s="12">
        <v>56.3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-0.0195936139332366</v>
      </c>
      <c r="K7" s="10">
        <f t="shared" si="0"/>
        <v>1.378</v>
      </c>
      <c r="L7" s="10">
        <f t="shared" si="1"/>
        <v>-0.0195936139332366</v>
      </c>
      <c r="N7" s="25" t="s">
        <v>83</v>
      </c>
      <c r="O7" s="26">
        <f>STDEV(J18:J29)*(12^0.5)</f>
        <v>0.220279671789681</v>
      </c>
      <c r="P7" s="27">
        <f>STDEV(J4:J29)*(12^0.5)</f>
        <v>0.240048066632033</v>
      </c>
    </row>
    <row r="8" spans="1:12">
      <c r="A8" s="9">
        <v>44104</v>
      </c>
      <c r="B8" s="11">
        <v>1.269</v>
      </c>
      <c r="C8" s="12">
        <v>51.3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-0.0606957809030348</v>
      </c>
      <c r="K8" s="10">
        <f t="shared" si="0"/>
        <v>1.378</v>
      </c>
      <c r="L8" s="10">
        <f t="shared" si="1"/>
        <v>-0.079100145137881</v>
      </c>
    </row>
    <row r="9" spans="1:12">
      <c r="A9" s="9">
        <v>44134</v>
      </c>
      <c r="B9" s="11">
        <v>1.237</v>
      </c>
      <c r="C9" s="12">
        <v>49.8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-0.0252167060677697</v>
      </c>
      <c r="K9" s="10">
        <f t="shared" si="0"/>
        <v>1.378</v>
      </c>
      <c r="L9" s="10">
        <f t="shared" si="1"/>
        <v>-0.102322206095791</v>
      </c>
    </row>
    <row r="10" spans="1:12">
      <c r="A10" s="9">
        <v>44165</v>
      </c>
      <c r="B10" s="11">
        <v>1.246</v>
      </c>
      <c r="C10" s="12">
        <v>58.3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0.00727566693613579</v>
      </c>
      <c r="K10" s="10">
        <f t="shared" si="0"/>
        <v>1.378</v>
      </c>
      <c r="L10" s="10">
        <f t="shared" si="1"/>
        <v>-0.0957910014513788</v>
      </c>
    </row>
    <row r="11" spans="1:12">
      <c r="A11" s="9">
        <v>44196</v>
      </c>
      <c r="B11" s="11">
        <v>1.301</v>
      </c>
      <c r="C11" s="12">
        <v>61.6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0.0441412520064206</v>
      </c>
      <c r="K11" s="10">
        <f t="shared" si="0"/>
        <v>1.378</v>
      </c>
      <c r="L11" s="10">
        <f t="shared" si="1"/>
        <v>-0.055878084179971</v>
      </c>
    </row>
    <row r="12" spans="1:12">
      <c r="A12" s="13">
        <v>44225</v>
      </c>
      <c r="B12" s="11">
        <v>1.371</v>
      </c>
      <c r="C12" s="12">
        <v>60.5098622222739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0.0538047655649501</v>
      </c>
      <c r="K12" s="10">
        <f t="shared" si="0"/>
        <v>1.378</v>
      </c>
      <c r="L12" s="10">
        <f t="shared" si="1"/>
        <v>-0.00507982583454269</v>
      </c>
    </row>
    <row r="13" spans="1:12">
      <c r="A13" s="13">
        <v>44253</v>
      </c>
      <c r="B13" s="11">
        <v>1.328</v>
      </c>
      <c r="C13" s="12">
        <v>35.7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-0.0313639679066374</v>
      </c>
      <c r="K13" s="10">
        <f t="shared" si="0"/>
        <v>1.378</v>
      </c>
      <c r="L13" s="10">
        <f t="shared" si="1"/>
        <v>-0.0362844702467343</v>
      </c>
    </row>
    <row r="14" spans="1:12">
      <c r="A14" s="13">
        <v>44286</v>
      </c>
      <c r="B14" s="11">
        <v>1.314</v>
      </c>
      <c r="C14" s="12">
        <v>34.7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-0.0105421686746988</v>
      </c>
      <c r="K14" s="10">
        <f t="shared" si="0"/>
        <v>1.378</v>
      </c>
      <c r="L14" s="10">
        <f t="shared" si="1"/>
        <v>-0.0464441219158199</v>
      </c>
    </row>
    <row r="15" spans="1:12">
      <c r="A15" s="13">
        <v>44316</v>
      </c>
      <c r="B15" s="11">
        <v>1.35</v>
      </c>
      <c r="C15" s="12">
        <v>44.9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0.0273972602739727</v>
      </c>
      <c r="K15" s="10">
        <f t="shared" si="0"/>
        <v>1.378</v>
      </c>
      <c r="L15" s="10">
        <f t="shared" si="1"/>
        <v>-0.0203193033381711</v>
      </c>
    </row>
    <row r="16" spans="1:12">
      <c r="A16" s="13">
        <v>44347</v>
      </c>
      <c r="B16" s="11">
        <v>1.427</v>
      </c>
      <c r="C16" s="12">
        <v>65.1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0.057037037037037</v>
      </c>
      <c r="K16" s="10">
        <f t="shared" si="0"/>
        <v>1.427</v>
      </c>
      <c r="L16" s="10">
        <f t="shared" si="1"/>
        <v>0</v>
      </c>
    </row>
    <row r="17" spans="1:12">
      <c r="A17" s="13">
        <v>44377</v>
      </c>
      <c r="B17" s="11">
        <v>1.499</v>
      </c>
      <c r="C17" s="12">
        <v>69.9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0.0504555010511563</v>
      </c>
      <c r="K17" s="10">
        <f t="shared" si="0"/>
        <v>1.499</v>
      </c>
      <c r="L17" s="10">
        <f t="shared" si="1"/>
        <v>0</v>
      </c>
    </row>
    <row r="18" spans="1:12">
      <c r="A18" s="13">
        <v>44407</v>
      </c>
      <c r="B18" s="11">
        <v>1.658</v>
      </c>
      <c r="C18" s="12">
        <v>66.5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0.106070713809206</v>
      </c>
      <c r="K18" s="10">
        <f t="shared" si="0"/>
        <v>1.658</v>
      </c>
      <c r="L18" s="10">
        <f t="shared" si="1"/>
        <v>0</v>
      </c>
    </row>
    <row r="19" spans="1:12">
      <c r="A19" s="13">
        <v>44439</v>
      </c>
      <c r="B19" s="11">
        <v>1.745</v>
      </c>
      <c r="C19" s="12">
        <v>62.4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0.0524728588661039</v>
      </c>
      <c r="K19" s="10">
        <f t="shared" si="0"/>
        <v>1.745</v>
      </c>
      <c r="L19" s="10">
        <f t="shared" si="1"/>
        <v>0</v>
      </c>
    </row>
    <row r="20" spans="1:12">
      <c r="A20" s="13">
        <v>44469</v>
      </c>
      <c r="B20" s="11">
        <v>1.66576342718164</v>
      </c>
      <c r="C20" s="12">
        <v>41.8666549118499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-0.0454077781194041</v>
      </c>
      <c r="K20" s="10">
        <f t="shared" si="0"/>
        <v>1.745</v>
      </c>
      <c r="L20" s="10">
        <f t="shared" si="1"/>
        <v>-0.0454077781194041</v>
      </c>
    </row>
    <row r="21" spans="1:12">
      <c r="A21" s="13">
        <v>44498</v>
      </c>
      <c r="B21" s="11">
        <v>1.845</v>
      </c>
      <c r="C21" s="12">
        <v>49.6750253720235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0.107600256971433</v>
      </c>
      <c r="K21" s="10">
        <f t="shared" si="0"/>
        <v>1.845</v>
      </c>
      <c r="L21" s="10">
        <f t="shared" si="1"/>
        <v>0</v>
      </c>
    </row>
    <row r="22" spans="1:12">
      <c r="A22" s="13">
        <v>44530</v>
      </c>
      <c r="B22" s="11">
        <v>1.78</v>
      </c>
      <c r="C22" s="12">
        <v>50.4673197817352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-0.035230352303523</v>
      </c>
      <c r="K22" s="10">
        <f t="shared" si="0"/>
        <v>1.845</v>
      </c>
      <c r="L22" s="10">
        <f t="shared" si="1"/>
        <v>-0.035230352303523</v>
      </c>
    </row>
    <row r="23" spans="1:12">
      <c r="A23" s="13">
        <v>44561</v>
      </c>
      <c r="B23" s="34">
        <v>1.649</v>
      </c>
      <c r="C23" s="12">
        <v>46.5309512587079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-0.0735955056179776</v>
      </c>
      <c r="K23" s="10">
        <f t="shared" si="0"/>
        <v>1.845</v>
      </c>
      <c r="L23" s="10">
        <f t="shared" si="1"/>
        <v>-0.106233062330623</v>
      </c>
    </row>
    <row r="24" spans="1:12">
      <c r="A24" s="13">
        <v>44589</v>
      </c>
      <c r="B24" s="28">
        <v>1.545</v>
      </c>
      <c r="C24" s="33">
        <v>37.7692628221198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-0.0630685263796241</v>
      </c>
      <c r="K24" s="10">
        <f t="shared" si="0"/>
        <v>1.845</v>
      </c>
      <c r="L24" s="10">
        <f t="shared" si="1"/>
        <v>-0.16260162601626</v>
      </c>
    </row>
    <row r="25" spans="1:12">
      <c r="A25" s="13">
        <v>44620</v>
      </c>
      <c r="B25" s="11">
        <v>1.56</v>
      </c>
      <c r="C25" s="33">
        <v>38.4211092758679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0.00970873786407767</v>
      </c>
      <c r="K25" s="10">
        <f t="shared" si="0"/>
        <v>1.845</v>
      </c>
      <c r="L25" s="10">
        <f t="shared" si="1"/>
        <v>-0.154471544715447</v>
      </c>
    </row>
    <row r="26" spans="1:12">
      <c r="A26" s="13">
        <v>44651</v>
      </c>
      <c r="B26" s="11">
        <v>1.476</v>
      </c>
      <c r="C26" s="33">
        <v>30.6795703451083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-0.0538461538461539</v>
      </c>
      <c r="K26" s="10">
        <f t="shared" si="0"/>
        <v>1.845</v>
      </c>
      <c r="L26" s="10">
        <f t="shared" si="1"/>
        <v>-0.2</v>
      </c>
    </row>
    <row r="27" spans="1:12">
      <c r="A27" s="13">
        <v>44680</v>
      </c>
      <c r="B27" s="11">
        <v>1.435</v>
      </c>
      <c r="C27" s="33">
        <v>27.2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-0.0277777777777777</v>
      </c>
      <c r="K27" s="10">
        <f t="shared" si="0"/>
        <v>1.845</v>
      </c>
      <c r="L27" s="10">
        <f t="shared" si="1"/>
        <v>-0.222222222222222</v>
      </c>
    </row>
    <row r="28" spans="1:12">
      <c r="A28" s="13">
        <v>44712</v>
      </c>
      <c r="B28" s="11">
        <v>1.44</v>
      </c>
      <c r="C28" s="33">
        <v>37.6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0.00348432055749126</v>
      </c>
      <c r="K28" s="10">
        <f t="shared" si="0"/>
        <v>1.845</v>
      </c>
      <c r="L28" s="10">
        <f t="shared" si="1"/>
        <v>-0.219512195121951</v>
      </c>
    </row>
    <row r="29" spans="1:12">
      <c r="A29" s="13">
        <v>44742</v>
      </c>
      <c r="B29" s="11">
        <v>1.512</v>
      </c>
      <c r="C29" s="33">
        <v>62.5372124168731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</v>
      </c>
      <c r="K29" s="10">
        <f t="shared" si="0"/>
        <v>1.845</v>
      </c>
      <c r="L29" s="10">
        <f t="shared" si="1"/>
        <v>-0.180487804878049</v>
      </c>
    </row>
    <row r="39" s="2" customFormat="1"/>
    <row r="40" s="2" customFormat="1"/>
    <row r="41" s="2" customFormat="1"/>
    <row r="42" s="2" customFormat="1"/>
    <row r="43" s="2" customFormat="1"/>
    <row r="44" s="2" customFormat="1" spans="1:10">
      <c r="A44" s="16"/>
      <c r="B44" s="3"/>
      <c r="C44" s="3"/>
      <c r="D44" s="5"/>
      <c r="H44" s="5"/>
      <c r="I44" s="5"/>
      <c r="J44" s="5"/>
    </row>
    <row r="45" s="2" customFormat="1" spans="1:10">
      <c r="A45" s="16"/>
      <c r="B45" s="3"/>
      <c r="C45" s="3"/>
      <c r="D45" s="5"/>
      <c r="H45" s="5"/>
      <c r="I45" s="5"/>
      <c r="J45" s="5"/>
    </row>
    <row r="46" s="2" customFormat="1" spans="1:10">
      <c r="A46" s="16"/>
      <c r="B46" s="3"/>
      <c r="C46" s="3"/>
      <c r="D46" s="5"/>
      <c r="H46" s="5"/>
      <c r="I46" s="5"/>
      <c r="J46" s="5"/>
    </row>
    <row r="47" s="2" customFormat="1" spans="1:10">
      <c r="A47" s="16"/>
      <c r="B47" s="3"/>
      <c r="C47" s="3"/>
      <c r="D47" s="5"/>
      <c r="H47" s="5"/>
      <c r="I47" s="5"/>
      <c r="J47" s="5"/>
    </row>
    <row r="48" s="2" customFormat="1" spans="1:10">
      <c r="A48" s="16"/>
      <c r="B48" s="3"/>
      <c r="C48" s="3"/>
      <c r="D48" s="5"/>
      <c r="H48" s="5"/>
      <c r="I48" s="5"/>
      <c r="J48" s="5"/>
    </row>
    <row r="49" s="2" customFormat="1" spans="1:10">
      <c r="A49" s="16"/>
      <c r="B49" s="3"/>
      <c r="C49" s="3"/>
      <c r="D49" s="5"/>
      <c r="H49" s="5"/>
      <c r="I49" s="5"/>
      <c r="J49" s="5"/>
    </row>
    <row r="50" s="2" customFormat="1" spans="1:10">
      <c r="A50" s="16"/>
      <c r="B50" s="3"/>
      <c r="C50" s="3"/>
      <c r="D50" s="5"/>
      <c r="H50" s="5"/>
      <c r="I50" s="5"/>
      <c r="J50" s="5"/>
    </row>
    <row r="51" s="2" customFormat="1" spans="1:10">
      <c r="A51" s="16"/>
      <c r="B51" s="3"/>
      <c r="C51" s="3"/>
      <c r="D51" s="5"/>
      <c r="H51" s="5"/>
      <c r="I51" s="5"/>
      <c r="J51" s="5"/>
    </row>
    <row r="52" s="2" customFormat="1" spans="1:10">
      <c r="A52" s="16"/>
      <c r="B52" s="3"/>
      <c r="C52" s="3"/>
      <c r="D52" s="5"/>
      <c r="H52" s="5"/>
      <c r="I52" s="5"/>
      <c r="J52" s="5"/>
    </row>
    <row r="53" s="2" customFormat="1" spans="1:10">
      <c r="A53" s="16"/>
      <c r="B53" s="3"/>
      <c r="C53" s="3"/>
      <c r="D53" s="5"/>
      <c r="H53" s="5"/>
      <c r="I53" s="5"/>
      <c r="J53" s="5"/>
    </row>
    <row r="54" s="2" customFormat="1" spans="1:10">
      <c r="A54" s="16"/>
      <c r="B54" s="3"/>
      <c r="C54" s="3"/>
      <c r="D54" s="5"/>
      <c r="H54" s="5"/>
      <c r="I54" s="5"/>
      <c r="J54" s="5"/>
    </row>
    <row r="55" s="2" customFormat="1" spans="1:10">
      <c r="A55" s="16"/>
      <c r="B55" s="3"/>
      <c r="C55" s="3"/>
      <c r="D55" s="5"/>
      <c r="H55" s="5"/>
      <c r="I55" s="5"/>
      <c r="J55" s="5"/>
    </row>
    <row r="56" s="2" customFormat="1" spans="1:10">
      <c r="A56" s="16"/>
      <c r="B56" s="3"/>
      <c r="C56" s="3"/>
      <c r="D56" s="5"/>
      <c r="H56" s="5"/>
      <c r="I56" s="5"/>
      <c r="J56" s="5"/>
    </row>
    <row r="57" s="2" customFormat="1" spans="1:10">
      <c r="A57" s="16"/>
      <c r="B57" s="3"/>
      <c r="C57" s="3"/>
      <c r="D57" s="5"/>
      <c r="H57" s="5"/>
      <c r="I57" s="5"/>
      <c r="J57" s="5"/>
    </row>
    <row r="58" s="2" customFormat="1" spans="1:10">
      <c r="A58" s="16"/>
      <c r="B58" s="3"/>
      <c r="C58" s="3"/>
      <c r="D58" s="5"/>
      <c r="H58" s="5"/>
      <c r="I58" s="5"/>
      <c r="J58" s="5"/>
    </row>
    <row r="59" s="2" customFormat="1" spans="1:10">
      <c r="A59" s="16"/>
      <c r="B59" s="3"/>
      <c r="C59" s="3"/>
      <c r="D59" s="5"/>
      <c r="H59" s="5"/>
      <c r="I59" s="5"/>
      <c r="J59" s="5"/>
    </row>
    <row r="60" s="2" customFormat="1" spans="1:10">
      <c r="A60" s="16"/>
      <c r="B60" s="3"/>
      <c r="C60" s="3"/>
      <c r="D60" s="5"/>
      <c r="H60" s="5"/>
      <c r="I60" s="5"/>
      <c r="J60" s="5"/>
    </row>
    <row r="61" s="2" customFormat="1" spans="1:10">
      <c r="A61" s="16"/>
      <c r="B61" s="3"/>
      <c r="C61" s="3"/>
      <c r="D61" s="5"/>
      <c r="H61" s="5"/>
      <c r="I61" s="5"/>
      <c r="J61" s="5"/>
    </row>
    <row r="62" s="2" customFormat="1" spans="1:10">
      <c r="A62" s="16"/>
      <c r="B62" s="3"/>
      <c r="C62" s="3"/>
      <c r="D62" s="5"/>
      <c r="H62" s="5"/>
      <c r="I62" s="5"/>
      <c r="J62" s="5"/>
    </row>
    <row r="63" s="2" customFormat="1" spans="1:10">
      <c r="A63" s="16"/>
      <c r="B63" s="3"/>
      <c r="C63" s="3"/>
      <c r="D63" s="5"/>
      <c r="H63" s="5"/>
      <c r="I63" s="5"/>
      <c r="J63" s="5"/>
    </row>
    <row r="64" s="2" customFormat="1" spans="1:10">
      <c r="A64" s="16"/>
      <c r="B64" s="3"/>
      <c r="C64" s="3"/>
      <c r="D64" s="5"/>
      <c r="H64" s="5"/>
      <c r="I64" s="5"/>
      <c r="J64" s="5"/>
    </row>
    <row r="65" s="2" customFormat="1" spans="1:10">
      <c r="A65" s="16"/>
      <c r="B65" s="3"/>
      <c r="C65" s="3"/>
      <c r="D65" s="5"/>
      <c r="H65" s="5"/>
      <c r="I65" s="5"/>
      <c r="J65" s="5"/>
    </row>
    <row r="66" s="2" customFormat="1" spans="1:10">
      <c r="A66" s="16"/>
      <c r="B66" s="3"/>
      <c r="C66" s="3"/>
      <c r="D66" s="5"/>
      <c r="H66" s="5"/>
      <c r="I66" s="5"/>
      <c r="J66" s="5"/>
    </row>
    <row r="67" s="2" customFormat="1" spans="1:10">
      <c r="A67" s="16"/>
      <c r="B67" s="3"/>
      <c r="C67" s="3"/>
      <c r="D67" s="5"/>
      <c r="H67" s="5"/>
      <c r="I67" s="5"/>
      <c r="J67" s="5"/>
    </row>
    <row r="68" s="2" customFormat="1" spans="1:10">
      <c r="A68" s="16"/>
      <c r="B68" s="3"/>
      <c r="C68" s="3"/>
      <c r="D68" s="5"/>
      <c r="H68" s="5"/>
      <c r="I68" s="5"/>
      <c r="J68" s="5"/>
    </row>
    <row r="69" s="2" customFormat="1" spans="1:10">
      <c r="A69" s="16"/>
      <c r="B69" s="3"/>
      <c r="C69" s="3"/>
      <c r="D69" s="5"/>
      <c r="H69" s="5"/>
      <c r="I69" s="5"/>
      <c r="J69" s="5"/>
    </row>
    <row r="70" s="2" customFormat="1" spans="1:10">
      <c r="A70" s="16"/>
      <c r="B70" s="3"/>
      <c r="C70" s="3"/>
      <c r="D70" s="5"/>
      <c r="H70" s="5"/>
      <c r="I70" s="5"/>
      <c r="J70" s="5"/>
    </row>
    <row r="71" s="2" customFormat="1" spans="1:10">
      <c r="A71" s="16"/>
      <c r="B71" s="3"/>
      <c r="C71" s="3"/>
      <c r="D71" s="5"/>
      <c r="H71" s="5"/>
      <c r="I71" s="5"/>
      <c r="J71" s="5"/>
    </row>
    <row r="72" s="2" customFormat="1" spans="1:10">
      <c r="A72" s="16"/>
      <c r="B72" s="3"/>
      <c r="C72" s="3"/>
      <c r="D72" s="5"/>
      <c r="H72" s="5"/>
      <c r="I72" s="5"/>
      <c r="J72" s="5"/>
    </row>
    <row r="73" s="2" customFormat="1" spans="1:10">
      <c r="A73" s="16"/>
      <c r="B73" s="3"/>
      <c r="C73" s="3"/>
      <c r="D73" s="5"/>
      <c r="H73" s="5"/>
      <c r="I73" s="5"/>
      <c r="J73" s="5"/>
    </row>
    <row r="74" s="2" customFormat="1" spans="1:10">
      <c r="A74" s="16"/>
      <c r="B74" s="3"/>
      <c r="C74" s="3"/>
      <c r="D74" s="5"/>
      <c r="H74" s="5"/>
      <c r="I74" s="5"/>
      <c r="J74" s="5"/>
    </row>
    <row r="75" s="2" customFormat="1" spans="1:10">
      <c r="A75" s="16"/>
      <c r="B75" s="3"/>
      <c r="C75" s="3"/>
      <c r="D75" s="5"/>
      <c r="H75" s="5"/>
      <c r="I75" s="5"/>
      <c r="J75" s="5"/>
    </row>
    <row r="76" s="2" customFormat="1" spans="1:10">
      <c r="A76" s="16"/>
      <c r="B76" s="3"/>
      <c r="C76" s="3"/>
      <c r="D76" s="5"/>
      <c r="H76" s="5"/>
      <c r="I76" s="5"/>
      <c r="J76" s="5"/>
    </row>
    <row r="77" s="2" customFormat="1" spans="1:10">
      <c r="A77" s="16"/>
      <c r="B77" s="3"/>
      <c r="C77" s="3"/>
      <c r="D77" s="5"/>
      <c r="H77" s="5"/>
      <c r="I77" s="5"/>
      <c r="J77" s="5"/>
    </row>
    <row r="78" s="2" customFormat="1" spans="1:10">
      <c r="A78" s="16"/>
      <c r="B78" s="3"/>
      <c r="C78" s="3"/>
      <c r="D78" s="5"/>
      <c r="H78" s="5"/>
      <c r="I78" s="5"/>
      <c r="J78" s="5"/>
    </row>
    <row r="79" s="2" customFormat="1" spans="1:10">
      <c r="A79" s="16"/>
      <c r="B79" s="3"/>
      <c r="C79" s="3"/>
      <c r="D79" s="5"/>
      <c r="H79" s="5"/>
      <c r="I79" s="5"/>
      <c r="J79" s="5"/>
    </row>
    <row r="80" s="2" customFormat="1" spans="1:10">
      <c r="A80" s="16"/>
      <c r="B80" s="3"/>
      <c r="C80" s="3"/>
      <c r="D80" s="5"/>
      <c r="H80" s="5"/>
      <c r="I80" s="5"/>
      <c r="J80" s="5"/>
    </row>
    <row r="81" s="2" customFormat="1" spans="1:10">
      <c r="A81" s="16"/>
      <c r="B81" s="3"/>
      <c r="C81" s="3"/>
      <c r="D81" s="5"/>
      <c r="H81" s="5"/>
      <c r="I81" s="5"/>
      <c r="J81" s="5"/>
    </row>
    <row r="82" s="2" customFormat="1" spans="1:10">
      <c r="A82" s="16"/>
      <c r="B82" s="3"/>
      <c r="C82" s="3"/>
      <c r="D82" s="5"/>
      <c r="H82" s="5"/>
      <c r="I82" s="5"/>
      <c r="J82" s="5"/>
    </row>
    <row r="83" s="2" customFormat="1" spans="1:10">
      <c r="A83" s="16"/>
      <c r="B83" s="3"/>
      <c r="C83" s="3"/>
      <c r="D83" s="5"/>
      <c r="H83" s="5"/>
      <c r="I83" s="5"/>
      <c r="J83" s="5"/>
    </row>
    <row r="84" s="2" customFormat="1" spans="1:10">
      <c r="A84" s="16"/>
      <c r="B84" s="3"/>
      <c r="C84" s="3"/>
      <c r="D84" s="5"/>
      <c r="H84" s="5"/>
      <c r="I84" s="5"/>
      <c r="J84" s="5"/>
    </row>
    <row r="85" s="2" customFormat="1" spans="1:10">
      <c r="A85" s="16"/>
      <c r="B85" s="3"/>
      <c r="C85" s="3"/>
      <c r="D85" s="5"/>
      <c r="H85" s="5"/>
      <c r="I85" s="5"/>
      <c r="J85" s="5"/>
    </row>
    <row r="86" s="2" customFormat="1" spans="1:10">
      <c r="A86" s="16"/>
      <c r="B86" s="3"/>
      <c r="C86" s="3"/>
      <c r="D86" s="5"/>
      <c r="H86" s="5"/>
      <c r="I86" s="5"/>
      <c r="J86" s="5"/>
    </row>
    <row r="87" s="2" customFormat="1" spans="1:10">
      <c r="A87" s="16"/>
      <c r="B87" s="3"/>
      <c r="C87" s="3"/>
      <c r="D87" s="5"/>
      <c r="H87" s="5"/>
      <c r="I87" s="5"/>
      <c r="J87" s="5"/>
    </row>
    <row r="88" s="2" customFormat="1" spans="1:10">
      <c r="A88" s="16"/>
      <c r="B88" s="3"/>
      <c r="C88" s="3"/>
      <c r="D88" s="5"/>
      <c r="H88" s="5"/>
      <c r="I88" s="5"/>
      <c r="J88" s="5"/>
    </row>
    <row r="89" s="2" customFormat="1" spans="1:10">
      <c r="A89" s="16"/>
      <c r="B89" s="3"/>
      <c r="C89" s="3"/>
      <c r="D89" s="5"/>
      <c r="H89" s="5"/>
      <c r="I89" s="5"/>
      <c r="J89" s="5"/>
    </row>
    <row r="90" s="2" customFormat="1" spans="1:10">
      <c r="A90" s="16"/>
      <c r="B90" s="3"/>
      <c r="C90" s="3"/>
      <c r="D90" s="5"/>
      <c r="H90" s="5"/>
      <c r="I90" s="5"/>
      <c r="J90" s="5"/>
    </row>
    <row r="91" s="2" customFormat="1" spans="1:10">
      <c r="A91" s="16"/>
      <c r="B91" s="3"/>
      <c r="C91" s="3"/>
      <c r="D91" s="5"/>
      <c r="H91" s="5"/>
      <c r="I91" s="5"/>
      <c r="J91" s="5"/>
    </row>
    <row r="92" s="2" customFormat="1" spans="1:10">
      <c r="A92" s="16"/>
      <c r="B92" s="3"/>
      <c r="C92" s="3"/>
      <c r="D92" s="5"/>
      <c r="H92" s="5"/>
      <c r="I92" s="5"/>
      <c r="J92" s="5"/>
    </row>
    <row r="93" s="2" customFormat="1" spans="1:10">
      <c r="A93" s="16"/>
      <c r="B93" s="3"/>
      <c r="C93" s="3"/>
      <c r="D93" s="5"/>
      <c r="H93" s="5"/>
      <c r="I93" s="5"/>
      <c r="J93" s="5"/>
    </row>
    <row r="94" s="2" customFormat="1" spans="1:10">
      <c r="A94" s="16"/>
      <c r="B94" s="3"/>
      <c r="C94" s="3"/>
      <c r="D94" s="5"/>
      <c r="H94" s="5"/>
      <c r="I94" s="5"/>
      <c r="J94" s="5"/>
    </row>
    <row r="95" s="2" customFormat="1" spans="1:10">
      <c r="A95" s="16"/>
      <c r="B95" s="3"/>
      <c r="C95" s="3"/>
      <c r="D95" s="5"/>
      <c r="H95" s="5"/>
      <c r="I95" s="5"/>
      <c r="J95" s="5"/>
    </row>
    <row r="96" s="2" customFormat="1" spans="1:10">
      <c r="A96" s="16"/>
      <c r="B96" s="3"/>
      <c r="C96" s="3"/>
      <c r="D96" s="5"/>
      <c r="H96" s="5"/>
      <c r="I96" s="5"/>
      <c r="J96" s="5"/>
    </row>
    <row r="97" s="2" customFormat="1" spans="1:10">
      <c r="A97" s="16"/>
      <c r="B97" s="3"/>
      <c r="C97" s="3"/>
      <c r="D97" s="5"/>
      <c r="H97" s="5"/>
      <c r="I97" s="5"/>
      <c r="J97" s="5"/>
    </row>
    <row r="98" s="2" customFormat="1" spans="1:10">
      <c r="A98" s="16"/>
      <c r="B98" s="3"/>
      <c r="C98" s="3"/>
      <c r="D98" s="5"/>
      <c r="H98" s="5"/>
      <c r="I98" s="5"/>
      <c r="J98" s="5"/>
    </row>
    <row r="99" s="2" customFormat="1" spans="1:10">
      <c r="A99" s="16"/>
      <c r="B99" s="3"/>
      <c r="C99" s="3"/>
      <c r="D99" s="5"/>
      <c r="H99" s="5"/>
      <c r="I99" s="5"/>
      <c r="J99" s="5"/>
    </row>
    <row r="100" s="2" customFormat="1" spans="1:10">
      <c r="A100" s="16"/>
      <c r="B100" s="3"/>
      <c r="C100" s="3"/>
      <c r="D100" s="5"/>
      <c r="H100" s="5"/>
      <c r="I100" s="5"/>
      <c r="J100" s="5"/>
    </row>
    <row r="101" s="2" customFormat="1" spans="1:10">
      <c r="A101" s="16"/>
      <c r="B101" s="3"/>
      <c r="C101" s="3"/>
      <c r="D101" s="5"/>
      <c r="H101" s="5"/>
      <c r="I101" s="5"/>
      <c r="J101" s="5"/>
    </row>
    <row r="102" s="2" customFormat="1" spans="1:10">
      <c r="A102" s="16"/>
      <c r="B102" s="3"/>
      <c r="C102" s="3"/>
      <c r="D102" s="5"/>
      <c r="H102" s="5"/>
      <c r="I102" s="5"/>
      <c r="J102" s="5"/>
    </row>
    <row r="103" s="2" customFormat="1" spans="1:10">
      <c r="A103" s="16"/>
      <c r="B103" s="3"/>
      <c r="C103" s="3"/>
      <c r="D103" s="5"/>
      <c r="H103" s="5"/>
      <c r="I103" s="5"/>
      <c r="J103" s="5"/>
    </row>
    <row r="104" s="2" customFormat="1" spans="1:10">
      <c r="A104" s="16"/>
      <c r="B104" s="3"/>
      <c r="C104" s="3"/>
      <c r="D104" s="5"/>
      <c r="H104" s="5"/>
      <c r="I104" s="5"/>
      <c r="J104" s="5"/>
    </row>
    <row r="105" s="2" customFormat="1" spans="1:10">
      <c r="A105" s="16"/>
      <c r="B105" s="3"/>
      <c r="C105" s="3"/>
      <c r="D105" s="5"/>
      <c r="H105" s="5"/>
      <c r="I105" s="5"/>
      <c r="J105" s="5"/>
    </row>
    <row r="106" s="2" customFormat="1" spans="1:10">
      <c r="A106" s="16"/>
      <c r="B106" s="3"/>
      <c r="C106" s="3"/>
      <c r="D106" s="5"/>
      <c r="H106" s="5"/>
      <c r="I106" s="5"/>
      <c r="J106" s="5"/>
    </row>
    <row r="107" s="2" customFormat="1" spans="1:10">
      <c r="A107" s="16"/>
      <c r="B107" s="3"/>
      <c r="C107" s="3"/>
      <c r="D107" s="5"/>
      <c r="H107" s="5"/>
      <c r="I107" s="5"/>
      <c r="J107" s="5"/>
    </row>
    <row r="108" s="2" customFormat="1" spans="1:10">
      <c r="A108" s="16"/>
      <c r="B108" s="3"/>
      <c r="C108" s="3"/>
      <c r="D108" s="5"/>
      <c r="H108" s="5"/>
      <c r="I108" s="5"/>
      <c r="J108" s="5"/>
    </row>
    <row r="109" s="2" customFormat="1" spans="1:10">
      <c r="A109" s="16"/>
      <c r="B109" s="3"/>
      <c r="C109" s="3"/>
      <c r="D109" s="5"/>
      <c r="H109" s="5"/>
      <c r="I109" s="5"/>
      <c r="J109" s="5"/>
    </row>
    <row r="110" s="2" customFormat="1" spans="1:10">
      <c r="A110" s="16"/>
      <c r="B110" s="3"/>
      <c r="C110" s="3"/>
      <c r="D110" s="5"/>
      <c r="H110" s="5"/>
      <c r="I110" s="5"/>
      <c r="J110" s="5"/>
    </row>
    <row r="111" s="2" customFormat="1" spans="1:10">
      <c r="A111" s="16"/>
      <c r="B111" s="3"/>
      <c r="C111" s="3"/>
      <c r="D111" s="5"/>
      <c r="H111" s="5"/>
      <c r="I111" s="5"/>
      <c r="J111" s="5"/>
    </row>
    <row r="112" s="2" customFormat="1" spans="1:10">
      <c r="A112" s="16"/>
      <c r="B112" s="3"/>
      <c r="C112" s="3"/>
      <c r="D112" s="5"/>
      <c r="H112" s="5"/>
      <c r="I112" s="5"/>
      <c r="J112" s="5"/>
    </row>
    <row r="113" s="2" customFormat="1" spans="1:10">
      <c r="A113" s="16"/>
      <c r="B113" s="3"/>
      <c r="C113" s="3"/>
      <c r="D113" s="5"/>
      <c r="H113" s="5"/>
      <c r="I113" s="5"/>
      <c r="J113" s="5"/>
    </row>
    <row r="114" s="2" customFormat="1" spans="1:10">
      <c r="A114" s="16"/>
      <c r="B114" s="3"/>
      <c r="C114" s="3"/>
      <c r="D114" s="5"/>
      <c r="H114" s="5"/>
      <c r="I114" s="5"/>
      <c r="J114" s="5"/>
    </row>
    <row r="115" s="2" customFormat="1" spans="1:10">
      <c r="A115" s="16"/>
      <c r="B115" s="3"/>
      <c r="C115" s="3"/>
      <c r="D115" s="5"/>
      <c r="H115" s="5"/>
      <c r="I115" s="5"/>
      <c r="J115" s="5"/>
    </row>
    <row r="116" s="2" customFormat="1" spans="1:10">
      <c r="A116" s="16"/>
      <c r="B116" s="3"/>
      <c r="C116" s="3"/>
      <c r="D116" s="5"/>
      <c r="H116" s="5"/>
      <c r="I116" s="5"/>
      <c r="J116" s="5"/>
    </row>
    <row r="117" s="2" customFormat="1" spans="1:10">
      <c r="A117" s="16"/>
      <c r="B117" s="3"/>
      <c r="C117" s="3"/>
      <c r="D117" s="5"/>
      <c r="H117" s="5"/>
      <c r="I117" s="5"/>
      <c r="J117" s="5"/>
    </row>
    <row r="118" s="2" customFormat="1" spans="1:10">
      <c r="A118" s="16"/>
      <c r="B118" s="3"/>
      <c r="C118" s="3"/>
      <c r="D118" s="5"/>
      <c r="H118" s="5"/>
      <c r="I118" s="5"/>
      <c r="J118" s="5"/>
    </row>
    <row r="119" s="2" customFormat="1" spans="1:10">
      <c r="A119" s="16"/>
      <c r="B119" s="3"/>
      <c r="C119" s="3"/>
      <c r="D119" s="5"/>
      <c r="H119" s="5"/>
      <c r="I119" s="5"/>
      <c r="J119" s="5"/>
    </row>
    <row r="120" s="2" customFormat="1" spans="1:10">
      <c r="A120" s="16"/>
      <c r="B120" s="3"/>
      <c r="C120" s="3"/>
      <c r="D120" s="5"/>
      <c r="H120" s="5"/>
      <c r="I120" s="5"/>
      <c r="J120" s="5"/>
    </row>
    <row r="121" s="2" customFormat="1" spans="1:10">
      <c r="A121" s="16"/>
      <c r="B121" s="3"/>
      <c r="C121" s="3"/>
      <c r="D121" s="5"/>
      <c r="H121" s="5"/>
      <c r="I121" s="5"/>
      <c r="J121" s="5"/>
    </row>
    <row r="122" s="2" customFormat="1" spans="1:10">
      <c r="A122" s="16"/>
      <c r="B122" s="3"/>
      <c r="C122" s="3"/>
      <c r="D122" s="5"/>
      <c r="H122" s="5"/>
      <c r="I122" s="5"/>
      <c r="J122" s="5"/>
    </row>
    <row r="123" s="2" customFormat="1" spans="1:10">
      <c r="A123" s="16"/>
      <c r="B123" s="3"/>
      <c r="C123" s="3"/>
      <c r="D123" s="5"/>
      <c r="H123" s="5"/>
      <c r="I123" s="5"/>
      <c r="J123" s="5"/>
    </row>
    <row r="124" s="2" customFormat="1" spans="1:10">
      <c r="A124" s="16"/>
      <c r="B124" s="3"/>
      <c r="C124" s="3"/>
      <c r="D124" s="5"/>
      <c r="H124" s="5"/>
      <c r="I124" s="5"/>
      <c r="J124" s="5"/>
    </row>
    <row r="125" s="2" customFormat="1" spans="1:10">
      <c r="A125" s="16"/>
      <c r="B125" s="3"/>
      <c r="C125" s="3"/>
      <c r="D125" s="5"/>
      <c r="H125" s="5"/>
      <c r="I125" s="5"/>
      <c r="J125" s="5"/>
    </row>
    <row r="126" s="2" customFormat="1" spans="1:10">
      <c r="A126" s="16"/>
      <c r="B126" s="3"/>
      <c r="C126" s="3"/>
      <c r="D126" s="5"/>
      <c r="H126" s="5"/>
      <c r="I126" s="5"/>
      <c r="J126" s="5"/>
    </row>
    <row r="127" s="2" customFormat="1" spans="1:10">
      <c r="A127" s="16"/>
      <c r="B127" s="3"/>
      <c r="C127" s="3"/>
      <c r="D127" s="5"/>
      <c r="H127" s="5"/>
      <c r="I127" s="5"/>
      <c r="J127" s="5"/>
    </row>
    <row r="128" s="2" customFormat="1" spans="1:10">
      <c r="A128" s="16"/>
      <c r="B128" s="3"/>
      <c r="C128" s="3"/>
      <c r="D128" s="5"/>
      <c r="H128" s="5"/>
      <c r="I128" s="5"/>
      <c r="J128" s="5"/>
    </row>
    <row r="129" s="2" customFormat="1" spans="1:10">
      <c r="A129" s="16"/>
      <c r="B129" s="3"/>
      <c r="C129" s="3"/>
      <c r="D129" s="5"/>
      <c r="H129" s="5"/>
      <c r="I129" s="5"/>
      <c r="J129" s="5"/>
    </row>
    <row r="130" s="2" customFormat="1" spans="1:10">
      <c r="A130" s="16"/>
      <c r="B130" s="3"/>
      <c r="C130" s="3"/>
      <c r="D130" s="5"/>
      <c r="H130" s="5"/>
      <c r="I130" s="5"/>
      <c r="J130" s="5"/>
    </row>
    <row r="131" s="2" customFormat="1" spans="1:10">
      <c r="A131" s="16"/>
      <c r="B131" s="3"/>
      <c r="C131" s="3"/>
      <c r="D131" s="5"/>
      <c r="H131" s="5"/>
      <c r="I131" s="5"/>
      <c r="J131" s="5"/>
    </row>
    <row r="132" s="2" customFormat="1" spans="1:10">
      <c r="A132" s="16"/>
      <c r="B132" s="3"/>
      <c r="C132" s="3"/>
      <c r="D132" s="5"/>
      <c r="H132" s="5"/>
      <c r="I132" s="5"/>
      <c r="J132" s="5"/>
    </row>
    <row r="133" s="2" customFormat="1" spans="1:10">
      <c r="A133" s="16"/>
      <c r="B133" s="3"/>
      <c r="C133" s="3"/>
      <c r="D133" s="5"/>
      <c r="H133" s="5"/>
      <c r="I133" s="5"/>
      <c r="J133" s="5"/>
    </row>
    <row r="134" s="2" customFormat="1" spans="1:10">
      <c r="A134" s="16"/>
      <c r="B134" s="3"/>
      <c r="C134" s="3"/>
      <c r="D134" s="5"/>
      <c r="H134" s="5"/>
      <c r="I134" s="5"/>
      <c r="J134" s="5"/>
    </row>
    <row r="135" s="2" customFormat="1" spans="1:10">
      <c r="A135" s="16"/>
      <c r="B135" s="3"/>
      <c r="C135" s="3"/>
      <c r="D135" s="5"/>
      <c r="H135" s="5"/>
      <c r="I135" s="5"/>
      <c r="J135" s="5"/>
    </row>
    <row r="136" s="2" customFormat="1" spans="1:10">
      <c r="A136" s="16"/>
      <c r="B136" s="3"/>
      <c r="C136" s="3"/>
      <c r="D136" s="5"/>
      <c r="H136" s="5"/>
      <c r="I136" s="5"/>
      <c r="J136" s="5"/>
    </row>
    <row r="137" s="2" customFormat="1" spans="1:10">
      <c r="A137" s="16"/>
      <c r="B137" s="3"/>
      <c r="C137" s="3"/>
      <c r="D137" s="5"/>
      <c r="H137" s="5"/>
      <c r="I137" s="5"/>
      <c r="J137" s="5"/>
    </row>
    <row r="138" s="2" customFormat="1" spans="1:10">
      <c r="A138" s="16"/>
      <c r="B138" s="3"/>
      <c r="C138" s="3"/>
      <c r="D138" s="5"/>
      <c r="H138" s="5"/>
      <c r="I138" s="5"/>
      <c r="J138" s="5"/>
    </row>
    <row r="139" s="2" customFormat="1" spans="1:10">
      <c r="A139" s="16"/>
      <c r="B139" s="3"/>
      <c r="C139" s="3"/>
      <c r="D139" s="5"/>
      <c r="H139" s="5"/>
      <c r="I139" s="5"/>
      <c r="J139" s="5"/>
    </row>
    <row r="140" s="2" customFormat="1" spans="1:10">
      <c r="A140" s="16"/>
      <c r="B140" s="3"/>
      <c r="C140" s="3"/>
      <c r="D140" s="5"/>
      <c r="H140" s="5"/>
      <c r="I140" s="5"/>
      <c r="J140" s="5"/>
    </row>
    <row r="141" s="2" customFormat="1" spans="1:10">
      <c r="A141" s="16"/>
      <c r="B141" s="3"/>
      <c r="C141" s="3"/>
      <c r="D141" s="5"/>
      <c r="H141" s="5"/>
      <c r="I141" s="5"/>
      <c r="J141" s="5"/>
    </row>
    <row r="142" s="2" customFormat="1" spans="1:10">
      <c r="A142" s="16"/>
      <c r="B142" s="3"/>
      <c r="C142" s="3"/>
      <c r="D142" s="5"/>
      <c r="H142" s="5"/>
      <c r="I142" s="5"/>
      <c r="J142" s="5"/>
    </row>
    <row r="143" s="2" customFormat="1" spans="1:10">
      <c r="A143" s="16"/>
      <c r="B143" s="3"/>
      <c r="C143" s="3"/>
      <c r="D143" s="5"/>
      <c r="H143" s="5"/>
      <c r="I143" s="5"/>
      <c r="J143" s="5"/>
    </row>
    <row r="144" s="2" customFormat="1" spans="1:10">
      <c r="A144" s="16"/>
      <c r="B144" s="3"/>
      <c r="C144" s="3"/>
      <c r="D144" s="5"/>
      <c r="H144" s="5"/>
      <c r="I144" s="5"/>
      <c r="J144" s="5"/>
    </row>
    <row r="145" s="2" customFormat="1" spans="1:10">
      <c r="A145" s="16"/>
      <c r="B145" s="3"/>
      <c r="C145" s="3"/>
      <c r="D145" s="5"/>
      <c r="H145" s="5"/>
      <c r="I145" s="5"/>
      <c r="J145" s="5"/>
    </row>
    <row r="146" s="2" customFormat="1" spans="1:10">
      <c r="A146" s="16"/>
      <c r="B146" s="3"/>
      <c r="C146" s="3"/>
      <c r="D146" s="5"/>
      <c r="H146" s="5"/>
      <c r="I146" s="5"/>
      <c r="J146" s="5"/>
    </row>
    <row r="147" s="2" customFormat="1" spans="1:10">
      <c r="A147" s="16"/>
      <c r="B147" s="3"/>
      <c r="C147" s="3"/>
      <c r="D147" s="5"/>
      <c r="H147" s="5"/>
      <c r="I147" s="5"/>
      <c r="J147" s="5"/>
    </row>
    <row r="148" s="2" customFormat="1" spans="1:10">
      <c r="A148" s="16"/>
      <c r="B148" s="3"/>
      <c r="C148" s="3"/>
      <c r="D148" s="5"/>
      <c r="H148" s="5"/>
      <c r="I148" s="5"/>
      <c r="J148" s="5"/>
    </row>
    <row r="149" s="2" customFormat="1" spans="1:10">
      <c r="A149" s="16"/>
      <c r="B149" s="3"/>
      <c r="C149" s="3"/>
      <c r="D149" s="5"/>
      <c r="H149" s="5"/>
      <c r="I149" s="5"/>
      <c r="J149" s="5"/>
    </row>
    <row r="150" s="2" customFormat="1" spans="1:10">
      <c r="A150" s="16"/>
      <c r="B150" s="3"/>
      <c r="C150" s="3"/>
      <c r="D150" s="5"/>
      <c r="H150" s="5"/>
      <c r="I150" s="5"/>
      <c r="J150" s="5"/>
    </row>
    <row r="151" s="2" customFormat="1" spans="1:10">
      <c r="A151" s="16"/>
      <c r="B151" s="3"/>
      <c r="C151" s="3"/>
      <c r="D151" s="5"/>
      <c r="H151" s="5"/>
      <c r="I151" s="5"/>
      <c r="J151" s="5"/>
    </row>
    <row r="152" s="2" customFormat="1" spans="1:10">
      <c r="A152" s="16"/>
      <c r="B152" s="3"/>
      <c r="C152" s="3"/>
      <c r="D152" s="5"/>
      <c r="H152" s="5"/>
      <c r="I152" s="5"/>
      <c r="J152" s="5"/>
    </row>
    <row r="153" s="2" customFormat="1" spans="1:10">
      <c r="A153" s="16"/>
      <c r="B153" s="3"/>
      <c r="C153" s="3"/>
      <c r="D153" s="5"/>
      <c r="H153" s="5"/>
      <c r="I153" s="5"/>
      <c r="J153" s="5"/>
    </row>
    <row r="154" s="2" customFormat="1" spans="1:10">
      <c r="A154" s="16"/>
      <c r="B154" s="3"/>
      <c r="C154" s="3"/>
      <c r="D154" s="5"/>
      <c r="H154" s="5"/>
      <c r="I154" s="5"/>
      <c r="J154" s="5"/>
    </row>
    <row r="155" s="2" customFormat="1" spans="1:10">
      <c r="A155" s="16"/>
      <c r="B155" s="3"/>
      <c r="C155" s="3"/>
      <c r="D155" s="5"/>
      <c r="H155" s="5"/>
      <c r="I155" s="5"/>
      <c r="J155" s="5"/>
    </row>
    <row r="156" s="2" customFormat="1" spans="1:10">
      <c r="A156" s="16"/>
      <c r="B156" s="3"/>
      <c r="C156" s="3"/>
      <c r="D156" s="5"/>
      <c r="H156" s="5"/>
      <c r="I156" s="5"/>
      <c r="J156" s="5"/>
    </row>
    <row r="157" s="2" customFormat="1" spans="1:10">
      <c r="A157" s="16"/>
      <c r="B157" s="3"/>
      <c r="C157" s="3"/>
      <c r="D157" s="5"/>
      <c r="H157" s="5"/>
      <c r="I157" s="5"/>
      <c r="J157" s="5"/>
    </row>
    <row r="158" s="2" customFormat="1" spans="1:10">
      <c r="A158" s="16"/>
      <c r="B158" s="3"/>
      <c r="C158" s="3"/>
      <c r="D158" s="5"/>
      <c r="H158" s="5"/>
      <c r="I158" s="5"/>
      <c r="J158" s="5"/>
    </row>
    <row r="159" s="2" customFormat="1" spans="1:10">
      <c r="A159" s="16"/>
      <c r="B159" s="3"/>
      <c r="C159" s="3"/>
      <c r="D159" s="5"/>
      <c r="H159" s="5"/>
      <c r="I159" s="5"/>
      <c r="J159" s="5"/>
    </row>
    <row r="160" s="2" customFormat="1" spans="1:10">
      <c r="A160" s="16"/>
      <c r="B160" s="3"/>
      <c r="C160" s="3"/>
      <c r="D160" s="5"/>
      <c r="H160" s="5"/>
      <c r="I160" s="5"/>
      <c r="J160" s="5"/>
    </row>
    <row r="161" s="2" customFormat="1" spans="1:10">
      <c r="A161" s="16"/>
      <c r="B161" s="3"/>
      <c r="C161" s="3"/>
      <c r="D161" s="5"/>
      <c r="H161" s="5"/>
      <c r="I161" s="5"/>
      <c r="J161" s="5"/>
    </row>
    <row r="162" s="2" customFormat="1" spans="1:10">
      <c r="A162" s="16"/>
      <c r="B162" s="3"/>
      <c r="C162" s="3"/>
      <c r="D162" s="5"/>
      <c r="H162" s="5"/>
      <c r="I162" s="5"/>
      <c r="J162" s="5"/>
    </row>
    <row r="163" s="2" customFormat="1" spans="1:10">
      <c r="A163" s="16"/>
      <c r="B163" s="3"/>
      <c r="C163" s="3"/>
      <c r="D163" s="5"/>
      <c r="H163" s="5"/>
      <c r="I163" s="5"/>
      <c r="J163" s="5"/>
    </row>
    <row r="164" s="2" customFormat="1" spans="1:10">
      <c r="A164" s="16"/>
      <c r="B164" s="3"/>
      <c r="C164" s="3"/>
      <c r="D164" s="5"/>
      <c r="H164" s="5"/>
      <c r="I164" s="5"/>
      <c r="J164" s="5"/>
    </row>
    <row r="165" s="2" customFormat="1" spans="1:10">
      <c r="A165" s="16"/>
      <c r="B165" s="3"/>
      <c r="C165" s="3"/>
      <c r="D165" s="5"/>
      <c r="H165" s="5"/>
      <c r="I165" s="5"/>
      <c r="J165" s="5"/>
    </row>
    <row r="166" s="2" customFormat="1" spans="1:10">
      <c r="A166" s="16"/>
      <c r="B166" s="3"/>
      <c r="C166" s="3"/>
      <c r="D166" s="5"/>
      <c r="H166" s="5"/>
      <c r="I166" s="5"/>
      <c r="J166" s="5"/>
    </row>
    <row r="167" s="2" customFormat="1" spans="1:10">
      <c r="A167" s="16"/>
      <c r="B167" s="3"/>
      <c r="C167" s="3"/>
      <c r="D167" s="5"/>
      <c r="H167" s="5"/>
      <c r="I167" s="5"/>
      <c r="J167" s="5"/>
    </row>
    <row r="168" s="2" customFormat="1" spans="1:10">
      <c r="A168" s="16"/>
      <c r="B168" s="3"/>
      <c r="C168" s="3"/>
      <c r="D168" s="5"/>
      <c r="H168" s="5"/>
      <c r="I168" s="5"/>
      <c r="J168" s="5"/>
    </row>
    <row r="169" s="2" customFormat="1" spans="1:10">
      <c r="A169" s="16"/>
      <c r="B169" s="3"/>
      <c r="C169" s="3"/>
      <c r="D169" s="5"/>
      <c r="H169" s="5"/>
      <c r="I169" s="5"/>
      <c r="J169" s="5"/>
    </row>
    <row r="170" s="2" customFormat="1" spans="1:10">
      <c r="A170" s="16"/>
      <c r="B170" s="3"/>
      <c r="C170" s="3"/>
      <c r="D170" s="5"/>
      <c r="H170" s="5"/>
      <c r="I170" s="5"/>
      <c r="J170" s="5"/>
    </row>
    <row r="171" s="2" customFormat="1" spans="1:10">
      <c r="A171" s="16"/>
      <c r="B171" s="3"/>
      <c r="C171" s="3"/>
      <c r="D171" s="5"/>
      <c r="H171" s="5"/>
      <c r="I171" s="5"/>
      <c r="J171" s="5"/>
    </row>
    <row r="172" s="2" customFormat="1" spans="1:10">
      <c r="A172" s="16"/>
      <c r="B172" s="3"/>
      <c r="C172" s="3"/>
      <c r="D172" s="5"/>
      <c r="H172" s="5"/>
      <c r="I172" s="5"/>
      <c r="J172" s="5"/>
    </row>
    <row r="173" s="2" customFormat="1" spans="1:10">
      <c r="A173" s="16"/>
      <c r="B173" s="3"/>
      <c r="C173" s="3"/>
      <c r="D173" s="5"/>
      <c r="H173" s="5"/>
      <c r="I173" s="5"/>
      <c r="J173" s="5"/>
    </row>
    <row r="174" s="2" customFormat="1" spans="1:10">
      <c r="A174" s="16"/>
      <c r="B174" s="3"/>
      <c r="C174" s="3"/>
      <c r="D174" s="5"/>
      <c r="H174" s="5"/>
      <c r="I174" s="5"/>
      <c r="J174" s="5"/>
    </row>
    <row r="175" s="2" customFormat="1" spans="1:10">
      <c r="A175" s="16"/>
      <c r="B175" s="3"/>
      <c r="C175" s="3"/>
      <c r="D175" s="5"/>
      <c r="H175" s="5"/>
      <c r="I175" s="5"/>
      <c r="J175" s="5"/>
    </row>
    <row r="176" s="2" customFormat="1" spans="1:10">
      <c r="A176" s="16"/>
      <c r="B176" s="3"/>
      <c r="C176" s="3"/>
      <c r="D176" s="5"/>
      <c r="H176" s="5"/>
      <c r="I176" s="5"/>
      <c r="J176" s="5"/>
    </row>
    <row r="177" s="2" customFormat="1" spans="1:10">
      <c r="A177" s="16"/>
      <c r="B177" s="3"/>
      <c r="C177" s="3"/>
      <c r="D177" s="5"/>
      <c r="H177" s="5"/>
      <c r="I177" s="5"/>
      <c r="J177" s="5"/>
    </row>
    <row r="178" s="2" customFormat="1" spans="1:10">
      <c r="A178" s="16"/>
      <c r="B178" s="3"/>
      <c r="C178" s="3"/>
      <c r="D178" s="5"/>
      <c r="H178" s="5"/>
      <c r="I178" s="5"/>
      <c r="J178" s="5"/>
    </row>
    <row r="179" s="2" customFormat="1" spans="1:10">
      <c r="A179" s="16"/>
      <c r="B179" s="3"/>
      <c r="C179" s="3"/>
      <c r="D179" s="5"/>
      <c r="H179" s="5"/>
      <c r="I179" s="5"/>
      <c r="J179" s="5"/>
    </row>
    <row r="180" s="2" customFormat="1" spans="1:10">
      <c r="A180" s="16"/>
      <c r="B180" s="3"/>
      <c r="C180" s="3"/>
      <c r="D180" s="5"/>
      <c r="H180" s="5"/>
      <c r="I180" s="5"/>
      <c r="J180" s="5"/>
    </row>
    <row r="181" s="2" customFormat="1" spans="1:10">
      <c r="A181" s="16"/>
      <c r="B181" s="3"/>
      <c r="C181" s="3"/>
      <c r="D181" s="5"/>
      <c r="H181" s="5"/>
      <c r="I181" s="5"/>
      <c r="J181" s="5"/>
    </row>
    <row r="182" s="2" customFormat="1" spans="1:10">
      <c r="A182" s="16"/>
      <c r="B182" s="3"/>
      <c r="C182" s="3"/>
      <c r="D182" s="5"/>
      <c r="H182" s="5"/>
      <c r="I182" s="5"/>
      <c r="J182" s="5"/>
    </row>
    <row r="183" s="2" customFormat="1" spans="1:10">
      <c r="A183" s="16"/>
      <c r="B183" s="3"/>
      <c r="C183" s="3"/>
      <c r="D183" s="5"/>
      <c r="H183" s="5"/>
      <c r="I183" s="5"/>
      <c r="J183" s="5"/>
    </row>
    <row r="184" s="2" customFormat="1" spans="1:10">
      <c r="A184" s="16"/>
      <c r="B184" s="3"/>
      <c r="C184" s="3"/>
      <c r="D184" s="5"/>
      <c r="H184" s="5"/>
      <c r="I184" s="5"/>
      <c r="J184" s="5"/>
    </row>
    <row r="185" s="2" customFormat="1" spans="1:10">
      <c r="A185" s="16"/>
      <c r="B185" s="3"/>
      <c r="C185" s="3"/>
      <c r="D185" s="5"/>
      <c r="H185" s="5"/>
      <c r="I185" s="5"/>
      <c r="J185" s="5"/>
    </row>
    <row r="186" s="2" customFormat="1" spans="1:10">
      <c r="A186" s="16"/>
      <c r="B186" s="3"/>
      <c r="C186" s="3"/>
      <c r="D186" s="5"/>
      <c r="H186" s="5"/>
      <c r="I186" s="5"/>
      <c r="J186" s="5"/>
    </row>
    <row r="187" s="2" customFormat="1" spans="1:10">
      <c r="A187" s="16"/>
      <c r="B187" s="3"/>
      <c r="C187" s="3"/>
      <c r="D187" s="5"/>
      <c r="H187" s="5"/>
      <c r="I187" s="5"/>
      <c r="J187" s="5"/>
    </row>
    <row r="188" s="2" customFormat="1" spans="1:10">
      <c r="A188" s="16"/>
      <c r="B188" s="3"/>
      <c r="C188" s="3"/>
      <c r="D188" s="5"/>
      <c r="H188" s="5"/>
      <c r="I188" s="5"/>
      <c r="J188" s="5"/>
    </row>
    <row r="189" s="2" customFormat="1" spans="1:10">
      <c r="A189" s="16"/>
      <c r="B189" s="3"/>
      <c r="C189" s="3"/>
      <c r="D189" s="5"/>
      <c r="H189" s="5"/>
      <c r="I189" s="5"/>
      <c r="J189" s="5"/>
    </row>
    <row r="190" s="2" customFormat="1" spans="1:10">
      <c r="A190" s="16"/>
      <c r="B190" s="3"/>
      <c r="C190" s="3"/>
      <c r="D190" s="5"/>
      <c r="H190" s="5"/>
      <c r="I190" s="5"/>
      <c r="J190" s="5"/>
    </row>
    <row r="191" s="2" customFormat="1" spans="1:10">
      <c r="A191" s="16"/>
      <c r="B191" s="3"/>
      <c r="C191" s="3"/>
      <c r="D191" s="5"/>
      <c r="H191" s="5"/>
      <c r="I191" s="5"/>
      <c r="J191" s="5"/>
    </row>
    <row r="192" s="2" customFormat="1" spans="1:10">
      <c r="A192" s="16"/>
      <c r="B192" s="3"/>
      <c r="C192" s="3"/>
      <c r="D192" s="5"/>
      <c r="H192" s="5"/>
      <c r="I192" s="5"/>
      <c r="J192" s="5"/>
    </row>
    <row r="193" s="2" customFormat="1" spans="1:10">
      <c r="A193" s="16"/>
      <c r="B193" s="3"/>
      <c r="C193" s="3"/>
      <c r="D193" s="5"/>
      <c r="H193" s="5"/>
      <c r="I193" s="5"/>
      <c r="J193" s="5"/>
    </row>
    <row r="194" s="2" customFormat="1" spans="1:10">
      <c r="A194" s="16"/>
      <c r="B194" s="3"/>
      <c r="C194" s="3"/>
      <c r="D194" s="5"/>
      <c r="H194" s="5"/>
      <c r="I194" s="5"/>
      <c r="J194" s="5"/>
    </row>
    <row r="195" s="2" customFormat="1" spans="1:10">
      <c r="A195" s="16"/>
      <c r="B195" s="3"/>
      <c r="C195" s="3"/>
      <c r="D195" s="5"/>
      <c r="H195" s="5"/>
      <c r="I195" s="5"/>
      <c r="J195" s="5"/>
    </row>
    <row r="196" s="2" customFormat="1" spans="1:10">
      <c r="A196" s="16"/>
      <c r="B196" s="3"/>
      <c r="C196" s="3"/>
      <c r="D196" s="5"/>
      <c r="H196" s="5"/>
      <c r="I196" s="5"/>
      <c r="J196" s="5"/>
    </row>
    <row r="197" s="2" customFormat="1" spans="1:10">
      <c r="A197" s="16"/>
      <c r="B197" s="3"/>
      <c r="C197" s="3"/>
      <c r="D197" s="5"/>
      <c r="H197" s="5"/>
      <c r="I197" s="5"/>
      <c r="J197" s="5"/>
    </row>
    <row r="198" s="2" customFormat="1" spans="1:10">
      <c r="A198" s="16"/>
      <c r="B198" s="3"/>
      <c r="C198" s="3"/>
      <c r="D198" s="5"/>
      <c r="H198" s="5"/>
      <c r="I198" s="5"/>
      <c r="J198" s="5"/>
    </row>
    <row r="199" s="2" customFormat="1" spans="1:10">
      <c r="A199" s="16"/>
      <c r="B199" s="3"/>
      <c r="C199" s="3"/>
      <c r="D199" s="5"/>
      <c r="H199" s="5"/>
      <c r="I199" s="5"/>
      <c r="J199" s="5"/>
    </row>
    <row r="200" s="2" customFormat="1" spans="1:10">
      <c r="A200" s="16"/>
      <c r="B200" s="3"/>
      <c r="C200" s="3"/>
      <c r="D200" s="5"/>
      <c r="H200" s="5"/>
      <c r="I200" s="5"/>
      <c r="J200" s="5"/>
    </row>
    <row r="201" s="2" customFormat="1" spans="1:10">
      <c r="A201" s="16"/>
      <c r="B201" s="3"/>
      <c r="C201" s="3"/>
      <c r="D201" s="5"/>
      <c r="H201" s="5"/>
      <c r="I201" s="5"/>
      <c r="J201" s="5"/>
    </row>
    <row r="202" s="2" customFormat="1" spans="1:10">
      <c r="A202" s="16"/>
      <c r="B202" s="3"/>
      <c r="C202" s="3"/>
      <c r="D202" s="5"/>
      <c r="H202" s="5"/>
      <c r="I202" s="5"/>
      <c r="J202" s="5"/>
    </row>
    <row r="203" s="2" customFormat="1" spans="1:10">
      <c r="A203" s="16"/>
      <c r="B203" s="3"/>
      <c r="C203" s="3"/>
      <c r="D203" s="5"/>
      <c r="H203" s="5"/>
      <c r="I203" s="5"/>
      <c r="J203" s="5"/>
    </row>
    <row r="204" s="2" customFormat="1" spans="1:10">
      <c r="A204" s="16"/>
      <c r="B204" s="3"/>
      <c r="C204" s="3"/>
      <c r="D204" s="5"/>
      <c r="H204" s="5"/>
      <c r="I204" s="5"/>
      <c r="J204" s="5"/>
    </row>
    <row r="205" s="2" customFormat="1" spans="1:10">
      <c r="A205" s="16"/>
      <c r="B205" s="3"/>
      <c r="C205" s="3"/>
      <c r="D205" s="5"/>
      <c r="H205" s="5"/>
      <c r="I205" s="5"/>
      <c r="J205" s="5"/>
    </row>
    <row r="206" s="2" customFormat="1" spans="1:10">
      <c r="A206" s="16"/>
      <c r="B206" s="3"/>
      <c r="C206" s="3"/>
      <c r="D206" s="5"/>
      <c r="H206" s="5"/>
      <c r="I206" s="5"/>
      <c r="J206" s="5"/>
    </row>
    <row r="207" s="2" customFormat="1" spans="1:10">
      <c r="A207" s="16"/>
      <c r="B207" s="3"/>
      <c r="C207" s="3"/>
      <c r="D207" s="5"/>
      <c r="H207" s="5"/>
      <c r="I207" s="5"/>
      <c r="J207" s="5"/>
    </row>
    <row r="208" s="2" customFormat="1" spans="1:10">
      <c r="A208" s="16"/>
      <c r="B208" s="3"/>
      <c r="C208" s="3"/>
      <c r="D208" s="5"/>
      <c r="H208" s="5"/>
      <c r="I208" s="5"/>
      <c r="J208" s="5"/>
    </row>
    <row r="209" s="2" customFormat="1" spans="1:10">
      <c r="A209" s="16"/>
      <c r="B209" s="3"/>
      <c r="C209" s="3"/>
      <c r="D209" s="5"/>
      <c r="H209" s="5"/>
      <c r="I209" s="5"/>
      <c r="J209" s="5"/>
    </row>
    <row r="210" s="2" customFormat="1" spans="1:10">
      <c r="A210" s="16"/>
      <c r="B210" s="3"/>
      <c r="C210" s="3"/>
      <c r="D210" s="5"/>
      <c r="H210" s="5"/>
      <c r="I210" s="5"/>
      <c r="J210" s="5"/>
    </row>
    <row r="211" s="2" customFormat="1" spans="1:10">
      <c r="A211" s="16"/>
      <c r="B211" s="3"/>
      <c r="C211" s="3"/>
      <c r="D211" s="5"/>
      <c r="H211" s="5"/>
      <c r="I211" s="5"/>
      <c r="J211" s="5"/>
    </row>
    <row r="212" s="2" customFormat="1" spans="1:10">
      <c r="A212" s="16"/>
      <c r="B212" s="3"/>
      <c r="C212" s="3"/>
      <c r="D212" s="5"/>
      <c r="H212" s="5"/>
      <c r="I212" s="5"/>
      <c r="J212" s="5"/>
    </row>
    <row r="213" s="2" customFormat="1" spans="1:10">
      <c r="A213" s="16"/>
      <c r="B213" s="3"/>
      <c r="C213" s="3"/>
      <c r="D213" s="5"/>
      <c r="H213" s="5"/>
      <c r="I213" s="5"/>
      <c r="J213" s="5"/>
    </row>
    <row r="214" s="2" customFormat="1" spans="1:10">
      <c r="A214" s="16"/>
      <c r="B214" s="3"/>
      <c r="C214" s="3"/>
      <c r="D214" s="5"/>
      <c r="H214" s="5"/>
      <c r="I214" s="5"/>
      <c r="J214" s="5"/>
    </row>
    <row r="215" s="2" customFormat="1" spans="1:10">
      <c r="A215" s="16"/>
      <c r="B215" s="3"/>
      <c r="C215" s="3"/>
      <c r="D215" s="5"/>
      <c r="H215" s="5"/>
      <c r="I215" s="5"/>
      <c r="J215" s="5"/>
    </row>
    <row r="216" s="2" customFormat="1" spans="1:10">
      <c r="A216" s="16"/>
      <c r="B216" s="3"/>
      <c r="C216" s="3"/>
      <c r="D216" s="5"/>
      <c r="H216" s="5"/>
      <c r="I216" s="5"/>
      <c r="J216" s="5"/>
    </row>
    <row r="217" s="2" customFormat="1" spans="1:10">
      <c r="A217" s="16"/>
      <c r="B217" s="3"/>
      <c r="C217" s="3"/>
      <c r="D217" s="5"/>
      <c r="H217" s="5"/>
      <c r="I217" s="5"/>
      <c r="J217" s="5"/>
    </row>
    <row r="218" s="2" customFormat="1" spans="1:10">
      <c r="A218" s="16"/>
      <c r="B218" s="3"/>
      <c r="C218" s="3"/>
      <c r="D218" s="5"/>
      <c r="H218" s="5"/>
      <c r="I218" s="5"/>
      <c r="J218" s="5"/>
    </row>
    <row r="219" s="2" customFormat="1" spans="1:10">
      <c r="A219" s="16"/>
      <c r="B219" s="3"/>
      <c r="C219" s="3"/>
      <c r="D219" s="5"/>
      <c r="H219" s="5"/>
      <c r="I219" s="5"/>
      <c r="J219" s="5"/>
    </row>
    <row r="220" s="2" customFormat="1" spans="1:10">
      <c r="A220" s="16"/>
      <c r="B220" s="3"/>
      <c r="C220" s="3"/>
      <c r="D220" s="5"/>
      <c r="H220" s="5"/>
      <c r="I220" s="5"/>
      <c r="J220" s="5"/>
    </row>
    <row r="221" s="2" customFormat="1" spans="1:10">
      <c r="A221" s="16"/>
      <c r="B221" s="3"/>
      <c r="C221" s="3"/>
      <c r="D221" s="5"/>
      <c r="H221" s="5"/>
      <c r="I221" s="5"/>
      <c r="J221" s="5"/>
    </row>
    <row r="222" s="2" customFormat="1" spans="1:10">
      <c r="A222" s="16"/>
      <c r="B222" s="3"/>
      <c r="C222" s="3"/>
      <c r="D222" s="5"/>
      <c r="H222" s="5"/>
      <c r="I222" s="5"/>
      <c r="J222" s="5"/>
    </row>
    <row r="223" s="2" customFormat="1" spans="1:10">
      <c r="A223" s="16"/>
      <c r="B223" s="3"/>
      <c r="C223" s="3"/>
      <c r="D223" s="5"/>
      <c r="H223" s="5"/>
      <c r="I223" s="5"/>
      <c r="J223" s="5"/>
    </row>
    <row r="224" s="2" customFormat="1" spans="1:10">
      <c r="A224" s="16"/>
      <c r="B224" s="3"/>
      <c r="C224" s="3"/>
      <c r="D224" s="5"/>
      <c r="H224" s="5"/>
      <c r="I224" s="5"/>
      <c r="J224" s="5"/>
    </row>
    <row r="225" s="2" customFormat="1" spans="1:10">
      <c r="A225" s="16"/>
      <c r="B225" s="3"/>
      <c r="C225" s="3"/>
      <c r="D225" s="5"/>
      <c r="H225" s="5"/>
      <c r="I225" s="5"/>
      <c r="J225" s="5"/>
    </row>
    <row r="226" s="2" customFormat="1" spans="1:10">
      <c r="A226" s="16"/>
      <c r="B226" s="3"/>
      <c r="C226" s="3"/>
      <c r="D226" s="5"/>
      <c r="H226" s="5"/>
      <c r="I226" s="5"/>
      <c r="J226" s="5"/>
    </row>
    <row r="227" s="2" customFormat="1" spans="1:10">
      <c r="A227" s="16"/>
      <c r="B227" s="3"/>
      <c r="C227" s="3"/>
      <c r="D227" s="5"/>
      <c r="H227" s="5"/>
      <c r="I227" s="5"/>
      <c r="J227" s="5"/>
    </row>
    <row r="228" s="2" customFormat="1" spans="1:10">
      <c r="A228" s="16"/>
      <c r="B228" s="3"/>
      <c r="C228" s="3"/>
      <c r="D228" s="5"/>
      <c r="H228" s="5"/>
      <c r="I228" s="5"/>
      <c r="J228" s="5"/>
    </row>
    <row r="229" s="2" customFormat="1" spans="1:10">
      <c r="A229" s="16"/>
      <c r="B229" s="3"/>
      <c r="C229" s="3"/>
      <c r="D229" s="5"/>
      <c r="H229" s="5"/>
      <c r="I229" s="5"/>
      <c r="J229" s="5"/>
    </row>
    <row r="230" s="2" customFormat="1" spans="1:10">
      <c r="A230" s="16"/>
      <c r="B230" s="3"/>
      <c r="C230" s="3"/>
      <c r="D230" s="5"/>
      <c r="H230" s="5"/>
      <c r="I230" s="5"/>
      <c r="J230" s="5"/>
    </row>
    <row r="231" s="2" customFormat="1" spans="1:10">
      <c r="A231" s="16"/>
      <c r="B231" s="3"/>
      <c r="C231" s="3"/>
      <c r="D231" s="5"/>
      <c r="H231" s="5"/>
      <c r="I231" s="5"/>
      <c r="J231" s="5"/>
    </row>
    <row r="232" s="2" customFormat="1" spans="1:10">
      <c r="A232" s="16"/>
      <c r="B232" s="3"/>
      <c r="C232" s="3"/>
      <c r="D232" s="5"/>
      <c r="H232" s="5"/>
      <c r="I232" s="5"/>
      <c r="J232" s="5"/>
    </row>
    <row r="233" s="2" customFormat="1" spans="1:10">
      <c r="A233" s="16"/>
      <c r="B233" s="3"/>
      <c r="C233" s="3"/>
      <c r="D233" s="5"/>
      <c r="H233" s="5"/>
      <c r="I233" s="5"/>
      <c r="J233" s="5"/>
    </row>
    <row r="234" s="2" customFormat="1" spans="1:10">
      <c r="A234" s="16"/>
      <c r="B234" s="3"/>
      <c r="C234" s="3"/>
      <c r="D234" s="5"/>
      <c r="H234" s="5"/>
      <c r="I234" s="5"/>
      <c r="J234" s="5"/>
    </row>
    <row r="235" s="2" customFormat="1" spans="1:10">
      <c r="A235" s="16"/>
      <c r="B235" s="3"/>
      <c r="C235" s="3"/>
      <c r="D235" s="5"/>
      <c r="H235" s="5"/>
      <c r="I235" s="5"/>
      <c r="J235" s="5"/>
    </row>
    <row r="236" s="2" customFormat="1" spans="1:10">
      <c r="A236" s="16"/>
      <c r="B236" s="3"/>
      <c r="C236" s="3"/>
      <c r="D236" s="5"/>
      <c r="H236" s="5"/>
      <c r="I236" s="5"/>
      <c r="J236" s="5"/>
    </row>
    <row r="237" s="2" customFormat="1" spans="1:10">
      <c r="A237" s="16"/>
      <c r="B237" s="3"/>
      <c r="C237" s="3"/>
      <c r="D237" s="5"/>
      <c r="H237" s="5"/>
      <c r="I237" s="5"/>
      <c r="J237" s="5"/>
    </row>
    <row r="238" s="2" customFormat="1" spans="1:10">
      <c r="A238" s="16"/>
      <c r="B238" s="3"/>
      <c r="C238" s="3"/>
      <c r="D238" s="5"/>
      <c r="H238" s="5"/>
      <c r="I238" s="5"/>
      <c r="J238" s="5"/>
    </row>
    <row r="239" s="2" customFormat="1" spans="1:10">
      <c r="A239" s="16"/>
      <c r="B239" s="3"/>
      <c r="C239" s="3"/>
      <c r="D239" s="5"/>
      <c r="H239" s="5"/>
      <c r="I239" s="5"/>
      <c r="J239" s="5"/>
    </row>
    <row r="240" s="2" customFormat="1" spans="1:10">
      <c r="A240" s="16"/>
      <c r="B240" s="3"/>
      <c r="C240" s="3"/>
      <c r="D240" s="5"/>
      <c r="H240" s="5"/>
      <c r="I240" s="5"/>
      <c r="J240" s="5"/>
    </row>
    <row r="241" s="2" customFormat="1" spans="1:10">
      <c r="A241" s="16"/>
      <c r="B241" s="3"/>
      <c r="C241" s="3"/>
      <c r="D241" s="5"/>
      <c r="H241" s="5"/>
      <c r="I241" s="5"/>
      <c r="J241" s="5"/>
    </row>
    <row r="242" s="2" customFormat="1" spans="1:10">
      <c r="A242" s="16"/>
      <c r="B242" s="3"/>
      <c r="C242" s="3"/>
      <c r="D242" s="5"/>
      <c r="H242" s="5"/>
      <c r="I242" s="5"/>
      <c r="J242" s="5"/>
    </row>
    <row r="243" s="2" customFormat="1" spans="1:10">
      <c r="A243" s="16"/>
      <c r="B243" s="3"/>
      <c r="C243" s="3"/>
      <c r="D243" s="5"/>
      <c r="H243" s="5"/>
      <c r="I243" s="5"/>
      <c r="J243" s="5"/>
    </row>
    <row r="244" s="2" customFormat="1" spans="1:10">
      <c r="A244" s="16"/>
      <c r="B244" s="3"/>
      <c r="C244" s="3"/>
      <c r="D244" s="5"/>
      <c r="H244" s="5"/>
      <c r="I244" s="5"/>
      <c r="J244" s="5"/>
    </row>
    <row r="245" s="2" customFormat="1" spans="1:10">
      <c r="A245" s="16"/>
      <c r="B245" s="3"/>
      <c r="C245" s="3"/>
      <c r="D245" s="5"/>
      <c r="H245" s="5"/>
      <c r="I245" s="5"/>
      <c r="J245" s="5"/>
    </row>
    <row r="246" s="2" customFormat="1" spans="1:10">
      <c r="A246" s="16"/>
      <c r="B246" s="3"/>
      <c r="C246" s="3"/>
      <c r="D246" s="5"/>
      <c r="H246" s="5"/>
      <c r="I246" s="5"/>
      <c r="J246" s="5"/>
    </row>
    <row r="247" s="2" customFormat="1" spans="1:10">
      <c r="A247" s="16"/>
      <c r="B247" s="3"/>
      <c r="C247" s="3"/>
      <c r="D247" s="5"/>
      <c r="H247" s="5"/>
      <c r="I247" s="5"/>
      <c r="J247" s="5"/>
    </row>
    <row r="248" s="2" customFormat="1" spans="1:10">
      <c r="A248" s="16"/>
      <c r="B248" s="3"/>
      <c r="C248" s="3"/>
      <c r="D248" s="5"/>
      <c r="H248" s="5"/>
      <c r="I248" s="5"/>
      <c r="J248" s="5"/>
    </row>
    <row r="249" s="2" customFormat="1" spans="1:10">
      <c r="A249" s="16"/>
      <c r="B249" s="3"/>
      <c r="C249" s="3"/>
      <c r="D249" s="5"/>
      <c r="H249" s="5"/>
      <c r="I249" s="5"/>
      <c r="J249" s="5"/>
    </row>
    <row r="250" s="2" customFormat="1" spans="1:10">
      <c r="A250" s="16"/>
      <c r="B250" s="3"/>
      <c r="C250" s="3"/>
      <c r="D250" s="5"/>
      <c r="H250" s="5"/>
      <c r="I250" s="5"/>
      <c r="J250" s="5"/>
    </row>
    <row r="251" s="2" customFormat="1" spans="1:10">
      <c r="A251" s="16"/>
      <c r="B251" s="3"/>
      <c r="C251" s="3"/>
      <c r="D251" s="5"/>
      <c r="H251" s="5"/>
      <c r="I251" s="5"/>
      <c r="J251" s="5"/>
    </row>
    <row r="252" s="2" customFormat="1" spans="1:10">
      <c r="A252" s="16"/>
      <c r="B252" s="3"/>
      <c r="C252" s="3"/>
      <c r="D252" s="5"/>
      <c r="H252" s="5"/>
      <c r="I252" s="5"/>
      <c r="J252" s="5"/>
    </row>
    <row r="253" s="2" customFormat="1" spans="1:10">
      <c r="A253" s="16"/>
      <c r="B253" s="3"/>
      <c r="C253" s="3"/>
      <c r="D253" s="5"/>
      <c r="H253" s="5"/>
      <c r="I253" s="5"/>
      <c r="J253" s="5"/>
    </row>
    <row r="254" s="2" customFormat="1" spans="1:10">
      <c r="A254" s="16"/>
      <c r="B254" s="3"/>
      <c r="C254" s="3"/>
      <c r="D254" s="5"/>
      <c r="H254" s="5"/>
      <c r="I254" s="5"/>
      <c r="J254" s="5"/>
    </row>
    <row r="255" s="2" customFormat="1" spans="1:10">
      <c r="A255" s="16"/>
      <c r="B255" s="3"/>
      <c r="C255" s="3"/>
      <c r="D255" s="5"/>
      <c r="H255" s="5"/>
      <c r="I255" s="5"/>
      <c r="J255" s="5"/>
    </row>
    <row r="256" s="2" customFormat="1" spans="1:10">
      <c r="A256" s="16"/>
      <c r="B256" s="3"/>
      <c r="C256" s="3"/>
      <c r="D256" s="5"/>
      <c r="H256" s="5"/>
      <c r="I256" s="5"/>
      <c r="J256" s="5"/>
    </row>
    <row r="257" s="2" customFormat="1" spans="1:10">
      <c r="A257" s="16"/>
      <c r="B257" s="3"/>
      <c r="C257" s="3"/>
      <c r="D257" s="5"/>
      <c r="H257" s="5"/>
      <c r="I257" s="5"/>
      <c r="J257" s="5"/>
    </row>
    <row r="258" s="2" customFormat="1" spans="1:10">
      <c r="A258" s="16"/>
      <c r="B258" s="3"/>
      <c r="C258" s="3"/>
      <c r="D258" s="5"/>
      <c r="H258" s="5"/>
      <c r="I258" s="5"/>
      <c r="J258" s="5"/>
    </row>
    <row r="259" s="2" customFormat="1" spans="1:10">
      <c r="A259" s="16"/>
      <c r="B259" s="3"/>
      <c r="C259" s="3"/>
      <c r="D259" s="5"/>
      <c r="H259" s="5"/>
      <c r="I259" s="5"/>
      <c r="J259" s="5"/>
    </row>
    <row r="260" s="2" customFormat="1" spans="1:10">
      <c r="A260" s="16"/>
      <c r="B260" s="3"/>
      <c r="C260" s="3"/>
      <c r="D260" s="5"/>
      <c r="H260" s="5"/>
      <c r="I260" s="5"/>
      <c r="J260" s="5"/>
    </row>
    <row r="261" s="2" customFormat="1" spans="1:10">
      <c r="A261" s="16"/>
      <c r="B261" s="3"/>
      <c r="C261" s="3"/>
      <c r="D261" s="5"/>
      <c r="H261" s="5"/>
      <c r="I261" s="5"/>
      <c r="J261" s="5"/>
    </row>
    <row r="262" s="2" customFormat="1" spans="1:10">
      <c r="A262" s="16"/>
      <c r="B262" s="3"/>
      <c r="C262" s="3"/>
      <c r="D262" s="5"/>
      <c r="H262" s="5"/>
      <c r="I262" s="5"/>
      <c r="J262" s="5"/>
    </row>
    <row r="263" s="2" customFormat="1" spans="1:10">
      <c r="A263" s="16"/>
      <c r="B263" s="3"/>
      <c r="C263" s="3"/>
      <c r="D263" s="5"/>
      <c r="H263" s="5"/>
      <c r="I263" s="5"/>
      <c r="J263" s="5"/>
    </row>
    <row r="264" s="2" customFormat="1" spans="1:10">
      <c r="A264" s="16"/>
      <c r="B264" s="3"/>
      <c r="C264" s="3"/>
      <c r="D264" s="5"/>
      <c r="H264" s="5"/>
      <c r="I264" s="5"/>
      <c r="J264" s="5"/>
    </row>
    <row r="265" s="2" customFormat="1" spans="1:10">
      <c r="A265" s="16"/>
      <c r="B265" s="3"/>
      <c r="C265" s="3"/>
      <c r="D265" s="5"/>
      <c r="H265" s="5"/>
      <c r="I265" s="5"/>
      <c r="J265" s="5"/>
    </row>
    <row r="266" s="2" customFormat="1" spans="1:10">
      <c r="A266" s="16"/>
      <c r="B266" s="3"/>
      <c r="C266" s="3"/>
      <c r="D266" s="5"/>
      <c r="H266" s="5"/>
      <c r="I266" s="5"/>
      <c r="J266" s="5"/>
    </row>
    <row r="267" s="2" customFormat="1" spans="1:10">
      <c r="A267" s="16"/>
      <c r="B267" s="3"/>
      <c r="C267" s="3"/>
      <c r="D267" s="5"/>
      <c r="H267" s="5"/>
      <c r="I267" s="5"/>
      <c r="J267" s="5"/>
    </row>
    <row r="268" s="2" customFormat="1" spans="1:10">
      <c r="A268" s="16"/>
      <c r="B268" s="3"/>
      <c r="C268" s="3"/>
      <c r="D268" s="5"/>
      <c r="H268" s="5"/>
      <c r="I268" s="5"/>
      <c r="J268" s="5"/>
    </row>
    <row r="269" s="2" customFormat="1" spans="1:10">
      <c r="A269" s="16"/>
      <c r="B269" s="3"/>
      <c r="C269" s="3"/>
      <c r="D269" s="5"/>
      <c r="H269" s="5"/>
      <c r="I269" s="5"/>
      <c r="J269" s="5"/>
    </row>
    <row r="270" s="2" customFormat="1" spans="1:10">
      <c r="A270" s="16"/>
      <c r="B270" s="3"/>
      <c r="C270" s="3"/>
      <c r="D270" s="5"/>
      <c r="H270" s="5"/>
      <c r="I270" s="5"/>
      <c r="J270" s="5"/>
    </row>
    <row r="271" s="2" customFormat="1" spans="1:10">
      <c r="A271" s="16"/>
      <c r="B271" s="3"/>
      <c r="C271" s="3"/>
      <c r="D271" s="5"/>
      <c r="H271" s="5"/>
      <c r="I271" s="5"/>
      <c r="J271" s="5"/>
    </row>
    <row r="272" s="2" customFormat="1" spans="1:10">
      <c r="A272" s="16"/>
      <c r="B272" s="3"/>
      <c r="C272" s="3"/>
      <c r="D272" s="5"/>
      <c r="H272" s="5"/>
      <c r="I272" s="5"/>
      <c r="J272" s="5"/>
    </row>
    <row r="273" s="2" customFormat="1" spans="1:10">
      <c r="A273" s="16"/>
      <c r="B273" s="3"/>
      <c r="C273" s="3"/>
      <c r="D273" s="5"/>
      <c r="H273" s="5"/>
      <c r="I273" s="5"/>
      <c r="J273" s="5"/>
    </row>
    <row r="274" s="2" customFormat="1" spans="1:10">
      <c r="A274" s="16"/>
      <c r="B274" s="3"/>
      <c r="C274" s="3"/>
      <c r="D274" s="5"/>
      <c r="H274" s="5"/>
      <c r="I274" s="5"/>
      <c r="J274" s="5"/>
    </row>
    <row r="275" s="2" customFormat="1" spans="1:10">
      <c r="A275" s="16"/>
      <c r="B275" s="3"/>
      <c r="C275" s="3"/>
      <c r="D275" s="5"/>
      <c r="H275" s="5"/>
      <c r="I275" s="5"/>
      <c r="J275" s="5"/>
    </row>
    <row r="276" s="2" customFormat="1" spans="1:10">
      <c r="A276" s="16"/>
      <c r="B276" s="3"/>
      <c r="C276" s="3"/>
      <c r="D276" s="5"/>
      <c r="H276" s="5"/>
      <c r="I276" s="5"/>
      <c r="J276" s="5"/>
    </row>
    <row r="277" s="2" customFormat="1" spans="1:10">
      <c r="A277" s="16"/>
      <c r="B277" s="3"/>
      <c r="C277" s="3"/>
      <c r="D277" s="5"/>
      <c r="H277" s="5"/>
      <c r="I277" s="5"/>
      <c r="J277" s="5"/>
    </row>
    <row r="278" s="2" customFormat="1" spans="1:10">
      <c r="A278" s="16"/>
      <c r="B278" s="3"/>
      <c r="C278" s="3"/>
      <c r="D278" s="5"/>
      <c r="H278" s="5"/>
      <c r="I278" s="5"/>
      <c r="J278" s="5"/>
    </row>
    <row r="279" s="2" customFormat="1" spans="1:10">
      <c r="A279" s="16"/>
      <c r="B279" s="3"/>
      <c r="C279" s="3"/>
      <c r="D279" s="5"/>
      <c r="H279" s="5"/>
      <c r="I279" s="5"/>
      <c r="J279" s="5"/>
    </row>
    <row r="280" s="2" customFormat="1" spans="1:10">
      <c r="A280" s="16"/>
      <c r="B280" s="3"/>
      <c r="C280" s="3"/>
      <c r="D280" s="5"/>
      <c r="H280" s="5"/>
      <c r="I280" s="5"/>
      <c r="J280" s="5"/>
    </row>
    <row r="281" s="2" customFormat="1" spans="1:10">
      <c r="A281" s="16"/>
      <c r="B281" s="3"/>
      <c r="C281" s="3"/>
      <c r="D281" s="5"/>
      <c r="H281" s="5"/>
      <c r="I281" s="5"/>
      <c r="J281" s="5"/>
    </row>
    <row r="282" s="2" customFormat="1" spans="1:10">
      <c r="A282" s="16"/>
      <c r="B282" s="3"/>
      <c r="C282" s="3"/>
      <c r="D282" s="5"/>
      <c r="H282" s="5"/>
      <c r="I282" s="5"/>
      <c r="J282" s="5"/>
    </row>
    <row r="283" s="2" customFormat="1" spans="1:10">
      <c r="A283" s="16"/>
      <c r="B283" s="3"/>
      <c r="C283" s="3"/>
      <c r="D283" s="5"/>
      <c r="H283" s="5"/>
      <c r="I283" s="5"/>
      <c r="J283" s="5"/>
    </row>
    <row r="284" s="2" customFormat="1" spans="1:10">
      <c r="A284" s="16"/>
      <c r="B284" s="3"/>
      <c r="C284" s="3"/>
      <c r="D284" s="5"/>
      <c r="H284" s="5"/>
      <c r="I284" s="5"/>
      <c r="J284" s="5"/>
    </row>
    <row r="285" s="2" customFormat="1" spans="1:10">
      <c r="A285" s="16"/>
      <c r="B285" s="3"/>
      <c r="C285" s="3"/>
      <c r="D285" s="5"/>
      <c r="H285" s="5"/>
      <c r="I285" s="5"/>
      <c r="J285" s="5"/>
    </row>
    <row r="286" s="2" customFormat="1" spans="1:10">
      <c r="A286" s="16"/>
      <c r="B286" s="3"/>
      <c r="C286" s="3"/>
      <c r="D286" s="5"/>
      <c r="H286" s="5"/>
      <c r="I286" s="5"/>
      <c r="J286" s="5"/>
    </row>
    <row r="287" s="2" customFormat="1" spans="1:10">
      <c r="A287" s="16"/>
      <c r="B287" s="3"/>
      <c r="C287" s="3"/>
      <c r="D287" s="5"/>
      <c r="H287" s="5"/>
      <c r="I287" s="5"/>
      <c r="J287" s="5"/>
    </row>
    <row r="288" s="2" customFormat="1" spans="1:10">
      <c r="A288" s="16"/>
      <c r="B288" s="3"/>
      <c r="C288" s="3"/>
      <c r="D288" s="5"/>
      <c r="H288" s="5"/>
      <c r="I288" s="5"/>
      <c r="J288" s="5"/>
    </row>
    <row r="289" s="2" customFormat="1" spans="1:10">
      <c r="A289" s="16"/>
      <c r="B289" s="3"/>
      <c r="C289" s="3"/>
      <c r="D289" s="5"/>
      <c r="H289" s="5"/>
      <c r="I289" s="5"/>
      <c r="J289" s="5"/>
    </row>
    <row r="290" s="2" customFormat="1" spans="1:10">
      <c r="A290" s="16"/>
      <c r="B290" s="3"/>
      <c r="C290" s="3"/>
      <c r="D290" s="5"/>
      <c r="H290" s="5"/>
      <c r="I290" s="5"/>
      <c r="J290" s="5"/>
    </row>
    <row r="291" s="2" customFormat="1" spans="1:10">
      <c r="A291" s="16"/>
      <c r="B291" s="3"/>
      <c r="C291" s="3"/>
      <c r="D291" s="5"/>
      <c r="H291" s="5"/>
      <c r="I291" s="5"/>
      <c r="J291" s="5"/>
    </row>
    <row r="292" s="2" customFormat="1" spans="1:10">
      <c r="A292" s="16"/>
      <c r="B292" s="3"/>
      <c r="C292" s="3"/>
      <c r="D292" s="5"/>
      <c r="H292" s="5"/>
      <c r="I292" s="5"/>
      <c r="J292" s="5"/>
    </row>
    <row r="293" s="2" customFormat="1" spans="1:10">
      <c r="A293" s="16"/>
      <c r="B293" s="3"/>
      <c r="C293" s="3"/>
      <c r="D293" s="5"/>
      <c r="H293" s="5"/>
      <c r="I293" s="5"/>
      <c r="J293" s="5"/>
    </row>
    <row r="294" s="2" customFormat="1" spans="1:10">
      <c r="A294" s="16"/>
      <c r="B294" s="3"/>
      <c r="C294" s="3"/>
      <c r="D294" s="5"/>
      <c r="H294" s="5"/>
      <c r="I294" s="5"/>
      <c r="J294" s="5"/>
    </row>
    <row r="295" s="2" customFormat="1" spans="1:10">
      <c r="A295" s="16"/>
      <c r="B295" s="3"/>
      <c r="C295" s="3"/>
      <c r="D295" s="5"/>
      <c r="H295" s="5"/>
      <c r="I295" s="5"/>
      <c r="J295" s="5"/>
    </row>
    <row r="296" s="2" customFormat="1" spans="1:10">
      <c r="A296" s="16"/>
      <c r="B296" s="3"/>
      <c r="C296" s="3"/>
      <c r="D296" s="5"/>
      <c r="H296" s="5"/>
      <c r="I296" s="5"/>
      <c r="J296" s="5"/>
    </row>
    <row r="297" s="2" customFormat="1" spans="1:10">
      <c r="A297" s="16"/>
      <c r="B297" s="3"/>
      <c r="C297" s="3"/>
      <c r="D297" s="5"/>
      <c r="H297" s="5"/>
      <c r="I297" s="5"/>
      <c r="J297" s="5"/>
    </row>
    <row r="298" s="2" customFormat="1" spans="1:10">
      <c r="A298" s="16"/>
      <c r="B298" s="3"/>
      <c r="C298" s="3"/>
      <c r="D298" s="5"/>
      <c r="H298" s="5"/>
      <c r="I298" s="5"/>
      <c r="J298" s="5"/>
    </row>
    <row r="299" s="2" customFormat="1" spans="1:10">
      <c r="A299" s="16"/>
      <c r="B299" s="3"/>
      <c r="C299" s="3"/>
      <c r="D299" s="5"/>
      <c r="H299" s="5"/>
      <c r="I299" s="5"/>
      <c r="J299" s="5"/>
    </row>
    <row r="300" s="2" customFormat="1" spans="1:10">
      <c r="A300" s="16"/>
      <c r="B300" s="3"/>
      <c r="C300" s="3"/>
      <c r="D300" s="5"/>
      <c r="H300" s="5"/>
      <c r="I300" s="5"/>
      <c r="J300" s="5"/>
    </row>
    <row r="301" s="2" customFormat="1" spans="1:10">
      <c r="A301" s="16"/>
      <c r="B301" s="3"/>
      <c r="C301" s="3"/>
      <c r="D301" s="5"/>
      <c r="H301" s="5"/>
      <c r="I301" s="5"/>
      <c r="J301" s="5"/>
    </row>
    <row r="302" s="2" customFormat="1" spans="1:10">
      <c r="A302" s="16"/>
      <c r="B302" s="3"/>
      <c r="C302" s="3"/>
      <c r="D302" s="5"/>
      <c r="H302" s="5"/>
      <c r="I302" s="5"/>
      <c r="J302" s="5"/>
    </row>
    <row r="303" s="2" customFormat="1" spans="1:10">
      <c r="A303" s="16"/>
      <c r="B303" s="3"/>
      <c r="C303" s="3"/>
      <c r="D303" s="5"/>
      <c r="H303" s="5"/>
      <c r="I303" s="5"/>
      <c r="J303" s="5"/>
    </row>
    <row r="304" s="2" customFormat="1" spans="1:10">
      <c r="A304" s="16"/>
      <c r="B304" s="3"/>
      <c r="C304" s="3"/>
      <c r="D304" s="5"/>
      <c r="H304" s="5"/>
      <c r="I304" s="5"/>
      <c r="J304" s="5"/>
    </row>
    <row r="305" s="2" customFormat="1" spans="1:10">
      <c r="A305" s="16"/>
      <c r="B305" s="3"/>
      <c r="C305" s="3"/>
      <c r="D305" s="5"/>
      <c r="H305" s="5"/>
      <c r="I305" s="5"/>
      <c r="J305" s="5"/>
    </row>
    <row r="306" s="2" customFormat="1" spans="1:10">
      <c r="A306" s="16"/>
      <c r="B306" s="3"/>
      <c r="C306" s="3"/>
      <c r="D306" s="5"/>
      <c r="H306" s="5"/>
      <c r="I306" s="5"/>
      <c r="J306" s="5"/>
    </row>
    <row r="307" s="2" customFormat="1" spans="1:10">
      <c r="A307" s="16"/>
      <c r="B307" s="3"/>
      <c r="C307" s="3"/>
      <c r="D307" s="5"/>
      <c r="H307" s="5"/>
      <c r="I307" s="5"/>
      <c r="J307" s="5"/>
    </row>
    <row r="308" s="2" customFormat="1" spans="1:10">
      <c r="A308" s="16"/>
      <c r="B308" s="3"/>
      <c r="C308" s="3"/>
      <c r="D308" s="5"/>
      <c r="H308" s="5"/>
      <c r="I308" s="5"/>
      <c r="J308" s="5"/>
    </row>
    <row r="309" s="2" customFormat="1" spans="1:10">
      <c r="A309" s="16"/>
      <c r="B309" s="3"/>
      <c r="C309" s="3"/>
      <c r="D309" s="5"/>
      <c r="H309" s="5"/>
      <c r="I309" s="5"/>
      <c r="J309" s="5"/>
    </row>
    <row r="310" s="2" customFormat="1" spans="1:10">
      <c r="A310" s="16"/>
      <c r="B310" s="3"/>
      <c r="C310" s="3"/>
      <c r="D310" s="5"/>
      <c r="H310" s="5"/>
      <c r="I310" s="5"/>
      <c r="J310" s="5"/>
    </row>
    <row r="311" s="2" customFormat="1" spans="1:10">
      <c r="A311" s="16"/>
      <c r="B311" s="3"/>
      <c r="C311" s="3"/>
      <c r="D311" s="5"/>
      <c r="H311" s="5"/>
      <c r="I311" s="5"/>
      <c r="J311" s="5"/>
    </row>
    <row r="312" s="2" customFormat="1" spans="1:10">
      <c r="A312" s="16"/>
      <c r="B312" s="3"/>
      <c r="C312" s="3"/>
      <c r="D312" s="5"/>
      <c r="H312" s="5"/>
      <c r="I312" s="5"/>
      <c r="J312" s="5"/>
    </row>
    <row r="313" s="2" customFormat="1" spans="1:10">
      <c r="A313" s="16"/>
      <c r="B313" s="3"/>
      <c r="C313" s="3"/>
      <c r="D313" s="5"/>
      <c r="H313" s="5"/>
      <c r="I313" s="5"/>
      <c r="J313" s="5"/>
    </row>
    <row r="314" s="2" customFormat="1" spans="1:10">
      <c r="A314" s="16"/>
      <c r="B314" s="3"/>
      <c r="C314" s="3"/>
      <c r="D314" s="5"/>
      <c r="H314" s="5"/>
      <c r="I314" s="5"/>
      <c r="J314" s="5"/>
    </row>
    <row r="315" s="2" customFormat="1" spans="1:10">
      <c r="A315" s="16"/>
      <c r="B315" s="3"/>
      <c r="C315" s="3"/>
      <c r="D315" s="5"/>
      <c r="H315" s="5"/>
      <c r="I315" s="5"/>
      <c r="J315" s="5"/>
    </row>
    <row r="316" s="2" customFormat="1" spans="1:10">
      <c r="A316" s="16"/>
      <c r="B316" s="3"/>
      <c r="C316" s="3"/>
      <c r="D316" s="5"/>
      <c r="H316" s="5"/>
      <c r="I316" s="5"/>
      <c r="J316" s="5"/>
    </row>
    <row r="317" s="2" customFormat="1" spans="1:10">
      <c r="A317" s="16"/>
      <c r="B317" s="3"/>
      <c r="C317" s="3"/>
      <c r="D317" s="5"/>
      <c r="H317" s="5"/>
      <c r="I317" s="5"/>
      <c r="J317" s="5"/>
    </row>
    <row r="318" s="2" customFormat="1" spans="1:10">
      <c r="A318" s="16"/>
      <c r="B318" s="3"/>
      <c r="C318" s="3"/>
      <c r="D318" s="5"/>
      <c r="H318" s="5"/>
      <c r="I318" s="5"/>
      <c r="J318" s="5"/>
    </row>
    <row r="319" s="2" customFormat="1" spans="1:10">
      <c r="A319" s="16"/>
      <c r="B319" s="3"/>
      <c r="C319" s="3"/>
      <c r="D319" s="5"/>
      <c r="H319" s="5"/>
      <c r="I319" s="5"/>
      <c r="J319" s="5"/>
    </row>
    <row r="320" s="2" customFormat="1" spans="1:10">
      <c r="A320" s="16"/>
      <c r="B320" s="3"/>
      <c r="C320" s="3"/>
      <c r="D320" s="5"/>
      <c r="H320" s="5"/>
      <c r="I320" s="5"/>
      <c r="J320" s="5"/>
    </row>
    <row r="321" s="2" customFormat="1" spans="1:10">
      <c r="A321" s="16"/>
      <c r="B321" s="3"/>
      <c r="C321" s="3"/>
      <c r="D321" s="5"/>
      <c r="H321" s="5"/>
      <c r="I321" s="5"/>
      <c r="J321" s="5"/>
    </row>
    <row r="322" s="2" customFormat="1" spans="1:10">
      <c r="A322" s="16"/>
      <c r="B322" s="3"/>
      <c r="C322" s="3"/>
      <c r="D322" s="5"/>
      <c r="H322" s="5"/>
      <c r="I322" s="5"/>
      <c r="J322" s="5"/>
    </row>
    <row r="323" s="2" customFormat="1" spans="1:10">
      <c r="A323" s="16"/>
      <c r="B323" s="3"/>
      <c r="C323" s="3"/>
      <c r="D323" s="5"/>
      <c r="H323" s="5"/>
      <c r="I323" s="5"/>
      <c r="J323" s="5"/>
    </row>
    <row r="324" s="2" customFormat="1" spans="1:10">
      <c r="A324" s="16"/>
      <c r="B324" s="3"/>
      <c r="C324" s="3"/>
      <c r="D324" s="5"/>
      <c r="H324" s="5"/>
      <c r="I324" s="5"/>
      <c r="J324" s="5"/>
    </row>
    <row r="325" s="2" customFormat="1" spans="1:10">
      <c r="A325" s="16"/>
      <c r="B325" s="3"/>
      <c r="C325" s="3"/>
      <c r="D325" s="5"/>
      <c r="H325" s="5"/>
      <c r="I325" s="5"/>
      <c r="J325" s="5"/>
    </row>
    <row r="326" s="2" customFormat="1" spans="1:10">
      <c r="A326" s="16"/>
      <c r="B326" s="3"/>
      <c r="C326" s="3"/>
      <c r="D326" s="5"/>
      <c r="H326" s="5"/>
      <c r="I326" s="5"/>
      <c r="J326" s="5"/>
    </row>
    <row r="327" s="2" customFormat="1" spans="1:10">
      <c r="A327" s="16"/>
      <c r="B327" s="3"/>
      <c r="C327" s="3"/>
      <c r="D327" s="5"/>
      <c r="H327" s="5"/>
      <c r="I327" s="5"/>
      <c r="J327" s="5"/>
    </row>
    <row r="328" s="2" customFormat="1" spans="1:10">
      <c r="A328" s="16"/>
      <c r="B328" s="3"/>
      <c r="C328" s="3"/>
      <c r="D328" s="5"/>
      <c r="H328" s="5"/>
      <c r="I328" s="5"/>
      <c r="J328" s="5"/>
    </row>
    <row r="329" s="2" customFormat="1" spans="1:10">
      <c r="A329" s="16"/>
      <c r="B329" s="3"/>
      <c r="C329" s="3"/>
      <c r="D329" s="5"/>
      <c r="H329" s="5"/>
      <c r="I329" s="5"/>
      <c r="J329" s="5"/>
    </row>
    <row r="330" s="2" customFormat="1" spans="1:10">
      <c r="A330" s="16"/>
      <c r="B330" s="3"/>
      <c r="C330" s="3"/>
      <c r="D330" s="5"/>
      <c r="H330" s="5"/>
      <c r="I330" s="5"/>
      <c r="J330" s="5"/>
    </row>
    <row r="331" s="2" customFormat="1" spans="1:10">
      <c r="A331" s="16"/>
      <c r="B331" s="3"/>
      <c r="C331" s="3"/>
      <c r="D331" s="5"/>
      <c r="H331" s="5"/>
      <c r="I331" s="5"/>
      <c r="J331" s="5"/>
    </row>
    <row r="332" s="2" customFormat="1" spans="1:10">
      <c r="A332" s="16"/>
      <c r="B332" s="3"/>
      <c r="C332" s="3"/>
      <c r="D332" s="5"/>
      <c r="H332" s="5"/>
      <c r="I332" s="5"/>
      <c r="J332" s="5"/>
    </row>
    <row r="333" s="2" customFormat="1" spans="1:10">
      <c r="A333" s="16"/>
      <c r="B333" s="3"/>
      <c r="C333" s="3"/>
      <c r="D333" s="5"/>
      <c r="H333" s="5"/>
      <c r="I333" s="5"/>
      <c r="J333" s="5"/>
    </row>
    <row r="334" s="2" customFormat="1" spans="1:10">
      <c r="A334" s="16"/>
      <c r="B334" s="3"/>
      <c r="C334" s="3"/>
      <c r="D334" s="5"/>
      <c r="H334" s="5"/>
      <c r="I334" s="5"/>
      <c r="J334" s="5"/>
    </row>
    <row r="335" s="2" customFormat="1" spans="1:10">
      <c r="A335" s="16"/>
      <c r="B335" s="3"/>
      <c r="C335" s="3"/>
      <c r="D335" s="5"/>
      <c r="H335" s="5"/>
      <c r="I335" s="5"/>
      <c r="J335" s="5"/>
    </row>
    <row r="336" s="2" customFormat="1" spans="1:10">
      <c r="A336" s="16"/>
      <c r="B336" s="3"/>
      <c r="C336" s="3"/>
      <c r="D336" s="5"/>
      <c r="H336" s="5"/>
      <c r="I336" s="5"/>
      <c r="J336" s="5"/>
    </row>
    <row r="337" s="2" customFormat="1" spans="1:10">
      <c r="A337" s="16"/>
      <c r="B337" s="3"/>
      <c r="C337" s="3"/>
      <c r="D337" s="5"/>
      <c r="H337" s="5"/>
      <c r="I337" s="5"/>
      <c r="J337" s="5"/>
    </row>
    <row r="338" s="2" customFormat="1" spans="1:10">
      <c r="A338" s="16"/>
      <c r="B338" s="3"/>
      <c r="C338" s="3"/>
      <c r="D338" s="5"/>
      <c r="H338" s="5"/>
      <c r="I338" s="5"/>
      <c r="J338" s="5"/>
    </row>
    <row r="339" s="2" customFormat="1" spans="1:10">
      <c r="A339" s="16"/>
      <c r="B339" s="3"/>
      <c r="C339" s="3"/>
      <c r="D339" s="5"/>
      <c r="H339" s="5"/>
      <c r="I339" s="5"/>
      <c r="J339" s="5"/>
    </row>
    <row r="340" s="2" customFormat="1" spans="1:10">
      <c r="A340" s="16"/>
      <c r="B340" s="3"/>
      <c r="C340" s="3"/>
      <c r="D340" s="5"/>
      <c r="H340" s="5"/>
      <c r="I340" s="5"/>
      <c r="J340" s="5"/>
    </row>
    <row r="341" s="2" customFormat="1" spans="1:10">
      <c r="A341" s="16"/>
      <c r="B341" s="3"/>
      <c r="C341" s="3"/>
      <c r="D341" s="5"/>
      <c r="H341" s="5"/>
      <c r="I341" s="5"/>
      <c r="J341" s="5"/>
    </row>
    <row r="342" s="2" customFormat="1" spans="1:10">
      <c r="A342" s="16"/>
      <c r="B342" s="3"/>
      <c r="C342" s="3"/>
      <c r="D342" s="5"/>
      <c r="H342" s="5"/>
      <c r="I342" s="5"/>
      <c r="J342" s="5"/>
    </row>
    <row r="343" s="2" customFormat="1" spans="1:10">
      <c r="A343" s="16"/>
      <c r="B343" s="3"/>
      <c r="C343" s="3"/>
      <c r="D343" s="5"/>
      <c r="H343" s="5"/>
      <c r="I343" s="5"/>
      <c r="J343" s="5"/>
    </row>
    <row r="344" s="2" customFormat="1" spans="1:10">
      <c r="A344" s="16"/>
      <c r="B344" s="3"/>
      <c r="C344" s="3"/>
      <c r="D344" s="5"/>
      <c r="H344" s="5"/>
      <c r="I344" s="5"/>
      <c r="J344" s="5"/>
    </row>
    <row r="345" s="2" customFormat="1" spans="1:10">
      <c r="A345" s="16"/>
      <c r="B345" s="3"/>
      <c r="C345" s="3"/>
      <c r="D345" s="5"/>
      <c r="H345" s="5"/>
      <c r="I345" s="5"/>
      <c r="J345" s="5"/>
    </row>
    <row r="346" s="2" customFormat="1" spans="1:10">
      <c r="A346" s="16"/>
      <c r="B346" s="3"/>
      <c r="C346" s="3"/>
      <c r="D346" s="5"/>
      <c r="H346" s="5"/>
      <c r="I346" s="5"/>
      <c r="J346" s="5"/>
    </row>
    <row r="347" s="2" customFormat="1" spans="1:10">
      <c r="A347" s="16"/>
      <c r="B347" s="3"/>
      <c r="C347" s="3"/>
      <c r="D347" s="5"/>
      <c r="H347" s="5"/>
      <c r="I347" s="5"/>
      <c r="J347" s="5"/>
    </row>
    <row r="348" s="2" customFormat="1" spans="1:10">
      <c r="A348" s="16"/>
      <c r="B348" s="3"/>
      <c r="C348" s="3"/>
      <c r="D348" s="5"/>
      <c r="H348" s="5"/>
      <c r="I348" s="5"/>
      <c r="J348" s="5"/>
    </row>
    <row r="349" s="2" customFormat="1" spans="1:10">
      <c r="A349" s="16"/>
      <c r="B349" s="3"/>
      <c r="C349" s="3"/>
      <c r="D349" s="5"/>
      <c r="H349" s="5"/>
      <c r="I349" s="5"/>
      <c r="J349" s="5"/>
    </row>
    <row r="350" s="2" customFormat="1" spans="1:10">
      <c r="A350" s="16"/>
      <c r="B350" s="3"/>
      <c r="C350" s="3"/>
      <c r="D350" s="5"/>
      <c r="H350" s="5"/>
      <c r="I350" s="5"/>
      <c r="J350" s="5"/>
    </row>
    <row r="351" s="2" customFormat="1" spans="1:10">
      <c r="A351" s="16"/>
      <c r="B351" s="3"/>
      <c r="C351" s="3"/>
      <c r="D351" s="5"/>
      <c r="H351" s="5"/>
      <c r="I351" s="5"/>
      <c r="J351" s="5"/>
    </row>
    <row r="352" s="2" customFormat="1" spans="1:10">
      <c r="A352" s="16"/>
      <c r="B352" s="3"/>
      <c r="C352" s="3"/>
      <c r="D352" s="5"/>
      <c r="H352" s="5"/>
      <c r="I352" s="5"/>
      <c r="J352" s="5"/>
    </row>
    <row r="353" s="2" customFormat="1" spans="1:10">
      <c r="A353" s="16"/>
      <c r="B353" s="3"/>
      <c r="C353" s="3"/>
      <c r="D353" s="5"/>
      <c r="H353" s="5"/>
      <c r="I353" s="5"/>
      <c r="J353" s="5"/>
    </row>
    <row r="354" s="2" customFormat="1" spans="1:10">
      <c r="A354" s="16"/>
      <c r="B354" s="3"/>
      <c r="C354" s="3"/>
      <c r="D354" s="5"/>
      <c r="H354" s="5"/>
      <c r="I354" s="5"/>
      <c r="J354" s="5"/>
    </row>
    <row r="355" s="2" customFormat="1" spans="1:10">
      <c r="A355" s="16"/>
      <c r="B355" s="3"/>
      <c r="C355" s="3"/>
      <c r="D355" s="5"/>
      <c r="H355" s="5"/>
      <c r="I355" s="5"/>
      <c r="J355" s="5"/>
    </row>
    <row r="356" s="2" customFormat="1" spans="1:10">
      <c r="A356" s="16"/>
      <c r="B356" s="3"/>
      <c r="C356" s="3"/>
      <c r="D356" s="5"/>
      <c r="H356" s="5"/>
      <c r="I356" s="5"/>
      <c r="J356" s="5"/>
    </row>
    <row r="357" s="2" customFormat="1" spans="1:10">
      <c r="A357" s="16"/>
      <c r="B357" s="3"/>
      <c r="C357" s="3"/>
      <c r="D357" s="5"/>
      <c r="H357" s="5"/>
      <c r="I357" s="5"/>
      <c r="J357" s="5"/>
    </row>
    <row r="358" s="2" customFormat="1" spans="1:10">
      <c r="A358" s="16"/>
      <c r="B358" s="3"/>
      <c r="C358" s="3"/>
      <c r="D358" s="5"/>
      <c r="H358" s="5"/>
      <c r="I358" s="5"/>
      <c r="J358" s="5"/>
    </row>
    <row r="359" s="2" customFormat="1" spans="1:10">
      <c r="A359" s="16"/>
      <c r="B359" s="3"/>
      <c r="C359" s="3"/>
      <c r="D359" s="5"/>
      <c r="H359" s="5"/>
      <c r="I359" s="5"/>
      <c r="J359" s="5"/>
    </row>
    <row r="360" s="2" customFormat="1" spans="1:10">
      <c r="A360" s="16"/>
      <c r="B360" s="3"/>
      <c r="C360" s="3"/>
      <c r="D360" s="5"/>
      <c r="H360" s="5"/>
      <c r="I360" s="5"/>
      <c r="J360" s="5"/>
    </row>
    <row r="361" s="2" customFormat="1" spans="1:10">
      <c r="A361" s="16"/>
      <c r="B361" s="3"/>
      <c r="C361" s="3"/>
      <c r="D361" s="5"/>
      <c r="H361" s="5"/>
      <c r="I361" s="5"/>
      <c r="J361" s="5"/>
    </row>
    <row r="362" s="2" customFormat="1" spans="1:10">
      <c r="A362" s="16"/>
      <c r="B362" s="3"/>
      <c r="C362" s="3"/>
      <c r="D362" s="5"/>
      <c r="H362" s="5"/>
      <c r="I362" s="5"/>
      <c r="J362" s="5"/>
    </row>
    <row r="363" s="2" customFormat="1" spans="1:10">
      <c r="A363" s="16"/>
      <c r="B363" s="3"/>
      <c r="C363" s="3"/>
      <c r="D363" s="5"/>
      <c r="H363" s="5"/>
      <c r="I363" s="5"/>
      <c r="J363" s="5"/>
    </row>
    <row r="364" s="2" customFormat="1" spans="1:10">
      <c r="A364" s="16"/>
      <c r="B364" s="3"/>
      <c r="C364" s="3"/>
      <c r="D364" s="5"/>
      <c r="H364" s="5"/>
      <c r="I364" s="5"/>
      <c r="J364" s="5"/>
    </row>
    <row r="365" s="2" customFormat="1" spans="1:10">
      <c r="A365" s="16"/>
      <c r="B365" s="3"/>
      <c r="C365" s="3"/>
      <c r="D365" s="5"/>
      <c r="H365" s="5"/>
      <c r="I365" s="5"/>
      <c r="J365" s="5"/>
    </row>
    <row r="366" s="2" customFormat="1" spans="1:10">
      <c r="A366" s="16"/>
      <c r="B366" s="3"/>
      <c r="C366" s="3"/>
      <c r="D366" s="5"/>
      <c r="H366" s="5"/>
      <c r="I366" s="5"/>
      <c r="J366" s="5"/>
    </row>
    <row r="367" s="2" customFormat="1" spans="1:10">
      <c r="A367" s="16"/>
      <c r="B367" s="3"/>
      <c r="C367" s="3"/>
      <c r="D367" s="5"/>
      <c r="H367" s="5"/>
      <c r="I367" s="5"/>
      <c r="J367" s="5"/>
    </row>
    <row r="368" s="2" customFormat="1" spans="1:10">
      <c r="A368" s="16"/>
      <c r="B368" s="3"/>
      <c r="C368" s="3"/>
      <c r="D368" s="5"/>
      <c r="H368" s="5"/>
      <c r="I368" s="5"/>
      <c r="J368" s="5"/>
    </row>
    <row r="369" s="2" customFormat="1" spans="1:10">
      <c r="A369" s="16"/>
      <c r="B369" s="3"/>
      <c r="C369" s="3"/>
      <c r="H369" s="5"/>
      <c r="I369" s="5"/>
      <c r="J369" s="5"/>
    </row>
    <row r="370" s="2" customFormat="1" spans="1:10">
      <c r="A370" s="16"/>
      <c r="B370" s="3"/>
      <c r="C370" s="3"/>
      <c r="H370" s="5"/>
      <c r="I370" s="5"/>
      <c r="J370" s="5"/>
    </row>
    <row r="371" s="2" customFormat="1" spans="1:10">
      <c r="A371" s="16"/>
      <c r="B371" s="3"/>
      <c r="C371" s="3"/>
      <c r="H371" s="5"/>
      <c r="I371" s="5"/>
      <c r="J371" s="5"/>
    </row>
    <row r="372" s="2" customFormat="1" spans="1:10">
      <c r="A372" s="16"/>
      <c r="B372" s="3"/>
      <c r="C372" s="3"/>
      <c r="H372" s="5"/>
      <c r="I372" s="5"/>
      <c r="J372" s="5"/>
    </row>
    <row r="373" s="2" customFormat="1" spans="1:10">
      <c r="A373" s="16"/>
      <c r="B373" s="3"/>
      <c r="C373" s="3"/>
      <c r="H373" s="5"/>
      <c r="I373" s="5"/>
      <c r="J373" s="5"/>
    </row>
    <row r="374" s="2" customFormat="1" spans="1:10">
      <c r="A374" s="16"/>
      <c r="B374" s="3"/>
      <c r="C374" s="3"/>
      <c r="H374" s="5"/>
      <c r="I374" s="5"/>
      <c r="J374" s="5"/>
    </row>
    <row r="375" s="3" customFormat="1" spans="1:10">
      <c r="A375" s="16"/>
      <c r="D375" s="2"/>
      <c r="E375" s="2"/>
      <c r="F375" s="2"/>
      <c r="G375" s="2"/>
      <c r="H375" s="5"/>
      <c r="I375" s="5"/>
      <c r="J375" s="5"/>
    </row>
    <row r="376" s="3" customFormat="1" spans="1:10">
      <c r="A376" s="16"/>
      <c r="D376" s="2"/>
      <c r="E376" s="2"/>
      <c r="F376" s="2"/>
      <c r="G376" s="2"/>
      <c r="H376" s="5"/>
      <c r="I376" s="5"/>
      <c r="J376" s="5"/>
    </row>
    <row r="377" s="3" customFormat="1" spans="1:10">
      <c r="A377" s="16"/>
      <c r="D377" s="2"/>
      <c r="E377" s="2"/>
      <c r="F377" s="2"/>
      <c r="G377" s="2"/>
      <c r="H377" s="5"/>
      <c r="I377" s="5"/>
      <c r="J377" s="5"/>
    </row>
    <row r="378" s="3" customFormat="1" spans="1:10">
      <c r="A378" s="16"/>
      <c r="D378" s="2"/>
      <c r="E378" s="2"/>
      <c r="F378" s="2"/>
      <c r="G378" s="2"/>
      <c r="H378" s="5"/>
      <c r="I378" s="5"/>
      <c r="J378" s="5"/>
    </row>
    <row r="379" s="3" customFormat="1" spans="1:10">
      <c r="A379" s="16"/>
      <c r="D379" s="2"/>
      <c r="E379" s="2"/>
      <c r="F379" s="2"/>
      <c r="G379" s="2"/>
      <c r="H379" s="5"/>
      <c r="I379" s="5"/>
      <c r="J379" s="5"/>
    </row>
    <row r="380" s="3" customFormat="1" spans="1:10">
      <c r="A380" s="16"/>
      <c r="D380" s="2"/>
      <c r="E380" s="2"/>
      <c r="F380" s="2"/>
      <c r="G380" s="2"/>
      <c r="H380" s="5"/>
      <c r="I380" s="5"/>
      <c r="J380" s="5"/>
    </row>
    <row r="381" s="3" customFormat="1" spans="1:10">
      <c r="A381" s="16"/>
      <c r="D381" s="2"/>
      <c r="E381" s="2"/>
      <c r="F381" s="2"/>
      <c r="G381" s="2"/>
      <c r="H381" s="5"/>
      <c r="I381" s="5"/>
      <c r="J381" s="5"/>
    </row>
    <row r="382" s="3" customFormat="1" spans="1:10">
      <c r="A382" s="16"/>
      <c r="D382" s="2"/>
      <c r="E382" s="2"/>
      <c r="F382" s="2"/>
      <c r="G382" s="2"/>
      <c r="H382" s="5"/>
      <c r="I382" s="5"/>
      <c r="J382" s="5"/>
    </row>
    <row r="383" s="3" customFormat="1" spans="1:10">
      <c r="A383" s="16"/>
      <c r="D383" s="2"/>
      <c r="E383" s="2"/>
      <c r="F383" s="2"/>
      <c r="G383" s="2"/>
      <c r="H383" s="5"/>
      <c r="I383" s="5"/>
      <c r="J383" s="5"/>
    </row>
    <row r="384" s="3" customFormat="1" spans="1:10">
      <c r="A384" s="16"/>
      <c r="D384" s="2"/>
      <c r="E384" s="2"/>
      <c r="F384" s="2"/>
      <c r="G384" s="2"/>
      <c r="H384" s="5"/>
      <c r="I384" s="5"/>
      <c r="J384" s="5"/>
    </row>
    <row r="385" s="3" customFormat="1" spans="1:10">
      <c r="A385" s="16"/>
      <c r="D385" s="2"/>
      <c r="E385" s="2"/>
      <c r="F385" s="2"/>
      <c r="G385" s="2"/>
      <c r="H385" s="5"/>
      <c r="I385" s="5"/>
      <c r="J385" s="5"/>
    </row>
    <row r="386" s="3" customFormat="1" spans="1:10">
      <c r="A386" s="16"/>
      <c r="D386" s="2"/>
      <c r="E386" s="2"/>
      <c r="F386" s="2"/>
      <c r="G386" s="2"/>
      <c r="H386" s="5"/>
      <c r="I386" s="5"/>
      <c r="J386" s="5"/>
    </row>
    <row r="387" s="3" customFormat="1" spans="1:10">
      <c r="A387" s="16"/>
      <c r="D387" s="2"/>
      <c r="E387" s="2"/>
      <c r="F387" s="2"/>
      <c r="G387" s="2"/>
      <c r="H387" s="5"/>
      <c r="I387" s="5"/>
      <c r="J387" s="5"/>
    </row>
    <row r="388" s="3" customFormat="1" spans="1:10">
      <c r="A388" s="16"/>
      <c r="D388" s="2"/>
      <c r="E388" s="2"/>
      <c r="F388" s="2"/>
      <c r="G388" s="2"/>
      <c r="H388" s="5"/>
      <c r="I388" s="5"/>
      <c r="J388" s="5"/>
    </row>
    <row r="389" s="3" customFormat="1" spans="1:10">
      <c r="A389" s="16"/>
      <c r="D389" s="2"/>
      <c r="E389" s="2"/>
      <c r="F389" s="2"/>
      <c r="G389" s="2"/>
      <c r="H389" s="5"/>
      <c r="I389" s="5"/>
      <c r="J389" s="5"/>
    </row>
    <row r="390" s="3" customFormat="1" spans="1:10">
      <c r="A390" s="16"/>
      <c r="D390" s="2"/>
      <c r="E390" s="2"/>
      <c r="F390" s="2"/>
      <c r="G390" s="2"/>
      <c r="H390" s="5"/>
      <c r="I390" s="5"/>
      <c r="J390" s="5"/>
    </row>
    <row r="391" s="3" customFormat="1" spans="1:10">
      <c r="A391" s="16"/>
      <c r="D391" s="2"/>
      <c r="E391" s="2"/>
      <c r="F391" s="2"/>
      <c r="G391" s="2"/>
      <c r="H391" s="5"/>
      <c r="I391" s="5"/>
      <c r="J391" s="5"/>
    </row>
    <row r="392" s="3" customFormat="1" spans="1:10">
      <c r="A392" s="16"/>
      <c r="D392" s="2"/>
      <c r="E392" s="2"/>
      <c r="F392" s="2"/>
      <c r="G392" s="2"/>
      <c r="H392" s="5"/>
      <c r="I392" s="5"/>
      <c r="J392" s="5"/>
    </row>
    <row r="393" s="3" customFormat="1" spans="1:10">
      <c r="A393" s="16"/>
      <c r="D393" s="2"/>
      <c r="E393" s="2"/>
      <c r="F393" s="2"/>
      <c r="G393" s="2"/>
      <c r="H393" s="5"/>
      <c r="I393" s="5"/>
      <c r="J393" s="5"/>
    </row>
    <row r="394" s="3" customFormat="1" spans="1:10">
      <c r="A394" s="16"/>
      <c r="D394" s="2"/>
      <c r="E394" s="2"/>
      <c r="F394" s="2"/>
      <c r="G394" s="2"/>
      <c r="H394" s="5"/>
      <c r="I394" s="5"/>
      <c r="J394" s="5"/>
    </row>
    <row r="395" s="3" customFormat="1" spans="1:10">
      <c r="A395" s="16"/>
      <c r="D395" s="2"/>
      <c r="E395" s="2"/>
      <c r="F395" s="2"/>
      <c r="G395" s="2"/>
      <c r="H395" s="5"/>
      <c r="I395" s="5"/>
      <c r="J395" s="5"/>
    </row>
    <row r="396" s="3" customFormat="1" spans="1:10">
      <c r="A396" s="16"/>
      <c r="D396" s="2"/>
      <c r="E396" s="2"/>
      <c r="F396" s="2"/>
      <c r="G396" s="2"/>
      <c r="H396" s="5"/>
      <c r="I396" s="5"/>
      <c r="J396" s="5"/>
    </row>
    <row r="397" s="3" customFormat="1" spans="1:10">
      <c r="A397" s="16"/>
      <c r="D397" s="2"/>
      <c r="E397" s="2"/>
      <c r="F397" s="2"/>
      <c r="G397" s="2"/>
      <c r="H397" s="5"/>
      <c r="I397" s="5"/>
      <c r="J397" s="5"/>
    </row>
    <row r="398" s="3" customFormat="1" spans="1:10">
      <c r="A398" s="16"/>
      <c r="D398" s="2"/>
      <c r="E398" s="2"/>
      <c r="F398" s="2"/>
      <c r="G398" s="2"/>
      <c r="H398" s="5"/>
      <c r="I398" s="5"/>
      <c r="J398" s="5"/>
    </row>
    <row r="399" s="3" customFormat="1" spans="1:10">
      <c r="A399" s="16"/>
      <c r="D399" s="2"/>
      <c r="E399" s="2"/>
      <c r="F399" s="2"/>
      <c r="G399" s="2"/>
      <c r="H399" s="5"/>
      <c r="I399" s="5"/>
      <c r="J399" s="5"/>
    </row>
    <row r="400" s="3" customFormat="1" spans="1:10">
      <c r="A400" s="16"/>
      <c r="D400" s="2"/>
      <c r="E400" s="2"/>
      <c r="F400" s="2"/>
      <c r="G400" s="2"/>
      <c r="H400" s="5"/>
      <c r="I400" s="5"/>
      <c r="J400" s="5"/>
    </row>
    <row r="401" s="3" customFormat="1" spans="1:10">
      <c r="A401" s="16"/>
      <c r="D401" s="2"/>
      <c r="E401" s="2"/>
      <c r="F401" s="2"/>
      <c r="G401" s="2"/>
      <c r="H401" s="5"/>
      <c r="I401" s="5"/>
      <c r="J401" s="5"/>
    </row>
    <row r="402" s="3" customFormat="1" spans="1:10">
      <c r="A402" s="16"/>
      <c r="D402" s="2"/>
      <c r="E402" s="2"/>
      <c r="F402" s="2"/>
      <c r="G402" s="2"/>
      <c r="H402" s="5"/>
      <c r="I402" s="5"/>
      <c r="J402" s="5"/>
    </row>
    <row r="403" s="3" customFormat="1" spans="1:10">
      <c r="A403" s="16"/>
      <c r="D403" s="2"/>
      <c r="E403" s="2"/>
      <c r="F403" s="2"/>
      <c r="G403" s="2"/>
      <c r="H403" s="5"/>
      <c r="I403" s="5"/>
      <c r="J403" s="5"/>
    </row>
    <row r="404" s="3" customFormat="1" spans="1:10">
      <c r="A404" s="16"/>
      <c r="D404" s="2"/>
      <c r="E404" s="2"/>
      <c r="F404" s="2"/>
      <c r="G404" s="2"/>
      <c r="H404" s="5"/>
      <c r="I404" s="5"/>
      <c r="J404" s="5"/>
    </row>
    <row r="405" s="3" customFormat="1" spans="1:10">
      <c r="A405" s="16"/>
      <c r="D405" s="2"/>
      <c r="E405" s="2"/>
      <c r="F405" s="2"/>
      <c r="G405" s="2"/>
      <c r="H405" s="5"/>
      <c r="I405" s="5"/>
      <c r="J405" s="5"/>
    </row>
    <row r="406" s="3" customFormat="1" spans="1:10">
      <c r="A406" s="16"/>
      <c r="D406" s="2"/>
      <c r="E406" s="2"/>
      <c r="F406" s="2"/>
      <c r="G406" s="2"/>
      <c r="H406" s="5"/>
      <c r="I406" s="5"/>
      <c r="J406" s="5"/>
    </row>
    <row r="407" s="3" customFormat="1" spans="1:10">
      <c r="A407" s="16"/>
      <c r="D407" s="2"/>
      <c r="E407" s="2"/>
      <c r="F407" s="2"/>
      <c r="G407" s="2"/>
      <c r="H407" s="5"/>
      <c r="I407" s="5"/>
      <c r="J407" s="5"/>
    </row>
    <row r="408" s="3" customFormat="1" spans="1:10">
      <c r="A408" s="16"/>
      <c r="D408" s="2"/>
      <c r="E408" s="2"/>
      <c r="F408" s="2"/>
      <c r="G408" s="2"/>
      <c r="H408" s="5"/>
      <c r="I408" s="5"/>
      <c r="J408" s="5"/>
    </row>
    <row r="409" s="3" customFormat="1" spans="1:10">
      <c r="A409" s="16"/>
      <c r="D409" s="2"/>
      <c r="E409" s="2"/>
      <c r="F409" s="2"/>
      <c r="G409" s="2"/>
      <c r="H409" s="5"/>
      <c r="I409" s="5"/>
      <c r="J409" s="5"/>
    </row>
    <row r="410" s="3" customFormat="1" spans="1:10">
      <c r="A410" s="16"/>
      <c r="D410" s="2"/>
      <c r="E410" s="2"/>
      <c r="F410" s="2"/>
      <c r="G410" s="2"/>
      <c r="H410" s="5"/>
      <c r="I410" s="5"/>
      <c r="J410" s="5"/>
    </row>
    <row r="411" s="3" customFormat="1" spans="1:10">
      <c r="A411" s="16"/>
      <c r="D411" s="2"/>
      <c r="E411" s="2"/>
      <c r="F411" s="2"/>
      <c r="G411" s="2"/>
      <c r="H411" s="5"/>
      <c r="I411" s="5"/>
      <c r="J411" s="5"/>
    </row>
    <row r="412" s="3" customFormat="1" spans="1:10">
      <c r="A412" s="16"/>
      <c r="D412" s="2"/>
      <c r="E412" s="2"/>
      <c r="F412" s="2"/>
      <c r="G412" s="2"/>
      <c r="H412" s="5"/>
      <c r="I412" s="5"/>
      <c r="J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W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101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N3" s="17"/>
      <c r="O3" s="18" t="s">
        <v>76</v>
      </c>
      <c r="P3" s="19" t="s">
        <v>79</v>
      </c>
    </row>
    <row r="4" spans="1:16">
      <c r="A4" s="9">
        <v>43980</v>
      </c>
      <c r="B4" s="11">
        <v>1.01</v>
      </c>
      <c r="C4" s="12">
        <v>28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0.01</v>
      </c>
      <c r="K4" s="10">
        <f t="shared" si="0"/>
        <v>1.01</v>
      </c>
      <c r="L4" s="10">
        <f t="shared" si="1"/>
        <v>0</v>
      </c>
      <c r="N4" s="20" t="s">
        <v>80</v>
      </c>
      <c r="O4" s="21">
        <f>MIN(L18:L29)</f>
        <v>-0.227459016393443</v>
      </c>
      <c r="P4" s="30">
        <f>MIN(L4:L29)</f>
        <v>-0.227459016393443</v>
      </c>
    </row>
    <row r="5" spans="1:23">
      <c r="A5" s="9">
        <v>44012</v>
      </c>
      <c r="B5" s="11">
        <v>1.118</v>
      </c>
      <c r="C5" s="12">
        <v>61.2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0.106930693069307</v>
      </c>
      <c r="K5" s="10">
        <f t="shared" si="0"/>
        <v>1.118</v>
      </c>
      <c r="L5" s="10">
        <f t="shared" si="1"/>
        <v>0</v>
      </c>
      <c r="N5" s="20" t="s">
        <v>81</v>
      </c>
      <c r="O5" s="22">
        <f>(B29/B17)^(12/COUNT(B18:B29))-1</f>
        <v>-0.00373831775700939</v>
      </c>
      <c r="P5" s="31">
        <f>(B29/B3)^(12/COUNT(B4:B29))-1</f>
        <v>0.241892219853017</v>
      </c>
      <c r="W5">
        <v>1</v>
      </c>
    </row>
    <row r="6" spans="1:16">
      <c r="A6" s="9">
        <v>44043</v>
      </c>
      <c r="B6" s="11">
        <v>1.385</v>
      </c>
      <c r="C6" s="12">
        <v>71.2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0.238819320214669</v>
      </c>
      <c r="K6" s="10">
        <f t="shared" si="0"/>
        <v>1.385</v>
      </c>
      <c r="L6" s="10">
        <f t="shared" si="1"/>
        <v>0</v>
      </c>
      <c r="N6" s="20" t="s">
        <v>82</v>
      </c>
      <c r="O6" s="23">
        <f>O5/O7</f>
        <v>-0.0168992044636237</v>
      </c>
      <c r="P6" s="23">
        <f>P5/P7</f>
        <v>0.998398452492815</v>
      </c>
    </row>
    <row r="7" spans="1:16">
      <c r="A7" s="9">
        <v>44074</v>
      </c>
      <c r="B7" s="11">
        <v>1.35</v>
      </c>
      <c r="C7" s="12">
        <v>54.4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-0.0252707581227436</v>
      </c>
      <c r="K7" s="10">
        <f t="shared" si="0"/>
        <v>1.385</v>
      </c>
      <c r="L7" s="10">
        <f t="shared" si="1"/>
        <v>-0.0252707581227436</v>
      </c>
      <c r="N7" s="25" t="s">
        <v>83</v>
      </c>
      <c r="O7" s="26">
        <f>STDEV(J18:J29)*(12^0.5)</f>
        <v>0.221212647320546</v>
      </c>
      <c r="P7" s="27">
        <f>STDEV(J4:J29)*(12^0.5)</f>
        <v>0.24228024317251</v>
      </c>
    </row>
    <row r="8" spans="1:12">
      <c r="A8" s="9">
        <v>44104</v>
      </c>
      <c r="B8" s="11">
        <v>1.313</v>
      </c>
      <c r="C8" s="12">
        <v>48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-0.0274074074074075</v>
      </c>
      <c r="K8" s="10">
        <f t="shared" si="0"/>
        <v>1.385</v>
      </c>
      <c r="L8" s="10">
        <f t="shared" si="1"/>
        <v>-0.0519855595667871</v>
      </c>
    </row>
    <row r="9" spans="1:12">
      <c r="A9" s="9">
        <v>44134</v>
      </c>
      <c r="B9" s="11">
        <v>1.283</v>
      </c>
      <c r="C9" s="12">
        <v>46.3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-0.0228484386900228</v>
      </c>
      <c r="K9" s="10">
        <f t="shared" si="0"/>
        <v>1.385</v>
      </c>
      <c r="L9" s="10">
        <f t="shared" si="1"/>
        <v>-0.0736462093862816</v>
      </c>
    </row>
    <row r="10" spans="1:12">
      <c r="A10" s="9">
        <v>44165</v>
      </c>
      <c r="B10" s="11">
        <v>1.293</v>
      </c>
      <c r="C10" s="12">
        <v>58.9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0.0077942322681217</v>
      </c>
      <c r="K10" s="10">
        <f t="shared" si="0"/>
        <v>1.385</v>
      </c>
      <c r="L10" s="10">
        <f t="shared" si="1"/>
        <v>-0.0664259927797834</v>
      </c>
    </row>
    <row r="11" spans="1:12">
      <c r="A11" s="9">
        <v>44196</v>
      </c>
      <c r="B11" s="11">
        <v>1.353</v>
      </c>
      <c r="C11" s="12">
        <v>61.5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0.0464037122969838</v>
      </c>
      <c r="K11" s="10">
        <f t="shared" si="0"/>
        <v>1.385</v>
      </c>
      <c r="L11" s="10">
        <f t="shared" si="1"/>
        <v>-0.0231046931407942</v>
      </c>
    </row>
    <row r="12" spans="1:12">
      <c r="A12" s="13">
        <v>44225</v>
      </c>
      <c r="B12" s="11">
        <v>1.423</v>
      </c>
      <c r="C12" s="12">
        <v>61.846020397874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0.0517368810051737</v>
      </c>
      <c r="K12" s="10">
        <f t="shared" si="0"/>
        <v>1.423</v>
      </c>
      <c r="L12" s="10">
        <f t="shared" si="1"/>
        <v>0</v>
      </c>
    </row>
    <row r="13" spans="1:12">
      <c r="A13" s="13">
        <v>44253</v>
      </c>
      <c r="B13" s="11">
        <v>1.374</v>
      </c>
      <c r="C13" s="12">
        <v>38.1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-0.0344342937456078</v>
      </c>
      <c r="K13" s="10">
        <f t="shared" si="0"/>
        <v>1.423</v>
      </c>
      <c r="L13" s="10">
        <f t="shared" si="1"/>
        <v>-0.0344342937456078</v>
      </c>
    </row>
    <row r="14" spans="1:12">
      <c r="A14" s="13">
        <v>44286</v>
      </c>
      <c r="B14" s="11">
        <v>1.359</v>
      </c>
      <c r="C14" s="12">
        <v>34.4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-0.0109170305676857</v>
      </c>
      <c r="K14" s="10">
        <f t="shared" si="0"/>
        <v>1.423</v>
      </c>
      <c r="L14" s="10">
        <f t="shared" si="1"/>
        <v>-0.0449754040758961</v>
      </c>
    </row>
    <row r="15" spans="1:12">
      <c r="A15" s="13">
        <v>44316</v>
      </c>
      <c r="B15" s="11">
        <v>1.397</v>
      </c>
      <c r="C15" s="12">
        <v>44.7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0.0279617365710081</v>
      </c>
      <c r="K15" s="10">
        <f t="shared" si="0"/>
        <v>1.423</v>
      </c>
      <c r="L15" s="10">
        <f t="shared" si="1"/>
        <v>-0.0182712579058327</v>
      </c>
    </row>
    <row r="16" spans="1:12">
      <c r="A16" s="13">
        <v>44347</v>
      </c>
      <c r="B16" s="11">
        <v>1.477</v>
      </c>
      <c r="C16" s="12">
        <v>65.3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0.0572655690765929</v>
      </c>
      <c r="K16" s="10">
        <f t="shared" si="0"/>
        <v>1.477</v>
      </c>
      <c r="L16" s="10">
        <f t="shared" si="1"/>
        <v>0</v>
      </c>
    </row>
    <row r="17" spans="1:12">
      <c r="A17" s="13">
        <v>44377</v>
      </c>
      <c r="B17" s="11">
        <v>1.605</v>
      </c>
      <c r="C17" s="12">
        <v>71.1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0.0866621530128637</v>
      </c>
      <c r="K17" s="10">
        <f t="shared" si="0"/>
        <v>1.605</v>
      </c>
      <c r="L17" s="10">
        <f t="shared" si="1"/>
        <v>0</v>
      </c>
    </row>
    <row r="18" spans="1:12">
      <c r="A18" s="13">
        <v>44407</v>
      </c>
      <c r="B18" s="11">
        <v>1.776</v>
      </c>
      <c r="C18" s="12">
        <v>65.8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0.106542056074766</v>
      </c>
      <c r="K18" s="10">
        <f t="shared" si="0"/>
        <v>1.776</v>
      </c>
      <c r="L18" s="10">
        <f t="shared" si="1"/>
        <v>0</v>
      </c>
    </row>
    <row r="19" spans="1:12">
      <c r="A19" s="13">
        <v>44439</v>
      </c>
      <c r="B19" s="11">
        <v>1.85</v>
      </c>
      <c r="C19" s="12">
        <v>63.6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0.0416666666666667</v>
      </c>
      <c r="K19" s="10">
        <f t="shared" si="0"/>
        <v>1.85</v>
      </c>
      <c r="L19" s="10">
        <f t="shared" si="1"/>
        <v>0</v>
      </c>
    </row>
    <row r="20" spans="1:12">
      <c r="A20" s="13">
        <v>44469</v>
      </c>
      <c r="B20" s="11">
        <v>1.76415235681318</v>
      </c>
      <c r="C20" s="12">
        <v>41.6199606359914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-0.0464041314523351</v>
      </c>
      <c r="K20" s="10">
        <f t="shared" si="0"/>
        <v>1.85</v>
      </c>
      <c r="L20" s="10">
        <f t="shared" si="1"/>
        <v>-0.0464041314523351</v>
      </c>
    </row>
    <row r="21" spans="1:12">
      <c r="A21" s="13">
        <v>44498</v>
      </c>
      <c r="B21" s="11">
        <v>1.952</v>
      </c>
      <c r="C21" s="12">
        <v>49.3552560973615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0.1064803969234</v>
      </c>
      <c r="K21" s="10">
        <f t="shared" si="0"/>
        <v>1.952</v>
      </c>
      <c r="L21" s="10">
        <f t="shared" si="1"/>
        <v>0</v>
      </c>
    </row>
    <row r="22" spans="1:12">
      <c r="A22" s="13">
        <v>44530</v>
      </c>
      <c r="B22" s="11">
        <v>1.884</v>
      </c>
      <c r="C22" s="12">
        <v>50.8613407053309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-0.0348360655737705</v>
      </c>
      <c r="K22" s="10">
        <f t="shared" si="0"/>
        <v>1.952</v>
      </c>
      <c r="L22" s="10">
        <f t="shared" si="1"/>
        <v>-0.0348360655737705</v>
      </c>
    </row>
    <row r="23" spans="1:12">
      <c r="A23" s="13">
        <v>44561</v>
      </c>
      <c r="B23" s="11">
        <v>1.745</v>
      </c>
      <c r="C23" s="12">
        <v>46.3294326130626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-0.0737791932059447</v>
      </c>
      <c r="K23" s="10">
        <f t="shared" si="0"/>
        <v>1.952</v>
      </c>
      <c r="L23" s="10">
        <f t="shared" si="1"/>
        <v>-0.106045081967213</v>
      </c>
    </row>
    <row r="24" spans="1:12">
      <c r="A24" s="13">
        <v>44589</v>
      </c>
      <c r="B24" s="11">
        <v>1.637</v>
      </c>
      <c r="C24" s="12">
        <v>38.2453934878158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-0.0618911174785101</v>
      </c>
      <c r="K24" s="10">
        <f t="shared" si="0"/>
        <v>1.952</v>
      </c>
      <c r="L24" s="10">
        <f t="shared" si="1"/>
        <v>-0.161372950819672</v>
      </c>
    </row>
    <row r="25" spans="1:12">
      <c r="A25" s="13">
        <v>44620</v>
      </c>
      <c r="B25" s="11">
        <v>1.655</v>
      </c>
      <c r="C25" s="33">
        <v>37.98110072628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0.0109957238851557</v>
      </c>
      <c r="K25" s="10">
        <f t="shared" si="0"/>
        <v>1.952</v>
      </c>
      <c r="L25" s="10">
        <f t="shared" si="1"/>
        <v>-0.152151639344262</v>
      </c>
    </row>
    <row r="26" spans="1:12">
      <c r="A26" s="13">
        <v>44651</v>
      </c>
      <c r="B26" s="11">
        <v>1.556</v>
      </c>
      <c r="C26" s="33">
        <v>30.5739873961106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-0.0598187311178248</v>
      </c>
      <c r="K26" s="10">
        <f t="shared" si="0"/>
        <v>1.952</v>
      </c>
      <c r="L26" s="10">
        <f t="shared" si="1"/>
        <v>-0.202868852459016</v>
      </c>
    </row>
    <row r="27" spans="1:12">
      <c r="A27" s="13">
        <v>44680</v>
      </c>
      <c r="B27" s="11">
        <v>1.508</v>
      </c>
      <c r="C27" s="33">
        <v>27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-0.0308483290488432</v>
      </c>
      <c r="K27" s="10">
        <f t="shared" si="0"/>
        <v>1.952</v>
      </c>
      <c r="L27" s="10">
        <f t="shared" si="1"/>
        <v>-0.227459016393443</v>
      </c>
    </row>
    <row r="28" spans="1:12">
      <c r="A28" s="13">
        <v>44712</v>
      </c>
      <c r="B28" s="11">
        <v>1.514</v>
      </c>
      <c r="C28" s="33">
        <v>37.8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0.00397877984084882</v>
      </c>
      <c r="K28" s="10">
        <f t="shared" si="0"/>
        <v>1.952</v>
      </c>
      <c r="L28" s="10">
        <f t="shared" si="1"/>
        <v>-0.224385245901639</v>
      </c>
    </row>
    <row r="29" spans="1:12">
      <c r="A29" s="13">
        <v>44742</v>
      </c>
      <c r="B29" s="11">
        <v>1.599</v>
      </c>
      <c r="C29" s="33">
        <v>63.1360543947216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0.0561426684280053</v>
      </c>
      <c r="K29" s="10">
        <f t="shared" si="0"/>
        <v>1.952</v>
      </c>
      <c r="L29" s="10">
        <f t="shared" si="1"/>
        <v>-0.180840163934426</v>
      </c>
    </row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9" tint="-0.249977111117893"/>
  </sheetPr>
  <dimension ref="A1:AA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13" width="11.6228070175439" style="5" customWidth="1"/>
  </cols>
  <sheetData>
    <row r="1" s="1" customFormat="1" ht="15.6" customHeight="1" spans="1:13">
      <c r="A1" s="6"/>
      <c r="B1" s="7" t="s">
        <v>102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  <c r="M1" s="8"/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M3" s="10"/>
      <c r="N3" s="17"/>
      <c r="O3" s="18" t="s">
        <v>76</v>
      </c>
      <c r="P3" s="19" t="s">
        <v>79</v>
      </c>
    </row>
    <row r="4" spans="1:16">
      <c r="A4" s="9">
        <v>43980</v>
      </c>
      <c r="B4" s="11">
        <v>1.0145</v>
      </c>
      <c r="C4" s="12">
        <v>27.6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0.0145</v>
      </c>
      <c r="K4" s="10">
        <f t="shared" si="0"/>
        <v>1.0145</v>
      </c>
      <c r="L4" s="10">
        <f t="shared" si="1"/>
        <v>0</v>
      </c>
      <c r="M4" s="10"/>
      <c r="N4" s="20" t="s">
        <v>80</v>
      </c>
      <c r="O4" s="21">
        <f>MIN(L18:L29)</f>
        <v>-0.229522081064731</v>
      </c>
      <c r="P4" s="30">
        <f>MIN(L4:L29)</f>
        <v>-0.229522081064731</v>
      </c>
    </row>
    <row r="5" spans="1:27">
      <c r="A5" s="9">
        <v>44012</v>
      </c>
      <c r="B5" s="11">
        <v>1.0951</v>
      </c>
      <c r="C5" s="12">
        <v>56.4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0.0794480039428289</v>
      </c>
      <c r="K5" s="10">
        <f t="shared" si="0"/>
        <v>1.0951</v>
      </c>
      <c r="L5" s="10">
        <f t="shared" si="1"/>
        <v>0</v>
      </c>
      <c r="M5" s="10"/>
      <c r="N5" s="20" t="s">
        <v>81</v>
      </c>
      <c r="O5" s="22">
        <f>(B29/B17)^(12/COUNT(B18:B29))-1</f>
        <v>-0.0679033709420641</v>
      </c>
      <c r="P5" s="31">
        <f>(B29/B3)^(12/COUNT(B4:B29))-1</f>
        <v>0.147224965245559</v>
      </c>
      <c r="AA5">
        <v>1</v>
      </c>
    </row>
    <row r="6" spans="1:16">
      <c r="A6" s="9">
        <v>44043</v>
      </c>
      <c r="B6" s="11">
        <v>1.2581</v>
      </c>
      <c r="C6" s="12">
        <v>65.1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0.148844854351201</v>
      </c>
      <c r="K6" s="10">
        <f t="shared" si="0"/>
        <v>1.2581</v>
      </c>
      <c r="L6" s="10">
        <f t="shared" si="1"/>
        <v>0</v>
      </c>
      <c r="M6" s="10"/>
      <c r="N6" s="20" t="s">
        <v>82</v>
      </c>
      <c r="O6" s="23">
        <f>O5/O7</f>
        <v>-0.358243370090146</v>
      </c>
      <c r="P6" s="23">
        <f>P5/P7</f>
        <v>0.789450288116942</v>
      </c>
    </row>
    <row r="7" spans="1:16">
      <c r="A7" s="9">
        <v>44074</v>
      </c>
      <c r="B7" s="11">
        <v>1.2317</v>
      </c>
      <c r="C7" s="12">
        <v>47.8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-0.0209840235275415</v>
      </c>
      <c r="K7" s="10">
        <f t="shared" si="0"/>
        <v>1.2581</v>
      </c>
      <c r="L7" s="10">
        <f t="shared" si="1"/>
        <v>-0.0209840235275415</v>
      </c>
      <c r="M7" s="10"/>
      <c r="N7" s="25" t="s">
        <v>83</v>
      </c>
      <c r="O7" s="26">
        <f>STDEV(J18:J29)*(12^0.5)</f>
        <v>0.189545366673436</v>
      </c>
      <c r="P7" s="27">
        <f>STDEV(J4:J29)*(12^0.5)</f>
        <v>0.186490482632835</v>
      </c>
    </row>
    <row r="8" spans="1:13">
      <c r="A8" s="9">
        <v>44104</v>
      </c>
      <c r="B8" s="11">
        <v>1.2029</v>
      </c>
      <c r="C8" s="12">
        <v>47.3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-0.0233823171226759</v>
      </c>
      <c r="K8" s="10">
        <f t="shared" si="0"/>
        <v>1.2581</v>
      </c>
      <c r="L8" s="10">
        <f t="shared" si="1"/>
        <v>-0.0438756855575868</v>
      </c>
      <c r="M8" s="10"/>
    </row>
    <row r="9" spans="1:13">
      <c r="A9" s="9">
        <v>44134</v>
      </c>
      <c r="B9" s="11">
        <v>1.1772</v>
      </c>
      <c r="C9" s="12">
        <v>47.1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-0.0213650344999585</v>
      </c>
      <c r="K9" s="10">
        <f t="shared" si="0"/>
        <v>1.2581</v>
      </c>
      <c r="L9" s="10">
        <f t="shared" si="1"/>
        <v>-0.0643033145218981</v>
      </c>
      <c r="M9" s="10"/>
    </row>
    <row r="10" spans="1:13">
      <c r="A10" s="9">
        <v>44165</v>
      </c>
      <c r="B10" s="11">
        <v>1.1866</v>
      </c>
      <c r="C10" s="12">
        <v>57.8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0.00798504926945309</v>
      </c>
      <c r="K10" s="10">
        <f t="shared" si="0"/>
        <v>1.2581</v>
      </c>
      <c r="L10" s="10">
        <f t="shared" si="1"/>
        <v>-0.0568317303870916</v>
      </c>
      <c r="M10" s="10"/>
    </row>
    <row r="11" spans="1:13">
      <c r="A11" s="9">
        <v>44196</v>
      </c>
      <c r="B11" s="11">
        <v>1.241</v>
      </c>
      <c r="C11" s="12">
        <v>61.5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0.0458452722063036</v>
      </c>
      <c r="K11" s="10">
        <f t="shared" si="0"/>
        <v>1.2581</v>
      </c>
      <c r="L11" s="10">
        <f t="shared" si="1"/>
        <v>-0.0135919243303393</v>
      </c>
      <c r="M11" s="10"/>
    </row>
    <row r="12" spans="1:13">
      <c r="A12" s="13">
        <v>44225</v>
      </c>
      <c r="B12" s="11">
        <v>1.2874</v>
      </c>
      <c r="C12" s="12">
        <v>54.4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0.037389202256245</v>
      </c>
      <c r="K12" s="10">
        <f t="shared" si="0"/>
        <v>1.2874</v>
      </c>
      <c r="L12" s="10">
        <f t="shared" si="1"/>
        <v>0</v>
      </c>
      <c r="M12" s="10"/>
    </row>
    <row r="13" spans="1:13">
      <c r="A13" s="13">
        <v>44253</v>
      </c>
      <c r="B13" s="11">
        <v>1.2588</v>
      </c>
      <c r="C13" s="12">
        <v>31.4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-0.0222153176945784</v>
      </c>
      <c r="K13" s="10">
        <f t="shared" si="0"/>
        <v>1.2874</v>
      </c>
      <c r="L13" s="10">
        <f t="shared" si="1"/>
        <v>-0.0222153176945784</v>
      </c>
      <c r="M13" s="10"/>
    </row>
    <row r="14" spans="1:13">
      <c r="A14" s="13">
        <v>44286</v>
      </c>
      <c r="B14" s="11">
        <v>1.2494</v>
      </c>
      <c r="C14" s="12">
        <v>32.7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-0.0074674292977438</v>
      </c>
      <c r="K14" s="10">
        <f t="shared" si="0"/>
        <v>1.2874</v>
      </c>
      <c r="L14" s="10">
        <f t="shared" si="1"/>
        <v>-0.0295168556781109</v>
      </c>
      <c r="M14" s="10"/>
    </row>
    <row r="15" spans="1:13">
      <c r="A15" s="13">
        <v>44316</v>
      </c>
      <c r="B15" s="11">
        <v>1.281</v>
      </c>
      <c r="C15" s="12">
        <v>43.9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0.025292140227309</v>
      </c>
      <c r="K15" s="10">
        <f t="shared" si="0"/>
        <v>1.2874</v>
      </c>
      <c r="L15" s="10">
        <f t="shared" si="1"/>
        <v>-0.00497125990368197</v>
      </c>
      <c r="M15" s="10"/>
    </row>
    <row r="16" spans="1:13">
      <c r="A16" s="13">
        <v>44347</v>
      </c>
      <c r="B16" s="11">
        <v>1.3324</v>
      </c>
      <c r="C16" s="12">
        <v>63.3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0.0401249024199846</v>
      </c>
      <c r="K16" s="10">
        <f t="shared" si="0"/>
        <v>1.3324</v>
      </c>
      <c r="L16" s="10">
        <f t="shared" si="1"/>
        <v>0</v>
      </c>
      <c r="M16" s="10"/>
    </row>
    <row r="17" spans="1:13">
      <c r="A17" s="13">
        <v>44377</v>
      </c>
      <c r="B17" s="11">
        <v>1.4447</v>
      </c>
      <c r="C17" s="12">
        <v>70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0.0842839987991595</v>
      </c>
      <c r="K17" s="10">
        <f t="shared" si="0"/>
        <v>1.4447</v>
      </c>
      <c r="L17" s="10">
        <f t="shared" si="1"/>
        <v>0</v>
      </c>
      <c r="M17" s="10"/>
    </row>
    <row r="18" spans="1:13">
      <c r="A18" s="13">
        <v>44407</v>
      </c>
      <c r="B18" s="11">
        <v>1.5349</v>
      </c>
      <c r="C18" s="12">
        <v>65.2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0.0624351076348029</v>
      </c>
      <c r="K18" s="10">
        <f t="shared" si="0"/>
        <v>1.5349</v>
      </c>
      <c r="L18" s="10">
        <f t="shared" si="1"/>
        <v>0</v>
      </c>
      <c r="M18" s="10"/>
    </row>
    <row r="19" spans="1:13">
      <c r="A19" s="13">
        <v>44439</v>
      </c>
      <c r="B19" s="11">
        <v>1.5855</v>
      </c>
      <c r="C19" s="12">
        <v>63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0.0329663170239103</v>
      </c>
      <c r="K19" s="10">
        <f t="shared" si="0"/>
        <v>1.5855</v>
      </c>
      <c r="L19" s="10">
        <f t="shared" si="1"/>
        <v>0</v>
      </c>
      <c r="M19" s="10"/>
    </row>
    <row r="20" spans="1:13">
      <c r="A20" s="13">
        <v>44469</v>
      </c>
      <c r="B20" s="11">
        <v>1.51759362976487</v>
      </c>
      <c r="C20" s="12">
        <v>40.622744575312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-0.042829624872362</v>
      </c>
      <c r="K20" s="10">
        <f t="shared" si="0"/>
        <v>1.5855</v>
      </c>
      <c r="L20" s="10">
        <f t="shared" si="1"/>
        <v>-0.042829624872362</v>
      </c>
      <c r="M20" s="10"/>
    </row>
    <row r="21" spans="1:13">
      <c r="A21" s="13">
        <v>44498</v>
      </c>
      <c r="B21" s="11">
        <v>1.653</v>
      </c>
      <c r="C21" s="12">
        <v>48.9190389911771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0.0892243928673511</v>
      </c>
      <c r="K21" s="10">
        <f t="shared" si="0"/>
        <v>1.653</v>
      </c>
      <c r="L21" s="10">
        <f t="shared" si="1"/>
        <v>0</v>
      </c>
      <c r="M21" s="10"/>
    </row>
    <row r="22" spans="1:13">
      <c r="A22" s="13">
        <v>44530</v>
      </c>
      <c r="B22" s="11">
        <v>1.5919</v>
      </c>
      <c r="C22" s="12">
        <v>50.533183443752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-0.0369630973986691</v>
      </c>
      <c r="K22" s="10">
        <f t="shared" si="0"/>
        <v>1.653</v>
      </c>
      <c r="L22" s="10">
        <f t="shared" si="1"/>
        <v>-0.0369630973986691</v>
      </c>
      <c r="M22" s="10"/>
    </row>
    <row r="23" spans="1:13">
      <c r="A23" s="13">
        <v>44561</v>
      </c>
      <c r="B23" s="11">
        <v>1.474</v>
      </c>
      <c r="C23" s="12">
        <v>46.4672399208871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-0.0740624411081099</v>
      </c>
      <c r="K23" s="10">
        <f t="shared" si="0"/>
        <v>1.653</v>
      </c>
      <c r="L23" s="10">
        <f t="shared" si="1"/>
        <v>-0.108287961282517</v>
      </c>
      <c r="M23" s="10"/>
    </row>
    <row r="24" spans="1:13">
      <c r="A24" s="13">
        <v>44589</v>
      </c>
      <c r="B24" s="11">
        <v>1.3815</v>
      </c>
      <c r="C24" s="12">
        <v>38.4562131667761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-0.0627544097693351</v>
      </c>
      <c r="K24" s="10">
        <f t="shared" si="0"/>
        <v>1.653</v>
      </c>
      <c r="L24" s="10">
        <f t="shared" si="1"/>
        <v>-0.164246823956443</v>
      </c>
      <c r="M24" s="10"/>
    </row>
    <row r="25" spans="1:13">
      <c r="A25" s="13">
        <v>44620</v>
      </c>
      <c r="B25" s="34">
        <v>1.3964</v>
      </c>
      <c r="C25" s="12">
        <v>38.8929927666237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0.0107853782120884</v>
      </c>
      <c r="K25" s="10">
        <f t="shared" si="0"/>
        <v>1.653</v>
      </c>
      <c r="L25" s="10">
        <f t="shared" si="1"/>
        <v>-0.155232909860859</v>
      </c>
      <c r="M25" s="10"/>
    </row>
    <row r="26" spans="1:13">
      <c r="A26" s="13">
        <v>44651</v>
      </c>
      <c r="B26" s="34">
        <v>1.3103</v>
      </c>
      <c r="C26" s="12">
        <v>28.1136800865491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-0.0616585505585793</v>
      </c>
      <c r="K26" s="10">
        <f t="shared" si="0"/>
        <v>1.653</v>
      </c>
      <c r="L26" s="10">
        <f t="shared" si="1"/>
        <v>-0.207320024198427</v>
      </c>
      <c r="M26" s="35"/>
    </row>
    <row r="27" spans="1:12">
      <c r="A27" s="13">
        <v>44680</v>
      </c>
      <c r="B27" s="34">
        <v>1.2736</v>
      </c>
      <c r="C27" s="12">
        <v>36.3463906227985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-0.0280088529344424</v>
      </c>
      <c r="K27" s="10">
        <f t="shared" si="0"/>
        <v>1.653</v>
      </c>
      <c r="L27" s="10">
        <f t="shared" si="1"/>
        <v>-0.229522081064731</v>
      </c>
    </row>
    <row r="28" spans="1:12">
      <c r="A28" s="13">
        <v>44712</v>
      </c>
      <c r="B28" s="34">
        <v>1.2779</v>
      </c>
      <c r="C28" s="12">
        <v>54.3771785266092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0.00337625628140703</v>
      </c>
      <c r="K28" s="10">
        <f t="shared" si="0"/>
        <v>1.653</v>
      </c>
      <c r="L28" s="10">
        <f t="shared" si="1"/>
        <v>-0.22692075015124</v>
      </c>
    </row>
    <row r="29" spans="1:12">
      <c r="A29" s="13">
        <v>44742</v>
      </c>
      <c r="B29" s="34">
        <v>1.3466</v>
      </c>
      <c r="C29" s="12">
        <v>54.3771785266092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0.053760075123249</v>
      </c>
      <c r="K29" s="10">
        <f t="shared" si="0"/>
        <v>1.653</v>
      </c>
      <c r="L29" s="10">
        <f t="shared" si="1"/>
        <v>-0.185359951603146</v>
      </c>
    </row>
    <row r="39" s="2" customFormat="1"/>
    <row r="40" s="2" customFormat="1"/>
    <row r="41" s="2" customFormat="1"/>
    <row r="42" s="2" customFormat="1" spans="15:15">
      <c r="O42" s="2">
        <v>1</v>
      </c>
    </row>
    <row r="43" s="2" customFormat="1"/>
    <row r="44" s="2" customFormat="1"/>
    <row r="45" s="2" customFormat="1"/>
    <row r="46" s="2" customFormat="1"/>
    <row r="47" s="2" customFormat="1"/>
    <row r="48" s="2" customFormat="1" spans="1:13">
      <c r="A48" s="16"/>
      <c r="B48" s="3"/>
      <c r="C48" s="3"/>
      <c r="D48" s="5"/>
      <c r="H48" s="5"/>
      <c r="I48" s="5"/>
      <c r="J48" s="5"/>
      <c r="K48" s="5"/>
      <c r="L48" s="5"/>
      <c r="M48" s="5"/>
    </row>
    <row r="49" s="2" customFormat="1" spans="1:13">
      <c r="A49" s="16"/>
      <c r="B49" s="3"/>
      <c r="C49" s="3"/>
      <c r="D49" s="5"/>
      <c r="H49" s="5"/>
      <c r="I49" s="5"/>
      <c r="J49" s="5"/>
      <c r="K49" s="5"/>
      <c r="L49" s="5"/>
      <c r="M49" s="5"/>
    </row>
    <row r="50" s="2" customFormat="1" spans="1:13">
      <c r="A50" s="16"/>
      <c r="B50" s="3"/>
      <c r="C50" s="3"/>
      <c r="D50" s="5"/>
      <c r="H50" s="5"/>
      <c r="I50" s="5"/>
      <c r="J50" s="5"/>
      <c r="K50" s="5"/>
      <c r="L50" s="5"/>
      <c r="M50" s="5"/>
    </row>
    <row r="51" s="2" customFormat="1" spans="1:13">
      <c r="A51" s="16"/>
      <c r="B51" s="3"/>
      <c r="C51" s="3"/>
      <c r="D51" s="5"/>
      <c r="H51" s="5"/>
      <c r="I51" s="5"/>
      <c r="J51" s="5"/>
      <c r="K51" s="5"/>
      <c r="L51" s="5"/>
      <c r="M51" s="5"/>
    </row>
    <row r="52" s="2" customFormat="1" spans="1:13">
      <c r="A52" s="16"/>
      <c r="B52" s="3"/>
      <c r="C52" s="3"/>
      <c r="D52" s="5"/>
      <c r="H52" s="5"/>
      <c r="I52" s="5"/>
      <c r="J52" s="5"/>
      <c r="K52" s="5"/>
      <c r="L52" s="5"/>
      <c r="M52" s="5"/>
    </row>
    <row r="53" s="2" customFormat="1" spans="1:13">
      <c r="A53" s="16"/>
      <c r="B53" s="3"/>
      <c r="C53" s="3"/>
      <c r="D53" s="5"/>
      <c r="H53" s="5"/>
      <c r="I53" s="5"/>
      <c r="J53" s="5"/>
      <c r="K53" s="5"/>
      <c r="L53" s="5"/>
      <c r="M53" s="5"/>
    </row>
    <row r="54" s="2" customFormat="1" spans="1:13">
      <c r="A54" s="16"/>
      <c r="B54" s="3"/>
      <c r="C54" s="3"/>
      <c r="D54" s="5"/>
      <c r="H54" s="5"/>
      <c r="I54" s="5"/>
      <c r="J54" s="5"/>
      <c r="K54" s="5"/>
      <c r="L54" s="5"/>
      <c r="M54" s="5"/>
    </row>
    <row r="55" s="2" customFormat="1" spans="1:13">
      <c r="A55" s="16"/>
      <c r="B55" s="3"/>
      <c r="C55" s="3"/>
      <c r="D55" s="5"/>
      <c r="H55" s="5"/>
      <c r="I55" s="5"/>
      <c r="J55" s="5"/>
      <c r="K55" s="5"/>
      <c r="L55" s="5"/>
      <c r="M55" s="5"/>
    </row>
    <row r="56" s="2" customFormat="1" spans="1:13">
      <c r="A56" s="16"/>
      <c r="B56" s="3"/>
      <c r="C56" s="3"/>
      <c r="D56" s="5"/>
      <c r="H56" s="5"/>
      <c r="I56" s="5"/>
      <c r="J56" s="5"/>
      <c r="K56" s="5"/>
      <c r="L56" s="5"/>
      <c r="M56" s="5"/>
    </row>
    <row r="57" s="2" customFormat="1" spans="1:13">
      <c r="A57" s="16"/>
      <c r="B57" s="3"/>
      <c r="C57" s="3"/>
      <c r="D57" s="5"/>
      <c r="H57" s="5"/>
      <c r="I57" s="5"/>
      <c r="J57" s="5"/>
      <c r="K57" s="5"/>
      <c r="L57" s="5"/>
      <c r="M57" s="5"/>
    </row>
    <row r="58" s="2" customFormat="1" spans="1:13">
      <c r="A58" s="16"/>
      <c r="B58" s="3"/>
      <c r="C58" s="3"/>
      <c r="D58" s="5"/>
      <c r="H58" s="5"/>
      <c r="I58" s="5"/>
      <c r="J58" s="5"/>
      <c r="K58" s="5"/>
      <c r="L58" s="5"/>
      <c r="M58" s="5"/>
    </row>
    <row r="59" s="2" customFormat="1" spans="1:13">
      <c r="A59" s="16"/>
      <c r="B59" s="3"/>
      <c r="C59" s="3"/>
      <c r="D59" s="5"/>
      <c r="H59" s="5"/>
      <c r="I59" s="5"/>
      <c r="J59" s="5"/>
      <c r="K59" s="5"/>
      <c r="L59" s="5"/>
      <c r="M59" s="5"/>
    </row>
    <row r="60" s="2" customFormat="1" spans="1:13">
      <c r="A60" s="16"/>
      <c r="B60" s="3"/>
      <c r="C60" s="3"/>
      <c r="D60" s="5"/>
      <c r="H60" s="5"/>
      <c r="I60" s="5"/>
      <c r="J60" s="5"/>
      <c r="K60" s="5"/>
      <c r="L60" s="5"/>
      <c r="M60" s="5"/>
    </row>
    <row r="61" s="2" customFormat="1" spans="1:13">
      <c r="A61" s="16"/>
      <c r="B61" s="3"/>
      <c r="C61" s="3"/>
      <c r="D61" s="5"/>
      <c r="H61" s="5"/>
      <c r="I61" s="5"/>
      <c r="J61" s="5"/>
      <c r="K61" s="5"/>
      <c r="L61" s="5"/>
      <c r="M61" s="5"/>
    </row>
    <row r="62" s="2" customFormat="1" spans="1:13">
      <c r="A62" s="16"/>
      <c r="B62" s="3"/>
      <c r="C62" s="3"/>
      <c r="D62" s="5"/>
      <c r="H62" s="5"/>
      <c r="I62" s="5"/>
      <c r="J62" s="5"/>
      <c r="K62" s="5"/>
      <c r="L62" s="5"/>
      <c r="M62" s="5"/>
    </row>
    <row r="63" s="2" customFormat="1" spans="1:13">
      <c r="A63" s="16"/>
      <c r="B63" s="3"/>
      <c r="C63" s="3"/>
      <c r="D63" s="5"/>
      <c r="H63" s="5"/>
      <c r="I63" s="5"/>
      <c r="J63" s="5"/>
      <c r="K63" s="5"/>
      <c r="L63" s="5"/>
      <c r="M63" s="5"/>
    </row>
    <row r="64" s="2" customFormat="1" spans="1:13">
      <c r="A64" s="16"/>
      <c r="B64" s="3"/>
      <c r="C64" s="3"/>
      <c r="D64" s="5"/>
      <c r="H64" s="5"/>
      <c r="I64" s="5"/>
      <c r="J64" s="5"/>
      <c r="K64" s="5"/>
      <c r="L64" s="5"/>
      <c r="M64" s="5"/>
    </row>
    <row r="65" s="2" customFormat="1" spans="1:13">
      <c r="A65" s="16"/>
      <c r="B65" s="3"/>
      <c r="C65" s="3"/>
      <c r="D65" s="5"/>
      <c r="H65" s="5"/>
      <c r="I65" s="5"/>
      <c r="J65" s="5"/>
      <c r="K65" s="5"/>
      <c r="L65" s="5"/>
      <c r="M65" s="5"/>
    </row>
    <row r="66" s="2" customFormat="1" spans="1:13">
      <c r="A66" s="16"/>
      <c r="B66" s="3"/>
      <c r="C66" s="3"/>
      <c r="D66" s="5"/>
      <c r="H66" s="5"/>
      <c r="I66" s="5"/>
      <c r="J66" s="5"/>
      <c r="K66" s="5"/>
      <c r="L66" s="5"/>
      <c r="M66" s="5"/>
    </row>
    <row r="67" s="2" customFormat="1" spans="1:13">
      <c r="A67" s="16"/>
      <c r="B67" s="3"/>
      <c r="C67" s="3"/>
      <c r="D67" s="5"/>
      <c r="H67" s="5"/>
      <c r="I67" s="5"/>
      <c r="J67" s="5"/>
      <c r="K67" s="5"/>
      <c r="L67" s="5"/>
      <c r="M67" s="5"/>
    </row>
    <row r="68" s="2" customFormat="1" spans="1:13">
      <c r="A68" s="16"/>
      <c r="B68" s="3"/>
      <c r="C68" s="3"/>
      <c r="D68" s="5"/>
      <c r="H68" s="5"/>
      <c r="I68" s="5"/>
      <c r="J68" s="5"/>
      <c r="K68" s="5"/>
      <c r="L68" s="5"/>
      <c r="M68" s="5"/>
    </row>
    <row r="69" s="2" customFormat="1" spans="1:13">
      <c r="A69" s="16"/>
      <c r="B69" s="3"/>
      <c r="C69" s="3"/>
      <c r="D69" s="5"/>
      <c r="H69" s="5"/>
      <c r="I69" s="5"/>
      <c r="J69" s="5"/>
      <c r="K69" s="5"/>
      <c r="L69" s="5"/>
      <c r="M69" s="5"/>
    </row>
    <row r="70" s="2" customFormat="1" spans="1:13">
      <c r="A70" s="16"/>
      <c r="B70" s="3"/>
      <c r="C70" s="3"/>
      <c r="D70" s="5"/>
      <c r="H70" s="5"/>
      <c r="I70" s="5"/>
      <c r="J70" s="5"/>
      <c r="K70" s="5"/>
      <c r="L70" s="5"/>
      <c r="M70" s="5"/>
    </row>
    <row r="71" s="2" customFormat="1" spans="1:13">
      <c r="A71" s="16"/>
      <c r="B71" s="3"/>
      <c r="C71" s="3"/>
      <c r="D71" s="5"/>
      <c r="H71" s="5"/>
      <c r="I71" s="5"/>
      <c r="J71" s="5"/>
      <c r="K71" s="5"/>
      <c r="L71" s="5"/>
      <c r="M71" s="5"/>
    </row>
    <row r="72" s="2" customFormat="1" spans="1:13">
      <c r="A72" s="16"/>
      <c r="B72" s="3"/>
      <c r="C72" s="3"/>
      <c r="D72" s="5"/>
      <c r="H72" s="5"/>
      <c r="I72" s="5"/>
      <c r="J72" s="5"/>
      <c r="K72" s="5"/>
      <c r="L72" s="5"/>
      <c r="M72" s="5"/>
    </row>
    <row r="73" s="2" customFormat="1" spans="1:13">
      <c r="A73" s="16"/>
      <c r="B73" s="3"/>
      <c r="C73" s="3"/>
      <c r="D73" s="5"/>
      <c r="H73" s="5"/>
      <c r="I73" s="5"/>
      <c r="J73" s="5"/>
      <c r="K73" s="5"/>
      <c r="L73" s="5"/>
      <c r="M73" s="5"/>
    </row>
    <row r="74" s="2" customFormat="1" spans="1:13">
      <c r="A74" s="16"/>
      <c r="B74" s="3"/>
      <c r="C74" s="3"/>
      <c r="D74" s="5"/>
      <c r="H74" s="5"/>
      <c r="I74" s="5"/>
      <c r="J74" s="5"/>
      <c r="K74" s="5"/>
      <c r="L74" s="5"/>
      <c r="M74" s="5"/>
    </row>
    <row r="75" s="2" customFormat="1" spans="1:13">
      <c r="A75" s="16"/>
      <c r="B75" s="3"/>
      <c r="C75" s="3"/>
      <c r="D75" s="5"/>
      <c r="H75" s="5"/>
      <c r="I75" s="5"/>
      <c r="J75" s="5"/>
      <c r="K75" s="5"/>
      <c r="L75" s="5"/>
      <c r="M75" s="5"/>
    </row>
    <row r="76" s="2" customFormat="1" spans="1:13">
      <c r="A76" s="16"/>
      <c r="B76" s="3"/>
      <c r="C76" s="3"/>
      <c r="D76" s="5"/>
      <c r="H76" s="5"/>
      <c r="I76" s="5"/>
      <c r="J76" s="5"/>
      <c r="K76" s="5"/>
      <c r="L76" s="5"/>
      <c r="M76" s="5"/>
    </row>
    <row r="77" s="2" customFormat="1" spans="1:13">
      <c r="A77" s="16"/>
      <c r="B77" s="3"/>
      <c r="C77" s="3"/>
      <c r="D77" s="5"/>
      <c r="H77" s="5"/>
      <c r="I77" s="5"/>
      <c r="J77" s="5"/>
      <c r="K77" s="5"/>
      <c r="L77" s="5"/>
      <c r="M77" s="5"/>
    </row>
    <row r="78" s="2" customFormat="1" spans="1:13">
      <c r="A78" s="16"/>
      <c r="B78" s="3"/>
      <c r="C78" s="3"/>
      <c r="D78" s="5"/>
      <c r="H78" s="5"/>
      <c r="I78" s="5"/>
      <c r="J78" s="5"/>
      <c r="K78" s="5"/>
      <c r="L78" s="5"/>
      <c r="M78" s="5"/>
    </row>
    <row r="79" s="2" customFormat="1" spans="1:13">
      <c r="A79" s="16"/>
      <c r="B79" s="3"/>
      <c r="C79" s="3"/>
      <c r="D79" s="5"/>
      <c r="H79" s="5"/>
      <c r="I79" s="5"/>
      <c r="J79" s="5"/>
      <c r="K79" s="5"/>
      <c r="L79" s="5"/>
      <c r="M79" s="5"/>
    </row>
    <row r="80" s="2" customFormat="1" spans="1:13">
      <c r="A80" s="16"/>
      <c r="B80" s="3"/>
      <c r="C80" s="3"/>
      <c r="D80" s="5"/>
      <c r="H80" s="5"/>
      <c r="I80" s="5"/>
      <c r="J80" s="5"/>
      <c r="K80" s="5"/>
      <c r="L80" s="5"/>
      <c r="M80" s="5"/>
    </row>
    <row r="81" s="2" customFormat="1" spans="1:13">
      <c r="A81" s="16"/>
      <c r="B81" s="3"/>
      <c r="C81" s="3"/>
      <c r="D81" s="5"/>
      <c r="H81" s="5"/>
      <c r="I81" s="5"/>
      <c r="J81" s="5"/>
      <c r="K81" s="5"/>
      <c r="L81" s="5"/>
      <c r="M81" s="5"/>
    </row>
    <row r="82" s="2" customFormat="1" spans="1:13">
      <c r="A82" s="16"/>
      <c r="B82" s="3"/>
      <c r="C82" s="3"/>
      <c r="D82" s="5"/>
      <c r="H82" s="5"/>
      <c r="I82" s="5"/>
      <c r="J82" s="5"/>
      <c r="K82" s="5"/>
      <c r="L82" s="5"/>
      <c r="M82" s="5"/>
    </row>
    <row r="83" s="2" customFormat="1" spans="1:13">
      <c r="A83" s="16"/>
      <c r="B83" s="3"/>
      <c r="C83" s="3"/>
      <c r="D83" s="5"/>
      <c r="H83" s="5"/>
      <c r="I83" s="5"/>
      <c r="J83" s="5"/>
      <c r="K83" s="5"/>
      <c r="L83" s="5"/>
      <c r="M83" s="5"/>
    </row>
    <row r="84" s="2" customFormat="1" spans="1:13">
      <c r="A84" s="16"/>
      <c r="B84" s="3"/>
      <c r="C84" s="3"/>
      <c r="D84" s="5"/>
      <c r="H84" s="5"/>
      <c r="I84" s="5"/>
      <c r="J84" s="5"/>
      <c r="K84" s="5"/>
      <c r="L84" s="5"/>
      <c r="M84" s="5"/>
    </row>
    <row r="85" s="2" customFormat="1" spans="1:13">
      <c r="A85" s="16"/>
      <c r="B85" s="3"/>
      <c r="C85" s="3"/>
      <c r="D85" s="5"/>
      <c r="H85" s="5"/>
      <c r="I85" s="5"/>
      <c r="J85" s="5"/>
      <c r="K85" s="5"/>
      <c r="L85" s="5"/>
      <c r="M85" s="5"/>
    </row>
    <row r="86" s="2" customFormat="1" spans="1:13">
      <c r="A86" s="16"/>
      <c r="B86" s="3"/>
      <c r="C86" s="3"/>
      <c r="D86" s="5"/>
      <c r="H86" s="5"/>
      <c r="I86" s="5"/>
      <c r="J86" s="5"/>
      <c r="K86" s="5"/>
      <c r="L86" s="5"/>
      <c r="M86" s="5"/>
    </row>
    <row r="87" s="2" customFormat="1" spans="1:13">
      <c r="A87" s="16"/>
      <c r="B87" s="3"/>
      <c r="C87" s="3"/>
      <c r="D87" s="5"/>
      <c r="H87" s="5"/>
      <c r="I87" s="5"/>
      <c r="J87" s="5"/>
      <c r="K87" s="5"/>
      <c r="L87" s="5"/>
      <c r="M87" s="5"/>
    </row>
    <row r="88" s="2" customFormat="1" spans="1:13">
      <c r="A88" s="16"/>
      <c r="B88" s="3"/>
      <c r="C88" s="3"/>
      <c r="D88" s="5"/>
      <c r="H88" s="5"/>
      <c r="I88" s="5"/>
      <c r="J88" s="5"/>
      <c r="K88" s="5"/>
      <c r="L88" s="5"/>
      <c r="M88" s="5"/>
    </row>
    <row r="89" s="2" customFormat="1" spans="1:13">
      <c r="A89" s="16"/>
      <c r="B89" s="3"/>
      <c r="C89" s="3"/>
      <c r="D89" s="5"/>
      <c r="H89" s="5"/>
      <c r="I89" s="5"/>
      <c r="J89" s="5"/>
      <c r="K89" s="5"/>
      <c r="L89" s="5"/>
      <c r="M89" s="5"/>
    </row>
    <row r="90" s="2" customFormat="1" spans="1:13">
      <c r="A90" s="16"/>
      <c r="B90" s="3"/>
      <c r="C90" s="3"/>
      <c r="D90" s="5"/>
      <c r="H90" s="5"/>
      <c r="I90" s="5"/>
      <c r="J90" s="5"/>
      <c r="K90" s="5"/>
      <c r="L90" s="5"/>
      <c r="M90" s="5"/>
    </row>
    <row r="91" s="2" customFormat="1" spans="1:13">
      <c r="A91" s="16"/>
      <c r="B91" s="3"/>
      <c r="C91" s="3"/>
      <c r="D91" s="5"/>
      <c r="H91" s="5"/>
      <c r="I91" s="5"/>
      <c r="J91" s="5"/>
      <c r="K91" s="5"/>
      <c r="L91" s="5"/>
      <c r="M91" s="5"/>
    </row>
    <row r="92" s="2" customFormat="1" spans="1:13">
      <c r="A92" s="16"/>
      <c r="B92" s="3"/>
      <c r="C92" s="3"/>
      <c r="D92" s="5"/>
      <c r="H92" s="5"/>
      <c r="I92" s="5"/>
      <c r="J92" s="5"/>
      <c r="K92" s="5"/>
      <c r="L92" s="5"/>
      <c r="M92" s="5"/>
    </row>
    <row r="93" s="2" customFormat="1" spans="1:13">
      <c r="A93" s="16"/>
      <c r="B93" s="3"/>
      <c r="C93" s="3"/>
      <c r="D93" s="5"/>
      <c r="H93" s="5"/>
      <c r="I93" s="5"/>
      <c r="J93" s="5"/>
      <c r="K93" s="5"/>
      <c r="L93" s="5"/>
      <c r="M93" s="5"/>
    </row>
    <row r="94" s="2" customFormat="1" spans="1:13">
      <c r="A94" s="16"/>
      <c r="B94" s="3"/>
      <c r="C94" s="3"/>
      <c r="D94" s="5"/>
      <c r="H94" s="5"/>
      <c r="I94" s="5"/>
      <c r="J94" s="5"/>
      <c r="K94" s="5"/>
      <c r="L94" s="5"/>
      <c r="M94" s="5"/>
    </row>
    <row r="95" s="2" customFormat="1" spans="1:13">
      <c r="A95" s="16"/>
      <c r="B95" s="3"/>
      <c r="C95" s="3"/>
      <c r="D95" s="5"/>
      <c r="H95" s="5"/>
      <c r="I95" s="5"/>
      <c r="J95" s="5"/>
      <c r="K95" s="5"/>
      <c r="L95" s="5"/>
      <c r="M95" s="5"/>
    </row>
    <row r="96" s="2" customFormat="1" spans="1:13">
      <c r="A96" s="16"/>
      <c r="B96" s="3"/>
      <c r="C96" s="3"/>
      <c r="D96" s="5"/>
      <c r="H96" s="5"/>
      <c r="I96" s="5"/>
      <c r="J96" s="5"/>
      <c r="K96" s="5"/>
      <c r="L96" s="5"/>
      <c r="M96" s="5"/>
    </row>
    <row r="97" s="2" customFormat="1" spans="1:13">
      <c r="A97" s="16"/>
      <c r="B97" s="3"/>
      <c r="C97" s="3"/>
      <c r="D97" s="5"/>
      <c r="H97" s="5"/>
      <c r="I97" s="5"/>
      <c r="J97" s="5"/>
      <c r="K97" s="5"/>
      <c r="L97" s="5"/>
      <c r="M97" s="5"/>
    </row>
    <row r="98" s="2" customFormat="1" spans="1:13">
      <c r="A98" s="16"/>
      <c r="B98" s="3"/>
      <c r="C98" s="3"/>
      <c r="D98" s="5"/>
      <c r="H98" s="5"/>
      <c r="I98" s="5"/>
      <c r="J98" s="5"/>
      <c r="K98" s="5"/>
      <c r="L98" s="5"/>
      <c r="M98" s="5"/>
    </row>
    <row r="99" s="2" customFormat="1" spans="1:13">
      <c r="A99" s="16"/>
      <c r="B99" s="3"/>
      <c r="C99" s="3"/>
      <c r="D99" s="5"/>
      <c r="H99" s="5"/>
      <c r="I99" s="5"/>
      <c r="J99" s="5"/>
      <c r="K99" s="5"/>
      <c r="L99" s="5"/>
      <c r="M99" s="5"/>
    </row>
    <row r="100" s="2" customFormat="1" spans="1:13">
      <c r="A100" s="16"/>
      <c r="B100" s="3"/>
      <c r="C100" s="3"/>
      <c r="D100" s="5"/>
      <c r="H100" s="5"/>
      <c r="I100" s="5"/>
      <c r="J100" s="5"/>
      <c r="K100" s="5"/>
      <c r="L100" s="5"/>
      <c r="M100" s="5"/>
    </row>
    <row r="101" s="2" customFormat="1" spans="1:13">
      <c r="A101" s="16"/>
      <c r="B101" s="3"/>
      <c r="C101" s="3"/>
      <c r="D101" s="5"/>
      <c r="H101" s="5"/>
      <c r="I101" s="5"/>
      <c r="J101" s="5"/>
      <c r="K101" s="5"/>
      <c r="L101" s="5"/>
      <c r="M101" s="5"/>
    </row>
    <row r="102" s="2" customFormat="1" spans="1:13">
      <c r="A102" s="16"/>
      <c r="B102" s="3"/>
      <c r="C102" s="3"/>
      <c r="D102" s="5"/>
      <c r="H102" s="5"/>
      <c r="I102" s="5"/>
      <c r="J102" s="5"/>
      <c r="K102" s="5"/>
      <c r="L102" s="5"/>
      <c r="M102" s="5"/>
    </row>
    <row r="103" s="2" customFormat="1" spans="1:13">
      <c r="A103" s="16"/>
      <c r="B103" s="3"/>
      <c r="C103" s="3"/>
      <c r="D103" s="5"/>
      <c r="H103" s="5"/>
      <c r="I103" s="5"/>
      <c r="J103" s="5"/>
      <c r="K103" s="5"/>
      <c r="L103" s="5"/>
      <c r="M103" s="5"/>
    </row>
    <row r="104" s="2" customFormat="1" spans="1:13">
      <c r="A104" s="16"/>
      <c r="B104" s="3"/>
      <c r="C104" s="3"/>
      <c r="D104" s="5"/>
      <c r="H104" s="5"/>
      <c r="I104" s="5"/>
      <c r="J104" s="5"/>
      <c r="K104" s="5"/>
      <c r="L104" s="5"/>
      <c r="M104" s="5"/>
    </row>
    <row r="105" s="2" customFormat="1" spans="1:13">
      <c r="A105" s="16"/>
      <c r="B105" s="3"/>
      <c r="C105" s="3"/>
      <c r="D105" s="5"/>
      <c r="H105" s="5"/>
      <c r="I105" s="5"/>
      <c r="J105" s="5"/>
      <c r="K105" s="5"/>
      <c r="L105" s="5"/>
      <c r="M105" s="5"/>
    </row>
    <row r="106" s="2" customFormat="1" spans="1:13">
      <c r="A106" s="16"/>
      <c r="B106" s="3"/>
      <c r="C106" s="3"/>
      <c r="D106" s="5"/>
      <c r="H106" s="5"/>
      <c r="I106" s="5"/>
      <c r="J106" s="5"/>
      <c r="K106" s="5"/>
      <c r="L106" s="5"/>
      <c r="M106" s="5"/>
    </row>
    <row r="107" s="2" customFormat="1" spans="1:13">
      <c r="A107" s="16"/>
      <c r="B107" s="3"/>
      <c r="C107" s="3"/>
      <c r="D107" s="5"/>
      <c r="H107" s="5"/>
      <c r="I107" s="5"/>
      <c r="J107" s="5"/>
      <c r="K107" s="5"/>
      <c r="L107" s="5"/>
      <c r="M107" s="5"/>
    </row>
    <row r="108" s="2" customFormat="1" spans="1:13">
      <c r="A108" s="16"/>
      <c r="B108" s="3"/>
      <c r="C108" s="3"/>
      <c r="D108" s="5"/>
      <c r="H108" s="5"/>
      <c r="I108" s="5"/>
      <c r="J108" s="5"/>
      <c r="K108" s="5"/>
      <c r="L108" s="5"/>
      <c r="M108" s="5"/>
    </row>
    <row r="109" s="2" customFormat="1" spans="1:13">
      <c r="A109" s="16"/>
      <c r="B109" s="3"/>
      <c r="C109" s="3"/>
      <c r="D109" s="5"/>
      <c r="H109" s="5"/>
      <c r="I109" s="5"/>
      <c r="J109" s="5"/>
      <c r="K109" s="5"/>
      <c r="L109" s="5"/>
      <c r="M109" s="5"/>
    </row>
    <row r="110" s="2" customFormat="1" spans="1:13">
      <c r="A110" s="16"/>
      <c r="B110" s="3"/>
      <c r="C110" s="3"/>
      <c r="D110" s="5"/>
      <c r="H110" s="5"/>
      <c r="I110" s="5"/>
      <c r="J110" s="5"/>
      <c r="K110" s="5"/>
      <c r="L110" s="5"/>
      <c r="M110" s="5"/>
    </row>
    <row r="111" s="2" customFormat="1" spans="1:13">
      <c r="A111" s="16"/>
      <c r="B111" s="3"/>
      <c r="C111" s="3"/>
      <c r="D111" s="5"/>
      <c r="H111" s="5"/>
      <c r="I111" s="5"/>
      <c r="J111" s="5"/>
      <c r="K111" s="5"/>
      <c r="L111" s="5"/>
      <c r="M111" s="5"/>
    </row>
    <row r="112" s="2" customFormat="1" spans="1:13">
      <c r="A112" s="16"/>
      <c r="B112" s="3"/>
      <c r="C112" s="3"/>
      <c r="D112" s="5"/>
      <c r="H112" s="5"/>
      <c r="I112" s="5"/>
      <c r="J112" s="5"/>
      <c r="K112" s="5"/>
      <c r="L112" s="5"/>
      <c r="M112" s="5"/>
    </row>
    <row r="113" s="2" customFormat="1" spans="1:13">
      <c r="A113" s="16"/>
      <c r="B113" s="3"/>
      <c r="C113" s="3"/>
      <c r="D113" s="5"/>
      <c r="H113" s="5"/>
      <c r="I113" s="5"/>
      <c r="J113" s="5"/>
      <c r="K113" s="5"/>
      <c r="L113" s="5"/>
      <c r="M113" s="5"/>
    </row>
    <row r="114" s="2" customFormat="1" spans="1:13">
      <c r="A114" s="16"/>
      <c r="B114" s="3"/>
      <c r="C114" s="3"/>
      <c r="D114" s="5"/>
      <c r="H114" s="5"/>
      <c r="I114" s="5"/>
      <c r="J114" s="5"/>
      <c r="K114" s="5"/>
      <c r="L114" s="5"/>
      <c r="M114" s="5"/>
    </row>
    <row r="115" s="2" customFormat="1" spans="1:13">
      <c r="A115" s="16"/>
      <c r="B115" s="3"/>
      <c r="C115" s="3"/>
      <c r="D115" s="5"/>
      <c r="H115" s="5"/>
      <c r="I115" s="5"/>
      <c r="J115" s="5"/>
      <c r="K115" s="5"/>
      <c r="L115" s="5"/>
      <c r="M115" s="5"/>
    </row>
    <row r="116" s="2" customFormat="1" spans="1:13">
      <c r="A116" s="16"/>
      <c r="B116" s="3"/>
      <c r="C116" s="3"/>
      <c r="D116" s="5"/>
      <c r="H116" s="5"/>
      <c r="I116" s="5"/>
      <c r="J116" s="5"/>
      <c r="K116" s="5"/>
      <c r="L116" s="5"/>
      <c r="M116" s="5"/>
    </row>
    <row r="117" s="2" customFormat="1" spans="1:13">
      <c r="A117" s="16"/>
      <c r="B117" s="3"/>
      <c r="C117" s="3"/>
      <c r="D117" s="5"/>
      <c r="H117" s="5"/>
      <c r="I117" s="5"/>
      <c r="J117" s="5"/>
      <c r="K117" s="5"/>
      <c r="L117" s="5"/>
      <c r="M117" s="5"/>
    </row>
    <row r="118" s="2" customFormat="1" spans="1:13">
      <c r="A118" s="16"/>
      <c r="B118" s="3"/>
      <c r="C118" s="3"/>
      <c r="D118" s="5"/>
      <c r="H118" s="5"/>
      <c r="I118" s="5"/>
      <c r="J118" s="5"/>
      <c r="K118" s="5"/>
      <c r="L118" s="5"/>
      <c r="M118" s="5"/>
    </row>
    <row r="119" s="2" customFormat="1" spans="1:13">
      <c r="A119" s="16"/>
      <c r="B119" s="3"/>
      <c r="C119" s="3"/>
      <c r="D119" s="5"/>
      <c r="H119" s="5"/>
      <c r="I119" s="5"/>
      <c r="J119" s="5"/>
      <c r="K119" s="5"/>
      <c r="L119" s="5"/>
      <c r="M119" s="5"/>
    </row>
    <row r="120" s="2" customFormat="1" spans="1:13">
      <c r="A120" s="16"/>
      <c r="B120" s="3"/>
      <c r="C120" s="3"/>
      <c r="D120" s="5"/>
      <c r="H120" s="5"/>
      <c r="I120" s="5"/>
      <c r="J120" s="5"/>
      <c r="K120" s="5"/>
      <c r="L120" s="5"/>
      <c r="M120" s="5"/>
    </row>
    <row r="121" s="2" customFormat="1" spans="1:13">
      <c r="A121" s="16"/>
      <c r="B121" s="3"/>
      <c r="C121" s="3"/>
      <c r="D121" s="5"/>
      <c r="H121" s="5"/>
      <c r="I121" s="5"/>
      <c r="J121" s="5"/>
      <c r="K121" s="5"/>
      <c r="L121" s="5"/>
      <c r="M121" s="5"/>
    </row>
    <row r="122" s="2" customFormat="1" spans="1:13">
      <c r="A122" s="16"/>
      <c r="B122" s="3"/>
      <c r="C122" s="3"/>
      <c r="D122" s="5"/>
      <c r="H122" s="5"/>
      <c r="I122" s="5"/>
      <c r="J122" s="5"/>
      <c r="K122" s="5"/>
      <c r="L122" s="5"/>
      <c r="M122" s="5"/>
    </row>
    <row r="123" s="2" customFormat="1" spans="1:13">
      <c r="A123" s="16"/>
      <c r="B123" s="3"/>
      <c r="C123" s="3"/>
      <c r="D123" s="5"/>
      <c r="H123" s="5"/>
      <c r="I123" s="5"/>
      <c r="J123" s="5"/>
      <c r="K123" s="5"/>
      <c r="L123" s="5"/>
      <c r="M123" s="5"/>
    </row>
    <row r="124" s="2" customFormat="1" spans="1:13">
      <c r="A124" s="16"/>
      <c r="B124" s="3"/>
      <c r="C124" s="3"/>
      <c r="D124" s="5"/>
      <c r="H124" s="5"/>
      <c r="I124" s="5"/>
      <c r="J124" s="5"/>
      <c r="K124" s="5"/>
      <c r="L124" s="5"/>
      <c r="M124" s="5"/>
    </row>
    <row r="125" s="2" customFormat="1" spans="1:13">
      <c r="A125" s="16"/>
      <c r="B125" s="3"/>
      <c r="C125" s="3"/>
      <c r="D125" s="5"/>
      <c r="H125" s="5"/>
      <c r="I125" s="5"/>
      <c r="J125" s="5"/>
      <c r="K125" s="5"/>
      <c r="L125" s="5"/>
      <c r="M125" s="5"/>
    </row>
    <row r="126" s="2" customFormat="1" spans="1:13">
      <c r="A126" s="16"/>
      <c r="B126" s="3"/>
      <c r="C126" s="3"/>
      <c r="D126" s="5"/>
      <c r="H126" s="5"/>
      <c r="I126" s="5"/>
      <c r="J126" s="5"/>
      <c r="K126" s="5"/>
      <c r="L126" s="5"/>
      <c r="M126" s="5"/>
    </row>
    <row r="127" s="2" customFormat="1" spans="1:13">
      <c r="A127" s="16"/>
      <c r="B127" s="3"/>
      <c r="C127" s="3"/>
      <c r="D127" s="5"/>
      <c r="H127" s="5"/>
      <c r="I127" s="5"/>
      <c r="J127" s="5"/>
      <c r="K127" s="5"/>
      <c r="L127" s="5"/>
      <c r="M127" s="5"/>
    </row>
    <row r="128" s="2" customFormat="1" spans="1:13">
      <c r="A128" s="16"/>
      <c r="B128" s="3"/>
      <c r="C128" s="3"/>
      <c r="D128" s="5"/>
      <c r="H128" s="5"/>
      <c r="I128" s="5"/>
      <c r="J128" s="5"/>
      <c r="K128" s="5"/>
      <c r="L128" s="5"/>
      <c r="M128" s="5"/>
    </row>
    <row r="129" s="2" customFormat="1" spans="1:13">
      <c r="A129" s="16"/>
      <c r="B129" s="3"/>
      <c r="C129" s="3"/>
      <c r="D129" s="5"/>
      <c r="H129" s="5"/>
      <c r="I129" s="5"/>
      <c r="J129" s="5"/>
      <c r="K129" s="5"/>
      <c r="L129" s="5"/>
      <c r="M129" s="5"/>
    </row>
    <row r="130" s="2" customFormat="1" spans="1:13">
      <c r="A130" s="16"/>
      <c r="B130" s="3"/>
      <c r="C130" s="3"/>
      <c r="D130" s="5"/>
      <c r="H130" s="5"/>
      <c r="I130" s="5"/>
      <c r="J130" s="5"/>
      <c r="K130" s="5"/>
      <c r="L130" s="5"/>
      <c r="M130" s="5"/>
    </row>
    <row r="131" s="2" customFormat="1" spans="1:13">
      <c r="A131" s="16"/>
      <c r="B131" s="3"/>
      <c r="C131" s="3"/>
      <c r="D131" s="5"/>
      <c r="H131" s="5"/>
      <c r="I131" s="5"/>
      <c r="J131" s="5"/>
      <c r="K131" s="5"/>
      <c r="L131" s="5"/>
      <c r="M131" s="5"/>
    </row>
    <row r="132" s="2" customFormat="1" spans="1:13">
      <c r="A132" s="16"/>
      <c r="B132" s="3"/>
      <c r="C132" s="3"/>
      <c r="D132" s="5"/>
      <c r="H132" s="5"/>
      <c r="I132" s="5"/>
      <c r="J132" s="5"/>
      <c r="K132" s="5"/>
      <c r="L132" s="5"/>
      <c r="M132" s="5"/>
    </row>
    <row r="133" s="2" customFormat="1" spans="1:13">
      <c r="A133" s="16"/>
      <c r="B133" s="3"/>
      <c r="C133" s="3"/>
      <c r="D133" s="5"/>
      <c r="H133" s="5"/>
      <c r="I133" s="5"/>
      <c r="J133" s="5"/>
      <c r="K133" s="5"/>
      <c r="L133" s="5"/>
      <c r="M133" s="5"/>
    </row>
    <row r="134" s="2" customFormat="1" spans="1:13">
      <c r="A134" s="16"/>
      <c r="B134" s="3"/>
      <c r="C134" s="3"/>
      <c r="D134" s="5"/>
      <c r="H134" s="5"/>
      <c r="I134" s="5"/>
      <c r="J134" s="5"/>
      <c r="K134" s="5"/>
      <c r="L134" s="5"/>
      <c r="M134" s="5"/>
    </row>
    <row r="135" s="2" customFormat="1" spans="1:13">
      <c r="A135" s="16"/>
      <c r="B135" s="3"/>
      <c r="C135" s="3"/>
      <c r="D135" s="5"/>
      <c r="H135" s="5"/>
      <c r="I135" s="5"/>
      <c r="J135" s="5"/>
      <c r="K135" s="5"/>
      <c r="L135" s="5"/>
      <c r="M135" s="5"/>
    </row>
    <row r="136" s="2" customFormat="1" spans="1:13">
      <c r="A136" s="16"/>
      <c r="B136" s="3"/>
      <c r="C136" s="3"/>
      <c r="D136" s="5"/>
      <c r="H136" s="5"/>
      <c r="I136" s="5"/>
      <c r="J136" s="5"/>
      <c r="K136" s="5"/>
      <c r="L136" s="5"/>
      <c r="M136" s="5"/>
    </row>
    <row r="137" s="2" customFormat="1" spans="1:13">
      <c r="A137" s="16"/>
      <c r="B137" s="3"/>
      <c r="C137" s="3"/>
      <c r="D137" s="5"/>
      <c r="H137" s="5"/>
      <c r="I137" s="5"/>
      <c r="J137" s="5"/>
      <c r="K137" s="5"/>
      <c r="L137" s="5"/>
      <c r="M137" s="5"/>
    </row>
    <row r="138" s="2" customFormat="1" spans="1:13">
      <c r="A138" s="16"/>
      <c r="B138" s="3"/>
      <c r="C138" s="3"/>
      <c r="D138" s="5"/>
      <c r="H138" s="5"/>
      <c r="I138" s="5"/>
      <c r="J138" s="5"/>
      <c r="K138" s="5"/>
      <c r="L138" s="5"/>
      <c r="M138" s="5"/>
    </row>
    <row r="139" s="2" customFormat="1" spans="1:13">
      <c r="A139" s="16"/>
      <c r="B139" s="3"/>
      <c r="C139" s="3"/>
      <c r="D139" s="5"/>
      <c r="H139" s="5"/>
      <c r="I139" s="5"/>
      <c r="J139" s="5"/>
      <c r="K139" s="5"/>
      <c r="L139" s="5"/>
      <c r="M139" s="5"/>
    </row>
    <row r="140" s="2" customFormat="1" spans="1:13">
      <c r="A140" s="16"/>
      <c r="B140" s="3"/>
      <c r="C140" s="3"/>
      <c r="D140" s="5"/>
      <c r="H140" s="5"/>
      <c r="I140" s="5"/>
      <c r="J140" s="5"/>
      <c r="K140" s="5"/>
      <c r="L140" s="5"/>
      <c r="M140" s="5"/>
    </row>
    <row r="141" s="2" customFormat="1" spans="1:13">
      <c r="A141" s="16"/>
      <c r="B141" s="3"/>
      <c r="C141" s="3"/>
      <c r="D141" s="5"/>
      <c r="H141" s="5"/>
      <c r="I141" s="5"/>
      <c r="J141" s="5"/>
      <c r="K141" s="5"/>
      <c r="L141" s="5"/>
      <c r="M141" s="5"/>
    </row>
    <row r="142" s="2" customFormat="1" spans="1:13">
      <c r="A142" s="16"/>
      <c r="B142" s="3"/>
      <c r="C142" s="3"/>
      <c r="D142" s="5"/>
      <c r="H142" s="5"/>
      <c r="I142" s="5"/>
      <c r="J142" s="5"/>
      <c r="K142" s="5"/>
      <c r="L142" s="5"/>
      <c r="M142" s="5"/>
    </row>
    <row r="143" s="2" customFormat="1" spans="1:13">
      <c r="A143" s="16"/>
      <c r="B143" s="3"/>
      <c r="C143" s="3"/>
      <c r="D143" s="5"/>
      <c r="H143" s="5"/>
      <c r="I143" s="5"/>
      <c r="J143" s="5"/>
      <c r="K143" s="5"/>
      <c r="L143" s="5"/>
      <c r="M143" s="5"/>
    </row>
    <row r="144" s="2" customFormat="1" spans="1:13">
      <c r="A144" s="16"/>
      <c r="B144" s="3"/>
      <c r="C144" s="3"/>
      <c r="D144" s="5"/>
      <c r="H144" s="5"/>
      <c r="I144" s="5"/>
      <c r="J144" s="5"/>
      <c r="K144" s="5"/>
      <c r="L144" s="5"/>
      <c r="M144" s="5"/>
    </row>
    <row r="145" s="2" customFormat="1" spans="1:13">
      <c r="A145" s="16"/>
      <c r="B145" s="3"/>
      <c r="C145" s="3"/>
      <c r="D145" s="5"/>
      <c r="H145" s="5"/>
      <c r="I145" s="5"/>
      <c r="J145" s="5"/>
      <c r="K145" s="5"/>
      <c r="L145" s="5"/>
      <c r="M145" s="5"/>
    </row>
    <row r="146" s="2" customFormat="1" spans="1:13">
      <c r="A146" s="16"/>
      <c r="B146" s="3"/>
      <c r="C146" s="3"/>
      <c r="D146" s="5"/>
      <c r="H146" s="5"/>
      <c r="I146" s="5"/>
      <c r="J146" s="5"/>
      <c r="K146" s="5"/>
      <c r="L146" s="5"/>
      <c r="M146" s="5"/>
    </row>
    <row r="147" s="2" customFormat="1" spans="1:13">
      <c r="A147" s="16"/>
      <c r="B147" s="3"/>
      <c r="C147" s="3"/>
      <c r="D147" s="5"/>
      <c r="H147" s="5"/>
      <c r="I147" s="5"/>
      <c r="J147" s="5"/>
      <c r="K147" s="5"/>
      <c r="L147" s="5"/>
      <c r="M147" s="5"/>
    </row>
    <row r="148" s="2" customFormat="1" spans="1:13">
      <c r="A148" s="16"/>
      <c r="B148" s="3"/>
      <c r="C148" s="3"/>
      <c r="D148" s="5"/>
      <c r="H148" s="5"/>
      <c r="I148" s="5"/>
      <c r="J148" s="5"/>
      <c r="K148" s="5"/>
      <c r="L148" s="5"/>
      <c r="M148" s="5"/>
    </row>
    <row r="149" s="2" customFormat="1" spans="1:13">
      <c r="A149" s="16"/>
      <c r="B149" s="3"/>
      <c r="C149" s="3"/>
      <c r="D149" s="5"/>
      <c r="H149" s="5"/>
      <c r="I149" s="5"/>
      <c r="J149" s="5"/>
      <c r="K149" s="5"/>
      <c r="L149" s="5"/>
      <c r="M149" s="5"/>
    </row>
    <row r="150" s="2" customFormat="1" spans="1:13">
      <c r="A150" s="16"/>
      <c r="B150" s="3"/>
      <c r="C150" s="3"/>
      <c r="D150" s="5"/>
      <c r="H150" s="5"/>
      <c r="I150" s="5"/>
      <c r="J150" s="5"/>
      <c r="K150" s="5"/>
      <c r="L150" s="5"/>
      <c r="M150" s="5"/>
    </row>
    <row r="151" s="2" customFormat="1" spans="1:13">
      <c r="A151" s="16"/>
      <c r="B151" s="3"/>
      <c r="C151" s="3"/>
      <c r="D151" s="5"/>
      <c r="H151" s="5"/>
      <c r="I151" s="5"/>
      <c r="J151" s="5"/>
      <c r="K151" s="5"/>
      <c r="L151" s="5"/>
      <c r="M151" s="5"/>
    </row>
    <row r="152" s="2" customFormat="1" spans="1:13">
      <c r="A152" s="16"/>
      <c r="B152" s="3"/>
      <c r="C152" s="3"/>
      <c r="D152" s="5"/>
      <c r="H152" s="5"/>
      <c r="I152" s="5"/>
      <c r="J152" s="5"/>
      <c r="K152" s="5"/>
      <c r="L152" s="5"/>
      <c r="M152" s="5"/>
    </row>
    <row r="153" s="2" customFormat="1" spans="1:13">
      <c r="A153" s="16"/>
      <c r="B153" s="3"/>
      <c r="C153" s="3"/>
      <c r="D153" s="5"/>
      <c r="H153" s="5"/>
      <c r="I153" s="5"/>
      <c r="J153" s="5"/>
      <c r="K153" s="5"/>
      <c r="L153" s="5"/>
      <c r="M153" s="5"/>
    </row>
    <row r="154" s="2" customFormat="1" spans="1:13">
      <c r="A154" s="16"/>
      <c r="B154" s="3"/>
      <c r="C154" s="3"/>
      <c r="D154" s="5"/>
      <c r="H154" s="5"/>
      <c r="I154" s="5"/>
      <c r="J154" s="5"/>
      <c r="K154" s="5"/>
      <c r="L154" s="5"/>
      <c r="M154" s="5"/>
    </row>
    <row r="155" s="2" customFormat="1" spans="1:13">
      <c r="A155" s="16"/>
      <c r="B155" s="3"/>
      <c r="C155" s="3"/>
      <c r="D155" s="5"/>
      <c r="H155" s="5"/>
      <c r="I155" s="5"/>
      <c r="J155" s="5"/>
      <c r="K155" s="5"/>
      <c r="L155" s="5"/>
      <c r="M155" s="5"/>
    </row>
    <row r="156" s="2" customFormat="1" spans="1:13">
      <c r="A156" s="16"/>
      <c r="B156" s="3"/>
      <c r="C156" s="3"/>
      <c r="D156" s="5"/>
      <c r="H156" s="5"/>
      <c r="I156" s="5"/>
      <c r="J156" s="5"/>
      <c r="K156" s="5"/>
      <c r="L156" s="5"/>
      <c r="M156" s="5"/>
    </row>
    <row r="157" s="2" customFormat="1" spans="1:13">
      <c r="A157" s="16"/>
      <c r="B157" s="3"/>
      <c r="C157" s="3"/>
      <c r="D157" s="5"/>
      <c r="H157" s="5"/>
      <c r="I157" s="5"/>
      <c r="J157" s="5"/>
      <c r="K157" s="5"/>
      <c r="L157" s="5"/>
      <c r="M157" s="5"/>
    </row>
    <row r="158" s="2" customFormat="1" spans="1:13">
      <c r="A158" s="16"/>
      <c r="B158" s="3"/>
      <c r="C158" s="3"/>
      <c r="D158" s="5"/>
      <c r="H158" s="5"/>
      <c r="I158" s="5"/>
      <c r="J158" s="5"/>
      <c r="K158" s="5"/>
      <c r="L158" s="5"/>
      <c r="M158" s="5"/>
    </row>
    <row r="159" s="2" customFormat="1" spans="1:13">
      <c r="A159" s="16"/>
      <c r="B159" s="3"/>
      <c r="C159" s="3"/>
      <c r="D159" s="5"/>
      <c r="H159" s="5"/>
      <c r="I159" s="5"/>
      <c r="J159" s="5"/>
      <c r="K159" s="5"/>
      <c r="L159" s="5"/>
      <c r="M159" s="5"/>
    </row>
    <row r="160" s="2" customFormat="1" spans="1:13">
      <c r="A160" s="16"/>
      <c r="B160" s="3"/>
      <c r="C160" s="3"/>
      <c r="D160" s="5"/>
      <c r="H160" s="5"/>
      <c r="I160" s="5"/>
      <c r="J160" s="5"/>
      <c r="K160" s="5"/>
      <c r="L160" s="5"/>
      <c r="M160" s="5"/>
    </row>
    <row r="161" s="2" customFormat="1" spans="1:13">
      <c r="A161" s="16"/>
      <c r="B161" s="3"/>
      <c r="C161" s="3"/>
      <c r="D161" s="5"/>
      <c r="H161" s="5"/>
      <c r="I161" s="5"/>
      <c r="J161" s="5"/>
      <c r="K161" s="5"/>
      <c r="L161" s="5"/>
      <c r="M161" s="5"/>
    </row>
    <row r="162" s="2" customFormat="1" spans="1:13">
      <c r="A162" s="16"/>
      <c r="B162" s="3"/>
      <c r="C162" s="3"/>
      <c r="D162" s="5"/>
      <c r="H162" s="5"/>
      <c r="I162" s="5"/>
      <c r="J162" s="5"/>
      <c r="K162" s="5"/>
      <c r="L162" s="5"/>
      <c r="M162" s="5"/>
    </row>
    <row r="163" s="2" customFormat="1" spans="1:13">
      <c r="A163" s="16"/>
      <c r="B163" s="3"/>
      <c r="C163" s="3"/>
      <c r="D163" s="5"/>
      <c r="H163" s="5"/>
      <c r="I163" s="5"/>
      <c r="J163" s="5"/>
      <c r="K163" s="5"/>
      <c r="L163" s="5"/>
      <c r="M163" s="5"/>
    </row>
    <row r="164" s="2" customFormat="1" spans="1:13">
      <c r="A164" s="16"/>
      <c r="B164" s="3"/>
      <c r="C164" s="3"/>
      <c r="D164" s="5"/>
      <c r="H164" s="5"/>
      <c r="I164" s="5"/>
      <c r="J164" s="5"/>
      <c r="K164" s="5"/>
      <c r="L164" s="5"/>
      <c r="M164" s="5"/>
    </row>
    <row r="165" s="2" customFormat="1" spans="1:13">
      <c r="A165" s="16"/>
      <c r="B165" s="3"/>
      <c r="C165" s="3"/>
      <c r="D165" s="5"/>
      <c r="H165" s="5"/>
      <c r="I165" s="5"/>
      <c r="J165" s="5"/>
      <c r="K165" s="5"/>
      <c r="L165" s="5"/>
      <c r="M165" s="5"/>
    </row>
    <row r="166" s="2" customFormat="1" spans="1:13">
      <c r="A166" s="16"/>
      <c r="B166" s="3"/>
      <c r="C166" s="3"/>
      <c r="D166" s="5"/>
      <c r="H166" s="5"/>
      <c r="I166" s="5"/>
      <c r="J166" s="5"/>
      <c r="K166" s="5"/>
      <c r="L166" s="5"/>
      <c r="M166" s="5"/>
    </row>
    <row r="167" s="2" customFormat="1" spans="1:13">
      <c r="A167" s="16"/>
      <c r="B167" s="3"/>
      <c r="C167" s="3"/>
      <c r="D167" s="5"/>
      <c r="H167" s="5"/>
      <c r="I167" s="5"/>
      <c r="J167" s="5"/>
      <c r="K167" s="5"/>
      <c r="L167" s="5"/>
      <c r="M167" s="5"/>
    </row>
    <row r="168" s="2" customFormat="1" spans="1:13">
      <c r="A168" s="16"/>
      <c r="B168" s="3"/>
      <c r="C168" s="3"/>
      <c r="D168" s="5"/>
      <c r="H168" s="5"/>
      <c r="I168" s="5"/>
      <c r="J168" s="5"/>
      <c r="K168" s="5"/>
      <c r="L168" s="5"/>
      <c r="M168" s="5"/>
    </row>
    <row r="169" s="2" customFormat="1" spans="1:13">
      <c r="A169" s="16"/>
      <c r="B169" s="3"/>
      <c r="C169" s="3"/>
      <c r="D169" s="5"/>
      <c r="H169" s="5"/>
      <c r="I169" s="5"/>
      <c r="J169" s="5"/>
      <c r="K169" s="5"/>
      <c r="L169" s="5"/>
      <c r="M169" s="5"/>
    </row>
    <row r="170" s="2" customFormat="1" spans="1:13">
      <c r="A170" s="16"/>
      <c r="B170" s="3"/>
      <c r="C170" s="3"/>
      <c r="D170" s="5"/>
      <c r="H170" s="5"/>
      <c r="I170" s="5"/>
      <c r="J170" s="5"/>
      <c r="K170" s="5"/>
      <c r="L170" s="5"/>
      <c r="M170" s="5"/>
    </row>
    <row r="171" s="2" customFormat="1" spans="1:13">
      <c r="A171" s="16"/>
      <c r="B171" s="3"/>
      <c r="C171" s="3"/>
      <c r="D171" s="5"/>
      <c r="H171" s="5"/>
      <c r="I171" s="5"/>
      <c r="J171" s="5"/>
      <c r="K171" s="5"/>
      <c r="L171" s="5"/>
      <c r="M171" s="5"/>
    </row>
    <row r="172" s="2" customFormat="1" spans="1:13">
      <c r="A172" s="16"/>
      <c r="B172" s="3"/>
      <c r="C172" s="3"/>
      <c r="D172" s="5"/>
      <c r="H172" s="5"/>
      <c r="I172" s="5"/>
      <c r="J172" s="5"/>
      <c r="K172" s="5"/>
      <c r="L172" s="5"/>
      <c r="M172" s="5"/>
    </row>
    <row r="173" s="2" customFormat="1" spans="1:13">
      <c r="A173" s="16"/>
      <c r="B173" s="3"/>
      <c r="C173" s="3"/>
      <c r="D173" s="5"/>
      <c r="H173" s="5"/>
      <c r="I173" s="5"/>
      <c r="J173" s="5"/>
      <c r="K173" s="5"/>
      <c r="L173" s="5"/>
      <c r="M173" s="5"/>
    </row>
    <row r="174" s="2" customFormat="1" spans="1:13">
      <c r="A174" s="16"/>
      <c r="B174" s="3"/>
      <c r="C174" s="3"/>
      <c r="D174" s="5"/>
      <c r="H174" s="5"/>
      <c r="I174" s="5"/>
      <c r="J174" s="5"/>
      <c r="K174" s="5"/>
      <c r="L174" s="5"/>
      <c r="M174" s="5"/>
    </row>
    <row r="175" s="2" customFormat="1" spans="1:13">
      <c r="A175" s="16"/>
      <c r="B175" s="3"/>
      <c r="C175" s="3"/>
      <c r="D175" s="5"/>
      <c r="H175" s="5"/>
      <c r="I175" s="5"/>
      <c r="J175" s="5"/>
      <c r="K175" s="5"/>
      <c r="L175" s="5"/>
      <c r="M175" s="5"/>
    </row>
    <row r="176" s="2" customFormat="1" spans="1:13">
      <c r="A176" s="16"/>
      <c r="B176" s="3"/>
      <c r="C176" s="3"/>
      <c r="D176" s="5"/>
      <c r="H176" s="5"/>
      <c r="I176" s="5"/>
      <c r="J176" s="5"/>
      <c r="K176" s="5"/>
      <c r="L176" s="5"/>
      <c r="M176" s="5"/>
    </row>
    <row r="177" s="2" customFormat="1" spans="1:13">
      <c r="A177" s="16"/>
      <c r="B177" s="3"/>
      <c r="C177" s="3"/>
      <c r="D177" s="5"/>
      <c r="H177" s="5"/>
      <c r="I177" s="5"/>
      <c r="J177" s="5"/>
      <c r="K177" s="5"/>
      <c r="L177" s="5"/>
      <c r="M177" s="5"/>
    </row>
    <row r="178" s="2" customFormat="1" spans="1:13">
      <c r="A178" s="16"/>
      <c r="B178" s="3"/>
      <c r="C178" s="3"/>
      <c r="D178" s="5"/>
      <c r="H178" s="5"/>
      <c r="I178" s="5"/>
      <c r="J178" s="5"/>
      <c r="K178" s="5"/>
      <c r="L178" s="5"/>
      <c r="M178" s="5"/>
    </row>
    <row r="179" s="2" customFormat="1" spans="1:13">
      <c r="A179" s="16"/>
      <c r="B179" s="3"/>
      <c r="C179" s="3"/>
      <c r="D179" s="5"/>
      <c r="H179" s="5"/>
      <c r="I179" s="5"/>
      <c r="J179" s="5"/>
      <c r="K179" s="5"/>
      <c r="L179" s="5"/>
      <c r="M179" s="5"/>
    </row>
    <row r="180" s="2" customFormat="1" spans="1:13">
      <c r="A180" s="16"/>
      <c r="B180" s="3"/>
      <c r="C180" s="3"/>
      <c r="D180" s="5"/>
      <c r="H180" s="5"/>
      <c r="I180" s="5"/>
      <c r="J180" s="5"/>
      <c r="K180" s="5"/>
      <c r="L180" s="5"/>
      <c r="M180" s="5"/>
    </row>
    <row r="181" s="2" customFormat="1" spans="1:13">
      <c r="A181" s="16"/>
      <c r="B181" s="3"/>
      <c r="C181" s="3"/>
      <c r="D181" s="5"/>
      <c r="H181" s="5"/>
      <c r="I181" s="5"/>
      <c r="J181" s="5"/>
      <c r="K181" s="5"/>
      <c r="L181" s="5"/>
      <c r="M181" s="5"/>
    </row>
    <row r="182" s="2" customFormat="1" spans="1:13">
      <c r="A182" s="16"/>
      <c r="B182" s="3"/>
      <c r="C182" s="3"/>
      <c r="D182" s="5"/>
      <c r="H182" s="5"/>
      <c r="I182" s="5"/>
      <c r="J182" s="5"/>
      <c r="K182" s="5"/>
      <c r="L182" s="5"/>
      <c r="M182" s="5"/>
    </row>
    <row r="183" s="2" customFormat="1" spans="1:13">
      <c r="A183" s="16"/>
      <c r="B183" s="3"/>
      <c r="C183" s="3"/>
      <c r="D183" s="5"/>
      <c r="H183" s="5"/>
      <c r="I183" s="5"/>
      <c r="J183" s="5"/>
      <c r="K183" s="5"/>
      <c r="L183" s="5"/>
      <c r="M183" s="5"/>
    </row>
    <row r="184" s="2" customFormat="1" spans="1:13">
      <c r="A184" s="16"/>
      <c r="B184" s="3"/>
      <c r="C184" s="3"/>
      <c r="D184" s="5"/>
      <c r="H184" s="5"/>
      <c r="I184" s="5"/>
      <c r="J184" s="5"/>
      <c r="K184" s="5"/>
      <c r="L184" s="5"/>
      <c r="M184" s="5"/>
    </row>
    <row r="185" s="2" customFormat="1" spans="1:13">
      <c r="A185" s="16"/>
      <c r="B185" s="3"/>
      <c r="C185" s="3"/>
      <c r="D185" s="5"/>
      <c r="H185" s="5"/>
      <c r="I185" s="5"/>
      <c r="J185" s="5"/>
      <c r="K185" s="5"/>
      <c r="L185" s="5"/>
      <c r="M185" s="5"/>
    </row>
    <row r="186" s="2" customFormat="1" spans="1:13">
      <c r="A186" s="16"/>
      <c r="B186" s="3"/>
      <c r="C186" s="3"/>
      <c r="D186" s="5"/>
      <c r="H186" s="5"/>
      <c r="I186" s="5"/>
      <c r="J186" s="5"/>
      <c r="K186" s="5"/>
      <c r="L186" s="5"/>
      <c r="M186" s="5"/>
    </row>
    <row r="187" s="2" customFormat="1" spans="1:13">
      <c r="A187" s="16"/>
      <c r="B187" s="3"/>
      <c r="C187" s="3"/>
      <c r="D187" s="5"/>
      <c r="H187" s="5"/>
      <c r="I187" s="5"/>
      <c r="J187" s="5"/>
      <c r="K187" s="5"/>
      <c r="L187" s="5"/>
      <c r="M187" s="5"/>
    </row>
    <row r="188" s="2" customFormat="1" spans="1:13">
      <c r="A188" s="16"/>
      <c r="B188" s="3"/>
      <c r="C188" s="3"/>
      <c r="D188" s="5"/>
      <c r="H188" s="5"/>
      <c r="I188" s="5"/>
      <c r="J188" s="5"/>
      <c r="K188" s="5"/>
      <c r="L188" s="5"/>
      <c r="M188" s="5"/>
    </row>
    <row r="189" s="2" customFormat="1" spans="1:13">
      <c r="A189" s="16"/>
      <c r="B189" s="3"/>
      <c r="C189" s="3"/>
      <c r="D189" s="5"/>
      <c r="H189" s="5"/>
      <c r="I189" s="5"/>
      <c r="J189" s="5"/>
      <c r="K189" s="5"/>
      <c r="L189" s="5"/>
      <c r="M189" s="5"/>
    </row>
    <row r="190" s="2" customFormat="1" spans="1:13">
      <c r="A190" s="16"/>
      <c r="B190" s="3"/>
      <c r="C190" s="3"/>
      <c r="D190" s="5"/>
      <c r="H190" s="5"/>
      <c r="I190" s="5"/>
      <c r="J190" s="5"/>
      <c r="K190" s="5"/>
      <c r="L190" s="5"/>
      <c r="M190" s="5"/>
    </row>
    <row r="191" s="2" customFormat="1" spans="1:13">
      <c r="A191" s="16"/>
      <c r="B191" s="3"/>
      <c r="C191" s="3"/>
      <c r="D191" s="5"/>
      <c r="H191" s="5"/>
      <c r="I191" s="5"/>
      <c r="J191" s="5"/>
      <c r="K191" s="5"/>
      <c r="L191" s="5"/>
      <c r="M191" s="5"/>
    </row>
    <row r="192" s="2" customFormat="1" spans="1:13">
      <c r="A192" s="16"/>
      <c r="B192" s="3"/>
      <c r="C192" s="3"/>
      <c r="D192" s="5"/>
      <c r="H192" s="5"/>
      <c r="I192" s="5"/>
      <c r="J192" s="5"/>
      <c r="K192" s="5"/>
      <c r="L192" s="5"/>
      <c r="M192" s="5"/>
    </row>
    <row r="193" s="2" customFormat="1" spans="1:13">
      <c r="A193" s="16"/>
      <c r="B193" s="3"/>
      <c r="C193" s="3"/>
      <c r="D193" s="5"/>
      <c r="H193" s="5"/>
      <c r="I193" s="5"/>
      <c r="J193" s="5"/>
      <c r="K193" s="5"/>
      <c r="L193" s="5"/>
      <c r="M193" s="5"/>
    </row>
    <row r="194" s="2" customFormat="1" spans="1:13">
      <c r="A194" s="16"/>
      <c r="B194" s="3"/>
      <c r="C194" s="3"/>
      <c r="D194" s="5"/>
      <c r="H194" s="5"/>
      <c r="I194" s="5"/>
      <c r="J194" s="5"/>
      <c r="K194" s="5"/>
      <c r="L194" s="5"/>
      <c r="M194" s="5"/>
    </row>
    <row r="195" s="2" customFormat="1" spans="1:13">
      <c r="A195" s="16"/>
      <c r="B195" s="3"/>
      <c r="C195" s="3"/>
      <c r="D195" s="5"/>
      <c r="H195" s="5"/>
      <c r="I195" s="5"/>
      <c r="J195" s="5"/>
      <c r="K195" s="5"/>
      <c r="L195" s="5"/>
      <c r="M195" s="5"/>
    </row>
    <row r="196" s="2" customFormat="1" spans="1:13">
      <c r="A196" s="16"/>
      <c r="B196" s="3"/>
      <c r="C196" s="3"/>
      <c r="D196" s="5"/>
      <c r="H196" s="5"/>
      <c r="I196" s="5"/>
      <c r="J196" s="5"/>
      <c r="K196" s="5"/>
      <c r="L196" s="5"/>
      <c r="M196" s="5"/>
    </row>
    <row r="197" s="2" customFormat="1" spans="1:13">
      <c r="A197" s="16"/>
      <c r="B197" s="3"/>
      <c r="C197" s="3"/>
      <c r="D197" s="5"/>
      <c r="H197" s="5"/>
      <c r="I197" s="5"/>
      <c r="J197" s="5"/>
      <c r="K197" s="5"/>
      <c r="L197" s="5"/>
      <c r="M197" s="5"/>
    </row>
    <row r="198" s="2" customFormat="1" spans="1:13">
      <c r="A198" s="16"/>
      <c r="B198" s="3"/>
      <c r="C198" s="3"/>
      <c r="D198" s="5"/>
      <c r="H198" s="5"/>
      <c r="I198" s="5"/>
      <c r="J198" s="5"/>
      <c r="K198" s="5"/>
      <c r="L198" s="5"/>
      <c r="M198" s="5"/>
    </row>
    <row r="199" s="2" customFormat="1" spans="1:13">
      <c r="A199" s="16"/>
      <c r="B199" s="3"/>
      <c r="C199" s="3"/>
      <c r="D199" s="5"/>
      <c r="H199" s="5"/>
      <c r="I199" s="5"/>
      <c r="J199" s="5"/>
      <c r="K199" s="5"/>
      <c r="L199" s="5"/>
      <c r="M199" s="5"/>
    </row>
    <row r="200" s="2" customFormat="1" spans="1:13">
      <c r="A200" s="16"/>
      <c r="B200" s="3"/>
      <c r="C200" s="3"/>
      <c r="D200" s="5"/>
      <c r="H200" s="5"/>
      <c r="I200" s="5"/>
      <c r="J200" s="5"/>
      <c r="K200" s="5"/>
      <c r="L200" s="5"/>
      <c r="M200" s="5"/>
    </row>
    <row r="201" s="2" customFormat="1" spans="1:13">
      <c r="A201" s="16"/>
      <c r="B201" s="3"/>
      <c r="C201" s="3"/>
      <c r="D201" s="5"/>
      <c r="H201" s="5"/>
      <c r="I201" s="5"/>
      <c r="J201" s="5"/>
      <c r="K201" s="5"/>
      <c r="L201" s="5"/>
      <c r="M201" s="5"/>
    </row>
    <row r="202" s="2" customFormat="1" spans="1:13">
      <c r="A202" s="16"/>
      <c r="B202" s="3"/>
      <c r="C202" s="3"/>
      <c r="D202" s="5"/>
      <c r="H202" s="5"/>
      <c r="I202" s="5"/>
      <c r="J202" s="5"/>
      <c r="K202" s="5"/>
      <c r="L202" s="5"/>
      <c r="M202" s="5"/>
    </row>
    <row r="203" s="2" customFormat="1" spans="1:13">
      <c r="A203" s="16"/>
      <c r="B203" s="3"/>
      <c r="C203" s="3"/>
      <c r="D203" s="5"/>
      <c r="H203" s="5"/>
      <c r="I203" s="5"/>
      <c r="J203" s="5"/>
      <c r="K203" s="5"/>
      <c r="L203" s="5"/>
      <c r="M203" s="5"/>
    </row>
    <row r="204" s="2" customFormat="1" spans="1:13">
      <c r="A204" s="16"/>
      <c r="B204" s="3"/>
      <c r="C204" s="3"/>
      <c r="D204" s="5"/>
      <c r="H204" s="5"/>
      <c r="I204" s="5"/>
      <c r="J204" s="5"/>
      <c r="K204" s="5"/>
      <c r="L204" s="5"/>
      <c r="M204" s="5"/>
    </row>
    <row r="205" s="2" customFormat="1" spans="1:13">
      <c r="A205" s="16"/>
      <c r="B205" s="3"/>
      <c r="C205" s="3"/>
      <c r="D205" s="5"/>
      <c r="H205" s="5"/>
      <c r="I205" s="5"/>
      <c r="J205" s="5"/>
      <c r="K205" s="5"/>
      <c r="L205" s="5"/>
      <c r="M205" s="5"/>
    </row>
    <row r="206" s="2" customFormat="1" spans="1:13">
      <c r="A206" s="16"/>
      <c r="B206" s="3"/>
      <c r="C206" s="3"/>
      <c r="D206" s="5"/>
      <c r="H206" s="5"/>
      <c r="I206" s="5"/>
      <c r="J206" s="5"/>
      <c r="K206" s="5"/>
      <c r="L206" s="5"/>
      <c r="M206" s="5"/>
    </row>
    <row r="207" s="2" customFormat="1" spans="1:13">
      <c r="A207" s="16"/>
      <c r="B207" s="3"/>
      <c r="C207" s="3"/>
      <c r="D207" s="5"/>
      <c r="H207" s="5"/>
      <c r="I207" s="5"/>
      <c r="J207" s="5"/>
      <c r="K207" s="5"/>
      <c r="L207" s="5"/>
      <c r="M207" s="5"/>
    </row>
    <row r="208" s="2" customFormat="1" spans="1:13">
      <c r="A208" s="16"/>
      <c r="B208" s="3"/>
      <c r="C208" s="3"/>
      <c r="D208" s="5"/>
      <c r="H208" s="5"/>
      <c r="I208" s="5"/>
      <c r="J208" s="5"/>
      <c r="K208" s="5"/>
      <c r="L208" s="5"/>
      <c r="M208" s="5"/>
    </row>
    <row r="209" s="2" customFormat="1" spans="1:13">
      <c r="A209" s="16"/>
      <c r="B209" s="3"/>
      <c r="C209" s="3"/>
      <c r="D209" s="5"/>
      <c r="H209" s="5"/>
      <c r="I209" s="5"/>
      <c r="J209" s="5"/>
      <c r="K209" s="5"/>
      <c r="L209" s="5"/>
      <c r="M209" s="5"/>
    </row>
    <row r="210" s="2" customFormat="1" spans="1:13">
      <c r="A210" s="16"/>
      <c r="B210" s="3"/>
      <c r="C210" s="3"/>
      <c r="D210" s="5"/>
      <c r="H210" s="5"/>
      <c r="I210" s="5"/>
      <c r="J210" s="5"/>
      <c r="K210" s="5"/>
      <c r="L210" s="5"/>
      <c r="M210" s="5"/>
    </row>
    <row r="211" s="2" customFormat="1" spans="1:13">
      <c r="A211" s="16"/>
      <c r="B211" s="3"/>
      <c r="C211" s="3"/>
      <c r="D211" s="5"/>
      <c r="H211" s="5"/>
      <c r="I211" s="5"/>
      <c r="J211" s="5"/>
      <c r="K211" s="5"/>
      <c r="L211" s="5"/>
      <c r="M211" s="5"/>
    </row>
    <row r="212" s="2" customFormat="1" spans="1:13">
      <c r="A212" s="16"/>
      <c r="B212" s="3"/>
      <c r="C212" s="3"/>
      <c r="D212" s="5"/>
      <c r="H212" s="5"/>
      <c r="I212" s="5"/>
      <c r="J212" s="5"/>
      <c r="K212" s="5"/>
      <c r="L212" s="5"/>
      <c r="M212" s="5"/>
    </row>
    <row r="213" s="2" customFormat="1" spans="1:13">
      <c r="A213" s="16"/>
      <c r="B213" s="3"/>
      <c r="C213" s="3"/>
      <c r="D213" s="5"/>
      <c r="H213" s="5"/>
      <c r="I213" s="5"/>
      <c r="J213" s="5"/>
      <c r="K213" s="5"/>
      <c r="L213" s="5"/>
      <c r="M213" s="5"/>
    </row>
    <row r="214" s="2" customFormat="1" spans="1:13">
      <c r="A214" s="16"/>
      <c r="B214" s="3"/>
      <c r="C214" s="3"/>
      <c r="D214" s="5"/>
      <c r="H214" s="5"/>
      <c r="I214" s="5"/>
      <c r="J214" s="5"/>
      <c r="K214" s="5"/>
      <c r="L214" s="5"/>
      <c r="M214" s="5"/>
    </row>
    <row r="215" s="2" customFormat="1" spans="1:13">
      <c r="A215" s="16"/>
      <c r="B215" s="3"/>
      <c r="C215" s="3"/>
      <c r="D215" s="5"/>
      <c r="H215" s="5"/>
      <c r="I215" s="5"/>
      <c r="J215" s="5"/>
      <c r="K215" s="5"/>
      <c r="L215" s="5"/>
      <c r="M215" s="5"/>
    </row>
    <row r="216" s="2" customFormat="1" spans="1:13">
      <c r="A216" s="16"/>
      <c r="B216" s="3"/>
      <c r="C216" s="3"/>
      <c r="D216" s="5"/>
      <c r="H216" s="5"/>
      <c r="I216" s="5"/>
      <c r="J216" s="5"/>
      <c r="K216" s="5"/>
      <c r="L216" s="5"/>
      <c r="M216" s="5"/>
    </row>
    <row r="217" s="2" customFormat="1" spans="1:13">
      <c r="A217" s="16"/>
      <c r="B217" s="3"/>
      <c r="C217" s="3"/>
      <c r="D217" s="5"/>
      <c r="H217" s="5"/>
      <c r="I217" s="5"/>
      <c r="J217" s="5"/>
      <c r="K217" s="5"/>
      <c r="L217" s="5"/>
      <c r="M217" s="5"/>
    </row>
    <row r="218" s="2" customFormat="1" spans="1:13">
      <c r="A218" s="16"/>
      <c r="B218" s="3"/>
      <c r="C218" s="3"/>
      <c r="D218" s="5"/>
      <c r="H218" s="5"/>
      <c r="I218" s="5"/>
      <c r="J218" s="5"/>
      <c r="K218" s="5"/>
      <c r="L218" s="5"/>
      <c r="M218" s="5"/>
    </row>
    <row r="219" s="2" customFormat="1" spans="1:13">
      <c r="A219" s="16"/>
      <c r="B219" s="3"/>
      <c r="C219" s="3"/>
      <c r="D219" s="5"/>
      <c r="H219" s="5"/>
      <c r="I219" s="5"/>
      <c r="J219" s="5"/>
      <c r="K219" s="5"/>
      <c r="L219" s="5"/>
      <c r="M219" s="5"/>
    </row>
    <row r="220" s="2" customFormat="1" spans="1:13">
      <c r="A220" s="16"/>
      <c r="B220" s="3"/>
      <c r="C220" s="3"/>
      <c r="D220" s="5"/>
      <c r="H220" s="5"/>
      <c r="I220" s="5"/>
      <c r="J220" s="5"/>
      <c r="K220" s="5"/>
      <c r="L220" s="5"/>
      <c r="M220" s="5"/>
    </row>
    <row r="221" s="2" customFormat="1" spans="1:13">
      <c r="A221" s="16"/>
      <c r="B221" s="3"/>
      <c r="C221" s="3"/>
      <c r="D221" s="5"/>
      <c r="H221" s="5"/>
      <c r="I221" s="5"/>
      <c r="J221" s="5"/>
      <c r="K221" s="5"/>
      <c r="L221" s="5"/>
      <c r="M221" s="5"/>
    </row>
    <row r="222" s="2" customFormat="1" spans="1:13">
      <c r="A222" s="16"/>
      <c r="B222" s="3"/>
      <c r="C222" s="3"/>
      <c r="D222" s="5"/>
      <c r="H222" s="5"/>
      <c r="I222" s="5"/>
      <c r="J222" s="5"/>
      <c r="K222" s="5"/>
      <c r="L222" s="5"/>
      <c r="M222" s="5"/>
    </row>
    <row r="223" s="2" customFormat="1" spans="1:13">
      <c r="A223" s="16"/>
      <c r="B223" s="3"/>
      <c r="C223" s="3"/>
      <c r="D223" s="5"/>
      <c r="H223" s="5"/>
      <c r="I223" s="5"/>
      <c r="J223" s="5"/>
      <c r="K223" s="5"/>
      <c r="L223" s="5"/>
      <c r="M223" s="5"/>
    </row>
    <row r="224" s="2" customFormat="1" spans="1:13">
      <c r="A224" s="16"/>
      <c r="B224" s="3"/>
      <c r="C224" s="3"/>
      <c r="D224" s="5"/>
      <c r="H224" s="5"/>
      <c r="I224" s="5"/>
      <c r="J224" s="5"/>
      <c r="K224" s="5"/>
      <c r="L224" s="5"/>
      <c r="M224" s="5"/>
    </row>
    <row r="225" s="2" customFormat="1" spans="1:13">
      <c r="A225" s="16"/>
      <c r="B225" s="3"/>
      <c r="C225" s="3"/>
      <c r="D225" s="5"/>
      <c r="H225" s="5"/>
      <c r="I225" s="5"/>
      <c r="J225" s="5"/>
      <c r="K225" s="5"/>
      <c r="L225" s="5"/>
      <c r="M225" s="5"/>
    </row>
    <row r="226" s="2" customFormat="1" spans="1:13">
      <c r="A226" s="16"/>
      <c r="B226" s="3"/>
      <c r="C226" s="3"/>
      <c r="D226" s="5"/>
      <c r="H226" s="5"/>
      <c r="I226" s="5"/>
      <c r="J226" s="5"/>
      <c r="K226" s="5"/>
      <c r="L226" s="5"/>
      <c r="M226" s="5"/>
    </row>
    <row r="227" s="2" customFormat="1" spans="1:13">
      <c r="A227" s="16"/>
      <c r="B227" s="3"/>
      <c r="C227" s="3"/>
      <c r="D227" s="5"/>
      <c r="H227" s="5"/>
      <c r="I227" s="5"/>
      <c r="J227" s="5"/>
      <c r="K227" s="5"/>
      <c r="L227" s="5"/>
      <c r="M227" s="5"/>
    </row>
    <row r="228" s="2" customFormat="1" spans="1:13">
      <c r="A228" s="16"/>
      <c r="B228" s="3"/>
      <c r="C228" s="3"/>
      <c r="D228" s="5"/>
      <c r="H228" s="5"/>
      <c r="I228" s="5"/>
      <c r="J228" s="5"/>
      <c r="K228" s="5"/>
      <c r="L228" s="5"/>
      <c r="M228" s="5"/>
    </row>
    <row r="229" s="2" customFormat="1" spans="1:13">
      <c r="A229" s="16"/>
      <c r="B229" s="3"/>
      <c r="C229" s="3"/>
      <c r="D229" s="5"/>
      <c r="H229" s="5"/>
      <c r="I229" s="5"/>
      <c r="J229" s="5"/>
      <c r="K229" s="5"/>
      <c r="L229" s="5"/>
      <c r="M229" s="5"/>
    </row>
    <row r="230" s="2" customFormat="1" spans="1:13">
      <c r="A230" s="16"/>
      <c r="B230" s="3"/>
      <c r="C230" s="3"/>
      <c r="D230" s="5"/>
      <c r="H230" s="5"/>
      <c r="I230" s="5"/>
      <c r="J230" s="5"/>
      <c r="K230" s="5"/>
      <c r="L230" s="5"/>
      <c r="M230" s="5"/>
    </row>
    <row r="231" s="2" customFormat="1" spans="1:13">
      <c r="A231" s="16"/>
      <c r="B231" s="3"/>
      <c r="C231" s="3"/>
      <c r="D231" s="5"/>
      <c r="H231" s="5"/>
      <c r="I231" s="5"/>
      <c r="J231" s="5"/>
      <c r="K231" s="5"/>
      <c r="L231" s="5"/>
      <c r="M231" s="5"/>
    </row>
    <row r="232" s="2" customFormat="1" spans="1:13">
      <c r="A232" s="16"/>
      <c r="B232" s="3"/>
      <c r="C232" s="3"/>
      <c r="D232" s="5"/>
      <c r="H232" s="5"/>
      <c r="I232" s="5"/>
      <c r="J232" s="5"/>
      <c r="K232" s="5"/>
      <c r="L232" s="5"/>
      <c r="M232" s="5"/>
    </row>
    <row r="233" s="2" customFormat="1" spans="1:13">
      <c r="A233" s="16"/>
      <c r="B233" s="3"/>
      <c r="C233" s="3"/>
      <c r="D233" s="5"/>
      <c r="H233" s="5"/>
      <c r="I233" s="5"/>
      <c r="J233" s="5"/>
      <c r="K233" s="5"/>
      <c r="L233" s="5"/>
      <c r="M233" s="5"/>
    </row>
    <row r="234" s="2" customFormat="1" spans="1:13">
      <c r="A234" s="16"/>
      <c r="B234" s="3"/>
      <c r="C234" s="3"/>
      <c r="D234" s="5"/>
      <c r="H234" s="5"/>
      <c r="I234" s="5"/>
      <c r="J234" s="5"/>
      <c r="K234" s="5"/>
      <c r="L234" s="5"/>
      <c r="M234" s="5"/>
    </row>
    <row r="235" s="2" customFormat="1" spans="1:13">
      <c r="A235" s="16"/>
      <c r="B235" s="3"/>
      <c r="C235" s="3"/>
      <c r="D235" s="5"/>
      <c r="H235" s="5"/>
      <c r="I235" s="5"/>
      <c r="J235" s="5"/>
      <c r="K235" s="5"/>
      <c r="L235" s="5"/>
      <c r="M235" s="5"/>
    </row>
    <row r="236" s="2" customFormat="1" spans="1:13">
      <c r="A236" s="16"/>
      <c r="B236" s="3"/>
      <c r="C236" s="3"/>
      <c r="D236" s="5"/>
      <c r="H236" s="5"/>
      <c r="I236" s="5"/>
      <c r="J236" s="5"/>
      <c r="K236" s="5"/>
      <c r="L236" s="5"/>
      <c r="M236" s="5"/>
    </row>
    <row r="237" s="2" customFormat="1" spans="1:13">
      <c r="A237" s="16"/>
      <c r="B237" s="3"/>
      <c r="C237" s="3"/>
      <c r="D237" s="5"/>
      <c r="H237" s="5"/>
      <c r="I237" s="5"/>
      <c r="J237" s="5"/>
      <c r="K237" s="5"/>
      <c r="L237" s="5"/>
      <c r="M237" s="5"/>
    </row>
    <row r="238" s="2" customFormat="1" spans="1:13">
      <c r="A238" s="16"/>
      <c r="B238" s="3"/>
      <c r="C238" s="3"/>
      <c r="D238" s="5"/>
      <c r="H238" s="5"/>
      <c r="I238" s="5"/>
      <c r="J238" s="5"/>
      <c r="K238" s="5"/>
      <c r="L238" s="5"/>
      <c r="M238" s="5"/>
    </row>
    <row r="239" s="2" customFormat="1" spans="1:13">
      <c r="A239" s="16"/>
      <c r="B239" s="3"/>
      <c r="C239" s="3"/>
      <c r="D239" s="5"/>
      <c r="H239" s="5"/>
      <c r="I239" s="5"/>
      <c r="J239" s="5"/>
      <c r="K239" s="5"/>
      <c r="L239" s="5"/>
      <c r="M239" s="5"/>
    </row>
    <row r="240" s="2" customFormat="1" spans="1:13">
      <c r="A240" s="16"/>
      <c r="B240" s="3"/>
      <c r="C240" s="3"/>
      <c r="D240" s="5"/>
      <c r="H240" s="5"/>
      <c r="I240" s="5"/>
      <c r="J240" s="5"/>
      <c r="K240" s="5"/>
      <c r="L240" s="5"/>
      <c r="M240" s="5"/>
    </row>
    <row r="241" s="2" customFormat="1" spans="1:13">
      <c r="A241" s="16"/>
      <c r="B241" s="3"/>
      <c r="C241" s="3"/>
      <c r="D241" s="5"/>
      <c r="H241" s="5"/>
      <c r="I241" s="5"/>
      <c r="J241" s="5"/>
      <c r="K241" s="5"/>
      <c r="L241" s="5"/>
      <c r="M241" s="5"/>
    </row>
    <row r="242" s="2" customFormat="1" spans="1:13">
      <c r="A242" s="16"/>
      <c r="B242" s="3"/>
      <c r="C242" s="3"/>
      <c r="D242" s="5"/>
      <c r="H242" s="5"/>
      <c r="I242" s="5"/>
      <c r="J242" s="5"/>
      <c r="K242" s="5"/>
      <c r="L242" s="5"/>
      <c r="M242" s="5"/>
    </row>
    <row r="243" s="2" customFormat="1" spans="1:13">
      <c r="A243" s="16"/>
      <c r="B243" s="3"/>
      <c r="C243" s="3"/>
      <c r="D243" s="5"/>
      <c r="H243" s="5"/>
      <c r="I243" s="5"/>
      <c r="J243" s="5"/>
      <c r="K243" s="5"/>
      <c r="L243" s="5"/>
      <c r="M243" s="5"/>
    </row>
    <row r="244" s="2" customFormat="1" spans="1:13">
      <c r="A244" s="16"/>
      <c r="B244" s="3"/>
      <c r="C244" s="3"/>
      <c r="D244" s="5"/>
      <c r="H244" s="5"/>
      <c r="I244" s="5"/>
      <c r="J244" s="5"/>
      <c r="K244" s="5"/>
      <c r="L244" s="5"/>
      <c r="M244" s="5"/>
    </row>
    <row r="245" s="2" customFormat="1" spans="1:13">
      <c r="A245" s="16"/>
      <c r="B245" s="3"/>
      <c r="C245" s="3"/>
      <c r="D245" s="5"/>
      <c r="H245" s="5"/>
      <c r="I245" s="5"/>
      <c r="J245" s="5"/>
      <c r="K245" s="5"/>
      <c r="L245" s="5"/>
      <c r="M245" s="5"/>
    </row>
    <row r="246" s="2" customFormat="1" spans="1:13">
      <c r="A246" s="16"/>
      <c r="B246" s="3"/>
      <c r="C246" s="3"/>
      <c r="D246" s="5"/>
      <c r="H246" s="5"/>
      <c r="I246" s="5"/>
      <c r="J246" s="5"/>
      <c r="K246" s="5"/>
      <c r="L246" s="5"/>
      <c r="M246" s="5"/>
    </row>
    <row r="247" s="2" customFormat="1" spans="1:13">
      <c r="A247" s="16"/>
      <c r="B247" s="3"/>
      <c r="C247" s="3"/>
      <c r="D247" s="5"/>
      <c r="H247" s="5"/>
      <c r="I247" s="5"/>
      <c r="J247" s="5"/>
      <c r="K247" s="5"/>
      <c r="L247" s="5"/>
      <c r="M247" s="5"/>
    </row>
    <row r="248" s="2" customFormat="1" spans="1:13">
      <c r="A248" s="16"/>
      <c r="B248" s="3"/>
      <c r="C248" s="3"/>
      <c r="D248" s="5"/>
      <c r="H248" s="5"/>
      <c r="I248" s="5"/>
      <c r="J248" s="5"/>
      <c r="K248" s="5"/>
      <c r="L248" s="5"/>
      <c r="M248" s="5"/>
    </row>
    <row r="249" s="2" customFormat="1" spans="1:13">
      <c r="A249" s="16"/>
      <c r="B249" s="3"/>
      <c r="C249" s="3"/>
      <c r="D249" s="5"/>
      <c r="H249" s="5"/>
      <c r="I249" s="5"/>
      <c r="J249" s="5"/>
      <c r="K249" s="5"/>
      <c r="L249" s="5"/>
      <c r="M249" s="5"/>
    </row>
    <row r="250" s="2" customFormat="1" spans="1:13">
      <c r="A250" s="16"/>
      <c r="B250" s="3"/>
      <c r="C250" s="3"/>
      <c r="D250" s="5"/>
      <c r="H250" s="5"/>
      <c r="I250" s="5"/>
      <c r="J250" s="5"/>
      <c r="K250" s="5"/>
      <c r="L250" s="5"/>
      <c r="M250" s="5"/>
    </row>
    <row r="251" s="2" customFormat="1" spans="1:13">
      <c r="A251" s="16"/>
      <c r="B251" s="3"/>
      <c r="C251" s="3"/>
      <c r="D251" s="5"/>
      <c r="H251" s="5"/>
      <c r="I251" s="5"/>
      <c r="J251" s="5"/>
      <c r="K251" s="5"/>
      <c r="L251" s="5"/>
      <c r="M251" s="5"/>
    </row>
    <row r="252" s="2" customFormat="1" spans="1:13">
      <c r="A252" s="16"/>
      <c r="B252" s="3"/>
      <c r="C252" s="3"/>
      <c r="D252" s="5"/>
      <c r="H252" s="5"/>
      <c r="I252" s="5"/>
      <c r="J252" s="5"/>
      <c r="K252" s="5"/>
      <c r="L252" s="5"/>
      <c r="M252" s="5"/>
    </row>
    <row r="253" s="2" customFormat="1" spans="1:13">
      <c r="A253" s="16"/>
      <c r="B253" s="3"/>
      <c r="C253" s="3"/>
      <c r="D253" s="5"/>
      <c r="H253" s="5"/>
      <c r="I253" s="5"/>
      <c r="J253" s="5"/>
      <c r="K253" s="5"/>
      <c r="L253" s="5"/>
      <c r="M253" s="5"/>
    </row>
    <row r="254" s="2" customFormat="1" spans="1:13">
      <c r="A254" s="16"/>
      <c r="B254" s="3"/>
      <c r="C254" s="3"/>
      <c r="D254" s="5"/>
      <c r="H254" s="5"/>
      <c r="I254" s="5"/>
      <c r="J254" s="5"/>
      <c r="K254" s="5"/>
      <c r="L254" s="5"/>
      <c r="M254" s="5"/>
    </row>
    <row r="255" s="2" customFormat="1" spans="1:13">
      <c r="A255" s="16"/>
      <c r="B255" s="3"/>
      <c r="C255" s="3"/>
      <c r="D255" s="5"/>
      <c r="H255" s="5"/>
      <c r="I255" s="5"/>
      <c r="J255" s="5"/>
      <c r="K255" s="5"/>
      <c r="L255" s="5"/>
      <c r="M255" s="5"/>
    </row>
    <row r="256" s="2" customFormat="1" spans="1:13">
      <c r="A256" s="16"/>
      <c r="B256" s="3"/>
      <c r="C256" s="3"/>
      <c r="D256" s="5"/>
      <c r="H256" s="5"/>
      <c r="I256" s="5"/>
      <c r="J256" s="5"/>
      <c r="K256" s="5"/>
      <c r="L256" s="5"/>
      <c r="M256" s="5"/>
    </row>
    <row r="257" s="2" customFormat="1" spans="1:13">
      <c r="A257" s="16"/>
      <c r="B257" s="3"/>
      <c r="C257" s="3"/>
      <c r="D257" s="5"/>
      <c r="H257" s="5"/>
      <c r="I257" s="5"/>
      <c r="J257" s="5"/>
      <c r="K257" s="5"/>
      <c r="L257" s="5"/>
      <c r="M257" s="5"/>
    </row>
    <row r="258" s="2" customFormat="1" spans="1:13">
      <c r="A258" s="16"/>
      <c r="B258" s="3"/>
      <c r="C258" s="3"/>
      <c r="D258" s="5"/>
      <c r="H258" s="5"/>
      <c r="I258" s="5"/>
      <c r="J258" s="5"/>
      <c r="K258" s="5"/>
      <c r="L258" s="5"/>
      <c r="M258" s="5"/>
    </row>
    <row r="259" s="2" customFormat="1" spans="1:13">
      <c r="A259" s="16"/>
      <c r="B259" s="3"/>
      <c r="C259" s="3"/>
      <c r="D259" s="5"/>
      <c r="H259" s="5"/>
      <c r="I259" s="5"/>
      <c r="J259" s="5"/>
      <c r="K259" s="5"/>
      <c r="L259" s="5"/>
      <c r="M259" s="5"/>
    </row>
    <row r="260" s="2" customFormat="1" spans="1:13">
      <c r="A260" s="16"/>
      <c r="B260" s="3"/>
      <c r="C260" s="3"/>
      <c r="D260" s="5"/>
      <c r="H260" s="5"/>
      <c r="I260" s="5"/>
      <c r="J260" s="5"/>
      <c r="K260" s="5"/>
      <c r="L260" s="5"/>
      <c r="M260" s="5"/>
    </row>
    <row r="261" s="2" customFormat="1" spans="1:13">
      <c r="A261" s="16"/>
      <c r="B261" s="3"/>
      <c r="C261" s="3"/>
      <c r="D261" s="5"/>
      <c r="H261" s="5"/>
      <c r="I261" s="5"/>
      <c r="J261" s="5"/>
      <c r="K261" s="5"/>
      <c r="L261" s="5"/>
      <c r="M261" s="5"/>
    </row>
    <row r="262" s="2" customFormat="1" spans="1:13">
      <c r="A262" s="16"/>
      <c r="B262" s="3"/>
      <c r="C262" s="3"/>
      <c r="D262" s="5"/>
      <c r="H262" s="5"/>
      <c r="I262" s="5"/>
      <c r="J262" s="5"/>
      <c r="K262" s="5"/>
      <c r="L262" s="5"/>
      <c r="M262" s="5"/>
    </row>
    <row r="263" s="2" customFormat="1" spans="1:13">
      <c r="A263" s="16"/>
      <c r="B263" s="3"/>
      <c r="C263" s="3"/>
      <c r="D263" s="5"/>
      <c r="H263" s="5"/>
      <c r="I263" s="5"/>
      <c r="J263" s="5"/>
      <c r="K263" s="5"/>
      <c r="L263" s="5"/>
      <c r="M263" s="5"/>
    </row>
    <row r="264" s="2" customFormat="1" spans="1:13">
      <c r="A264" s="16"/>
      <c r="B264" s="3"/>
      <c r="C264" s="3"/>
      <c r="D264" s="5"/>
      <c r="H264" s="5"/>
      <c r="I264" s="5"/>
      <c r="J264" s="5"/>
      <c r="K264" s="5"/>
      <c r="L264" s="5"/>
      <c r="M264" s="5"/>
    </row>
    <row r="265" s="2" customFormat="1" spans="1:13">
      <c r="A265" s="16"/>
      <c r="B265" s="3"/>
      <c r="C265" s="3"/>
      <c r="D265" s="5"/>
      <c r="H265" s="5"/>
      <c r="I265" s="5"/>
      <c r="J265" s="5"/>
      <c r="K265" s="5"/>
      <c r="L265" s="5"/>
      <c r="M265" s="5"/>
    </row>
    <row r="266" s="2" customFormat="1" spans="1:13">
      <c r="A266" s="16"/>
      <c r="B266" s="3"/>
      <c r="C266" s="3"/>
      <c r="D266" s="5"/>
      <c r="H266" s="5"/>
      <c r="I266" s="5"/>
      <c r="J266" s="5"/>
      <c r="K266" s="5"/>
      <c r="L266" s="5"/>
      <c r="M266" s="5"/>
    </row>
    <row r="267" s="2" customFormat="1" spans="1:13">
      <c r="A267" s="16"/>
      <c r="B267" s="3"/>
      <c r="C267" s="3"/>
      <c r="D267" s="5"/>
      <c r="H267" s="5"/>
      <c r="I267" s="5"/>
      <c r="J267" s="5"/>
      <c r="K267" s="5"/>
      <c r="L267" s="5"/>
      <c r="M267" s="5"/>
    </row>
    <row r="268" s="2" customFormat="1" spans="1:13">
      <c r="A268" s="16"/>
      <c r="B268" s="3"/>
      <c r="C268" s="3"/>
      <c r="D268" s="5"/>
      <c r="H268" s="5"/>
      <c r="I268" s="5"/>
      <c r="J268" s="5"/>
      <c r="K268" s="5"/>
      <c r="L268" s="5"/>
      <c r="M268" s="5"/>
    </row>
    <row r="269" s="2" customFormat="1" spans="1:13">
      <c r="A269" s="16"/>
      <c r="B269" s="3"/>
      <c r="C269" s="3"/>
      <c r="D269" s="5"/>
      <c r="H269" s="5"/>
      <c r="I269" s="5"/>
      <c r="J269" s="5"/>
      <c r="K269" s="5"/>
      <c r="L269" s="5"/>
      <c r="M269" s="5"/>
    </row>
    <row r="270" s="2" customFormat="1" spans="1:13">
      <c r="A270" s="16"/>
      <c r="B270" s="3"/>
      <c r="C270" s="3"/>
      <c r="D270" s="5"/>
      <c r="H270" s="5"/>
      <c r="I270" s="5"/>
      <c r="J270" s="5"/>
      <c r="K270" s="5"/>
      <c r="L270" s="5"/>
      <c r="M270" s="5"/>
    </row>
    <row r="271" s="2" customFormat="1" spans="1:13">
      <c r="A271" s="16"/>
      <c r="B271" s="3"/>
      <c r="C271" s="3"/>
      <c r="D271" s="5"/>
      <c r="H271" s="5"/>
      <c r="I271" s="5"/>
      <c r="J271" s="5"/>
      <c r="K271" s="5"/>
      <c r="L271" s="5"/>
      <c r="M271" s="5"/>
    </row>
    <row r="272" s="2" customFormat="1" spans="1:13">
      <c r="A272" s="16"/>
      <c r="B272" s="3"/>
      <c r="C272" s="3"/>
      <c r="D272" s="5"/>
      <c r="H272" s="5"/>
      <c r="I272" s="5"/>
      <c r="J272" s="5"/>
      <c r="K272" s="5"/>
      <c r="L272" s="5"/>
      <c r="M272" s="5"/>
    </row>
    <row r="273" s="2" customFormat="1" spans="1:13">
      <c r="A273" s="16"/>
      <c r="B273" s="3"/>
      <c r="C273" s="3"/>
      <c r="D273" s="5"/>
      <c r="H273" s="5"/>
      <c r="I273" s="5"/>
      <c r="J273" s="5"/>
      <c r="K273" s="5"/>
      <c r="L273" s="5"/>
      <c r="M273" s="5"/>
    </row>
    <row r="274" s="2" customFormat="1" spans="1:13">
      <c r="A274" s="16"/>
      <c r="B274" s="3"/>
      <c r="C274" s="3"/>
      <c r="D274" s="5"/>
      <c r="H274" s="5"/>
      <c r="I274" s="5"/>
      <c r="J274" s="5"/>
      <c r="K274" s="5"/>
      <c r="L274" s="5"/>
      <c r="M274" s="5"/>
    </row>
    <row r="275" s="2" customFormat="1" spans="1:13">
      <c r="A275" s="16"/>
      <c r="B275" s="3"/>
      <c r="C275" s="3"/>
      <c r="D275" s="5"/>
      <c r="H275" s="5"/>
      <c r="I275" s="5"/>
      <c r="J275" s="5"/>
      <c r="K275" s="5"/>
      <c r="L275" s="5"/>
      <c r="M275" s="5"/>
    </row>
    <row r="276" s="2" customFormat="1" spans="1:13">
      <c r="A276" s="16"/>
      <c r="B276" s="3"/>
      <c r="C276" s="3"/>
      <c r="D276" s="5"/>
      <c r="H276" s="5"/>
      <c r="I276" s="5"/>
      <c r="J276" s="5"/>
      <c r="K276" s="5"/>
      <c r="L276" s="5"/>
      <c r="M276" s="5"/>
    </row>
    <row r="277" s="2" customFormat="1" spans="1:13">
      <c r="A277" s="16"/>
      <c r="B277" s="3"/>
      <c r="C277" s="3"/>
      <c r="D277" s="5"/>
      <c r="H277" s="5"/>
      <c r="I277" s="5"/>
      <c r="J277" s="5"/>
      <c r="K277" s="5"/>
      <c r="L277" s="5"/>
      <c r="M277" s="5"/>
    </row>
    <row r="278" s="2" customFormat="1" spans="1:13">
      <c r="A278" s="16"/>
      <c r="B278" s="3"/>
      <c r="C278" s="3"/>
      <c r="D278" s="5"/>
      <c r="H278" s="5"/>
      <c r="I278" s="5"/>
      <c r="J278" s="5"/>
      <c r="K278" s="5"/>
      <c r="L278" s="5"/>
      <c r="M278" s="5"/>
    </row>
    <row r="279" s="2" customFormat="1" spans="1:13">
      <c r="A279" s="16"/>
      <c r="B279" s="3"/>
      <c r="C279" s="3"/>
      <c r="D279" s="5"/>
      <c r="H279" s="5"/>
      <c r="I279" s="5"/>
      <c r="J279" s="5"/>
      <c r="K279" s="5"/>
      <c r="L279" s="5"/>
      <c r="M279" s="5"/>
    </row>
    <row r="280" s="2" customFormat="1" spans="1:13">
      <c r="A280" s="16"/>
      <c r="B280" s="3"/>
      <c r="C280" s="3"/>
      <c r="D280" s="5"/>
      <c r="H280" s="5"/>
      <c r="I280" s="5"/>
      <c r="J280" s="5"/>
      <c r="K280" s="5"/>
      <c r="L280" s="5"/>
      <c r="M280" s="5"/>
    </row>
    <row r="281" s="2" customFormat="1" spans="1:13">
      <c r="A281" s="16"/>
      <c r="B281" s="3"/>
      <c r="C281" s="3"/>
      <c r="D281" s="5"/>
      <c r="H281" s="5"/>
      <c r="I281" s="5"/>
      <c r="J281" s="5"/>
      <c r="K281" s="5"/>
      <c r="L281" s="5"/>
      <c r="M281" s="5"/>
    </row>
    <row r="282" s="2" customFormat="1" spans="1:13">
      <c r="A282" s="16"/>
      <c r="B282" s="3"/>
      <c r="C282" s="3"/>
      <c r="D282" s="5"/>
      <c r="H282" s="5"/>
      <c r="I282" s="5"/>
      <c r="J282" s="5"/>
      <c r="K282" s="5"/>
      <c r="L282" s="5"/>
      <c r="M282" s="5"/>
    </row>
    <row r="283" s="2" customFormat="1" spans="1:13">
      <c r="A283" s="16"/>
      <c r="B283" s="3"/>
      <c r="C283" s="3"/>
      <c r="D283" s="5"/>
      <c r="H283" s="5"/>
      <c r="I283" s="5"/>
      <c r="J283" s="5"/>
      <c r="K283" s="5"/>
      <c r="L283" s="5"/>
      <c r="M283" s="5"/>
    </row>
    <row r="284" s="2" customFormat="1" spans="1:13">
      <c r="A284" s="16"/>
      <c r="B284" s="3"/>
      <c r="C284" s="3"/>
      <c r="D284" s="5"/>
      <c r="H284" s="5"/>
      <c r="I284" s="5"/>
      <c r="J284" s="5"/>
      <c r="K284" s="5"/>
      <c r="L284" s="5"/>
      <c r="M284" s="5"/>
    </row>
    <row r="285" s="2" customFormat="1" spans="1:13">
      <c r="A285" s="16"/>
      <c r="B285" s="3"/>
      <c r="C285" s="3"/>
      <c r="D285" s="5"/>
      <c r="H285" s="5"/>
      <c r="I285" s="5"/>
      <c r="J285" s="5"/>
      <c r="K285" s="5"/>
      <c r="L285" s="5"/>
      <c r="M285" s="5"/>
    </row>
    <row r="286" s="2" customFormat="1" spans="1:13">
      <c r="A286" s="16"/>
      <c r="B286" s="3"/>
      <c r="C286" s="3"/>
      <c r="D286" s="5"/>
      <c r="H286" s="5"/>
      <c r="I286" s="5"/>
      <c r="J286" s="5"/>
      <c r="K286" s="5"/>
      <c r="L286" s="5"/>
      <c r="M286" s="5"/>
    </row>
    <row r="287" s="2" customFormat="1" spans="1:13">
      <c r="A287" s="16"/>
      <c r="B287" s="3"/>
      <c r="C287" s="3"/>
      <c r="D287" s="5"/>
      <c r="H287" s="5"/>
      <c r="I287" s="5"/>
      <c r="J287" s="5"/>
      <c r="K287" s="5"/>
      <c r="L287" s="5"/>
      <c r="M287" s="5"/>
    </row>
    <row r="288" s="2" customFormat="1" spans="1:13">
      <c r="A288" s="16"/>
      <c r="B288" s="3"/>
      <c r="C288" s="3"/>
      <c r="D288" s="5"/>
      <c r="H288" s="5"/>
      <c r="I288" s="5"/>
      <c r="J288" s="5"/>
      <c r="K288" s="5"/>
      <c r="L288" s="5"/>
      <c r="M288" s="5"/>
    </row>
    <row r="289" s="2" customFormat="1" spans="1:13">
      <c r="A289" s="16"/>
      <c r="B289" s="3"/>
      <c r="C289" s="3"/>
      <c r="D289" s="5"/>
      <c r="H289" s="5"/>
      <c r="I289" s="5"/>
      <c r="J289" s="5"/>
      <c r="K289" s="5"/>
      <c r="L289" s="5"/>
      <c r="M289" s="5"/>
    </row>
    <row r="290" s="2" customFormat="1" spans="1:13">
      <c r="A290" s="16"/>
      <c r="B290" s="3"/>
      <c r="C290" s="3"/>
      <c r="D290" s="5"/>
      <c r="H290" s="5"/>
      <c r="I290" s="5"/>
      <c r="J290" s="5"/>
      <c r="K290" s="5"/>
      <c r="L290" s="5"/>
      <c r="M290" s="5"/>
    </row>
    <row r="291" s="2" customFormat="1" spans="1:13">
      <c r="A291" s="16"/>
      <c r="B291" s="3"/>
      <c r="C291" s="3"/>
      <c r="D291" s="5"/>
      <c r="H291" s="5"/>
      <c r="I291" s="5"/>
      <c r="J291" s="5"/>
      <c r="K291" s="5"/>
      <c r="L291" s="5"/>
      <c r="M291" s="5"/>
    </row>
    <row r="292" s="2" customFormat="1" spans="1:13">
      <c r="A292" s="16"/>
      <c r="B292" s="3"/>
      <c r="C292" s="3"/>
      <c r="D292" s="5"/>
      <c r="H292" s="5"/>
      <c r="I292" s="5"/>
      <c r="J292" s="5"/>
      <c r="K292" s="5"/>
      <c r="L292" s="5"/>
      <c r="M292" s="5"/>
    </row>
    <row r="293" s="2" customFormat="1" spans="1:13">
      <c r="A293" s="16"/>
      <c r="B293" s="3"/>
      <c r="C293" s="3"/>
      <c r="D293" s="5"/>
      <c r="H293" s="5"/>
      <c r="I293" s="5"/>
      <c r="J293" s="5"/>
      <c r="K293" s="5"/>
      <c r="L293" s="5"/>
      <c r="M293" s="5"/>
    </row>
    <row r="294" s="2" customFormat="1" spans="1:13">
      <c r="A294" s="16"/>
      <c r="B294" s="3"/>
      <c r="C294" s="3"/>
      <c r="D294" s="5"/>
      <c r="H294" s="5"/>
      <c r="I294" s="5"/>
      <c r="J294" s="5"/>
      <c r="K294" s="5"/>
      <c r="L294" s="5"/>
      <c r="M294" s="5"/>
    </row>
    <row r="295" s="2" customFormat="1" spans="1:13">
      <c r="A295" s="16"/>
      <c r="B295" s="3"/>
      <c r="C295" s="3"/>
      <c r="D295" s="5"/>
      <c r="H295" s="5"/>
      <c r="I295" s="5"/>
      <c r="J295" s="5"/>
      <c r="K295" s="5"/>
      <c r="L295" s="5"/>
      <c r="M295" s="5"/>
    </row>
    <row r="296" s="2" customFormat="1" spans="1:13">
      <c r="A296" s="16"/>
      <c r="B296" s="3"/>
      <c r="C296" s="3"/>
      <c r="D296" s="5"/>
      <c r="H296" s="5"/>
      <c r="I296" s="5"/>
      <c r="J296" s="5"/>
      <c r="K296" s="5"/>
      <c r="L296" s="5"/>
      <c r="M296" s="5"/>
    </row>
    <row r="297" s="2" customFormat="1" spans="1:13">
      <c r="A297" s="16"/>
      <c r="B297" s="3"/>
      <c r="C297" s="3"/>
      <c r="D297" s="5"/>
      <c r="H297" s="5"/>
      <c r="I297" s="5"/>
      <c r="J297" s="5"/>
      <c r="K297" s="5"/>
      <c r="L297" s="5"/>
      <c r="M297" s="5"/>
    </row>
    <row r="298" s="2" customFormat="1" spans="1:13">
      <c r="A298" s="16"/>
      <c r="B298" s="3"/>
      <c r="C298" s="3"/>
      <c r="D298" s="5"/>
      <c r="H298" s="5"/>
      <c r="I298" s="5"/>
      <c r="J298" s="5"/>
      <c r="K298" s="5"/>
      <c r="L298" s="5"/>
      <c r="M298" s="5"/>
    </row>
    <row r="299" s="2" customFormat="1" spans="1:13">
      <c r="A299" s="16"/>
      <c r="B299" s="3"/>
      <c r="C299" s="3"/>
      <c r="D299" s="5"/>
      <c r="H299" s="5"/>
      <c r="I299" s="5"/>
      <c r="J299" s="5"/>
      <c r="K299" s="5"/>
      <c r="L299" s="5"/>
      <c r="M299" s="5"/>
    </row>
    <row r="300" s="2" customFormat="1" spans="1:13">
      <c r="A300" s="16"/>
      <c r="B300" s="3"/>
      <c r="C300" s="3"/>
      <c r="D300" s="5"/>
      <c r="H300" s="5"/>
      <c r="I300" s="5"/>
      <c r="J300" s="5"/>
      <c r="K300" s="5"/>
      <c r="L300" s="5"/>
      <c r="M300" s="5"/>
    </row>
    <row r="301" s="2" customFormat="1" spans="1:13">
      <c r="A301" s="16"/>
      <c r="B301" s="3"/>
      <c r="C301" s="3"/>
      <c r="D301" s="5"/>
      <c r="H301" s="5"/>
      <c r="I301" s="5"/>
      <c r="J301" s="5"/>
      <c r="K301" s="5"/>
      <c r="L301" s="5"/>
      <c r="M301" s="5"/>
    </row>
    <row r="302" s="2" customFormat="1" spans="1:13">
      <c r="A302" s="16"/>
      <c r="B302" s="3"/>
      <c r="C302" s="3"/>
      <c r="D302" s="5"/>
      <c r="H302" s="5"/>
      <c r="I302" s="5"/>
      <c r="J302" s="5"/>
      <c r="K302" s="5"/>
      <c r="L302" s="5"/>
      <c r="M302" s="5"/>
    </row>
    <row r="303" s="2" customFormat="1" spans="1:13">
      <c r="A303" s="16"/>
      <c r="B303" s="3"/>
      <c r="C303" s="3"/>
      <c r="D303" s="5"/>
      <c r="H303" s="5"/>
      <c r="I303" s="5"/>
      <c r="J303" s="5"/>
      <c r="K303" s="5"/>
      <c r="L303" s="5"/>
      <c r="M303" s="5"/>
    </row>
    <row r="304" s="2" customFormat="1" spans="1:13">
      <c r="A304" s="16"/>
      <c r="B304" s="3"/>
      <c r="C304" s="3"/>
      <c r="D304" s="5"/>
      <c r="H304" s="5"/>
      <c r="I304" s="5"/>
      <c r="J304" s="5"/>
      <c r="K304" s="5"/>
      <c r="L304" s="5"/>
      <c r="M304" s="5"/>
    </row>
    <row r="305" s="2" customFormat="1" spans="1:13">
      <c r="A305" s="16"/>
      <c r="B305" s="3"/>
      <c r="C305" s="3"/>
      <c r="D305" s="5"/>
      <c r="H305" s="5"/>
      <c r="I305" s="5"/>
      <c r="J305" s="5"/>
      <c r="K305" s="5"/>
      <c r="L305" s="5"/>
      <c r="M305" s="5"/>
    </row>
    <row r="306" s="2" customFormat="1" spans="1:13">
      <c r="A306" s="16"/>
      <c r="B306" s="3"/>
      <c r="C306" s="3"/>
      <c r="D306" s="5"/>
      <c r="H306" s="5"/>
      <c r="I306" s="5"/>
      <c r="J306" s="5"/>
      <c r="K306" s="5"/>
      <c r="L306" s="5"/>
      <c r="M306" s="5"/>
    </row>
    <row r="307" s="2" customFormat="1" spans="1:13">
      <c r="A307" s="16"/>
      <c r="B307" s="3"/>
      <c r="C307" s="3"/>
      <c r="D307" s="5"/>
      <c r="H307" s="5"/>
      <c r="I307" s="5"/>
      <c r="J307" s="5"/>
      <c r="K307" s="5"/>
      <c r="L307" s="5"/>
      <c r="M307" s="5"/>
    </row>
    <row r="308" s="2" customFormat="1" spans="1:13">
      <c r="A308" s="16"/>
      <c r="B308" s="3"/>
      <c r="C308" s="3"/>
      <c r="D308" s="5"/>
      <c r="H308" s="5"/>
      <c r="I308" s="5"/>
      <c r="J308" s="5"/>
      <c r="K308" s="5"/>
      <c r="L308" s="5"/>
      <c r="M308" s="5"/>
    </row>
    <row r="309" s="2" customFormat="1" spans="1:13">
      <c r="A309" s="16"/>
      <c r="B309" s="3"/>
      <c r="C309" s="3"/>
      <c r="D309" s="5"/>
      <c r="H309" s="5"/>
      <c r="I309" s="5"/>
      <c r="J309" s="5"/>
      <c r="K309" s="5"/>
      <c r="L309" s="5"/>
      <c r="M309" s="5"/>
    </row>
    <row r="310" s="2" customFormat="1" spans="1:13">
      <c r="A310" s="16"/>
      <c r="B310" s="3"/>
      <c r="C310" s="3"/>
      <c r="D310" s="5"/>
      <c r="H310" s="5"/>
      <c r="I310" s="5"/>
      <c r="J310" s="5"/>
      <c r="K310" s="5"/>
      <c r="L310" s="5"/>
      <c r="M310" s="5"/>
    </row>
    <row r="311" s="2" customFormat="1" spans="1:13">
      <c r="A311" s="16"/>
      <c r="B311" s="3"/>
      <c r="C311" s="3"/>
      <c r="D311" s="5"/>
      <c r="H311" s="5"/>
      <c r="I311" s="5"/>
      <c r="J311" s="5"/>
      <c r="K311" s="5"/>
      <c r="L311" s="5"/>
      <c r="M311" s="5"/>
    </row>
    <row r="312" s="2" customFormat="1" spans="1:13">
      <c r="A312" s="16"/>
      <c r="B312" s="3"/>
      <c r="C312" s="3"/>
      <c r="D312" s="5"/>
      <c r="H312" s="5"/>
      <c r="I312" s="5"/>
      <c r="J312" s="5"/>
      <c r="K312" s="5"/>
      <c r="L312" s="5"/>
      <c r="M312" s="5"/>
    </row>
    <row r="313" s="2" customFormat="1" spans="1:13">
      <c r="A313" s="16"/>
      <c r="B313" s="3"/>
      <c r="C313" s="3"/>
      <c r="D313" s="5"/>
      <c r="H313" s="5"/>
      <c r="I313" s="5"/>
      <c r="J313" s="5"/>
      <c r="K313" s="5"/>
      <c r="L313" s="5"/>
      <c r="M313" s="5"/>
    </row>
    <row r="314" s="2" customFormat="1" spans="1:13">
      <c r="A314" s="16"/>
      <c r="B314" s="3"/>
      <c r="C314" s="3"/>
      <c r="D314" s="5"/>
      <c r="H314" s="5"/>
      <c r="I314" s="5"/>
      <c r="J314" s="5"/>
      <c r="K314" s="5"/>
      <c r="L314" s="5"/>
      <c r="M314" s="5"/>
    </row>
    <row r="315" s="2" customFormat="1" spans="1:13">
      <c r="A315" s="16"/>
      <c r="B315" s="3"/>
      <c r="C315" s="3"/>
      <c r="D315" s="5"/>
      <c r="H315" s="5"/>
      <c r="I315" s="5"/>
      <c r="J315" s="5"/>
      <c r="K315" s="5"/>
      <c r="L315" s="5"/>
      <c r="M315" s="5"/>
    </row>
    <row r="316" s="2" customFormat="1" spans="1:13">
      <c r="A316" s="16"/>
      <c r="B316" s="3"/>
      <c r="C316" s="3"/>
      <c r="D316" s="5"/>
      <c r="H316" s="5"/>
      <c r="I316" s="5"/>
      <c r="J316" s="5"/>
      <c r="K316" s="5"/>
      <c r="L316" s="5"/>
      <c r="M316" s="5"/>
    </row>
    <row r="317" s="2" customFormat="1" spans="1:13">
      <c r="A317" s="16"/>
      <c r="B317" s="3"/>
      <c r="C317" s="3"/>
      <c r="D317" s="5"/>
      <c r="H317" s="5"/>
      <c r="I317" s="5"/>
      <c r="J317" s="5"/>
      <c r="K317" s="5"/>
      <c r="L317" s="5"/>
      <c r="M317" s="5"/>
    </row>
    <row r="318" s="2" customFormat="1" spans="1:13">
      <c r="A318" s="16"/>
      <c r="B318" s="3"/>
      <c r="C318" s="3"/>
      <c r="D318" s="5"/>
      <c r="H318" s="5"/>
      <c r="I318" s="5"/>
      <c r="J318" s="5"/>
      <c r="K318" s="5"/>
      <c r="L318" s="5"/>
      <c r="M318" s="5"/>
    </row>
    <row r="319" s="2" customFormat="1" spans="1:13">
      <c r="A319" s="16"/>
      <c r="B319" s="3"/>
      <c r="C319" s="3"/>
      <c r="D319" s="5"/>
      <c r="H319" s="5"/>
      <c r="I319" s="5"/>
      <c r="J319" s="5"/>
      <c r="K319" s="5"/>
      <c r="L319" s="5"/>
      <c r="M319" s="5"/>
    </row>
    <row r="320" s="2" customFormat="1" spans="1:13">
      <c r="A320" s="16"/>
      <c r="B320" s="3"/>
      <c r="C320" s="3"/>
      <c r="D320" s="5"/>
      <c r="H320" s="5"/>
      <c r="I320" s="5"/>
      <c r="J320" s="5"/>
      <c r="K320" s="5"/>
      <c r="L320" s="5"/>
      <c r="M320" s="5"/>
    </row>
    <row r="321" s="2" customFormat="1" spans="1:13">
      <c r="A321" s="16"/>
      <c r="B321" s="3"/>
      <c r="C321" s="3"/>
      <c r="D321" s="5"/>
      <c r="H321" s="5"/>
      <c r="I321" s="5"/>
      <c r="J321" s="5"/>
      <c r="K321" s="5"/>
      <c r="L321" s="5"/>
      <c r="M321" s="5"/>
    </row>
    <row r="322" s="2" customFormat="1" spans="1:13">
      <c r="A322" s="16"/>
      <c r="B322" s="3"/>
      <c r="C322" s="3"/>
      <c r="D322" s="5"/>
      <c r="H322" s="5"/>
      <c r="I322" s="5"/>
      <c r="J322" s="5"/>
      <c r="K322" s="5"/>
      <c r="L322" s="5"/>
      <c r="M322" s="5"/>
    </row>
    <row r="323" s="2" customFormat="1" spans="1:13">
      <c r="A323" s="16"/>
      <c r="B323" s="3"/>
      <c r="C323" s="3"/>
      <c r="D323" s="5"/>
      <c r="H323" s="5"/>
      <c r="I323" s="5"/>
      <c r="J323" s="5"/>
      <c r="K323" s="5"/>
      <c r="L323" s="5"/>
      <c r="M323" s="5"/>
    </row>
    <row r="324" s="2" customFormat="1" spans="1:13">
      <c r="A324" s="16"/>
      <c r="B324" s="3"/>
      <c r="C324" s="3"/>
      <c r="D324" s="5"/>
      <c r="H324" s="5"/>
      <c r="I324" s="5"/>
      <c r="J324" s="5"/>
      <c r="K324" s="5"/>
      <c r="L324" s="5"/>
      <c r="M324" s="5"/>
    </row>
    <row r="325" s="2" customFormat="1" spans="1:13">
      <c r="A325" s="16"/>
      <c r="B325" s="3"/>
      <c r="C325" s="3"/>
      <c r="D325" s="5"/>
      <c r="H325" s="5"/>
      <c r="I325" s="5"/>
      <c r="J325" s="5"/>
      <c r="K325" s="5"/>
      <c r="L325" s="5"/>
      <c r="M325" s="5"/>
    </row>
    <row r="326" s="2" customFormat="1" spans="1:13">
      <c r="A326" s="16"/>
      <c r="B326" s="3"/>
      <c r="C326" s="3"/>
      <c r="D326" s="5"/>
      <c r="H326" s="5"/>
      <c r="I326" s="5"/>
      <c r="J326" s="5"/>
      <c r="K326" s="5"/>
      <c r="L326" s="5"/>
      <c r="M326" s="5"/>
    </row>
    <row r="327" s="2" customFormat="1" spans="1:13">
      <c r="A327" s="16"/>
      <c r="B327" s="3"/>
      <c r="C327" s="3"/>
      <c r="D327" s="5"/>
      <c r="H327" s="5"/>
      <c r="I327" s="5"/>
      <c r="J327" s="5"/>
      <c r="K327" s="5"/>
      <c r="L327" s="5"/>
      <c r="M327" s="5"/>
    </row>
    <row r="328" s="2" customFormat="1" spans="1:13">
      <c r="A328" s="16"/>
      <c r="B328" s="3"/>
      <c r="C328" s="3"/>
      <c r="D328" s="5"/>
      <c r="H328" s="5"/>
      <c r="I328" s="5"/>
      <c r="J328" s="5"/>
      <c r="K328" s="5"/>
      <c r="L328" s="5"/>
      <c r="M328" s="5"/>
    </row>
    <row r="329" s="2" customFormat="1" spans="1:13">
      <c r="A329" s="16"/>
      <c r="B329" s="3"/>
      <c r="C329" s="3"/>
      <c r="D329" s="5"/>
      <c r="H329" s="5"/>
      <c r="I329" s="5"/>
      <c r="J329" s="5"/>
      <c r="K329" s="5"/>
      <c r="L329" s="5"/>
      <c r="M329" s="5"/>
    </row>
    <row r="330" s="2" customFormat="1" spans="1:13">
      <c r="A330" s="16"/>
      <c r="B330" s="3"/>
      <c r="C330" s="3"/>
      <c r="D330" s="5"/>
      <c r="H330" s="5"/>
      <c r="I330" s="5"/>
      <c r="J330" s="5"/>
      <c r="K330" s="5"/>
      <c r="L330" s="5"/>
      <c r="M330" s="5"/>
    </row>
    <row r="331" s="2" customFormat="1" spans="1:13">
      <c r="A331" s="16"/>
      <c r="B331" s="3"/>
      <c r="C331" s="3"/>
      <c r="D331" s="5"/>
      <c r="H331" s="5"/>
      <c r="I331" s="5"/>
      <c r="J331" s="5"/>
      <c r="K331" s="5"/>
      <c r="L331" s="5"/>
      <c r="M331" s="5"/>
    </row>
    <row r="332" s="2" customFormat="1" spans="1:13">
      <c r="A332" s="16"/>
      <c r="B332" s="3"/>
      <c r="C332" s="3"/>
      <c r="D332" s="5"/>
      <c r="H332" s="5"/>
      <c r="I332" s="5"/>
      <c r="J332" s="5"/>
      <c r="K332" s="5"/>
      <c r="L332" s="5"/>
      <c r="M332" s="5"/>
    </row>
    <row r="333" s="2" customFormat="1" spans="1:13">
      <c r="A333" s="16"/>
      <c r="B333" s="3"/>
      <c r="C333" s="3"/>
      <c r="D333" s="5"/>
      <c r="H333" s="5"/>
      <c r="I333" s="5"/>
      <c r="J333" s="5"/>
      <c r="K333" s="5"/>
      <c r="L333" s="5"/>
      <c r="M333" s="5"/>
    </row>
    <row r="334" s="2" customFormat="1" spans="1:13">
      <c r="A334" s="16"/>
      <c r="B334" s="3"/>
      <c r="C334" s="3"/>
      <c r="D334" s="5"/>
      <c r="H334" s="5"/>
      <c r="I334" s="5"/>
      <c r="J334" s="5"/>
      <c r="K334" s="5"/>
      <c r="L334" s="5"/>
      <c r="M334" s="5"/>
    </row>
    <row r="335" s="2" customFormat="1" spans="1:13">
      <c r="A335" s="16"/>
      <c r="B335" s="3"/>
      <c r="C335" s="3"/>
      <c r="D335" s="5"/>
      <c r="H335" s="5"/>
      <c r="I335" s="5"/>
      <c r="J335" s="5"/>
      <c r="K335" s="5"/>
      <c r="L335" s="5"/>
      <c r="M335" s="5"/>
    </row>
    <row r="336" s="2" customFormat="1" spans="1:13">
      <c r="A336" s="16"/>
      <c r="B336" s="3"/>
      <c r="C336" s="3"/>
      <c r="D336" s="5"/>
      <c r="H336" s="5"/>
      <c r="I336" s="5"/>
      <c r="J336" s="5"/>
      <c r="K336" s="5"/>
      <c r="L336" s="5"/>
      <c r="M336" s="5"/>
    </row>
    <row r="337" s="2" customFormat="1" spans="1:13">
      <c r="A337" s="16"/>
      <c r="B337" s="3"/>
      <c r="C337" s="3"/>
      <c r="D337" s="5"/>
      <c r="H337" s="5"/>
      <c r="I337" s="5"/>
      <c r="J337" s="5"/>
      <c r="K337" s="5"/>
      <c r="L337" s="5"/>
      <c r="M337" s="5"/>
    </row>
    <row r="338" s="2" customFormat="1" spans="1:13">
      <c r="A338" s="16"/>
      <c r="B338" s="3"/>
      <c r="C338" s="3"/>
      <c r="D338" s="5"/>
      <c r="H338" s="5"/>
      <c r="I338" s="5"/>
      <c r="J338" s="5"/>
      <c r="K338" s="5"/>
      <c r="L338" s="5"/>
      <c r="M338" s="5"/>
    </row>
    <row r="339" s="2" customFormat="1" spans="1:13">
      <c r="A339" s="16"/>
      <c r="B339" s="3"/>
      <c r="C339" s="3"/>
      <c r="D339" s="5"/>
      <c r="H339" s="5"/>
      <c r="I339" s="5"/>
      <c r="J339" s="5"/>
      <c r="K339" s="5"/>
      <c r="L339" s="5"/>
      <c r="M339" s="5"/>
    </row>
    <row r="340" s="2" customFormat="1" spans="1:13">
      <c r="A340" s="16"/>
      <c r="B340" s="3"/>
      <c r="C340" s="3"/>
      <c r="D340" s="5"/>
      <c r="H340" s="5"/>
      <c r="I340" s="5"/>
      <c r="J340" s="5"/>
      <c r="K340" s="5"/>
      <c r="L340" s="5"/>
      <c r="M340" s="5"/>
    </row>
    <row r="341" s="2" customFormat="1" spans="1:13">
      <c r="A341" s="16"/>
      <c r="B341" s="3"/>
      <c r="C341" s="3"/>
      <c r="D341" s="5"/>
      <c r="H341" s="5"/>
      <c r="I341" s="5"/>
      <c r="J341" s="5"/>
      <c r="K341" s="5"/>
      <c r="L341" s="5"/>
      <c r="M341" s="5"/>
    </row>
    <row r="342" s="2" customFormat="1" spans="1:13">
      <c r="A342" s="16"/>
      <c r="B342" s="3"/>
      <c r="C342" s="3"/>
      <c r="D342" s="5"/>
      <c r="H342" s="5"/>
      <c r="I342" s="5"/>
      <c r="J342" s="5"/>
      <c r="K342" s="5"/>
      <c r="L342" s="5"/>
      <c r="M342" s="5"/>
    </row>
    <row r="343" s="2" customFormat="1" spans="1:13">
      <c r="A343" s="16"/>
      <c r="B343" s="3"/>
      <c r="C343" s="3"/>
      <c r="D343" s="5"/>
      <c r="H343" s="5"/>
      <c r="I343" s="5"/>
      <c r="J343" s="5"/>
      <c r="K343" s="5"/>
      <c r="L343" s="5"/>
      <c r="M343" s="5"/>
    </row>
    <row r="344" s="2" customFormat="1" spans="1:13">
      <c r="A344" s="16"/>
      <c r="B344" s="3"/>
      <c r="C344" s="3"/>
      <c r="D344" s="5"/>
      <c r="H344" s="5"/>
      <c r="I344" s="5"/>
      <c r="J344" s="5"/>
      <c r="K344" s="5"/>
      <c r="L344" s="5"/>
      <c r="M344" s="5"/>
    </row>
    <row r="345" s="2" customFormat="1" spans="1:13">
      <c r="A345" s="16"/>
      <c r="B345" s="3"/>
      <c r="C345" s="3"/>
      <c r="D345" s="5"/>
      <c r="H345" s="5"/>
      <c r="I345" s="5"/>
      <c r="J345" s="5"/>
      <c r="K345" s="5"/>
      <c r="L345" s="5"/>
      <c r="M345" s="5"/>
    </row>
    <row r="346" s="2" customFormat="1" spans="1:13">
      <c r="A346" s="16"/>
      <c r="B346" s="3"/>
      <c r="C346" s="3"/>
      <c r="D346" s="5"/>
      <c r="H346" s="5"/>
      <c r="I346" s="5"/>
      <c r="J346" s="5"/>
      <c r="K346" s="5"/>
      <c r="L346" s="5"/>
      <c r="M346" s="5"/>
    </row>
    <row r="347" s="2" customFormat="1" spans="1:13">
      <c r="A347" s="16"/>
      <c r="B347" s="3"/>
      <c r="C347" s="3"/>
      <c r="D347" s="5"/>
      <c r="H347" s="5"/>
      <c r="I347" s="5"/>
      <c r="J347" s="5"/>
      <c r="K347" s="5"/>
      <c r="L347" s="5"/>
      <c r="M347" s="5"/>
    </row>
    <row r="348" s="2" customFormat="1" spans="1:13">
      <c r="A348" s="16"/>
      <c r="B348" s="3"/>
      <c r="C348" s="3"/>
      <c r="D348" s="5"/>
      <c r="H348" s="5"/>
      <c r="I348" s="5"/>
      <c r="J348" s="5"/>
      <c r="K348" s="5"/>
      <c r="L348" s="5"/>
      <c r="M348" s="5"/>
    </row>
    <row r="349" s="2" customFormat="1" spans="1:13">
      <c r="A349" s="16"/>
      <c r="B349" s="3"/>
      <c r="C349" s="3"/>
      <c r="D349" s="5"/>
      <c r="H349" s="5"/>
      <c r="I349" s="5"/>
      <c r="J349" s="5"/>
      <c r="K349" s="5"/>
      <c r="L349" s="5"/>
      <c r="M349" s="5"/>
    </row>
    <row r="350" s="2" customFormat="1" spans="1:13">
      <c r="A350" s="16"/>
      <c r="B350" s="3"/>
      <c r="C350" s="3"/>
      <c r="D350" s="5"/>
      <c r="H350" s="5"/>
      <c r="I350" s="5"/>
      <c r="J350" s="5"/>
      <c r="K350" s="5"/>
      <c r="L350" s="5"/>
      <c r="M350" s="5"/>
    </row>
    <row r="351" s="2" customFormat="1" spans="1:13">
      <c r="A351" s="16"/>
      <c r="B351" s="3"/>
      <c r="C351" s="3"/>
      <c r="D351" s="5"/>
      <c r="H351" s="5"/>
      <c r="I351" s="5"/>
      <c r="J351" s="5"/>
      <c r="K351" s="5"/>
      <c r="L351" s="5"/>
      <c r="M351" s="5"/>
    </row>
    <row r="352" s="2" customFormat="1" spans="1:13">
      <c r="A352" s="16"/>
      <c r="B352" s="3"/>
      <c r="C352" s="3"/>
      <c r="D352" s="5"/>
      <c r="H352" s="5"/>
      <c r="I352" s="5"/>
      <c r="J352" s="5"/>
      <c r="K352" s="5"/>
      <c r="L352" s="5"/>
      <c r="M352" s="5"/>
    </row>
    <row r="353" s="2" customFormat="1" spans="1:13">
      <c r="A353" s="16"/>
      <c r="B353" s="3"/>
      <c r="C353" s="3"/>
      <c r="D353" s="5"/>
      <c r="H353" s="5"/>
      <c r="I353" s="5"/>
      <c r="J353" s="5"/>
      <c r="K353" s="5"/>
      <c r="L353" s="5"/>
      <c r="M353" s="5"/>
    </row>
    <row r="354" s="2" customFormat="1" spans="1:13">
      <c r="A354" s="16"/>
      <c r="B354" s="3"/>
      <c r="C354" s="3"/>
      <c r="D354" s="5"/>
      <c r="H354" s="5"/>
      <c r="I354" s="5"/>
      <c r="J354" s="5"/>
      <c r="K354" s="5"/>
      <c r="L354" s="5"/>
      <c r="M354" s="5"/>
    </row>
    <row r="355" s="2" customFormat="1" spans="1:13">
      <c r="A355" s="16"/>
      <c r="B355" s="3"/>
      <c r="C355" s="3"/>
      <c r="D355" s="5"/>
      <c r="H355" s="5"/>
      <c r="I355" s="5"/>
      <c r="J355" s="5"/>
      <c r="K355" s="5"/>
      <c r="L355" s="5"/>
      <c r="M355" s="5"/>
    </row>
    <row r="356" s="2" customFormat="1" spans="1:13">
      <c r="A356" s="16"/>
      <c r="B356" s="3"/>
      <c r="C356" s="3"/>
      <c r="D356" s="5"/>
      <c r="H356" s="5"/>
      <c r="I356" s="5"/>
      <c r="J356" s="5"/>
      <c r="K356" s="5"/>
      <c r="L356" s="5"/>
      <c r="M356" s="5"/>
    </row>
    <row r="357" s="2" customFormat="1" spans="1:13">
      <c r="A357" s="16"/>
      <c r="B357" s="3"/>
      <c r="C357" s="3"/>
      <c r="D357" s="5"/>
      <c r="H357" s="5"/>
      <c r="I357" s="5"/>
      <c r="J357" s="5"/>
      <c r="K357" s="5"/>
      <c r="L357" s="5"/>
      <c r="M357" s="5"/>
    </row>
    <row r="358" s="2" customFormat="1" spans="1:13">
      <c r="A358" s="16"/>
      <c r="B358" s="3"/>
      <c r="C358" s="3"/>
      <c r="D358" s="5"/>
      <c r="H358" s="5"/>
      <c r="I358" s="5"/>
      <c r="J358" s="5"/>
      <c r="K358" s="5"/>
      <c r="L358" s="5"/>
      <c r="M358" s="5"/>
    </row>
    <row r="359" s="2" customFormat="1" spans="1:13">
      <c r="A359" s="16"/>
      <c r="B359" s="3"/>
      <c r="C359" s="3"/>
      <c r="D359" s="5"/>
      <c r="H359" s="5"/>
      <c r="I359" s="5"/>
      <c r="J359" s="5"/>
      <c r="K359" s="5"/>
      <c r="L359" s="5"/>
      <c r="M359" s="5"/>
    </row>
    <row r="360" s="2" customFormat="1" spans="1:13">
      <c r="A360" s="16"/>
      <c r="B360" s="3"/>
      <c r="C360" s="3"/>
      <c r="D360" s="5"/>
      <c r="H360" s="5"/>
      <c r="I360" s="5"/>
      <c r="J360" s="5"/>
      <c r="K360" s="5"/>
      <c r="L360" s="5"/>
      <c r="M360" s="5"/>
    </row>
    <row r="361" s="2" customFormat="1" spans="1:13">
      <c r="A361" s="16"/>
      <c r="B361" s="3"/>
      <c r="C361" s="3"/>
      <c r="D361" s="5"/>
      <c r="H361" s="5"/>
      <c r="I361" s="5"/>
      <c r="J361" s="5"/>
      <c r="K361" s="5"/>
      <c r="L361" s="5"/>
      <c r="M361" s="5"/>
    </row>
    <row r="362" s="2" customFormat="1" spans="1:13">
      <c r="A362" s="16"/>
      <c r="B362" s="3"/>
      <c r="C362" s="3"/>
      <c r="D362" s="5"/>
      <c r="H362" s="5"/>
      <c r="I362" s="5"/>
      <c r="J362" s="5"/>
      <c r="K362" s="5"/>
      <c r="L362" s="5"/>
      <c r="M362" s="5"/>
    </row>
    <row r="363" s="2" customFormat="1" spans="1:13">
      <c r="A363" s="16"/>
      <c r="B363" s="3"/>
      <c r="C363" s="3"/>
      <c r="D363" s="5"/>
      <c r="H363" s="5"/>
      <c r="I363" s="5"/>
      <c r="J363" s="5"/>
      <c r="K363" s="5"/>
      <c r="L363" s="5"/>
      <c r="M363" s="5"/>
    </row>
    <row r="364" s="2" customFormat="1" spans="1:13">
      <c r="A364" s="16"/>
      <c r="B364" s="3"/>
      <c r="C364" s="3"/>
      <c r="D364" s="5"/>
      <c r="H364" s="5"/>
      <c r="I364" s="5"/>
      <c r="J364" s="5"/>
      <c r="K364" s="5"/>
      <c r="L364" s="5"/>
      <c r="M364" s="5"/>
    </row>
    <row r="365" s="2" customFormat="1" spans="1:13">
      <c r="A365" s="16"/>
      <c r="B365" s="3"/>
      <c r="C365" s="3"/>
      <c r="D365" s="5"/>
      <c r="H365" s="5"/>
      <c r="I365" s="5"/>
      <c r="J365" s="5"/>
      <c r="K365" s="5"/>
      <c r="L365" s="5"/>
      <c r="M365" s="5"/>
    </row>
    <row r="366" s="2" customFormat="1" spans="1:13">
      <c r="A366" s="16"/>
      <c r="B366" s="3"/>
      <c r="C366" s="3"/>
      <c r="D366" s="5"/>
      <c r="H366" s="5"/>
      <c r="I366" s="5"/>
      <c r="J366" s="5"/>
      <c r="K366" s="5"/>
      <c r="L366" s="5"/>
      <c r="M366" s="5"/>
    </row>
    <row r="367" s="2" customFormat="1" spans="1:13">
      <c r="A367" s="16"/>
      <c r="B367" s="3"/>
      <c r="C367" s="3"/>
      <c r="D367" s="5"/>
      <c r="H367" s="5"/>
      <c r="I367" s="5"/>
      <c r="J367" s="5"/>
      <c r="K367" s="5"/>
      <c r="L367" s="5"/>
      <c r="M367" s="5"/>
    </row>
    <row r="368" s="2" customFormat="1" spans="1:13">
      <c r="A368" s="16"/>
      <c r="B368" s="3"/>
      <c r="C368" s="3"/>
      <c r="D368" s="5"/>
      <c r="H368" s="5"/>
      <c r="I368" s="5"/>
      <c r="J368" s="5"/>
      <c r="K368" s="5"/>
      <c r="L368" s="5"/>
      <c r="M368" s="5"/>
    </row>
    <row r="369" s="2" customFormat="1" spans="1:13">
      <c r="A369" s="16"/>
      <c r="B369" s="3"/>
      <c r="C369" s="3"/>
      <c r="H369" s="5"/>
      <c r="I369" s="5"/>
      <c r="J369" s="5"/>
      <c r="K369" s="5"/>
      <c r="L369" s="5"/>
      <c r="M369" s="5"/>
    </row>
    <row r="370" s="2" customFormat="1" spans="1:13">
      <c r="A370" s="16"/>
      <c r="B370" s="3"/>
      <c r="C370" s="3"/>
      <c r="H370" s="5"/>
      <c r="I370" s="5"/>
      <c r="J370" s="5"/>
      <c r="K370" s="5"/>
      <c r="L370" s="5"/>
      <c r="M370" s="5"/>
    </row>
    <row r="371" s="2" customFormat="1" spans="1:13">
      <c r="A371" s="16"/>
      <c r="B371" s="3"/>
      <c r="C371" s="3"/>
      <c r="H371" s="5"/>
      <c r="I371" s="5"/>
      <c r="J371" s="5"/>
      <c r="K371" s="5"/>
      <c r="L371" s="5"/>
      <c r="M371" s="5"/>
    </row>
    <row r="372" s="2" customFormat="1" spans="1:13">
      <c r="A372" s="16"/>
      <c r="B372" s="3"/>
      <c r="C372" s="3"/>
      <c r="H372" s="5"/>
      <c r="I372" s="5"/>
      <c r="J372" s="5"/>
      <c r="K372" s="5"/>
      <c r="L372" s="5"/>
      <c r="M372" s="5"/>
    </row>
    <row r="373" s="2" customFormat="1" spans="1:13">
      <c r="A373" s="16"/>
      <c r="B373" s="3"/>
      <c r="C373" s="3"/>
      <c r="H373" s="5"/>
      <c r="I373" s="5"/>
      <c r="J373" s="5"/>
      <c r="K373" s="5"/>
      <c r="L373" s="5"/>
      <c r="M373" s="5"/>
    </row>
    <row r="374" s="2" customFormat="1" spans="1:13">
      <c r="A374" s="16"/>
      <c r="B374" s="3"/>
      <c r="C374" s="3"/>
      <c r="H374" s="5"/>
      <c r="I374" s="5"/>
      <c r="J374" s="5"/>
      <c r="K374" s="5"/>
      <c r="L374" s="5"/>
      <c r="M374" s="5"/>
    </row>
    <row r="375" s="3" customFormat="1" spans="1:13">
      <c r="A375" s="16"/>
      <c r="D375" s="2"/>
      <c r="E375" s="2"/>
      <c r="F375" s="2"/>
      <c r="G375" s="2"/>
      <c r="H375" s="5"/>
      <c r="I375" s="5"/>
      <c r="J375" s="5"/>
      <c r="K375" s="5"/>
      <c r="L375" s="5"/>
      <c r="M375" s="5"/>
    </row>
    <row r="376" s="3" customFormat="1" spans="1:13">
      <c r="A376" s="16"/>
      <c r="D376" s="2"/>
      <c r="E376" s="2"/>
      <c r="F376" s="2"/>
      <c r="G376" s="2"/>
      <c r="H376" s="5"/>
      <c r="I376" s="5"/>
      <c r="J376" s="5"/>
      <c r="K376" s="5"/>
      <c r="L376" s="5"/>
      <c r="M376" s="5"/>
    </row>
    <row r="377" s="3" customFormat="1" spans="1:13">
      <c r="A377" s="16"/>
      <c r="D377" s="2"/>
      <c r="E377" s="2"/>
      <c r="F377" s="2"/>
      <c r="G377" s="2"/>
      <c r="H377" s="5"/>
      <c r="I377" s="5"/>
      <c r="J377" s="5"/>
      <c r="K377" s="5"/>
      <c r="L377" s="5"/>
      <c r="M377" s="5"/>
    </row>
    <row r="378" s="3" customFormat="1" spans="1:13">
      <c r="A378" s="16"/>
      <c r="D378" s="2"/>
      <c r="E378" s="2"/>
      <c r="F378" s="2"/>
      <c r="G378" s="2"/>
      <c r="H378" s="5"/>
      <c r="I378" s="5"/>
      <c r="J378" s="5"/>
      <c r="K378" s="5"/>
      <c r="L378" s="5"/>
      <c r="M378" s="5"/>
    </row>
    <row r="379" s="3" customFormat="1" spans="1:13">
      <c r="A379" s="16"/>
      <c r="D379" s="2"/>
      <c r="E379" s="2"/>
      <c r="F379" s="2"/>
      <c r="G379" s="2"/>
      <c r="H379" s="5"/>
      <c r="I379" s="5"/>
      <c r="J379" s="5"/>
      <c r="K379" s="5"/>
      <c r="L379" s="5"/>
      <c r="M379" s="5"/>
    </row>
    <row r="380" s="3" customFormat="1" spans="1:13">
      <c r="A380" s="16"/>
      <c r="D380" s="2"/>
      <c r="E380" s="2"/>
      <c r="F380" s="2"/>
      <c r="G380" s="2"/>
      <c r="H380" s="5"/>
      <c r="I380" s="5"/>
      <c r="J380" s="5"/>
      <c r="K380" s="5"/>
      <c r="L380" s="5"/>
      <c r="M380" s="5"/>
    </row>
    <row r="381" s="3" customFormat="1" spans="1:13">
      <c r="A381" s="16"/>
      <c r="D381" s="2"/>
      <c r="E381" s="2"/>
      <c r="F381" s="2"/>
      <c r="G381" s="2"/>
      <c r="H381" s="5"/>
      <c r="I381" s="5"/>
      <c r="J381" s="5"/>
      <c r="K381" s="5"/>
      <c r="L381" s="5"/>
      <c r="M381" s="5"/>
    </row>
    <row r="382" s="3" customFormat="1" spans="1:13">
      <c r="A382" s="16"/>
      <c r="D382" s="2"/>
      <c r="E382" s="2"/>
      <c r="F382" s="2"/>
      <c r="G382" s="2"/>
      <c r="H382" s="5"/>
      <c r="I382" s="5"/>
      <c r="J382" s="5"/>
      <c r="K382" s="5"/>
      <c r="L382" s="5"/>
      <c r="M382" s="5"/>
    </row>
    <row r="383" s="3" customFormat="1" spans="1:13">
      <c r="A383" s="16"/>
      <c r="D383" s="2"/>
      <c r="E383" s="2"/>
      <c r="F383" s="2"/>
      <c r="G383" s="2"/>
      <c r="H383" s="5"/>
      <c r="I383" s="5"/>
      <c r="J383" s="5"/>
      <c r="K383" s="5"/>
      <c r="L383" s="5"/>
      <c r="M383" s="5"/>
    </row>
    <row r="384" s="3" customFormat="1" spans="1:13">
      <c r="A384" s="16"/>
      <c r="D384" s="2"/>
      <c r="E384" s="2"/>
      <c r="F384" s="2"/>
      <c r="G384" s="2"/>
      <c r="H384" s="5"/>
      <c r="I384" s="5"/>
      <c r="J384" s="5"/>
      <c r="K384" s="5"/>
      <c r="L384" s="5"/>
      <c r="M384" s="5"/>
    </row>
    <row r="385" s="3" customFormat="1" spans="1:13">
      <c r="A385" s="16"/>
      <c r="D385" s="2"/>
      <c r="E385" s="2"/>
      <c r="F385" s="2"/>
      <c r="G385" s="2"/>
      <c r="H385" s="5"/>
      <c r="I385" s="5"/>
      <c r="J385" s="5"/>
      <c r="K385" s="5"/>
      <c r="L385" s="5"/>
      <c r="M385" s="5"/>
    </row>
    <row r="386" s="3" customFormat="1" spans="1:13">
      <c r="A386" s="16"/>
      <c r="D386" s="2"/>
      <c r="E386" s="2"/>
      <c r="F386" s="2"/>
      <c r="G386" s="2"/>
      <c r="H386" s="5"/>
      <c r="I386" s="5"/>
      <c r="J386" s="5"/>
      <c r="K386" s="5"/>
      <c r="L386" s="5"/>
      <c r="M386" s="5"/>
    </row>
    <row r="387" s="3" customFormat="1" spans="1:13">
      <c r="A387" s="16"/>
      <c r="D387" s="2"/>
      <c r="E387" s="2"/>
      <c r="F387" s="2"/>
      <c r="G387" s="2"/>
      <c r="H387" s="5"/>
      <c r="I387" s="5"/>
      <c r="J387" s="5"/>
      <c r="K387" s="5"/>
      <c r="L387" s="5"/>
      <c r="M387" s="5"/>
    </row>
    <row r="388" s="3" customFormat="1" spans="1:13">
      <c r="A388" s="16"/>
      <c r="D388" s="2"/>
      <c r="E388" s="2"/>
      <c r="F388" s="2"/>
      <c r="G388" s="2"/>
      <c r="H388" s="5"/>
      <c r="I388" s="5"/>
      <c r="J388" s="5"/>
      <c r="K388" s="5"/>
      <c r="L388" s="5"/>
      <c r="M388" s="5"/>
    </row>
    <row r="389" s="3" customFormat="1" spans="1:13">
      <c r="A389" s="16"/>
      <c r="D389" s="2"/>
      <c r="E389" s="2"/>
      <c r="F389" s="2"/>
      <c r="G389" s="2"/>
      <c r="H389" s="5"/>
      <c r="I389" s="5"/>
      <c r="J389" s="5"/>
      <c r="K389" s="5"/>
      <c r="L389" s="5"/>
      <c r="M389" s="5"/>
    </row>
    <row r="390" s="3" customFormat="1" spans="1:13">
      <c r="A390" s="16"/>
      <c r="D390" s="2"/>
      <c r="E390" s="2"/>
      <c r="F390" s="2"/>
      <c r="G390" s="2"/>
      <c r="H390" s="5"/>
      <c r="I390" s="5"/>
      <c r="J390" s="5"/>
      <c r="K390" s="5"/>
      <c r="L390" s="5"/>
      <c r="M390" s="5"/>
    </row>
    <row r="391" s="3" customFormat="1" spans="1:13">
      <c r="A391" s="16"/>
      <c r="D391" s="2"/>
      <c r="E391" s="2"/>
      <c r="F391" s="2"/>
      <c r="G391" s="2"/>
      <c r="H391" s="5"/>
      <c r="I391" s="5"/>
      <c r="J391" s="5"/>
      <c r="K391" s="5"/>
      <c r="L391" s="5"/>
      <c r="M391" s="5"/>
    </row>
    <row r="392" s="3" customFormat="1" spans="1:13">
      <c r="A392" s="16"/>
      <c r="D392" s="2"/>
      <c r="E392" s="2"/>
      <c r="F392" s="2"/>
      <c r="G392" s="2"/>
      <c r="H392" s="5"/>
      <c r="I392" s="5"/>
      <c r="J392" s="5"/>
      <c r="K392" s="5"/>
      <c r="L392" s="5"/>
      <c r="M392" s="5"/>
    </row>
    <row r="393" s="3" customFormat="1" spans="1:13">
      <c r="A393" s="16"/>
      <c r="D393" s="2"/>
      <c r="E393" s="2"/>
      <c r="F393" s="2"/>
      <c r="G393" s="2"/>
      <c r="H393" s="5"/>
      <c r="I393" s="5"/>
      <c r="J393" s="5"/>
      <c r="K393" s="5"/>
      <c r="L393" s="5"/>
      <c r="M393" s="5"/>
    </row>
    <row r="394" s="3" customFormat="1" spans="1:13">
      <c r="A394" s="16"/>
      <c r="D394" s="2"/>
      <c r="E394" s="2"/>
      <c r="F394" s="2"/>
      <c r="G394" s="2"/>
      <c r="H394" s="5"/>
      <c r="I394" s="5"/>
      <c r="J394" s="5"/>
      <c r="K394" s="5"/>
      <c r="L394" s="5"/>
      <c r="M394" s="5"/>
    </row>
    <row r="395" s="3" customFormat="1" spans="1:13">
      <c r="A395" s="16"/>
      <c r="D395" s="2"/>
      <c r="E395" s="2"/>
      <c r="F395" s="2"/>
      <c r="G395" s="2"/>
      <c r="H395" s="5"/>
      <c r="I395" s="5"/>
      <c r="J395" s="5"/>
      <c r="K395" s="5"/>
      <c r="L395" s="5"/>
      <c r="M395" s="5"/>
    </row>
    <row r="396" s="3" customFormat="1" spans="1:13">
      <c r="A396" s="16"/>
      <c r="D396" s="2"/>
      <c r="E396" s="2"/>
      <c r="F396" s="2"/>
      <c r="G396" s="2"/>
      <c r="H396" s="5"/>
      <c r="I396" s="5"/>
      <c r="J396" s="5"/>
      <c r="K396" s="5"/>
      <c r="L396" s="5"/>
      <c r="M396" s="5"/>
    </row>
    <row r="397" s="3" customFormat="1" spans="1:13">
      <c r="A397" s="16"/>
      <c r="D397" s="2"/>
      <c r="E397" s="2"/>
      <c r="F397" s="2"/>
      <c r="G397" s="2"/>
      <c r="H397" s="5"/>
      <c r="I397" s="5"/>
      <c r="J397" s="5"/>
      <c r="K397" s="5"/>
      <c r="L397" s="5"/>
      <c r="M397" s="5"/>
    </row>
    <row r="398" s="3" customFormat="1" spans="1:13">
      <c r="A398" s="16"/>
      <c r="D398" s="2"/>
      <c r="E398" s="2"/>
      <c r="F398" s="2"/>
      <c r="G398" s="2"/>
      <c r="H398" s="5"/>
      <c r="I398" s="5"/>
      <c r="J398" s="5"/>
      <c r="K398" s="5"/>
      <c r="L398" s="5"/>
      <c r="M398" s="5"/>
    </row>
    <row r="399" s="3" customFormat="1" spans="1:13">
      <c r="A399" s="16"/>
      <c r="D399" s="2"/>
      <c r="E399" s="2"/>
      <c r="F399" s="2"/>
      <c r="G399" s="2"/>
      <c r="H399" s="5"/>
      <c r="I399" s="5"/>
      <c r="J399" s="5"/>
      <c r="K399" s="5"/>
      <c r="L399" s="5"/>
      <c r="M399" s="5"/>
    </row>
    <row r="400" s="3" customFormat="1" spans="1:13">
      <c r="A400" s="16"/>
      <c r="D400" s="2"/>
      <c r="E400" s="2"/>
      <c r="F400" s="2"/>
      <c r="G400" s="2"/>
      <c r="H400" s="5"/>
      <c r="I400" s="5"/>
      <c r="J400" s="5"/>
      <c r="K400" s="5"/>
      <c r="L400" s="5"/>
      <c r="M400" s="5"/>
    </row>
    <row r="401" s="3" customFormat="1" spans="1:13">
      <c r="A401" s="16"/>
      <c r="D401" s="2"/>
      <c r="E401" s="2"/>
      <c r="F401" s="2"/>
      <c r="G401" s="2"/>
      <c r="H401" s="5"/>
      <c r="I401" s="5"/>
      <c r="J401" s="5"/>
      <c r="K401" s="5"/>
      <c r="L401" s="5"/>
      <c r="M401" s="5"/>
    </row>
    <row r="402" s="3" customFormat="1" spans="1:13">
      <c r="A402" s="16"/>
      <c r="D402" s="2"/>
      <c r="E402" s="2"/>
      <c r="F402" s="2"/>
      <c r="G402" s="2"/>
      <c r="H402" s="5"/>
      <c r="I402" s="5"/>
      <c r="J402" s="5"/>
      <c r="K402" s="5"/>
      <c r="L402" s="5"/>
      <c r="M402" s="5"/>
    </row>
    <row r="403" s="3" customFormat="1" spans="1:13">
      <c r="A403" s="16"/>
      <c r="D403" s="2"/>
      <c r="E403" s="2"/>
      <c r="F403" s="2"/>
      <c r="G403" s="2"/>
      <c r="H403" s="5"/>
      <c r="I403" s="5"/>
      <c r="J403" s="5"/>
      <c r="K403" s="5"/>
      <c r="L403" s="5"/>
      <c r="M403" s="5"/>
    </row>
    <row r="404" s="3" customFormat="1" spans="1:13">
      <c r="A404" s="16"/>
      <c r="D404" s="2"/>
      <c r="E404" s="2"/>
      <c r="F404" s="2"/>
      <c r="G404" s="2"/>
      <c r="H404" s="5"/>
      <c r="I404" s="5"/>
      <c r="J404" s="5"/>
      <c r="K404" s="5"/>
      <c r="L404" s="5"/>
      <c r="M404" s="5"/>
    </row>
    <row r="405" s="3" customFormat="1" spans="1:13">
      <c r="A405" s="16"/>
      <c r="D405" s="2"/>
      <c r="E405" s="2"/>
      <c r="F405" s="2"/>
      <c r="G405" s="2"/>
      <c r="H405" s="5"/>
      <c r="I405" s="5"/>
      <c r="J405" s="5"/>
      <c r="K405" s="5"/>
      <c r="L405" s="5"/>
      <c r="M405" s="5"/>
    </row>
    <row r="406" s="3" customFormat="1" spans="1:13">
      <c r="A406" s="16"/>
      <c r="D406" s="2"/>
      <c r="E406" s="2"/>
      <c r="F406" s="2"/>
      <c r="G406" s="2"/>
      <c r="H406" s="5"/>
      <c r="I406" s="5"/>
      <c r="J406" s="5"/>
      <c r="K406" s="5"/>
      <c r="L406" s="5"/>
      <c r="M406" s="5"/>
    </row>
    <row r="407" s="3" customFormat="1" spans="1:13">
      <c r="A407" s="16"/>
      <c r="D407" s="2"/>
      <c r="E407" s="2"/>
      <c r="F407" s="2"/>
      <c r="G407" s="2"/>
      <c r="H407" s="5"/>
      <c r="I407" s="5"/>
      <c r="J407" s="5"/>
      <c r="K407" s="5"/>
      <c r="L407" s="5"/>
      <c r="M407" s="5"/>
    </row>
    <row r="408" s="3" customFormat="1" spans="1:13">
      <c r="A408" s="16"/>
      <c r="D408" s="2"/>
      <c r="E408" s="2"/>
      <c r="F408" s="2"/>
      <c r="G408" s="2"/>
      <c r="H408" s="5"/>
      <c r="I408" s="5"/>
      <c r="J408" s="5"/>
      <c r="K408" s="5"/>
      <c r="L408" s="5"/>
      <c r="M408" s="5"/>
    </row>
    <row r="409" s="3" customFormat="1" spans="1:13">
      <c r="A409" s="16"/>
      <c r="D409" s="2"/>
      <c r="E409" s="2"/>
      <c r="F409" s="2"/>
      <c r="G409" s="2"/>
      <c r="H409" s="5"/>
      <c r="I409" s="5"/>
      <c r="J409" s="5"/>
      <c r="K409" s="5"/>
      <c r="L409" s="5"/>
      <c r="M409" s="5"/>
    </row>
    <row r="410" s="3" customFormat="1" spans="1:13">
      <c r="A410" s="16"/>
      <c r="D410" s="2"/>
      <c r="E410" s="2"/>
      <c r="F410" s="2"/>
      <c r="G410" s="2"/>
      <c r="H410" s="5"/>
      <c r="I410" s="5"/>
      <c r="J410" s="5"/>
      <c r="K410" s="5"/>
      <c r="L410" s="5"/>
      <c r="M410" s="5"/>
    </row>
    <row r="411" s="3" customFormat="1" spans="1:13">
      <c r="A411" s="16"/>
      <c r="D411" s="2"/>
      <c r="E411" s="2"/>
      <c r="F411" s="2"/>
      <c r="G411" s="2"/>
      <c r="H411" s="5"/>
      <c r="I411" s="5"/>
      <c r="J411" s="5"/>
      <c r="K411" s="5"/>
      <c r="L411" s="5"/>
      <c r="M411" s="5"/>
    </row>
    <row r="412" s="3" customFormat="1" spans="1:13">
      <c r="A412" s="16"/>
      <c r="D412" s="2"/>
      <c r="E412" s="2"/>
      <c r="F412" s="2"/>
      <c r="G412" s="2"/>
      <c r="H412" s="5"/>
      <c r="I412" s="5"/>
      <c r="J412" s="5"/>
      <c r="K412" s="5"/>
      <c r="L412" s="5"/>
      <c r="M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9" tint="-0.249977111117893"/>
  </sheetPr>
  <dimension ref="A1:W410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103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44012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7" si="0">IF(B3&gt;K2,B3,K2)</f>
        <v>1</v>
      </c>
      <c r="L3">
        <f t="shared" ref="L3:L27" si="1">B3/K3-1</f>
        <v>0</v>
      </c>
      <c r="N3" s="17"/>
      <c r="O3" s="18" t="s">
        <v>76</v>
      </c>
      <c r="P3" s="19" t="s">
        <v>79</v>
      </c>
    </row>
    <row r="4" spans="1:16">
      <c r="A4" s="9">
        <v>44043</v>
      </c>
      <c r="B4" s="11">
        <v>1.126</v>
      </c>
      <c r="C4" s="12">
        <v>58.7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7" si="2">B4/B3-1</f>
        <v>0.126</v>
      </c>
      <c r="K4">
        <f t="shared" si="0"/>
        <v>1.126</v>
      </c>
      <c r="L4">
        <f t="shared" si="1"/>
        <v>0</v>
      </c>
      <c r="N4" s="20" t="s">
        <v>80</v>
      </c>
      <c r="O4" s="21">
        <f>MIN(L16:L27)</f>
        <v>-0.219023779724656</v>
      </c>
      <c r="P4" s="30">
        <f>MIN(L4:L27)</f>
        <v>-0.219023779724656</v>
      </c>
    </row>
    <row r="5" spans="1:23">
      <c r="A5" s="9">
        <v>44074</v>
      </c>
      <c r="B5" s="11">
        <v>1.096</v>
      </c>
      <c r="C5" s="12">
        <v>55.3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-0.0266429840142094</v>
      </c>
      <c r="K5">
        <f t="shared" si="0"/>
        <v>1.126</v>
      </c>
      <c r="L5">
        <f t="shared" si="1"/>
        <v>-0.0266429840142094</v>
      </c>
      <c r="N5" s="20" t="s">
        <v>81</v>
      </c>
      <c r="O5" s="22">
        <f>(B27/B15)^(12/COUNT(B16:B27))-1</f>
        <v>0.00342075256556451</v>
      </c>
      <c r="P5" s="31">
        <f>(B27/B3)^(12/COUNT(B4:B27))-1</f>
        <v>0.148912529307606</v>
      </c>
      <c r="Q5" s="31"/>
      <c r="W5">
        <v>1</v>
      </c>
    </row>
    <row r="6" spans="1:16">
      <c r="A6" s="9">
        <v>44104</v>
      </c>
      <c r="B6" s="11">
        <v>1.063</v>
      </c>
      <c r="C6" s="12">
        <v>43.1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-0.030109489051095</v>
      </c>
      <c r="K6">
        <f t="shared" si="0"/>
        <v>1.126</v>
      </c>
      <c r="L6">
        <f t="shared" si="1"/>
        <v>-0.0559502664298401</v>
      </c>
      <c r="N6" s="20" t="s">
        <v>82</v>
      </c>
      <c r="O6" s="23">
        <f>O5/O7</f>
        <v>0.0161524291351667</v>
      </c>
      <c r="P6" s="23">
        <f>P5/P7</f>
        <v>0.759332130620506</v>
      </c>
    </row>
    <row r="7" spans="1:16">
      <c r="A7" s="9">
        <v>44134</v>
      </c>
      <c r="B7" s="11">
        <v>1.042</v>
      </c>
      <c r="C7" s="12">
        <v>43.5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-0.0197554092191908</v>
      </c>
      <c r="K7">
        <f t="shared" si="0"/>
        <v>1.126</v>
      </c>
      <c r="L7">
        <f t="shared" si="1"/>
        <v>-0.0746003552397867</v>
      </c>
      <c r="N7" s="25" t="s">
        <v>83</v>
      </c>
      <c r="O7" s="26">
        <f>STDEV(J16:J27)*(12^0.5)</f>
        <v>0.211779450442963</v>
      </c>
      <c r="P7" s="27">
        <f>STDEV(J4:J27)*(12^0.5)</f>
        <v>0.196109875116069</v>
      </c>
    </row>
    <row r="8" spans="1:12">
      <c r="A8" s="9">
        <v>44165</v>
      </c>
      <c r="B8" s="11">
        <v>1.05</v>
      </c>
      <c r="C8" s="12">
        <v>55.9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0.00767754318618041</v>
      </c>
      <c r="K8">
        <f t="shared" si="0"/>
        <v>1.126</v>
      </c>
      <c r="L8">
        <f t="shared" si="1"/>
        <v>-0.0674955595026642</v>
      </c>
    </row>
    <row r="9" spans="1:16">
      <c r="A9" s="9">
        <v>44196</v>
      </c>
      <c r="B9" s="11">
        <v>1.096</v>
      </c>
      <c r="C9" s="12">
        <v>59.6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0.0438095238095237</v>
      </c>
      <c r="K9">
        <f t="shared" si="0"/>
        <v>1.126</v>
      </c>
      <c r="L9">
        <f t="shared" si="1"/>
        <v>-0.0266429840142094</v>
      </c>
      <c r="N9" s="17"/>
      <c r="O9" s="18"/>
      <c r="P9" s="19"/>
    </row>
    <row r="10" spans="1:16">
      <c r="A10" s="13">
        <v>44225</v>
      </c>
      <c r="B10" s="11">
        <v>1.168</v>
      </c>
      <c r="C10" s="12">
        <v>51.2441273277704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0.0656934306569341</v>
      </c>
      <c r="K10">
        <f t="shared" si="0"/>
        <v>1.168</v>
      </c>
      <c r="L10">
        <f t="shared" si="1"/>
        <v>0</v>
      </c>
      <c r="N10" s="20"/>
      <c r="O10" s="21"/>
      <c r="P10" s="30"/>
    </row>
    <row r="11" spans="1:16">
      <c r="A11" s="13">
        <v>44253</v>
      </c>
      <c r="B11" s="11">
        <v>1.127</v>
      </c>
      <c r="C11" s="12">
        <v>34.1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-0.0351027397260273</v>
      </c>
      <c r="K11">
        <f t="shared" si="0"/>
        <v>1.168</v>
      </c>
      <c r="L11">
        <f t="shared" si="1"/>
        <v>-0.0351027397260273</v>
      </c>
      <c r="N11" s="20"/>
      <c r="O11" s="22"/>
      <c r="P11" s="31"/>
    </row>
    <row r="12" spans="1:16">
      <c r="A12" s="13">
        <v>44286</v>
      </c>
      <c r="B12" s="11">
        <v>1.116</v>
      </c>
      <c r="C12" s="12">
        <v>34.9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-0.00976042590949411</v>
      </c>
      <c r="K12">
        <f t="shared" si="0"/>
        <v>1.168</v>
      </c>
      <c r="L12">
        <f t="shared" si="1"/>
        <v>-0.0445205479452053</v>
      </c>
      <c r="N12" s="20"/>
      <c r="O12" s="23"/>
      <c r="P12" s="24"/>
    </row>
    <row r="13" spans="1:16">
      <c r="A13" s="13">
        <v>44316</v>
      </c>
      <c r="B13" s="11">
        <v>1.146</v>
      </c>
      <c r="C13" s="12">
        <v>45.3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0.0268817204301073</v>
      </c>
      <c r="K13">
        <f t="shared" si="0"/>
        <v>1.168</v>
      </c>
      <c r="L13">
        <f t="shared" si="1"/>
        <v>-0.0188356164383562</v>
      </c>
      <c r="N13" s="25"/>
      <c r="O13" s="26"/>
      <c r="P13" s="27"/>
    </row>
    <row r="14" spans="1:12">
      <c r="A14" s="13">
        <v>44347</v>
      </c>
      <c r="B14" s="11">
        <v>1.215</v>
      </c>
      <c r="C14" s="12">
        <v>65.2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0.0602094240837698</v>
      </c>
      <c r="K14">
        <f t="shared" si="0"/>
        <v>1.215</v>
      </c>
      <c r="L14">
        <f t="shared" si="1"/>
        <v>0</v>
      </c>
    </row>
    <row r="15" spans="1:12">
      <c r="A15" s="13">
        <v>44377</v>
      </c>
      <c r="B15" s="11">
        <v>1.3155</v>
      </c>
      <c r="C15" s="12">
        <v>67.7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0.0827160493827159</v>
      </c>
      <c r="K15">
        <f t="shared" si="0"/>
        <v>1.3155</v>
      </c>
      <c r="L15">
        <f t="shared" si="1"/>
        <v>0</v>
      </c>
    </row>
    <row r="16" spans="1:12">
      <c r="A16" s="13">
        <v>44407</v>
      </c>
      <c r="B16" s="11">
        <v>1.442</v>
      </c>
      <c r="C16" s="12">
        <v>49.9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0.0961611554541999</v>
      </c>
      <c r="K16">
        <f t="shared" si="0"/>
        <v>1.442</v>
      </c>
      <c r="L16">
        <f t="shared" si="1"/>
        <v>0</v>
      </c>
    </row>
    <row r="17" spans="1:12">
      <c r="A17" s="13">
        <v>44439</v>
      </c>
      <c r="B17" s="11">
        <v>1.51</v>
      </c>
      <c r="C17" s="12">
        <v>61.1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0.0471567267683772</v>
      </c>
      <c r="K17">
        <f t="shared" si="0"/>
        <v>1.51</v>
      </c>
      <c r="L17">
        <f t="shared" si="1"/>
        <v>0</v>
      </c>
    </row>
    <row r="18" spans="1:12">
      <c r="A18" s="13">
        <v>44469</v>
      </c>
      <c r="B18" s="11">
        <v>1.44697134522909</v>
      </c>
      <c r="C18" s="12">
        <v>39.5014281659032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-0.0417408309741126</v>
      </c>
      <c r="K18">
        <f t="shared" si="0"/>
        <v>1.51</v>
      </c>
      <c r="L18">
        <f t="shared" si="1"/>
        <v>-0.0417408309741126</v>
      </c>
    </row>
    <row r="19" spans="1:12">
      <c r="A19" s="13">
        <v>44498</v>
      </c>
      <c r="B19" s="11">
        <v>1.598</v>
      </c>
      <c r="C19" s="12">
        <v>48.8403837477354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0.104375705344047</v>
      </c>
      <c r="K19">
        <f t="shared" si="0"/>
        <v>1.598</v>
      </c>
      <c r="L19">
        <f t="shared" si="1"/>
        <v>0</v>
      </c>
    </row>
    <row r="20" spans="1:12">
      <c r="A20" s="13">
        <v>44530</v>
      </c>
      <c r="B20" s="11">
        <v>1.546</v>
      </c>
      <c r="C20" s="12">
        <v>51.1701652919413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-0.032540675844806</v>
      </c>
      <c r="K20">
        <f t="shared" si="0"/>
        <v>1.598</v>
      </c>
      <c r="L20">
        <f t="shared" si="1"/>
        <v>-0.032540675844806</v>
      </c>
    </row>
    <row r="21" spans="1:12">
      <c r="A21" s="13">
        <v>44561</v>
      </c>
      <c r="B21" s="11">
        <v>1.436</v>
      </c>
      <c r="C21" s="12">
        <v>47.0414871738652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-0.0711513583441139</v>
      </c>
      <c r="K21">
        <f t="shared" si="0"/>
        <v>1.598</v>
      </c>
      <c r="L21">
        <f t="shared" si="1"/>
        <v>-0.101376720901126</v>
      </c>
    </row>
    <row r="22" spans="1:12">
      <c r="A22" s="13">
        <v>44589</v>
      </c>
      <c r="B22" s="11">
        <v>1.345</v>
      </c>
      <c r="C22" s="12">
        <v>37.9165100599555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-0.0633704735376044</v>
      </c>
      <c r="K22">
        <f t="shared" si="0"/>
        <v>1.598</v>
      </c>
      <c r="L22">
        <f t="shared" si="1"/>
        <v>-0.158322903629537</v>
      </c>
    </row>
    <row r="23" spans="1:12">
      <c r="A23" s="13">
        <v>44620</v>
      </c>
      <c r="B23" s="3">
        <v>1.359</v>
      </c>
      <c r="C23" s="33">
        <v>39.2691648453152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0.0104089219330854</v>
      </c>
      <c r="K23">
        <f t="shared" si="0"/>
        <v>1.598</v>
      </c>
      <c r="L23">
        <f t="shared" si="1"/>
        <v>-0.149561952440551</v>
      </c>
    </row>
    <row r="24" spans="1:12">
      <c r="A24" s="13">
        <v>44651</v>
      </c>
      <c r="B24" s="3">
        <v>1.286</v>
      </c>
      <c r="C24" s="33">
        <v>31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-0.0537159676232524</v>
      </c>
      <c r="K24">
        <f t="shared" si="0"/>
        <v>1.598</v>
      </c>
      <c r="L24">
        <f t="shared" si="1"/>
        <v>-0.195244055068836</v>
      </c>
    </row>
    <row r="25" spans="1:12">
      <c r="A25" s="13">
        <v>44680</v>
      </c>
      <c r="B25" s="3">
        <v>1.248</v>
      </c>
      <c r="C25" s="33">
        <v>27.7785288688571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-0.0295489891135303</v>
      </c>
      <c r="K25">
        <f t="shared" si="0"/>
        <v>1.598</v>
      </c>
      <c r="L25">
        <f t="shared" si="1"/>
        <v>-0.219023779724656</v>
      </c>
    </row>
    <row r="26" spans="1:12">
      <c r="A26" s="13">
        <v>44712</v>
      </c>
      <c r="B26" s="3">
        <v>1.251</v>
      </c>
      <c r="C26" s="33">
        <v>36.0593020458996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>
        <f t="shared" si="2"/>
        <v>0.00240384615384603</v>
      </c>
      <c r="K26">
        <f t="shared" si="0"/>
        <v>1.598</v>
      </c>
      <c r="L26">
        <f t="shared" si="1"/>
        <v>-0.217146433041302</v>
      </c>
    </row>
    <row r="27" spans="1:12">
      <c r="A27" s="13">
        <v>44742</v>
      </c>
      <c r="B27" s="3">
        <v>1.32</v>
      </c>
      <c r="C27" s="33">
        <v>63.0962827631095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>
        <f t="shared" si="2"/>
        <v>0.0551558752997603</v>
      </c>
      <c r="K27">
        <f t="shared" si="0"/>
        <v>1.598</v>
      </c>
      <c r="L27">
        <f t="shared" si="1"/>
        <v>-0.173967459324155</v>
      </c>
    </row>
    <row r="37" s="2" customFormat="1"/>
    <row r="38" s="2" customFormat="1"/>
    <row r="39" s="2" customFormat="1"/>
    <row r="40" s="2" customFormat="1"/>
    <row r="41" s="2" customFormat="1" spans="1:9">
      <c r="A41" s="16"/>
      <c r="B41" s="3"/>
      <c r="C41" s="3"/>
      <c r="D41" s="5"/>
      <c r="H41" s="5"/>
      <c r="I41" s="5"/>
    </row>
    <row r="42" s="2" customFormat="1" spans="1:9">
      <c r="A42" s="16"/>
      <c r="B42" s="3"/>
      <c r="C42" s="3"/>
      <c r="D42" s="5"/>
      <c r="H42" s="5"/>
      <c r="I42" s="5"/>
    </row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W409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4" sqref="C24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104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44043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6" si="0">IF(B3&gt;K2,B3,K2)</f>
        <v>1</v>
      </c>
      <c r="L3">
        <f t="shared" ref="L3:L26" si="1">B3/K3-1</f>
        <v>0</v>
      </c>
      <c r="N3" s="17"/>
      <c r="O3" s="18" t="s">
        <v>76</v>
      </c>
      <c r="P3" s="19" t="s">
        <v>79</v>
      </c>
    </row>
    <row r="4" spans="1:16">
      <c r="A4" s="9">
        <v>44074</v>
      </c>
      <c r="B4" s="11">
        <v>1.003</v>
      </c>
      <c r="C4" s="12">
        <v>3.4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6" si="2">B4/B3-1</f>
        <v>0.00299999999999989</v>
      </c>
      <c r="K4">
        <f t="shared" si="0"/>
        <v>1.003</v>
      </c>
      <c r="L4">
        <f t="shared" si="1"/>
        <v>0</v>
      </c>
      <c r="N4" s="20" t="s">
        <v>80</v>
      </c>
      <c r="O4" s="21">
        <f>MIN(L15:L26)</f>
        <v>-0.226036269430052</v>
      </c>
      <c r="P4" s="30">
        <f>MIN(L4:L26)</f>
        <v>-0.226036269430052</v>
      </c>
    </row>
    <row r="5" spans="1:23">
      <c r="A5" s="9">
        <v>44104</v>
      </c>
      <c r="B5" s="11">
        <v>1.002</v>
      </c>
      <c r="C5" s="12">
        <v>8.6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-0.000997008973080638</v>
      </c>
      <c r="K5">
        <f t="shared" si="0"/>
        <v>1.003</v>
      </c>
      <c r="L5">
        <f t="shared" si="1"/>
        <v>-0.000997008973080638</v>
      </c>
      <c r="N5" s="20" t="s">
        <v>81</v>
      </c>
      <c r="O5" s="22">
        <f>(B26/B14)^(12/COUNT(B15:B26))-1</f>
        <v>0.0314883947411133</v>
      </c>
      <c r="P5" s="31">
        <f>(B26/B3)^(12/COUNT(B4:B26))-1</f>
        <v>0.133278915843514</v>
      </c>
      <c r="W5">
        <v>1</v>
      </c>
    </row>
    <row r="6" spans="1:16">
      <c r="A6" s="9">
        <v>44134</v>
      </c>
      <c r="B6" s="11">
        <v>1.002</v>
      </c>
      <c r="C6" s="12">
        <v>21.4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0</v>
      </c>
      <c r="K6">
        <f t="shared" si="0"/>
        <v>1.003</v>
      </c>
      <c r="L6">
        <f t="shared" si="1"/>
        <v>-0.000997008973080638</v>
      </c>
      <c r="N6" s="20" t="s">
        <v>82</v>
      </c>
      <c r="O6" s="23">
        <f>O5/O7</f>
        <v>0.132159133655677</v>
      </c>
      <c r="P6" s="23">
        <f>P5/P7</f>
        <v>0.693737218059364</v>
      </c>
    </row>
    <row r="7" spans="1:16">
      <c r="A7" s="9">
        <v>44165</v>
      </c>
      <c r="B7" s="11">
        <v>1.025</v>
      </c>
      <c r="C7" s="12">
        <v>28.3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0.0229540918163671</v>
      </c>
      <c r="K7">
        <f t="shared" si="0"/>
        <v>1.025</v>
      </c>
      <c r="L7">
        <f t="shared" si="1"/>
        <v>0</v>
      </c>
      <c r="N7" s="25" t="s">
        <v>83</v>
      </c>
      <c r="O7" s="26">
        <f>STDEV(J15:J26)*(12^0.5)</f>
        <v>0.238261207304462</v>
      </c>
      <c r="P7" s="27">
        <f>STDEV(J4:J26)*(12^0.5)</f>
        <v>0.192117292216704</v>
      </c>
    </row>
    <row r="8" spans="1:12">
      <c r="A8" s="9">
        <v>44196</v>
      </c>
      <c r="B8" s="11">
        <v>1.038</v>
      </c>
      <c r="C8" s="12">
        <v>32.4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0.0126829268292683</v>
      </c>
      <c r="K8">
        <f t="shared" si="0"/>
        <v>1.038</v>
      </c>
      <c r="L8">
        <f t="shared" si="1"/>
        <v>0</v>
      </c>
    </row>
    <row r="9" spans="1:12">
      <c r="A9" s="13">
        <v>44225</v>
      </c>
      <c r="B9" s="11">
        <v>1.082</v>
      </c>
      <c r="C9" s="12">
        <v>52.2794774115738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0.0423892100192678</v>
      </c>
      <c r="K9">
        <f t="shared" si="0"/>
        <v>1.082</v>
      </c>
      <c r="L9">
        <f t="shared" si="1"/>
        <v>0</v>
      </c>
    </row>
    <row r="10" spans="1:12">
      <c r="A10" s="13">
        <v>44253</v>
      </c>
      <c r="B10" s="11">
        <v>1.043</v>
      </c>
      <c r="C10" s="12">
        <v>26.1202645084603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-0.0360443622920519</v>
      </c>
      <c r="K10">
        <f t="shared" si="0"/>
        <v>1.082</v>
      </c>
      <c r="L10">
        <f t="shared" si="1"/>
        <v>-0.0360443622920519</v>
      </c>
    </row>
    <row r="11" spans="1:12">
      <c r="A11" s="13">
        <v>44286</v>
      </c>
      <c r="B11" s="11">
        <v>1.034</v>
      </c>
      <c r="C11" s="12">
        <v>22.9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-0.00862895493767968</v>
      </c>
      <c r="K11">
        <f t="shared" si="0"/>
        <v>1.082</v>
      </c>
      <c r="L11">
        <f t="shared" si="1"/>
        <v>-0.044362292051756</v>
      </c>
    </row>
    <row r="12" spans="1:12">
      <c r="A12" s="13">
        <v>44316</v>
      </c>
      <c r="B12" s="11">
        <v>1.049</v>
      </c>
      <c r="C12" s="12">
        <v>39.6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0.0145067698259187</v>
      </c>
      <c r="K12">
        <f t="shared" si="0"/>
        <v>1.082</v>
      </c>
      <c r="L12">
        <f t="shared" si="1"/>
        <v>-0.0304990757855824</v>
      </c>
    </row>
    <row r="13" spans="1:12">
      <c r="A13" s="13">
        <v>44347</v>
      </c>
      <c r="B13" s="11">
        <v>1.121</v>
      </c>
      <c r="C13" s="12">
        <v>66.6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0.0686367969494757</v>
      </c>
      <c r="K13">
        <f t="shared" si="0"/>
        <v>1.121</v>
      </c>
      <c r="L13">
        <f t="shared" si="1"/>
        <v>0</v>
      </c>
    </row>
    <row r="14" spans="1:12">
      <c r="A14" s="13">
        <v>44377</v>
      </c>
      <c r="B14" s="11">
        <v>1.2322</v>
      </c>
      <c r="C14" s="12">
        <v>70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0.0991971454058875</v>
      </c>
      <c r="K14">
        <f t="shared" si="0"/>
        <v>1.2322</v>
      </c>
      <c r="L14">
        <f t="shared" si="1"/>
        <v>0</v>
      </c>
    </row>
    <row r="15" spans="1:12">
      <c r="A15" s="13">
        <v>44407</v>
      </c>
      <c r="B15" s="11">
        <v>1.375</v>
      </c>
      <c r="C15" s="12">
        <v>67.9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0.115890277552345</v>
      </c>
      <c r="K15">
        <f t="shared" si="0"/>
        <v>1.375</v>
      </c>
      <c r="L15">
        <f t="shared" si="1"/>
        <v>0</v>
      </c>
    </row>
    <row r="16" spans="1:12">
      <c r="A16" s="13">
        <v>44439</v>
      </c>
      <c r="B16" s="11">
        <v>1.445</v>
      </c>
      <c r="C16" s="12">
        <v>65.1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0.050909090909091</v>
      </c>
      <c r="K16">
        <f t="shared" si="0"/>
        <v>1.445</v>
      </c>
      <c r="L16">
        <f t="shared" si="1"/>
        <v>0</v>
      </c>
    </row>
    <row r="17" spans="1:12">
      <c r="A17" s="13">
        <v>44469</v>
      </c>
      <c r="B17" s="11">
        <v>1.37484027163876</v>
      </c>
      <c r="C17" s="12">
        <v>44.0952678854147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-0.0485534452326921</v>
      </c>
      <c r="K17">
        <f t="shared" si="0"/>
        <v>1.445</v>
      </c>
      <c r="L17">
        <f t="shared" si="1"/>
        <v>-0.0485534452326921</v>
      </c>
    </row>
    <row r="18" spans="1:12">
      <c r="A18" s="13">
        <v>44498</v>
      </c>
      <c r="B18" s="11">
        <v>1.544</v>
      </c>
      <c r="C18" s="12">
        <v>52.1983789707889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0.123039550012314</v>
      </c>
      <c r="K18">
        <f t="shared" si="0"/>
        <v>1.544</v>
      </c>
      <c r="L18">
        <f t="shared" si="1"/>
        <v>0</v>
      </c>
    </row>
    <row r="19" spans="1:12">
      <c r="A19" s="13">
        <v>44530</v>
      </c>
      <c r="B19" s="11">
        <v>1.483</v>
      </c>
      <c r="C19" s="12">
        <v>51.7876984500328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-0.0395077720207253</v>
      </c>
      <c r="K19">
        <f t="shared" si="0"/>
        <v>1.544</v>
      </c>
      <c r="L19">
        <f t="shared" si="1"/>
        <v>-0.0395077720207253</v>
      </c>
    </row>
    <row r="20" spans="1:12">
      <c r="A20" s="13">
        <v>44561</v>
      </c>
      <c r="B20" s="11">
        <v>1.374</v>
      </c>
      <c r="C20" s="12">
        <v>46.3677945621602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-0.0734996628455833</v>
      </c>
      <c r="K20">
        <f t="shared" si="0"/>
        <v>1.544</v>
      </c>
      <c r="L20">
        <f t="shared" si="1"/>
        <v>-0.110103626943005</v>
      </c>
    </row>
    <row r="21" spans="1:12">
      <c r="A21" s="13">
        <v>44589</v>
      </c>
      <c r="B21" s="11">
        <v>1.287</v>
      </c>
      <c r="C21" s="33">
        <v>39.3682127192022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-0.0633187772925765</v>
      </c>
      <c r="K21">
        <f t="shared" si="0"/>
        <v>1.544</v>
      </c>
      <c r="L21">
        <f t="shared" si="1"/>
        <v>-0.166450777202073</v>
      </c>
    </row>
    <row r="22" spans="1:12">
      <c r="A22" s="13">
        <v>44620</v>
      </c>
      <c r="B22" s="11">
        <v>1.304</v>
      </c>
      <c r="C22" s="33">
        <v>39.7758886957438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0.0132090132090132</v>
      </c>
      <c r="K22">
        <f t="shared" si="0"/>
        <v>1.544</v>
      </c>
      <c r="L22">
        <f t="shared" si="1"/>
        <v>-0.155440414507772</v>
      </c>
    </row>
    <row r="23" spans="1:12">
      <c r="A23" s="13">
        <v>44651</v>
      </c>
      <c r="B23" s="11">
        <v>1.228</v>
      </c>
      <c r="C23" s="33">
        <v>29.4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-0.0582822085889571</v>
      </c>
      <c r="K23">
        <f t="shared" si="0"/>
        <v>1.544</v>
      </c>
      <c r="L23">
        <f t="shared" si="1"/>
        <v>-0.204663212435233</v>
      </c>
    </row>
    <row r="24" spans="1:12">
      <c r="A24" s="13">
        <v>44680</v>
      </c>
      <c r="B24" s="11">
        <v>1.195</v>
      </c>
      <c r="C24" s="33">
        <v>27.9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-0.026872964169381</v>
      </c>
      <c r="K24">
        <f t="shared" si="0"/>
        <v>1.544</v>
      </c>
      <c r="L24">
        <f t="shared" si="1"/>
        <v>-0.226036269430052</v>
      </c>
    </row>
    <row r="25" spans="1:12">
      <c r="A25" s="13">
        <v>44712</v>
      </c>
      <c r="B25" s="11">
        <v>1.2</v>
      </c>
      <c r="C25" s="33">
        <v>36.6996372266644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0.00418410041841</v>
      </c>
      <c r="K25">
        <f t="shared" si="0"/>
        <v>1.544</v>
      </c>
      <c r="L25">
        <f t="shared" si="1"/>
        <v>-0.22279792746114</v>
      </c>
    </row>
    <row r="26" spans="1:12">
      <c r="A26" s="13">
        <v>44742</v>
      </c>
      <c r="B26" s="11">
        <v>1.271</v>
      </c>
      <c r="C26" s="33">
        <v>63.9368364379766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>
        <f t="shared" si="2"/>
        <v>0.0591666666666666</v>
      </c>
      <c r="K26">
        <f t="shared" si="0"/>
        <v>1.544</v>
      </c>
      <c r="L26">
        <f t="shared" si="1"/>
        <v>-0.176813471502591</v>
      </c>
    </row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3" customFormat="1" spans="1:9">
      <c r="A372" s="16"/>
      <c r="D372" s="2"/>
      <c r="E372" s="2"/>
      <c r="F372" s="2"/>
      <c r="G372" s="2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3"/>
  <sheetViews>
    <sheetView zoomScale="90" zoomScaleNormal="90" workbookViewId="0">
      <pane xSplit="1" ySplit="2" topLeftCell="B30" activePane="bottomRight" state="frozen"/>
      <selection/>
      <selection pane="topRight"/>
      <selection pane="bottomLeft"/>
      <selection pane="bottomRight" activeCell="I66" sqref="I66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9.62280701754386" style="2" customWidth="1"/>
    <col min="5" max="5" width="10.5" style="2" customWidth="1"/>
    <col min="6" max="6" width="11.6228070175439" style="2" customWidth="1"/>
    <col min="7" max="7" width="12.8771929824561" style="2" customWidth="1"/>
    <col min="8" max="10" width="11.6228070175439" style="5" customWidth="1"/>
    <col min="14" max="14" width="13.5" customWidth="1"/>
  </cols>
  <sheetData>
    <row r="1" s="1" customFormat="1" ht="15.6" customHeight="1" spans="1:10">
      <c r="A1" s="6"/>
      <c r="B1" s="7" t="s">
        <v>68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2">
      <c r="G2" s="2" t="s">
        <v>73</v>
      </c>
      <c r="H2" s="5" t="s">
        <v>74</v>
      </c>
      <c r="I2" s="5" t="s">
        <v>75</v>
      </c>
      <c r="K2" s="11">
        <v>1</v>
      </c>
      <c r="L2" s="5"/>
    </row>
    <row r="3" spans="1:18">
      <c r="A3" s="13">
        <v>43052</v>
      </c>
      <c r="B3" s="56">
        <v>1</v>
      </c>
      <c r="C3" s="12">
        <v>0</v>
      </c>
      <c r="D3" s="5" t="e">
        <f>G3/G3</f>
        <v>#NAME?</v>
      </c>
      <c r="E3" s="5" t="e">
        <f>H3/H3</f>
        <v>#NAME?</v>
      </c>
      <c r="F3" s="5" t="e">
        <f>I3/I3</f>
        <v>#NAME?</v>
      </c>
      <c r="G3" s="38" t="e">
        <f>[1]!i_dq_close(G$2,$A3)</f>
        <v>#NAME?</v>
      </c>
      <c r="H3" s="38" t="e">
        <f>[1]!i_dq_close(H$2,$A3)</f>
        <v>#NAME?</v>
      </c>
      <c r="I3" s="38" t="e">
        <f>[1]!i_dq_close(I$2,$A3)</f>
        <v>#NAME?</v>
      </c>
      <c r="J3" s="10"/>
      <c r="K3" s="10">
        <f t="shared" ref="K3:K59" si="0">IF(B3&gt;K2,B3,K2)</f>
        <v>1</v>
      </c>
      <c r="L3" s="10">
        <f t="shared" ref="L3:L59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13">
        <v>43069</v>
      </c>
      <c r="B4" s="56">
        <v>1</v>
      </c>
      <c r="C4" s="12">
        <v>0</v>
      </c>
      <c r="D4" s="5" t="e">
        <f>G4/G4</f>
        <v>#NAME?</v>
      </c>
      <c r="E4" s="5" t="e">
        <f>H4/H4</f>
        <v>#NAME?</v>
      </c>
      <c r="F4" s="5" t="e">
        <f>I4/I4</f>
        <v>#NAME?</v>
      </c>
      <c r="G4" s="38" t="e">
        <f>[1]!i_dq_close(G$2,$A4)</f>
        <v>#NAME?</v>
      </c>
      <c r="H4" s="38" t="e">
        <f>[1]!i_dq_close(H$2,$A4)</f>
        <v>#NAME?</v>
      </c>
      <c r="I4" s="38" t="e">
        <f>[1]!i_dq_close(I$2,$A4)</f>
        <v>#NAME?</v>
      </c>
      <c r="J4" s="10">
        <f t="shared" ref="J4:J59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MIN(L48:L59)</f>
        <v>-0.210378983634798</v>
      </c>
      <c r="P4" s="21">
        <f>MIN(L36:L59)</f>
        <v>-0.210378983634798</v>
      </c>
      <c r="Q4" s="21">
        <f>MIN(L24:L59)</f>
        <v>-0.210378983634798</v>
      </c>
      <c r="R4" s="30">
        <f>MIN(L4:L59)</f>
        <v>-0.210378983634798</v>
      </c>
    </row>
    <row r="5" spans="1:18">
      <c r="A5" s="13">
        <v>43098</v>
      </c>
      <c r="B5" s="56">
        <v>0.994</v>
      </c>
      <c r="C5" s="12">
        <v>10.48</v>
      </c>
      <c r="D5" s="5" t="e">
        <f>G5/G$3</f>
        <v>#NAME?</v>
      </c>
      <c r="E5" s="5" t="e">
        <f>H5/H$3</f>
        <v>#NAME?</v>
      </c>
      <c r="F5" s="5" t="e">
        <f>I5/I$3</f>
        <v>#NAME?</v>
      </c>
      <c r="G5" s="38" t="e">
        <f>[1]!i_dq_close(G$2,$A5)</f>
        <v>#NAME?</v>
      </c>
      <c r="H5" s="38" t="e">
        <f>[1]!i_dq_close(H$2,$A5)</f>
        <v>#NAME?</v>
      </c>
      <c r="I5" s="38" t="e">
        <f>[1]!i_dq_close(I$2,$A5)</f>
        <v>#NAME?</v>
      </c>
      <c r="J5" s="10">
        <f t="shared" si="2"/>
        <v>-0.00600000000000001</v>
      </c>
      <c r="K5" s="10">
        <f t="shared" si="0"/>
        <v>1</v>
      </c>
      <c r="L5" s="10">
        <f t="shared" si="1"/>
        <v>-0.00600000000000001</v>
      </c>
      <c r="N5" s="20" t="s">
        <v>81</v>
      </c>
      <c r="O5" s="22">
        <f>(B59/B47)^(12/COUNT(B48:B59))-1</f>
        <v>0.0499471458773784</v>
      </c>
      <c r="P5" s="22">
        <f>(B59/B35)^(12/COUNT(B36:B59))-1</f>
        <v>0.238777353598432</v>
      </c>
      <c r="Q5" s="22">
        <f>(B59/B23)^(12/COUNT(B24:B59))-1</f>
        <v>0.392628560028068</v>
      </c>
      <c r="R5" s="31">
        <f>(B59/B3)^(12/COUNT(B4:B59))-1</f>
        <v>0.343948260939969</v>
      </c>
    </row>
    <row r="6" spans="1:18">
      <c r="A6" s="13">
        <v>43131</v>
      </c>
      <c r="B6" s="56">
        <v>1.003</v>
      </c>
      <c r="C6" s="12">
        <v>32.15</v>
      </c>
      <c r="D6" s="5" t="e">
        <f>G6/G$3</f>
        <v>#NAME?</v>
      </c>
      <c r="E6" s="5" t="e">
        <f>H6/H$3</f>
        <v>#NAME?</v>
      </c>
      <c r="F6" s="5" t="e">
        <f>I6/I$3</f>
        <v>#NAME?</v>
      </c>
      <c r="G6" s="38" t="e">
        <f>[1]!i_dq_close(G$2,$A6)</f>
        <v>#NAME?</v>
      </c>
      <c r="H6" s="38" t="e">
        <f>[1]!i_dq_close(H$2,$A6)</f>
        <v>#NAME?</v>
      </c>
      <c r="I6" s="38" t="e">
        <f>[1]!i_dq_close(I$2,$A6)</f>
        <v>#NAME?</v>
      </c>
      <c r="J6" s="10">
        <f t="shared" si="2"/>
        <v>0.0090543259557343</v>
      </c>
      <c r="K6" s="10">
        <f t="shared" si="0"/>
        <v>1.003</v>
      </c>
      <c r="L6" s="10">
        <f t="shared" si="1"/>
        <v>0</v>
      </c>
      <c r="N6" s="20" t="s">
        <v>82</v>
      </c>
      <c r="O6" s="57">
        <f>O5/O7</f>
        <v>0.224524297793401</v>
      </c>
      <c r="P6" s="57">
        <f>P5/P7</f>
        <v>0.996970484910122</v>
      </c>
      <c r="Q6" s="57">
        <f>Q5/Q7</f>
        <v>1.74671944632021</v>
      </c>
      <c r="R6" s="57">
        <f>R5/R7</f>
        <v>1.59432332786684</v>
      </c>
    </row>
    <row r="7" spans="1:18">
      <c r="A7" s="13">
        <v>43159</v>
      </c>
      <c r="B7" s="56">
        <v>1.017</v>
      </c>
      <c r="C7" s="12">
        <v>70.22</v>
      </c>
      <c r="D7" s="5" t="e">
        <f>G7/G$3</f>
        <v>#NAME?</v>
      </c>
      <c r="E7" s="5" t="e">
        <f>H7/H$3</f>
        <v>#NAME?</v>
      </c>
      <c r="F7" s="5" t="e">
        <f>I7/I$3</f>
        <v>#NAME?</v>
      </c>
      <c r="G7" s="38" t="e">
        <f>[1]!i_dq_close(G$2,$A7)</f>
        <v>#NAME?</v>
      </c>
      <c r="H7" s="38" t="e">
        <f>[1]!i_dq_close(H$2,$A7)</f>
        <v>#NAME?</v>
      </c>
      <c r="I7" s="38" t="e">
        <f>[1]!i_dq_close(I$2,$A7)</f>
        <v>#NAME?</v>
      </c>
      <c r="J7" s="10">
        <f t="shared" si="2"/>
        <v>0.0139581256231307</v>
      </c>
      <c r="K7" s="10">
        <f t="shared" si="0"/>
        <v>1.017</v>
      </c>
      <c r="L7" s="10">
        <f t="shared" si="1"/>
        <v>0</v>
      </c>
      <c r="N7" s="25" t="s">
        <v>83</v>
      </c>
      <c r="O7" s="26">
        <f>STDEV(J48:J59)*(12^0.5)</f>
        <v>0.22245764208263</v>
      </c>
      <c r="P7" s="26">
        <f>STDEV(J36:J59)*(12^0.5)</f>
        <v>0.239502931343006</v>
      </c>
      <c r="Q7" s="26">
        <f>STDEV(J24:J59)*(12^0.5)</f>
        <v>0.224780551252929</v>
      </c>
      <c r="R7" s="27">
        <f>STDEV(J4:J59)*(12^0.5)</f>
        <v>0.215733066767682</v>
      </c>
    </row>
    <row r="8" spans="1:18">
      <c r="A8" s="13">
        <v>43189</v>
      </c>
      <c r="B8" s="56">
        <v>1.024</v>
      </c>
      <c r="C8" s="12">
        <v>81.34</v>
      </c>
      <c r="D8" s="5" t="e">
        <f>G8/G$3</f>
        <v>#NAME?</v>
      </c>
      <c r="E8" s="5" t="e">
        <f>H8/H$3</f>
        <v>#NAME?</v>
      </c>
      <c r="F8" s="5" t="e">
        <f>I8/I$3</f>
        <v>#NAME?</v>
      </c>
      <c r="G8" s="38" t="e">
        <f>[1]!i_dq_close(G$2,$A8)</f>
        <v>#NAME?</v>
      </c>
      <c r="H8" s="38" t="e">
        <f>[1]!i_dq_close(H$2,$A8)</f>
        <v>#NAME?</v>
      </c>
      <c r="I8" s="38" t="e">
        <f>[1]!i_dq_close(I$2,$A8)</f>
        <v>#NAME?</v>
      </c>
      <c r="J8" s="10">
        <f t="shared" si="2"/>
        <v>0.0068829891838742</v>
      </c>
      <c r="K8" s="10">
        <f t="shared" si="0"/>
        <v>1.024</v>
      </c>
      <c r="L8" s="10">
        <f t="shared" si="1"/>
        <v>0</v>
      </c>
      <c r="N8" s="58" t="s">
        <v>84</v>
      </c>
      <c r="O8" s="59"/>
      <c r="P8" s="59"/>
      <c r="Q8" s="59"/>
      <c r="R8" s="59"/>
    </row>
    <row r="9" spans="1:12">
      <c r="A9" s="13">
        <v>43217</v>
      </c>
      <c r="B9" s="56">
        <v>0.985</v>
      </c>
      <c r="C9" s="12">
        <v>26.09</v>
      </c>
      <c r="D9" s="5" t="e">
        <f>G9/G$3</f>
        <v>#NAME?</v>
      </c>
      <c r="E9" s="5" t="e">
        <f>H9/H$3</f>
        <v>#NAME?</v>
      </c>
      <c r="F9" s="5" t="e">
        <f>I9/I$3</f>
        <v>#NAME?</v>
      </c>
      <c r="G9" s="38" t="e">
        <f>[1]!i_dq_close(G$2,$A9)</f>
        <v>#NAME?</v>
      </c>
      <c r="H9" s="38" t="e">
        <f>[1]!i_dq_close(H$2,$A9)</f>
        <v>#NAME?</v>
      </c>
      <c r="I9" s="38" t="e">
        <f>[1]!i_dq_close(I$2,$A9)</f>
        <v>#NAME?</v>
      </c>
      <c r="J9" s="10">
        <f t="shared" si="2"/>
        <v>-0.0380859375</v>
      </c>
      <c r="K9" s="10">
        <f t="shared" si="0"/>
        <v>1.024</v>
      </c>
      <c r="L9" s="10">
        <f t="shared" si="1"/>
        <v>-0.0380859375</v>
      </c>
    </row>
    <row r="10" spans="1:12">
      <c r="A10" s="13">
        <v>43251</v>
      </c>
      <c r="B10" s="56">
        <v>0.979</v>
      </c>
      <c r="C10" s="12">
        <v>0</v>
      </c>
      <c r="D10" s="5" t="e">
        <f>G10/G$3</f>
        <v>#NAME?</v>
      </c>
      <c r="E10" s="5" t="e">
        <f>H10/H$3</f>
        <v>#NAME?</v>
      </c>
      <c r="F10" s="5" t="e">
        <f>I10/I$3</f>
        <v>#NAME?</v>
      </c>
      <c r="G10" s="38" t="e">
        <f>[1]!i_dq_close(G$2,$A10)</f>
        <v>#NAME?</v>
      </c>
      <c r="H10" s="38" t="e">
        <f>[1]!i_dq_close(H$2,$A10)</f>
        <v>#NAME?</v>
      </c>
      <c r="I10" s="38" t="e">
        <f>[1]!i_dq_close(I$2,$A10)</f>
        <v>#NAME?</v>
      </c>
      <c r="J10" s="10">
        <f t="shared" si="2"/>
        <v>-0.00609137055837561</v>
      </c>
      <c r="K10" s="10">
        <f t="shared" si="0"/>
        <v>1.024</v>
      </c>
      <c r="L10" s="10">
        <f t="shared" si="1"/>
        <v>-0.0439453125</v>
      </c>
    </row>
    <row r="11" spans="1:12">
      <c r="A11" s="13">
        <v>43280</v>
      </c>
      <c r="B11" s="56">
        <v>0.97</v>
      </c>
      <c r="C11" s="12">
        <v>19.75</v>
      </c>
      <c r="D11" s="5" t="e">
        <f>G11/G$3</f>
        <v>#NAME?</v>
      </c>
      <c r="E11" s="5" t="e">
        <f>H11/H$3</f>
        <v>#NAME?</v>
      </c>
      <c r="F11" s="5" t="e">
        <f>I11/I$3</f>
        <v>#NAME?</v>
      </c>
      <c r="G11" s="38" t="e">
        <f>[1]!i_dq_close(G$2,$A11)</f>
        <v>#NAME?</v>
      </c>
      <c r="H11" s="38" t="e">
        <f>[1]!i_dq_close(H$2,$A11)</f>
        <v>#NAME?</v>
      </c>
      <c r="I11" s="38" t="e">
        <f>[1]!i_dq_close(I$2,$A11)</f>
        <v>#NAME?</v>
      </c>
      <c r="J11" s="10">
        <f t="shared" si="2"/>
        <v>-0.00919305413687432</v>
      </c>
      <c r="K11" s="10">
        <f t="shared" si="0"/>
        <v>1.024</v>
      </c>
      <c r="L11" s="10">
        <f t="shared" si="1"/>
        <v>-0.052734375</v>
      </c>
    </row>
    <row r="12" spans="1:12">
      <c r="A12" s="13">
        <v>43312</v>
      </c>
      <c r="B12" s="56">
        <v>0.971</v>
      </c>
      <c r="C12" s="12">
        <v>12.11</v>
      </c>
      <c r="D12" s="5" t="e">
        <f>G12/G$3</f>
        <v>#NAME?</v>
      </c>
      <c r="E12" s="5" t="e">
        <f>H12/H$3</f>
        <v>#NAME?</v>
      </c>
      <c r="F12" s="5" t="e">
        <f>I12/I$3</f>
        <v>#NAME?</v>
      </c>
      <c r="G12" s="38" t="e">
        <f>[1]!i_dq_close(G$2,$A12)</f>
        <v>#NAME?</v>
      </c>
      <c r="H12" s="38" t="e">
        <f>[1]!i_dq_close(H$2,$A12)</f>
        <v>#NAME?</v>
      </c>
      <c r="I12" s="38" t="e">
        <f>[1]!i_dq_close(I$2,$A12)</f>
        <v>#NAME?</v>
      </c>
      <c r="J12" s="10">
        <f t="shared" si="2"/>
        <v>0.00103092783505154</v>
      </c>
      <c r="K12" s="10">
        <f t="shared" si="0"/>
        <v>1.024</v>
      </c>
      <c r="L12" s="10">
        <f t="shared" si="1"/>
        <v>-0.0517578125</v>
      </c>
    </row>
    <row r="13" spans="1:12">
      <c r="A13" s="13">
        <v>43343</v>
      </c>
      <c r="B13" s="56">
        <v>0.958</v>
      </c>
      <c r="C13" s="12">
        <v>6.78</v>
      </c>
      <c r="D13" s="5" t="e">
        <f>G13/G$3</f>
        <v>#NAME?</v>
      </c>
      <c r="E13" s="5" t="e">
        <f>H13/H$3</f>
        <v>#NAME?</v>
      </c>
      <c r="F13" s="5" t="e">
        <f>I13/I$3</f>
        <v>#NAME?</v>
      </c>
      <c r="G13" s="38" t="e">
        <f>[1]!i_dq_close(G$2,$A13)</f>
        <v>#NAME?</v>
      </c>
      <c r="H13" s="38" t="e">
        <f>[1]!i_dq_close(H$2,$A13)</f>
        <v>#NAME?</v>
      </c>
      <c r="I13" s="38" t="e">
        <f>[1]!i_dq_close(I$2,$A13)</f>
        <v>#NAME?</v>
      </c>
      <c r="J13" s="10">
        <f t="shared" si="2"/>
        <v>-0.0133882595262615</v>
      </c>
      <c r="K13" s="10">
        <f t="shared" si="0"/>
        <v>1.024</v>
      </c>
      <c r="L13" s="10">
        <f t="shared" si="1"/>
        <v>-0.0644531250000001</v>
      </c>
    </row>
    <row r="14" spans="1:12">
      <c r="A14" s="13">
        <v>43371</v>
      </c>
      <c r="B14" s="56">
        <v>0.956</v>
      </c>
      <c r="C14" s="12">
        <v>31.73</v>
      </c>
      <c r="D14" s="5" t="e">
        <f>G14/G$3</f>
        <v>#NAME?</v>
      </c>
      <c r="E14" s="5" t="e">
        <f>H14/H$3</f>
        <v>#NAME?</v>
      </c>
      <c r="F14" s="5" t="e">
        <f>I14/I$3</f>
        <v>#NAME?</v>
      </c>
      <c r="G14" s="38" t="e">
        <f>[1]!i_dq_close(G$2,$A14)</f>
        <v>#NAME?</v>
      </c>
      <c r="H14" s="38" t="e">
        <f>[1]!i_dq_close(H$2,$A14)</f>
        <v>#NAME?</v>
      </c>
      <c r="I14" s="38" t="e">
        <f>[1]!i_dq_close(I$2,$A14)</f>
        <v>#NAME?</v>
      </c>
      <c r="J14" s="10">
        <f t="shared" si="2"/>
        <v>-0.0020876826722338</v>
      </c>
      <c r="K14" s="10">
        <f t="shared" si="0"/>
        <v>1.024</v>
      </c>
      <c r="L14" s="10">
        <f t="shared" si="1"/>
        <v>-0.0664062500000001</v>
      </c>
    </row>
    <row r="15" spans="1:12">
      <c r="A15" s="13">
        <v>43404</v>
      </c>
      <c r="B15" s="56">
        <v>0.938</v>
      </c>
      <c r="C15" s="12">
        <v>5.99</v>
      </c>
      <c r="D15" s="5" t="e">
        <f>G15/G$3</f>
        <v>#NAME?</v>
      </c>
      <c r="E15" s="5" t="e">
        <f>H15/H$3</f>
        <v>#NAME?</v>
      </c>
      <c r="F15" s="5" t="e">
        <f>I15/I$3</f>
        <v>#NAME?</v>
      </c>
      <c r="G15" s="38" t="e">
        <f>[1]!i_dq_close(G$2,$A15)</f>
        <v>#NAME?</v>
      </c>
      <c r="H15" s="38" t="e">
        <f>[1]!i_dq_close(H$2,$A15)</f>
        <v>#NAME?</v>
      </c>
      <c r="I15" s="38" t="e">
        <f>[1]!i_dq_close(I$2,$A15)</f>
        <v>#NAME?</v>
      </c>
      <c r="J15" s="10">
        <f t="shared" si="2"/>
        <v>-0.0188284518828452</v>
      </c>
      <c r="K15" s="10">
        <f t="shared" si="0"/>
        <v>1.024</v>
      </c>
      <c r="L15" s="10">
        <f t="shared" si="1"/>
        <v>-0.0839843750000001</v>
      </c>
    </row>
    <row r="16" spans="1:13">
      <c r="A16" s="13">
        <v>43434</v>
      </c>
      <c r="B16" s="56">
        <v>0.946</v>
      </c>
      <c r="C16" s="12">
        <v>9.05</v>
      </c>
      <c r="D16" s="5" t="e">
        <f>G16/G$3</f>
        <v>#NAME?</v>
      </c>
      <c r="E16" s="5" t="e">
        <f>H16/H$3</f>
        <v>#NAME?</v>
      </c>
      <c r="F16" s="5" t="e">
        <f>I16/I$3</f>
        <v>#NAME?</v>
      </c>
      <c r="G16" s="38" t="e">
        <f>[1]!i_dq_close(G$2,$A16)</f>
        <v>#NAME?</v>
      </c>
      <c r="H16" s="38" t="e">
        <f>[1]!i_dq_close(H$2,$A16)</f>
        <v>#NAME?</v>
      </c>
      <c r="I16" s="38" t="e">
        <f>[1]!i_dq_close(I$2,$A16)</f>
        <v>#NAME?</v>
      </c>
      <c r="J16" s="10">
        <f t="shared" si="2"/>
        <v>0.00852878464818763</v>
      </c>
      <c r="K16" s="10">
        <f t="shared" si="0"/>
        <v>1.024</v>
      </c>
      <c r="L16" s="10">
        <f t="shared" si="1"/>
        <v>-0.0761718750000001</v>
      </c>
      <c r="M16" s="60"/>
    </row>
    <row r="17" spans="1:13">
      <c r="A17" s="13">
        <v>43462</v>
      </c>
      <c r="B17" s="56">
        <v>0.93</v>
      </c>
      <c r="C17" s="12">
        <v>0</v>
      </c>
      <c r="D17" s="5" t="e">
        <f>G17/G$3</f>
        <v>#NAME?</v>
      </c>
      <c r="E17" s="5" t="e">
        <f>H17/H$3</f>
        <v>#NAME?</v>
      </c>
      <c r="F17" s="5" t="e">
        <f>I17/I$3</f>
        <v>#NAME?</v>
      </c>
      <c r="G17" s="38" t="e">
        <f>[1]!i_dq_close(G$2,$A17)</f>
        <v>#NAME?</v>
      </c>
      <c r="H17" s="38" t="e">
        <f>[1]!i_dq_close(H$2,$A17)</f>
        <v>#NAME?</v>
      </c>
      <c r="I17" s="38" t="e">
        <f>[1]!i_dq_close(I$2,$A17)</f>
        <v>#NAME?</v>
      </c>
      <c r="J17" s="10">
        <f t="shared" si="2"/>
        <v>-0.0169133192389005</v>
      </c>
      <c r="K17" s="10">
        <f t="shared" si="0"/>
        <v>1.024</v>
      </c>
      <c r="L17" s="10">
        <f t="shared" si="1"/>
        <v>-0.091796875</v>
      </c>
      <c r="M17" s="60">
        <f>B17/B5-1</f>
        <v>-0.0643863179074446</v>
      </c>
    </row>
    <row r="18" spans="1:13">
      <c r="A18" s="13">
        <v>43496</v>
      </c>
      <c r="B18" s="56">
        <v>0.97</v>
      </c>
      <c r="C18" s="12">
        <v>58.25</v>
      </c>
      <c r="D18" s="5" t="e">
        <f>G18/G$3</f>
        <v>#NAME?</v>
      </c>
      <c r="E18" s="5" t="e">
        <f>H18/H$3</f>
        <v>#NAME?</v>
      </c>
      <c r="F18" s="5" t="e">
        <f>I18/I$3</f>
        <v>#NAME?</v>
      </c>
      <c r="G18" s="38" t="e">
        <f>[1]!i_dq_close(G$2,$A18)</f>
        <v>#NAME?</v>
      </c>
      <c r="H18" s="38" t="e">
        <f>[1]!i_dq_close(H$2,$A18)</f>
        <v>#NAME?</v>
      </c>
      <c r="I18" s="38" t="e">
        <f>[1]!i_dq_close(I$2,$A18)</f>
        <v>#NAME?</v>
      </c>
      <c r="J18" s="10">
        <f t="shared" si="2"/>
        <v>0.043010752688172</v>
      </c>
      <c r="K18" s="10">
        <f t="shared" si="0"/>
        <v>1.024</v>
      </c>
      <c r="L18" s="10">
        <f t="shared" si="1"/>
        <v>-0.052734375</v>
      </c>
      <c r="M18" s="60"/>
    </row>
    <row r="19" spans="1:13">
      <c r="A19" s="13">
        <v>43524</v>
      </c>
      <c r="B19" s="56">
        <v>1.109</v>
      </c>
      <c r="C19" s="12">
        <v>66.83</v>
      </c>
      <c r="D19" s="5" t="e">
        <f>G19/G$3</f>
        <v>#NAME?</v>
      </c>
      <c r="E19" s="5" t="e">
        <f>H19/H$3</f>
        <v>#NAME?</v>
      </c>
      <c r="F19" s="5" t="e">
        <f>I19/I$3</f>
        <v>#NAME?</v>
      </c>
      <c r="G19" s="38" t="e">
        <f>[1]!i_dq_close(G$2,$A19)</f>
        <v>#NAME?</v>
      </c>
      <c r="H19" s="38" t="e">
        <f>[1]!i_dq_close(H$2,$A19)</f>
        <v>#NAME?</v>
      </c>
      <c r="I19" s="38" t="e">
        <f>[1]!i_dq_close(I$2,$A19)</f>
        <v>#NAME?</v>
      </c>
      <c r="J19" s="10">
        <f t="shared" si="2"/>
        <v>0.143298969072165</v>
      </c>
      <c r="K19" s="10">
        <f t="shared" si="0"/>
        <v>1.109</v>
      </c>
      <c r="L19" s="10">
        <f t="shared" si="1"/>
        <v>0</v>
      </c>
      <c r="M19" s="60"/>
    </row>
    <row r="20" spans="1:13">
      <c r="A20" s="13">
        <v>43553</v>
      </c>
      <c r="B20" s="56">
        <v>1.325</v>
      </c>
      <c r="C20" s="12">
        <v>61.8</v>
      </c>
      <c r="D20" s="5" t="e">
        <f>G20/G$3</f>
        <v>#NAME?</v>
      </c>
      <c r="E20" s="5" t="e">
        <f>H20/H$3</f>
        <v>#NAME?</v>
      </c>
      <c r="F20" s="5" t="e">
        <f>I20/I$3</f>
        <v>#NAME?</v>
      </c>
      <c r="G20" s="38" t="e">
        <f>[1]!i_dq_close(G$2,$A20)</f>
        <v>#NAME?</v>
      </c>
      <c r="H20" s="38" t="e">
        <f>[1]!i_dq_close(H$2,$A20)</f>
        <v>#NAME?</v>
      </c>
      <c r="I20" s="38" t="e">
        <f>[1]!i_dq_close(I$2,$A20)</f>
        <v>#NAME?</v>
      </c>
      <c r="J20" s="10">
        <f t="shared" si="2"/>
        <v>0.194770063119928</v>
      </c>
      <c r="K20" s="10">
        <f t="shared" si="0"/>
        <v>1.325</v>
      </c>
      <c r="L20" s="10">
        <f t="shared" si="1"/>
        <v>0</v>
      </c>
      <c r="M20" s="60"/>
    </row>
    <row r="21" spans="1:13">
      <c r="A21" s="13">
        <v>43585</v>
      </c>
      <c r="B21" s="56">
        <v>1.445</v>
      </c>
      <c r="C21" s="12">
        <v>35.45</v>
      </c>
      <c r="D21" s="5" t="e">
        <f>G21/G$3</f>
        <v>#NAME?</v>
      </c>
      <c r="E21" s="5" t="e">
        <f>H21/H$3</f>
        <v>#NAME?</v>
      </c>
      <c r="F21" s="5" t="e">
        <f>I21/I$3</f>
        <v>#NAME?</v>
      </c>
      <c r="G21" s="38" t="e">
        <f>[1]!i_dq_close(G$2,$A21)</f>
        <v>#NAME?</v>
      </c>
      <c r="H21" s="38" t="e">
        <f>[1]!i_dq_close(H$2,$A21)</f>
        <v>#NAME?</v>
      </c>
      <c r="I21" s="38" t="e">
        <f>[1]!i_dq_close(I$2,$A21)</f>
        <v>#NAME?</v>
      </c>
      <c r="J21" s="10">
        <f t="shared" si="2"/>
        <v>0.090566037735849</v>
      </c>
      <c r="K21" s="10">
        <f t="shared" si="0"/>
        <v>1.445</v>
      </c>
      <c r="L21" s="10">
        <f t="shared" si="1"/>
        <v>0</v>
      </c>
      <c r="M21" s="60"/>
    </row>
    <row r="22" spans="1:13">
      <c r="A22" s="13">
        <v>43616</v>
      </c>
      <c r="B22" s="56">
        <v>1.411</v>
      </c>
      <c r="C22" s="12">
        <v>22.23</v>
      </c>
      <c r="D22" s="5" t="e">
        <f>G22/G$3</f>
        <v>#NAME?</v>
      </c>
      <c r="E22" s="5" t="e">
        <f>H22/H$3</f>
        <v>#NAME?</v>
      </c>
      <c r="F22" s="5" t="e">
        <f>I22/I$3</f>
        <v>#NAME?</v>
      </c>
      <c r="G22" s="38" t="e">
        <f>[1]!i_dq_close(G$2,$A22)</f>
        <v>#NAME?</v>
      </c>
      <c r="H22" s="38" t="e">
        <f>[1]!i_dq_close(H$2,$A22)</f>
        <v>#NAME?</v>
      </c>
      <c r="I22" s="38" t="e">
        <f>[1]!i_dq_close(I$2,$A22)</f>
        <v>#NAME?</v>
      </c>
      <c r="J22" s="10">
        <f t="shared" si="2"/>
        <v>-0.0235294117647059</v>
      </c>
      <c r="K22" s="10">
        <f t="shared" si="0"/>
        <v>1.445</v>
      </c>
      <c r="L22" s="10">
        <f t="shared" si="1"/>
        <v>-0.0235294117647059</v>
      </c>
      <c r="M22" s="60"/>
    </row>
    <row r="23" spans="1:13">
      <c r="A23" s="13">
        <v>43644</v>
      </c>
      <c r="B23" s="56">
        <v>1.471</v>
      </c>
      <c r="C23" s="12">
        <v>45.46</v>
      </c>
      <c r="D23" s="5" t="e">
        <f>G23/G$3</f>
        <v>#NAME?</v>
      </c>
      <c r="E23" s="5" t="e">
        <f>H23/H$3</f>
        <v>#NAME?</v>
      </c>
      <c r="F23" s="5" t="e">
        <f>I23/I$3</f>
        <v>#NAME?</v>
      </c>
      <c r="G23" s="38" t="e">
        <f>[1]!i_dq_close(G$2,$A23)</f>
        <v>#NAME?</v>
      </c>
      <c r="H23" s="38" t="e">
        <f>[1]!i_dq_close(H$2,$A23)</f>
        <v>#NAME?</v>
      </c>
      <c r="I23" s="38" t="e">
        <f>[1]!i_dq_close(I$2,$A23)</f>
        <v>#NAME?</v>
      </c>
      <c r="J23" s="10">
        <f t="shared" si="2"/>
        <v>0.0425230333097095</v>
      </c>
      <c r="K23" s="10">
        <f t="shared" si="0"/>
        <v>1.471</v>
      </c>
      <c r="L23" s="10">
        <f t="shared" si="1"/>
        <v>0</v>
      </c>
      <c r="M23" s="60"/>
    </row>
    <row r="24" spans="1:13">
      <c r="A24" s="13">
        <v>43677</v>
      </c>
      <c r="B24" s="56">
        <v>1.5</v>
      </c>
      <c r="C24" s="12">
        <v>51.06</v>
      </c>
      <c r="D24" s="5" t="e">
        <f>G24/G$3</f>
        <v>#NAME?</v>
      </c>
      <c r="E24" s="5" t="e">
        <f>H24/H$3</f>
        <v>#NAME?</v>
      </c>
      <c r="F24" s="5" t="e">
        <f>I24/I$3</f>
        <v>#NAME?</v>
      </c>
      <c r="G24" s="38" t="e">
        <f>[1]!i_dq_close(G$2,$A24)</f>
        <v>#NAME?</v>
      </c>
      <c r="H24" s="38" t="e">
        <f>[1]!i_dq_close(H$2,$A24)</f>
        <v>#NAME?</v>
      </c>
      <c r="I24" s="38" t="e">
        <f>[1]!i_dq_close(I$2,$A24)</f>
        <v>#NAME?</v>
      </c>
      <c r="J24" s="10">
        <f t="shared" si="2"/>
        <v>0.0197144799456153</v>
      </c>
      <c r="K24" s="10">
        <f t="shared" si="0"/>
        <v>1.5</v>
      </c>
      <c r="L24" s="10">
        <f t="shared" si="1"/>
        <v>0</v>
      </c>
      <c r="M24" s="60"/>
    </row>
    <row r="25" spans="1:13">
      <c r="A25" s="13">
        <v>43707</v>
      </c>
      <c r="B25" s="56">
        <v>1.632</v>
      </c>
      <c r="C25" s="12">
        <v>34.95</v>
      </c>
      <c r="D25" s="5" t="e">
        <f>G25/G$3</f>
        <v>#NAME?</v>
      </c>
      <c r="E25" s="5" t="e">
        <f>H25/H$3</f>
        <v>#NAME?</v>
      </c>
      <c r="F25" s="5" t="e">
        <f>I25/I$3</f>
        <v>#NAME?</v>
      </c>
      <c r="G25" s="38" t="e">
        <f>[1]!i_dq_close(G$2,$A25)</f>
        <v>#NAME?</v>
      </c>
      <c r="H25" s="38" t="e">
        <f>[1]!i_dq_close(H$2,$A25)</f>
        <v>#NAME?</v>
      </c>
      <c r="I25" s="38" t="e">
        <f>[1]!i_dq_close(I$2,$A25)</f>
        <v>#NAME?</v>
      </c>
      <c r="J25" s="10">
        <f t="shared" si="2"/>
        <v>0.0879999999999999</v>
      </c>
      <c r="K25" s="10">
        <f t="shared" si="0"/>
        <v>1.632</v>
      </c>
      <c r="L25" s="10">
        <f t="shared" si="1"/>
        <v>0</v>
      </c>
      <c r="M25" s="60"/>
    </row>
    <row r="26" spans="1:13">
      <c r="A26" s="13">
        <v>43738</v>
      </c>
      <c r="B26" s="56">
        <v>1.699</v>
      </c>
      <c r="C26" s="12">
        <v>21.3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0.0410539215686276</v>
      </c>
      <c r="K26" s="10">
        <f t="shared" si="0"/>
        <v>1.699</v>
      </c>
      <c r="L26" s="10">
        <f t="shared" si="1"/>
        <v>0</v>
      </c>
      <c r="M26" s="60"/>
    </row>
    <row r="27" spans="1:13">
      <c r="A27" s="13">
        <v>43769</v>
      </c>
      <c r="B27" s="56">
        <v>1.774</v>
      </c>
      <c r="C27" s="12">
        <v>59.43</v>
      </c>
      <c r="D27" s="5" t="e">
        <f>G27/G$3</f>
        <v>#NAME?</v>
      </c>
      <c r="E27" s="5" t="e">
        <f>H27/H$3</f>
        <v>#NAME?</v>
      </c>
      <c r="F27" s="5" t="e">
        <f>I27/I$3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0.0441436138905238</v>
      </c>
      <c r="K27" s="10">
        <f t="shared" si="0"/>
        <v>1.774</v>
      </c>
      <c r="L27" s="10">
        <f t="shared" si="1"/>
        <v>0</v>
      </c>
      <c r="M27" s="60"/>
    </row>
    <row r="28" spans="1:13">
      <c r="A28" s="13">
        <v>43798</v>
      </c>
      <c r="B28" s="56">
        <v>1.808</v>
      </c>
      <c r="C28" s="12">
        <v>37.43</v>
      </c>
      <c r="D28" s="5" t="e">
        <f>G28/G$3</f>
        <v>#NAME?</v>
      </c>
      <c r="E28" s="5" t="e">
        <f>H28/H$3</f>
        <v>#NAME?</v>
      </c>
      <c r="F28" s="5" t="e">
        <f>I28/I$3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0.0191657271702368</v>
      </c>
      <c r="K28" s="10">
        <f t="shared" si="0"/>
        <v>1.808</v>
      </c>
      <c r="L28" s="10">
        <f t="shared" si="1"/>
        <v>0</v>
      </c>
      <c r="M28" s="60"/>
    </row>
    <row r="29" spans="1:13">
      <c r="A29" s="13">
        <v>43830</v>
      </c>
      <c r="B29" s="56">
        <v>1.925</v>
      </c>
      <c r="C29" s="12">
        <v>40.46</v>
      </c>
      <c r="D29" s="5" t="e">
        <f>G29/G$3</f>
        <v>#NAME?</v>
      </c>
      <c r="E29" s="5" t="e">
        <f>H29/H$3</f>
        <v>#NAME?</v>
      </c>
      <c r="F29" s="5" t="e">
        <f>I29/I$3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0.064712389380531</v>
      </c>
      <c r="K29" s="10">
        <f t="shared" si="0"/>
        <v>1.925</v>
      </c>
      <c r="L29" s="10">
        <f t="shared" si="1"/>
        <v>0</v>
      </c>
      <c r="M29" s="60">
        <f>B29/B17-1</f>
        <v>1.06989247311828</v>
      </c>
    </row>
    <row r="30" spans="1:13">
      <c r="A30" s="13">
        <v>43853</v>
      </c>
      <c r="B30" s="56">
        <v>2.04</v>
      </c>
      <c r="C30" s="12">
        <v>43.38</v>
      </c>
      <c r="D30" s="5" t="e">
        <f>G30/G$3</f>
        <v>#NAME?</v>
      </c>
      <c r="E30" s="5" t="e">
        <f>H30/H$3</f>
        <v>#NAME?</v>
      </c>
      <c r="F30" s="5" t="e">
        <f>I30/I$3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0.0597402597402596</v>
      </c>
      <c r="K30" s="10">
        <f t="shared" si="0"/>
        <v>2.04</v>
      </c>
      <c r="L30" s="10">
        <f t="shared" si="1"/>
        <v>0</v>
      </c>
      <c r="M30" s="60"/>
    </row>
    <row r="31" spans="1:13">
      <c r="A31" s="13">
        <v>43889</v>
      </c>
      <c r="B31" s="56">
        <v>2.262</v>
      </c>
      <c r="C31" s="12">
        <v>33</v>
      </c>
      <c r="D31" s="5" t="e">
        <f>G31/G$3</f>
        <v>#NAME?</v>
      </c>
      <c r="E31" s="5" t="e">
        <f>H31/H$3</f>
        <v>#NAME?</v>
      </c>
      <c r="F31" s="5" t="e">
        <f>I31/I$3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0.108823529411765</v>
      </c>
      <c r="K31" s="10">
        <f t="shared" si="0"/>
        <v>2.262</v>
      </c>
      <c r="L31" s="10">
        <f t="shared" si="1"/>
        <v>0</v>
      </c>
      <c r="M31" s="60"/>
    </row>
    <row r="32" spans="1:13">
      <c r="A32" s="13">
        <v>43921</v>
      </c>
      <c r="B32" s="56">
        <v>2.117</v>
      </c>
      <c r="C32" s="12">
        <v>18.6</v>
      </c>
      <c r="D32" s="5" t="e">
        <f>G32/G$3</f>
        <v>#NAME?</v>
      </c>
      <c r="E32" s="5" t="e">
        <f>H32/H$3</f>
        <v>#NAME?</v>
      </c>
      <c r="F32" s="5" t="e">
        <f>I32/I$3</f>
        <v>#NAME?</v>
      </c>
      <c r="G32" s="38" t="e">
        <f>[1]!i_dq_close(G$2,$A32)</f>
        <v>#NAME?</v>
      </c>
      <c r="H32" s="38" t="e">
        <f>[1]!i_dq_close(H$2,$A32)</f>
        <v>#NAME?</v>
      </c>
      <c r="I32" s="38" t="e">
        <f>[1]!i_dq_close(I$2,$A32)</f>
        <v>#NAME?</v>
      </c>
      <c r="J32" s="10">
        <f t="shared" si="2"/>
        <v>-0.0641025641025641</v>
      </c>
      <c r="K32" s="10">
        <f t="shared" si="0"/>
        <v>2.262</v>
      </c>
      <c r="L32" s="10">
        <f t="shared" si="1"/>
        <v>-0.0641025641025641</v>
      </c>
      <c r="M32" s="60"/>
    </row>
    <row r="33" spans="1:12">
      <c r="A33" s="13">
        <v>43951</v>
      </c>
      <c r="B33" s="56">
        <v>2.16</v>
      </c>
      <c r="C33" s="12">
        <v>41.3</v>
      </c>
      <c r="D33" s="5" t="e">
        <f>G33/G$3</f>
        <v>#NAME?</v>
      </c>
      <c r="E33" s="5" t="e">
        <f>H33/H$3</f>
        <v>#NAME?</v>
      </c>
      <c r="F33" s="5" t="e">
        <f>I33/I$3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0.0203117619272557</v>
      </c>
      <c r="K33" s="10">
        <f t="shared" si="0"/>
        <v>2.262</v>
      </c>
      <c r="L33" s="10">
        <f t="shared" si="1"/>
        <v>-0.0450928381962864</v>
      </c>
    </row>
    <row r="34" spans="1:12">
      <c r="A34" s="13">
        <v>43980</v>
      </c>
      <c r="B34" s="56">
        <v>2.257</v>
      </c>
      <c r="C34" s="12">
        <v>59.5</v>
      </c>
      <c r="D34" s="5" t="e">
        <f>G34/G$3</f>
        <v>#NAME?</v>
      </c>
      <c r="E34" s="5" t="e">
        <f>H34/H$3</f>
        <v>#NAME?</v>
      </c>
      <c r="F34" s="5" t="e">
        <f>I34/I$3</f>
        <v>#NAME?</v>
      </c>
      <c r="G34" s="38" t="e">
        <f>[1]!i_dq_close(G$2,$A34)</f>
        <v>#NAME?</v>
      </c>
      <c r="H34" s="38" t="e">
        <f>[1]!i_dq_close(H$2,$A34)</f>
        <v>#NAME?</v>
      </c>
      <c r="I34" s="38" t="e">
        <f>[1]!i_dq_close(I$2,$A34)</f>
        <v>#NAME?</v>
      </c>
      <c r="J34" s="10">
        <f t="shared" si="2"/>
        <v>0.0449074074074074</v>
      </c>
      <c r="K34" s="10">
        <f t="shared" si="0"/>
        <v>2.262</v>
      </c>
      <c r="L34" s="10">
        <f t="shared" si="1"/>
        <v>-0.00221043324491599</v>
      </c>
    </row>
    <row r="35" spans="1:12">
      <c r="A35" s="13">
        <v>44012</v>
      </c>
      <c r="B35" s="56">
        <v>2.589</v>
      </c>
      <c r="C35" s="12">
        <v>67.2398380834525</v>
      </c>
      <c r="D35" s="5" t="e">
        <f>G35/G$3</f>
        <v>#NAME?</v>
      </c>
      <c r="E35" s="5" t="e">
        <f>H35/H$3</f>
        <v>#NAME?</v>
      </c>
      <c r="F35" s="5" t="e">
        <f>I35/I$3</f>
        <v>#NAME?</v>
      </c>
      <c r="G35" s="38" t="e">
        <f>[1]!i_dq_close(G$2,$A35)</f>
        <v>#NAME?</v>
      </c>
      <c r="H35" s="38" t="e">
        <f>[1]!i_dq_close(H$2,$A35)</f>
        <v>#NAME?</v>
      </c>
      <c r="I35" s="38" t="e">
        <f>[1]!i_dq_close(I$2,$A35)</f>
        <v>#NAME?</v>
      </c>
      <c r="J35" s="10">
        <f t="shared" si="2"/>
        <v>0.147097917589721</v>
      </c>
      <c r="K35" s="10">
        <f t="shared" si="0"/>
        <v>2.589</v>
      </c>
      <c r="L35" s="10">
        <f t="shared" si="1"/>
        <v>0</v>
      </c>
    </row>
    <row r="36" spans="1:12">
      <c r="A36" s="13">
        <v>44043</v>
      </c>
      <c r="B36" s="56">
        <v>3.194</v>
      </c>
      <c r="C36" s="12">
        <v>73.00005294491</v>
      </c>
      <c r="D36" s="5" t="e">
        <f>G36/G$3</f>
        <v>#NAME?</v>
      </c>
      <c r="E36" s="5" t="e">
        <f>H36/H$3</f>
        <v>#NAME?</v>
      </c>
      <c r="F36" s="5" t="e">
        <f>I36/I$3</f>
        <v>#NAME?</v>
      </c>
      <c r="G36" s="38" t="e">
        <f>[1]!i_dq_close(G$2,$A36)</f>
        <v>#NAME?</v>
      </c>
      <c r="H36" s="38" t="e">
        <f>[1]!i_dq_close(H$2,$A36)</f>
        <v>#NAME?</v>
      </c>
      <c r="I36" s="38" t="e">
        <f>[1]!i_dq_close(I$2,$A36)</f>
        <v>#NAME?</v>
      </c>
      <c r="J36" s="10">
        <f t="shared" si="2"/>
        <v>0.233680957898803</v>
      </c>
      <c r="K36" s="10">
        <f t="shared" si="0"/>
        <v>3.194</v>
      </c>
      <c r="L36" s="10">
        <f t="shared" si="1"/>
        <v>0</v>
      </c>
    </row>
    <row r="37" spans="1:12">
      <c r="A37" s="13">
        <v>44074</v>
      </c>
      <c r="B37" s="56">
        <v>3.126</v>
      </c>
      <c r="C37" s="12">
        <v>53.4399377923154</v>
      </c>
      <c r="D37" s="5" t="e">
        <f>G37/G$3</f>
        <v>#NAME?</v>
      </c>
      <c r="E37" s="5" t="e">
        <f>H37/H$3</f>
        <v>#NAME?</v>
      </c>
      <c r="F37" s="5" t="e">
        <f>I37/I$3</f>
        <v>#NAME?</v>
      </c>
      <c r="G37" s="38" t="e">
        <f>[1]!i_dq_close(G$2,$A37)</f>
        <v>#NAME?</v>
      </c>
      <c r="H37" s="38" t="e">
        <f>[1]!i_dq_close(H$2,$A37)</f>
        <v>#NAME?</v>
      </c>
      <c r="I37" s="38" t="e">
        <f>[1]!i_dq_close(I$2,$A37)</f>
        <v>#NAME?</v>
      </c>
      <c r="J37" s="10">
        <f t="shared" si="2"/>
        <v>-0.0212899185973701</v>
      </c>
      <c r="K37" s="10">
        <f t="shared" si="0"/>
        <v>3.194</v>
      </c>
      <c r="L37" s="10">
        <f t="shared" si="1"/>
        <v>-0.0212899185973701</v>
      </c>
    </row>
    <row r="38" spans="1:12">
      <c r="A38" s="13">
        <v>44104</v>
      </c>
      <c r="B38" s="56">
        <v>3.056</v>
      </c>
      <c r="C38" s="12">
        <v>49.8064624233443</v>
      </c>
      <c r="D38" s="5" t="e">
        <f>G38/G$3</f>
        <v>#NAME?</v>
      </c>
      <c r="E38" s="5" t="e">
        <f>H38/H$3</f>
        <v>#NAME?</v>
      </c>
      <c r="F38" s="5" t="e">
        <f>I38/I$3</f>
        <v>#NAME?</v>
      </c>
      <c r="G38" s="38" t="e">
        <f>[1]!i_dq_close(G$2,$A38)</f>
        <v>#NAME?</v>
      </c>
      <c r="H38" s="38" t="e">
        <f>[1]!i_dq_close(H$2,$A38)</f>
        <v>#NAME?</v>
      </c>
      <c r="I38" s="38" t="e">
        <f>[1]!i_dq_close(I$2,$A38)</f>
        <v>#NAME?</v>
      </c>
      <c r="J38" s="10">
        <f t="shared" si="2"/>
        <v>-0.0223928342930262</v>
      </c>
      <c r="K38" s="10">
        <f t="shared" si="0"/>
        <v>3.194</v>
      </c>
      <c r="L38" s="10">
        <f t="shared" si="1"/>
        <v>-0.0432060112711333</v>
      </c>
    </row>
    <row r="39" spans="1:12">
      <c r="A39" s="13">
        <v>44134</v>
      </c>
      <c r="B39" s="56">
        <v>2.994</v>
      </c>
      <c r="C39" s="12">
        <v>46.3939149562505</v>
      </c>
      <c r="D39" s="5" t="e">
        <f>G39/G$3</f>
        <v>#NAME?</v>
      </c>
      <c r="E39" s="5" t="e">
        <f>H39/H$3</f>
        <v>#NAME?</v>
      </c>
      <c r="F39" s="5" t="e">
        <f>I39/I$3</f>
        <v>#NAME?</v>
      </c>
      <c r="G39" s="38" t="e">
        <f>[1]!i_dq_close(G$2,$A39)</f>
        <v>#NAME?</v>
      </c>
      <c r="H39" s="38" t="e">
        <f>[1]!i_dq_close(H$2,$A39)</f>
        <v>#NAME?</v>
      </c>
      <c r="I39" s="38" t="e">
        <f>[1]!i_dq_close(I$2,$A39)</f>
        <v>#NAME?</v>
      </c>
      <c r="J39" s="10">
        <f t="shared" si="2"/>
        <v>-0.0202879581151831</v>
      </c>
      <c r="K39" s="10">
        <f t="shared" si="0"/>
        <v>3.194</v>
      </c>
      <c r="L39" s="10">
        <f t="shared" si="1"/>
        <v>-0.0626174076393237</v>
      </c>
    </row>
    <row r="40" spans="1:12">
      <c r="A40" s="13">
        <v>44165</v>
      </c>
      <c r="B40" s="56">
        <v>3.023</v>
      </c>
      <c r="C40" s="12">
        <v>58.4876595447385</v>
      </c>
      <c r="D40" s="5" t="e">
        <f>G40/G$3</f>
        <v>#NAME?</v>
      </c>
      <c r="E40" s="5" t="e">
        <f>H40/H$3</f>
        <v>#NAME?</v>
      </c>
      <c r="F40" s="5" t="e">
        <f>I40/I$3</f>
        <v>#NAME?</v>
      </c>
      <c r="G40" s="38" t="e">
        <f>[1]!i_dq_close(G$2,$A40)</f>
        <v>#NAME?</v>
      </c>
      <c r="H40" s="38" t="e">
        <f>[1]!i_dq_close(H$2,$A40)</f>
        <v>#NAME?</v>
      </c>
      <c r="I40" s="38" t="e">
        <f>[1]!i_dq_close(I$2,$A40)</f>
        <v>#NAME?</v>
      </c>
      <c r="J40" s="10">
        <f t="shared" si="2"/>
        <v>0.00968603874415486</v>
      </c>
      <c r="K40" s="10">
        <f t="shared" si="0"/>
        <v>3.194</v>
      </c>
      <c r="L40" s="10">
        <f t="shared" si="1"/>
        <v>-0.0535378835316217</v>
      </c>
    </row>
    <row r="41" spans="1:13">
      <c r="A41" s="13">
        <v>44196</v>
      </c>
      <c r="B41" s="56">
        <v>3.165</v>
      </c>
      <c r="C41" s="12">
        <v>62.2</v>
      </c>
      <c r="D41" s="5" t="e">
        <f>G41/G$3</f>
        <v>#NAME?</v>
      </c>
      <c r="E41" s="5" t="e">
        <f>H41/H$3</f>
        <v>#NAME?</v>
      </c>
      <c r="F41" s="5" t="e">
        <f>I41/I$3</f>
        <v>#NAME?</v>
      </c>
      <c r="G41" s="38" t="e">
        <f>[1]!i_dq_close(G$2,$A41)</f>
        <v>#NAME?</v>
      </c>
      <c r="H41" s="38" t="e">
        <f>[1]!i_dq_close(H$2,$A41)</f>
        <v>#NAME?</v>
      </c>
      <c r="I41" s="38" t="e">
        <f>[1]!i_dq_close(I$2,$A41)</f>
        <v>#NAME?</v>
      </c>
      <c r="J41" s="10">
        <f t="shared" si="2"/>
        <v>0.0469732054250744</v>
      </c>
      <c r="K41" s="10">
        <f t="shared" si="0"/>
        <v>3.194</v>
      </c>
      <c r="L41" s="10">
        <f t="shared" si="1"/>
        <v>-0.00907952410770196</v>
      </c>
      <c r="M41">
        <f>B41/B29-1</f>
        <v>0.644155844155844</v>
      </c>
    </row>
    <row r="42" spans="1:12">
      <c r="A42" s="13">
        <v>44225</v>
      </c>
      <c r="B42" s="56">
        <v>3.342</v>
      </c>
      <c r="C42" s="12">
        <v>61.214345029715</v>
      </c>
      <c r="D42" s="5" t="e">
        <f>G42/G$3</f>
        <v>#NAME?</v>
      </c>
      <c r="E42" s="5" t="e">
        <f>H42/H$3</f>
        <v>#NAME?</v>
      </c>
      <c r="F42" s="5" t="e">
        <f>I42/I$3</f>
        <v>#NAME?</v>
      </c>
      <c r="G42" s="38" t="e">
        <f>[1]!i_dq_close(G$2,$A42)</f>
        <v>#NAME?</v>
      </c>
      <c r="H42" s="38" t="e">
        <f>[1]!i_dq_close(H$2,$A42)</f>
        <v>#NAME?</v>
      </c>
      <c r="I42" s="38" t="e">
        <f>[1]!i_dq_close(I$2,$A42)</f>
        <v>#NAME?</v>
      </c>
      <c r="J42" s="10">
        <f t="shared" si="2"/>
        <v>0.0559241706161138</v>
      </c>
      <c r="K42" s="10">
        <f t="shared" si="0"/>
        <v>3.342</v>
      </c>
      <c r="L42" s="10">
        <f t="shared" si="1"/>
        <v>0</v>
      </c>
    </row>
    <row r="43" spans="1:12">
      <c r="A43" s="13">
        <v>44253</v>
      </c>
      <c r="B43" s="56">
        <v>3.238</v>
      </c>
      <c r="C43" s="12">
        <v>35.7</v>
      </c>
      <c r="D43" s="5" t="e">
        <f>G43/G$3</f>
        <v>#NAME?</v>
      </c>
      <c r="E43" s="5" t="e">
        <f>H43/H$3</f>
        <v>#NAME?</v>
      </c>
      <c r="F43" s="5" t="e">
        <f>I43/I$3</f>
        <v>#NAME?</v>
      </c>
      <c r="G43" s="38" t="e">
        <f>[1]!i_dq_close(G$2,$A43)</f>
        <v>#NAME?</v>
      </c>
      <c r="H43" s="38" t="e">
        <f>[1]!i_dq_close(H$2,$A43)</f>
        <v>#NAME?</v>
      </c>
      <c r="I43" s="38" t="e">
        <f>[1]!i_dq_close(I$2,$A43)</f>
        <v>#NAME?</v>
      </c>
      <c r="J43" s="10">
        <f t="shared" si="2"/>
        <v>-0.0311190903650509</v>
      </c>
      <c r="K43" s="10">
        <f t="shared" si="0"/>
        <v>3.342</v>
      </c>
      <c r="L43" s="10">
        <f t="shared" si="1"/>
        <v>-0.0311190903650509</v>
      </c>
    </row>
    <row r="44" spans="1:12">
      <c r="A44" s="13">
        <v>44286</v>
      </c>
      <c r="B44" s="56">
        <v>3.202</v>
      </c>
      <c r="C44" s="12">
        <v>32.4889417596451</v>
      </c>
      <c r="D44" s="5" t="e">
        <f>G44/G$3</f>
        <v>#NAME?</v>
      </c>
      <c r="E44" s="5" t="e">
        <f>H44/H$3</f>
        <v>#NAME?</v>
      </c>
      <c r="F44" s="5" t="e">
        <f>I44/I$3</f>
        <v>#NAME?</v>
      </c>
      <c r="G44" s="38" t="e">
        <f>[1]!i_dq_close(G$2,$A44)</f>
        <v>#NAME?</v>
      </c>
      <c r="H44" s="38" t="e">
        <f>[1]!i_dq_close(H$2,$A44)</f>
        <v>#NAME?</v>
      </c>
      <c r="I44" s="38" t="e">
        <f>[1]!i_dq_close(I$2,$A44)</f>
        <v>#NAME?</v>
      </c>
      <c r="J44" s="10">
        <f t="shared" si="2"/>
        <v>-0.0111179740580606</v>
      </c>
      <c r="K44" s="10">
        <f t="shared" si="0"/>
        <v>3.342</v>
      </c>
      <c r="L44" s="10">
        <f t="shared" si="1"/>
        <v>-0.0418910831837224</v>
      </c>
    </row>
    <row r="45" spans="1:12">
      <c r="A45" s="13">
        <v>44316</v>
      </c>
      <c r="B45" s="56">
        <v>3.302</v>
      </c>
      <c r="C45" s="12">
        <v>45.6</v>
      </c>
      <c r="D45" s="5" t="e">
        <f>G45/G$3</f>
        <v>#NAME?</v>
      </c>
      <c r="E45" s="5" t="e">
        <f>H45/H$3</f>
        <v>#NAME?</v>
      </c>
      <c r="F45" s="5" t="e">
        <f>I45/I$3</f>
        <v>#NAME?</v>
      </c>
      <c r="G45" s="38" t="e">
        <f>[1]!i_dq_close(G$2,$A45)</f>
        <v>#NAME?</v>
      </c>
      <c r="H45" s="38" t="e">
        <f>[1]!i_dq_close(H$2,$A45)</f>
        <v>#NAME?</v>
      </c>
      <c r="I45" s="38" t="e">
        <f>[1]!i_dq_close(I$2,$A45)</f>
        <v>#NAME?</v>
      </c>
      <c r="J45" s="10">
        <f t="shared" si="2"/>
        <v>0.0312304809494066</v>
      </c>
      <c r="K45" s="10">
        <f t="shared" si="0"/>
        <v>3.342</v>
      </c>
      <c r="L45" s="10">
        <f t="shared" si="1"/>
        <v>-0.011968880909635</v>
      </c>
    </row>
    <row r="46" spans="1:12">
      <c r="A46" s="13">
        <v>44347</v>
      </c>
      <c r="B46" s="56">
        <v>3.485</v>
      </c>
      <c r="C46" s="12">
        <v>66.2</v>
      </c>
      <c r="D46" s="5" t="e">
        <f>G46/G$3</f>
        <v>#NAME?</v>
      </c>
      <c r="E46" s="5" t="e">
        <f>H46/H$3</f>
        <v>#NAME?</v>
      </c>
      <c r="F46" s="5" t="e">
        <f>I46/I$3</f>
        <v>#NAME?</v>
      </c>
      <c r="G46" s="38" t="e">
        <f>[1]!i_dq_close(G$2,$A46)</f>
        <v>#NAME?</v>
      </c>
      <c r="H46" s="38" t="e">
        <f>[1]!i_dq_close(H$2,$A46)</f>
        <v>#NAME?</v>
      </c>
      <c r="I46" s="38" t="e">
        <f>[1]!i_dq_close(I$2,$A46)</f>
        <v>#NAME?</v>
      </c>
      <c r="J46" s="10">
        <f t="shared" si="2"/>
        <v>0.05542095699576</v>
      </c>
      <c r="K46" s="10">
        <f t="shared" si="0"/>
        <v>3.485</v>
      </c>
      <c r="L46" s="10">
        <f t="shared" si="1"/>
        <v>0</v>
      </c>
    </row>
    <row r="47" spans="1:12">
      <c r="A47" s="13">
        <v>44377</v>
      </c>
      <c r="B47" s="56">
        <v>3.784</v>
      </c>
      <c r="C47" s="12">
        <v>69.5</v>
      </c>
      <c r="D47" s="5" t="e">
        <f>G47/G$3</f>
        <v>#NAME?</v>
      </c>
      <c r="E47" s="5" t="e">
        <f>H47/H$3</f>
        <v>#NAME?</v>
      </c>
      <c r="F47" s="5" t="e">
        <f>I47/I$3</f>
        <v>#NAME?</v>
      </c>
      <c r="G47" s="38" t="e">
        <f>[1]!i_dq_close(G$2,$A47)</f>
        <v>#NAME?</v>
      </c>
      <c r="H47" s="38" t="e">
        <f>[1]!i_dq_close(H$2,$A47)</f>
        <v>#NAME?</v>
      </c>
      <c r="I47" s="38" t="e">
        <f>[1]!i_dq_close(I$2,$A47)</f>
        <v>#NAME?</v>
      </c>
      <c r="J47" s="10">
        <f t="shared" si="2"/>
        <v>0.0857962697274031</v>
      </c>
      <c r="K47" s="10">
        <f t="shared" si="0"/>
        <v>3.784</v>
      </c>
      <c r="L47" s="10">
        <f t="shared" si="1"/>
        <v>0</v>
      </c>
    </row>
    <row r="48" spans="1:12">
      <c r="A48" s="13">
        <v>44407</v>
      </c>
      <c r="B48" s="56">
        <v>4.181</v>
      </c>
      <c r="C48" s="12">
        <v>66.3</v>
      </c>
      <c r="D48" s="5" t="e">
        <f>G48/G$3</f>
        <v>#NAME?</v>
      </c>
      <c r="E48" s="5" t="e">
        <f>H48/H$3</f>
        <v>#NAME?</v>
      </c>
      <c r="F48" s="5" t="e">
        <f>I48/I$3</f>
        <v>#NAME?</v>
      </c>
      <c r="G48" s="38" t="e">
        <f>[1]!i_dq_close(G$2,$A48)</f>
        <v>#NAME?</v>
      </c>
      <c r="H48" s="38" t="e">
        <f>[1]!i_dq_close(H$2,$A48)</f>
        <v>#NAME?</v>
      </c>
      <c r="I48" s="38" t="e">
        <f>[1]!i_dq_close(I$2,$A48)</f>
        <v>#NAME?</v>
      </c>
      <c r="J48" s="10">
        <f t="shared" si="2"/>
        <v>0.104915433403806</v>
      </c>
      <c r="K48" s="10">
        <f t="shared" si="0"/>
        <v>4.181</v>
      </c>
      <c r="L48" s="10">
        <f t="shared" si="1"/>
        <v>0</v>
      </c>
    </row>
    <row r="49" spans="1:12">
      <c r="A49" s="13">
        <v>44439</v>
      </c>
      <c r="B49" s="56">
        <v>4.382</v>
      </c>
      <c r="C49" s="12">
        <v>63.6</v>
      </c>
      <c r="D49" s="5" t="e">
        <f>G49/G$3</f>
        <v>#NAME?</v>
      </c>
      <c r="E49" s="5" t="e">
        <f>H49/H$3</f>
        <v>#NAME?</v>
      </c>
      <c r="F49" s="5" t="e">
        <f>I49/I$3</f>
        <v>#NAME?</v>
      </c>
      <c r="G49" s="38" t="e">
        <f>[1]!i_dq_close(G$2,$A49)</f>
        <v>#NAME?</v>
      </c>
      <c r="H49" s="38" t="e">
        <f>[1]!i_dq_close(H$2,$A49)</f>
        <v>#NAME?</v>
      </c>
      <c r="I49" s="38" t="e">
        <f>[1]!i_dq_close(I$2,$A49)</f>
        <v>#NAME?</v>
      </c>
      <c r="J49" s="10">
        <f t="shared" si="2"/>
        <v>0.0480746232958622</v>
      </c>
      <c r="K49" s="10">
        <f t="shared" si="0"/>
        <v>4.382</v>
      </c>
      <c r="L49" s="10">
        <f t="shared" si="1"/>
        <v>0</v>
      </c>
    </row>
    <row r="50" spans="1:12">
      <c r="A50" s="13">
        <v>44469</v>
      </c>
      <c r="B50" s="56">
        <v>4.184</v>
      </c>
      <c r="C50" s="12">
        <v>41.9349928139851</v>
      </c>
      <c r="D50" s="5" t="e">
        <f>G50/G$3</f>
        <v>#NAME?</v>
      </c>
      <c r="E50" s="5" t="e">
        <f>H50/H$3</f>
        <v>#NAME?</v>
      </c>
      <c r="F50" s="5" t="e">
        <f>I50/I$3</f>
        <v>#NAME?</v>
      </c>
      <c r="G50" s="38" t="e">
        <f>[1]!i_dq_close(G$2,$A50)</f>
        <v>#NAME?</v>
      </c>
      <c r="H50" s="38" t="e">
        <f>[1]!i_dq_close(H$2,$A50)</f>
        <v>#NAME?</v>
      </c>
      <c r="I50" s="38" t="e">
        <f>[1]!i_dq_close(I$2,$A50)</f>
        <v>#NAME?</v>
      </c>
      <c r="J50" s="10">
        <f t="shared" si="2"/>
        <v>-0.0451848471017799</v>
      </c>
      <c r="K50" s="10">
        <f t="shared" si="0"/>
        <v>4.382</v>
      </c>
      <c r="L50" s="10">
        <f t="shared" si="1"/>
        <v>-0.0451848471017799</v>
      </c>
    </row>
    <row r="51" spans="1:12">
      <c r="A51" s="13">
        <v>44498</v>
      </c>
      <c r="B51" s="56">
        <v>4.644</v>
      </c>
      <c r="C51" s="12">
        <v>49.9984956755417</v>
      </c>
      <c r="D51" s="5" t="e">
        <f>G51/G$3</f>
        <v>#NAME?</v>
      </c>
      <c r="E51" s="5" t="e">
        <f>H51/H$3</f>
        <v>#NAME?</v>
      </c>
      <c r="F51" s="5" t="e">
        <f>I51/I$3</f>
        <v>#NAME?</v>
      </c>
      <c r="G51" s="38" t="e">
        <f>[1]!i_dq_close(G$2,$A51)</f>
        <v>#NAME?</v>
      </c>
      <c r="H51" s="38" t="e">
        <f>[1]!i_dq_close(H$2,$A51)</f>
        <v>#NAME?</v>
      </c>
      <c r="I51" s="38" t="e">
        <f>[1]!i_dq_close(I$2,$A51)</f>
        <v>#NAME?</v>
      </c>
      <c r="J51" s="10">
        <f t="shared" si="2"/>
        <v>0.109942638623327</v>
      </c>
      <c r="K51" s="10">
        <f t="shared" si="0"/>
        <v>4.644</v>
      </c>
      <c r="L51" s="10">
        <f t="shared" si="1"/>
        <v>0</v>
      </c>
    </row>
    <row r="52" spans="1:12">
      <c r="A52" s="13">
        <v>44530</v>
      </c>
      <c r="B52" s="56">
        <v>4.485</v>
      </c>
      <c r="C52" s="12">
        <v>51.2470957982496</v>
      </c>
      <c r="D52" s="5" t="e">
        <f>G52/G$3</f>
        <v>#NAME?</v>
      </c>
      <c r="E52" s="5" t="e">
        <f>H52/H$3</f>
        <v>#NAME?</v>
      </c>
      <c r="F52" s="5" t="e">
        <f>I52/I$3</f>
        <v>#NAME?</v>
      </c>
      <c r="G52" s="38" t="e">
        <f>[1]!i_dq_close(G$2,$A52)</f>
        <v>#NAME?</v>
      </c>
      <c r="H52" s="38" t="e">
        <f>[1]!i_dq_close(H$2,$A52)</f>
        <v>#NAME?</v>
      </c>
      <c r="I52" s="38" t="e">
        <f>[1]!i_dq_close(I$2,$A52)</f>
        <v>#NAME?</v>
      </c>
      <c r="J52" s="10">
        <f t="shared" si="2"/>
        <v>-0.0342377260981912</v>
      </c>
      <c r="K52" s="10">
        <f t="shared" si="0"/>
        <v>4.644</v>
      </c>
      <c r="L52" s="10">
        <f t="shared" si="1"/>
        <v>-0.0342377260981912</v>
      </c>
    </row>
    <row r="53" spans="1:12">
      <c r="A53" s="13">
        <v>44561</v>
      </c>
      <c r="B53" s="56">
        <v>4.158</v>
      </c>
      <c r="C53" s="12">
        <v>46.7877457090853</v>
      </c>
      <c r="D53" s="5" t="e">
        <f>G53/G$3</f>
        <v>#NAME?</v>
      </c>
      <c r="E53" s="5" t="e">
        <f>H53/H$3</f>
        <v>#NAME?</v>
      </c>
      <c r="F53" s="5" t="e">
        <f>I53/I$3</f>
        <v>#NAME?</v>
      </c>
      <c r="G53" s="38" t="e">
        <f>[1]!i_dq_close(G$2,$A53)</f>
        <v>#NAME?</v>
      </c>
      <c r="H53" s="38" t="e">
        <f>[1]!i_dq_close(H$2,$A53)</f>
        <v>#NAME?</v>
      </c>
      <c r="I53" s="38" t="e">
        <f>[1]!i_dq_close(I$2,$A53)</f>
        <v>#NAME?</v>
      </c>
      <c r="J53" s="10">
        <f t="shared" si="2"/>
        <v>-0.0729096989966556</v>
      </c>
      <c r="K53" s="10">
        <f t="shared" si="0"/>
        <v>4.644</v>
      </c>
      <c r="L53" s="10">
        <f t="shared" si="1"/>
        <v>-0.104651162790698</v>
      </c>
    </row>
    <row r="54" spans="1:12">
      <c r="A54" s="13">
        <v>44589</v>
      </c>
      <c r="B54" s="56">
        <v>3.896</v>
      </c>
      <c r="C54" s="12">
        <v>39.0666873845806</v>
      </c>
      <c r="D54" s="5" t="e">
        <f>G54/G$3</f>
        <v>#NAME?</v>
      </c>
      <c r="E54" s="5" t="e">
        <f>H54/H$3</f>
        <v>#NAME?</v>
      </c>
      <c r="F54" s="5" t="e">
        <f>I54/I$3</f>
        <v>#NAME?</v>
      </c>
      <c r="G54" s="38" t="e">
        <f>[1]!i_dq_close(G$2,$A54)</f>
        <v>#NAME?</v>
      </c>
      <c r="H54" s="38" t="e">
        <f>[1]!i_dq_close(H$2,$A54)</f>
        <v>#NAME?</v>
      </c>
      <c r="I54" s="38" t="e">
        <f>[1]!i_dq_close(I$2,$A54)</f>
        <v>#NAME?</v>
      </c>
      <c r="J54" s="10">
        <f t="shared" si="2"/>
        <v>-0.0630110630110631</v>
      </c>
      <c r="K54" s="10">
        <f t="shared" si="0"/>
        <v>4.644</v>
      </c>
      <c r="L54" s="10">
        <f t="shared" si="1"/>
        <v>-0.161068044788975</v>
      </c>
    </row>
    <row r="55" spans="1:12">
      <c r="A55" s="13">
        <v>44620</v>
      </c>
      <c r="B55" s="56">
        <v>3.934</v>
      </c>
      <c r="C55" s="12">
        <v>26.9002778577831</v>
      </c>
      <c r="D55" s="5" t="e">
        <f>G55/$G$3</f>
        <v>#NAME?</v>
      </c>
      <c r="E55" s="5" t="e">
        <f>H55/$H$3</f>
        <v>#NAME?</v>
      </c>
      <c r="F55" s="5" t="e">
        <f>I55/$I$3</f>
        <v>#NAME?</v>
      </c>
      <c r="G55" s="38" t="e">
        <f>[1]!i_dq_close(G$2,$A55)</f>
        <v>#NAME?</v>
      </c>
      <c r="H55" s="38" t="e">
        <f>[1]!i_dq_close(H$2,$A55)</f>
        <v>#NAME?</v>
      </c>
      <c r="I55" s="38" t="e">
        <f>[1]!i_dq_close(I$2,$A55)</f>
        <v>#NAME?</v>
      </c>
      <c r="J55" s="10">
        <f t="shared" si="2"/>
        <v>0.00975359342915816</v>
      </c>
      <c r="K55" s="10">
        <f t="shared" si="0"/>
        <v>4.644</v>
      </c>
      <c r="L55" s="10">
        <f t="shared" si="1"/>
        <v>-0.152885443583118</v>
      </c>
    </row>
    <row r="56" spans="1:12">
      <c r="A56" s="13">
        <v>44651</v>
      </c>
      <c r="B56" s="56">
        <v>3.766</v>
      </c>
      <c r="C56" s="12">
        <v>43.1707800496784</v>
      </c>
      <c r="D56" s="5" t="e">
        <f>G56/$G$3</f>
        <v>#NAME?</v>
      </c>
      <c r="E56" s="5" t="e">
        <f>H56/$H$3</f>
        <v>#NAME?</v>
      </c>
      <c r="F56" s="5" t="e">
        <f>I56/$I$3</f>
        <v>#NAME?</v>
      </c>
      <c r="G56" s="38" t="e">
        <f>[1]!i_dq_close(G$2,$A56)</f>
        <v>#NAME?</v>
      </c>
      <c r="H56" s="38" t="e">
        <f>[1]!i_dq_close(H$2,$A56)</f>
        <v>#NAME?</v>
      </c>
      <c r="I56" s="38" t="e">
        <f>[1]!i_dq_close(I$2,$A56)</f>
        <v>#NAME?</v>
      </c>
      <c r="J56" s="10">
        <f t="shared" si="2"/>
        <v>-0.0427046263345197</v>
      </c>
      <c r="K56" s="10">
        <f t="shared" si="0"/>
        <v>4.644</v>
      </c>
      <c r="L56" s="10">
        <f t="shared" si="1"/>
        <v>-0.189061154177433</v>
      </c>
    </row>
    <row r="57" spans="1:12">
      <c r="A57" s="13">
        <v>44680</v>
      </c>
      <c r="B57" s="56">
        <v>3.667</v>
      </c>
      <c r="C57" s="12">
        <v>27.9</v>
      </c>
      <c r="D57" s="5" t="e">
        <f>G57/$G$3</f>
        <v>#NAME?</v>
      </c>
      <c r="E57" s="5" t="e">
        <f>H57/$H$3</f>
        <v>#NAME?</v>
      </c>
      <c r="F57" s="5" t="e">
        <f>I57/$I$3</f>
        <v>#NAME?</v>
      </c>
      <c r="G57" s="38" t="e">
        <f>[1]!i_dq_close(G$2,$A57)</f>
        <v>#NAME?</v>
      </c>
      <c r="H57" s="38" t="e">
        <f>[1]!i_dq_close(H$2,$A57)</f>
        <v>#NAME?</v>
      </c>
      <c r="I57" s="38" t="e">
        <f>[1]!i_dq_close(I$2,$A57)</f>
        <v>#NAME?</v>
      </c>
      <c r="J57" s="10">
        <f t="shared" si="2"/>
        <v>-0.0262878385554965</v>
      </c>
      <c r="K57" s="10">
        <f t="shared" si="0"/>
        <v>4.644</v>
      </c>
      <c r="L57" s="10">
        <f t="shared" si="1"/>
        <v>-0.210378983634798</v>
      </c>
    </row>
    <row r="58" spans="1:12">
      <c r="A58" s="13">
        <v>44712</v>
      </c>
      <c r="B58" s="56">
        <v>3.707</v>
      </c>
      <c r="C58" s="12">
        <v>40.2047525561451</v>
      </c>
      <c r="D58" s="5" t="e">
        <f>G58/$G$3</f>
        <v>#NAME?</v>
      </c>
      <c r="E58" s="5" t="e">
        <f>H58/$H$3</f>
        <v>#NAME?</v>
      </c>
      <c r="F58" s="5" t="e">
        <f>I58/$I$3</f>
        <v>#NAME?</v>
      </c>
      <c r="G58" s="38" t="e">
        <f>[1]!i_dq_close(G$2,$A58)</f>
        <v>#NAME?</v>
      </c>
      <c r="H58" s="38" t="e">
        <f>[1]!i_dq_close(H$2,$A58)</f>
        <v>#NAME?</v>
      </c>
      <c r="I58" s="38" t="e">
        <f>[1]!i_dq_close(I$2,$A58)</f>
        <v>#NAME?</v>
      </c>
      <c r="J58" s="10">
        <f t="shared" si="2"/>
        <v>0.0109080992637034</v>
      </c>
      <c r="K58" s="10">
        <f t="shared" si="0"/>
        <v>4.644</v>
      </c>
      <c r="L58" s="10">
        <f t="shared" si="1"/>
        <v>-0.20176571920758</v>
      </c>
    </row>
    <row r="59" spans="1:12">
      <c r="A59" s="13">
        <v>44742</v>
      </c>
      <c r="B59" s="56">
        <v>3.973</v>
      </c>
      <c r="C59" s="12">
        <v>69.4393899344271</v>
      </c>
      <c r="D59" s="5" t="e">
        <f>G59/$G$3</f>
        <v>#NAME?</v>
      </c>
      <c r="E59" s="5" t="e">
        <f>H59/$H$3</f>
        <v>#NAME?</v>
      </c>
      <c r="F59" s="5" t="e">
        <f>I59/$I$3</f>
        <v>#NAME?</v>
      </c>
      <c r="G59" s="38" t="e">
        <f>[1]!i_dq_close(G$2,$A59)</f>
        <v>#NAME?</v>
      </c>
      <c r="H59" s="38" t="e">
        <f>[1]!i_dq_close(H$2,$A59)</f>
        <v>#NAME?</v>
      </c>
      <c r="I59" s="38" t="e">
        <f>[1]!i_dq_close(I$2,$A59)</f>
        <v>#NAME?</v>
      </c>
      <c r="J59" s="10">
        <f t="shared" si="2"/>
        <v>0.0717561370380362</v>
      </c>
      <c r="K59" s="10">
        <f t="shared" si="0"/>
        <v>4.644</v>
      </c>
      <c r="L59" s="10">
        <f t="shared" si="1"/>
        <v>-0.144487510766581</v>
      </c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9" ht="31.5" customHeight="1"/>
    <row r="70" spans="1:5">
      <c r="A70" s="16"/>
      <c r="B70" s="21"/>
      <c r="C70" s="21"/>
      <c r="D70" s="21"/>
      <c r="E70" s="21"/>
    </row>
    <row r="71" spans="1:4">
      <c r="A71" s="16"/>
      <c r="D71" s="5"/>
    </row>
    <row r="72" spans="1:4">
      <c r="A72" s="16"/>
      <c r="D72" s="5"/>
    </row>
    <row r="73" spans="1:4">
      <c r="A73" s="16"/>
      <c r="B73" s="39"/>
      <c r="D73" s="5"/>
    </row>
    <row r="74" spans="1:4">
      <c r="A74" s="16"/>
      <c r="D74" s="5"/>
    </row>
    <row r="75" spans="1:4">
      <c r="A75" s="16"/>
      <c r="D75" s="5"/>
    </row>
    <row r="76" spans="1:4">
      <c r="A76" s="16"/>
      <c r="D76" s="5"/>
    </row>
    <row r="77" spans="1:4">
      <c r="A77" s="16"/>
      <c r="D77" s="5"/>
    </row>
    <row r="78" spans="1:4">
      <c r="A78" s="16"/>
      <c r="D78" s="5"/>
    </row>
    <row r="79" spans="1:4">
      <c r="A79" s="16"/>
      <c r="D79" s="5"/>
    </row>
    <row r="80" spans="1:4">
      <c r="A80" s="16"/>
      <c r="D80" s="5"/>
    </row>
    <row r="81" spans="1:4">
      <c r="A81" s="16"/>
      <c r="D81" s="5"/>
    </row>
    <row r="82" spans="1:4">
      <c r="A82" s="16"/>
      <c r="D82" s="5"/>
    </row>
    <row r="83" spans="1:4">
      <c r="A83" s="16"/>
      <c r="D83" s="5"/>
    </row>
    <row r="84" spans="1:4">
      <c r="A84" s="16"/>
      <c r="D84" s="5"/>
    </row>
    <row r="85" spans="1:4">
      <c r="A85" s="16"/>
      <c r="D85" s="5"/>
    </row>
    <row r="86" spans="1:4">
      <c r="A86" s="16"/>
      <c r="D86" s="5"/>
    </row>
    <row r="87" spans="1:4">
      <c r="A87" s="16"/>
      <c r="D87" s="5"/>
    </row>
    <row r="88" spans="1:4">
      <c r="A88" s="16"/>
      <c r="D88" s="5"/>
    </row>
    <row r="89" spans="1:4">
      <c r="A89" s="16"/>
      <c r="D89" s="5"/>
    </row>
    <row r="90" spans="1:4">
      <c r="A90" s="16"/>
      <c r="D90" s="5"/>
    </row>
    <row r="91" spans="1:4">
      <c r="A91" s="16"/>
      <c r="D91" s="5"/>
    </row>
    <row r="92" spans="1:4">
      <c r="A92" s="16"/>
      <c r="D92" s="5"/>
    </row>
    <row r="93" spans="1:4">
      <c r="A93" s="16"/>
      <c r="D93" s="5"/>
    </row>
    <row r="94" spans="1:4">
      <c r="A94" s="16"/>
      <c r="D94" s="5"/>
    </row>
    <row r="95" spans="1:4">
      <c r="A95" s="16"/>
      <c r="D95" s="5"/>
    </row>
    <row r="96" spans="1:4">
      <c r="A96" s="16"/>
      <c r="D96" s="5"/>
    </row>
    <row r="97" spans="1:4">
      <c r="A97" s="16"/>
      <c r="D97" s="5"/>
    </row>
    <row r="98" spans="1:4">
      <c r="A98" s="16"/>
      <c r="D98" s="5"/>
    </row>
    <row r="99" spans="1:4">
      <c r="A99" s="16"/>
      <c r="D99" s="5"/>
    </row>
    <row r="100" spans="1:4">
      <c r="A100" s="16"/>
      <c r="D100" s="5"/>
    </row>
    <row r="101" spans="1:4">
      <c r="A101" s="16"/>
      <c r="D101" s="5"/>
    </row>
    <row r="102" spans="1:4">
      <c r="A102" s="16"/>
      <c r="D102" s="5"/>
    </row>
    <row r="103" spans="1:4">
      <c r="A103" s="16"/>
      <c r="D103" s="5"/>
    </row>
    <row r="104" spans="1:4">
      <c r="A104" s="16"/>
      <c r="D104" s="5"/>
    </row>
    <row r="105" spans="1:4">
      <c r="A105" s="16"/>
      <c r="D105" s="5"/>
    </row>
    <row r="106" spans="1:4">
      <c r="A106" s="16"/>
      <c r="D106" s="5"/>
    </row>
    <row r="107" spans="1:4">
      <c r="A107" s="16"/>
      <c r="D107" s="5"/>
    </row>
    <row r="108" spans="1:4">
      <c r="A108" s="16"/>
      <c r="D108" s="5"/>
    </row>
    <row r="109" spans="1:4">
      <c r="A109" s="16"/>
      <c r="D109" s="5"/>
    </row>
    <row r="110" spans="1:4">
      <c r="A110" s="16"/>
      <c r="D110" s="5"/>
    </row>
    <row r="111" spans="1:4">
      <c r="A111" s="16"/>
      <c r="D111" s="5"/>
    </row>
    <row r="112" spans="1:4">
      <c r="A112" s="16"/>
      <c r="D112" s="5"/>
    </row>
    <row r="113" spans="1:4">
      <c r="A113" s="16"/>
      <c r="D113" s="5"/>
    </row>
    <row r="114" spans="1:4">
      <c r="A114" s="16"/>
      <c r="D114" s="5"/>
    </row>
    <row r="115" spans="1:4">
      <c r="A115" s="16"/>
      <c r="D115" s="5"/>
    </row>
    <row r="116" spans="1:4">
      <c r="A116" s="16"/>
      <c r="D116" s="5"/>
    </row>
    <row r="117" spans="1:4">
      <c r="A117" s="16"/>
      <c r="D117" s="5"/>
    </row>
    <row r="118" spans="1:4">
      <c r="A118" s="16"/>
      <c r="D118" s="5"/>
    </row>
    <row r="119" spans="1:4">
      <c r="A119" s="16"/>
      <c r="D119" s="5"/>
    </row>
    <row r="120" spans="1:4">
      <c r="A120" s="16"/>
      <c r="D120" s="5"/>
    </row>
    <row r="121" spans="1:4">
      <c r="A121" s="16"/>
      <c r="D121" s="5"/>
    </row>
    <row r="122" spans="1:4">
      <c r="A122" s="16"/>
      <c r="D122" s="5"/>
    </row>
    <row r="123" spans="1:4">
      <c r="A123" s="16"/>
      <c r="D123" s="5"/>
    </row>
    <row r="124" spans="1:4">
      <c r="A124" s="16"/>
      <c r="D124" s="5"/>
    </row>
    <row r="125" spans="1:4">
      <c r="A125" s="16"/>
      <c r="D125" s="5"/>
    </row>
    <row r="126" spans="1:4">
      <c r="A126" s="16"/>
      <c r="D126" s="5"/>
    </row>
    <row r="127" spans="1:4">
      <c r="A127" s="16"/>
      <c r="D127" s="5"/>
    </row>
    <row r="128" spans="1:4">
      <c r="A128" s="16"/>
      <c r="D128" s="5"/>
    </row>
    <row r="129" spans="1:4">
      <c r="A129" s="16"/>
      <c r="D129" s="5"/>
    </row>
    <row r="130" spans="1:4">
      <c r="A130" s="16"/>
      <c r="D130" s="5"/>
    </row>
    <row r="131" spans="1:4">
      <c r="A131" s="16"/>
      <c r="D131" s="5"/>
    </row>
    <row r="132" spans="1:4">
      <c r="A132" s="16"/>
      <c r="D132" s="5"/>
    </row>
    <row r="133" spans="1:4">
      <c r="A133" s="16"/>
      <c r="D133" s="5"/>
    </row>
    <row r="134" spans="1:4">
      <c r="A134" s="16"/>
      <c r="D134" s="5"/>
    </row>
    <row r="135" spans="1:4">
      <c r="A135" s="16"/>
      <c r="D135" s="5"/>
    </row>
    <row r="136" spans="1:4">
      <c r="A136" s="16"/>
      <c r="D136" s="5"/>
    </row>
    <row r="137" spans="1:4">
      <c r="A137" s="16"/>
      <c r="D137" s="5"/>
    </row>
    <row r="138" spans="1:4">
      <c r="A138" s="16"/>
      <c r="D138" s="5"/>
    </row>
    <row r="139" spans="1:4">
      <c r="A139" s="16"/>
      <c r="D139" s="5"/>
    </row>
    <row r="140" spans="1:4">
      <c r="A140" s="16"/>
      <c r="D140" s="5"/>
    </row>
    <row r="141" spans="1:4">
      <c r="A141" s="16"/>
      <c r="D141" s="5"/>
    </row>
    <row r="142" spans="1:4">
      <c r="A142" s="16"/>
      <c r="D142" s="5"/>
    </row>
    <row r="143" spans="1:4">
      <c r="A143" s="16"/>
      <c r="D143" s="5"/>
    </row>
    <row r="144" spans="1:4">
      <c r="A144" s="16"/>
      <c r="D144" s="5"/>
    </row>
    <row r="145" spans="1:4">
      <c r="A145" s="16"/>
      <c r="D145" s="5"/>
    </row>
    <row r="146" spans="1:4">
      <c r="A146" s="16"/>
      <c r="D146" s="5"/>
    </row>
    <row r="147" spans="1:4">
      <c r="A147" s="16"/>
      <c r="D147" s="5"/>
    </row>
    <row r="148" spans="1:4">
      <c r="A148" s="16"/>
      <c r="D148" s="5"/>
    </row>
    <row r="149" spans="1:4">
      <c r="A149" s="16"/>
      <c r="D149" s="5"/>
    </row>
    <row r="150" spans="1:4">
      <c r="A150" s="16"/>
      <c r="D150" s="5"/>
    </row>
    <row r="151" spans="1:4">
      <c r="A151" s="16"/>
      <c r="D151" s="5"/>
    </row>
    <row r="152" spans="1:4">
      <c r="A152" s="16"/>
      <c r="D152" s="5"/>
    </row>
    <row r="153" spans="1:4">
      <c r="A153" s="16"/>
      <c r="D153" s="5"/>
    </row>
    <row r="154" spans="1:4">
      <c r="A154" s="16"/>
      <c r="D154" s="5"/>
    </row>
    <row r="155" spans="1:4">
      <c r="A155" s="16"/>
      <c r="D155" s="5"/>
    </row>
    <row r="156" spans="1:4">
      <c r="A156" s="16"/>
      <c r="D156" s="5"/>
    </row>
    <row r="157" spans="1:4">
      <c r="A157" s="16"/>
      <c r="D157" s="5"/>
    </row>
    <row r="158" spans="1:4">
      <c r="A158" s="16"/>
      <c r="D158" s="5"/>
    </row>
    <row r="159" spans="1:4">
      <c r="A159" s="16"/>
      <c r="D159" s="5"/>
    </row>
    <row r="160" spans="1:4">
      <c r="A160" s="16"/>
      <c r="D160" s="5"/>
    </row>
    <row r="161" spans="1:4">
      <c r="A161" s="16"/>
      <c r="D161" s="5"/>
    </row>
    <row r="162" spans="1:4">
      <c r="A162" s="16"/>
      <c r="D162" s="5"/>
    </row>
    <row r="163" spans="1:4">
      <c r="A163" s="16"/>
      <c r="D163" s="5"/>
    </row>
    <row r="164" spans="1:4">
      <c r="A164" s="16"/>
      <c r="D164" s="5"/>
    </row>
    <row r="165" spans="1:4">
      <c r="A165" s="16"/>
      <c r="D165" s="5"/>
    </row>
    <row r="166" spans="1:4">
      <c r="A166" s="16"/>
      <c r="D166" s="5"/>
    </row>
    <row r="167" spans="1:4">
      <c r="A167" s="16"/>
      <c r="D167" s="5"/>
    </row>
    <row r="168" spans="1:4">
      <c r="A168" s="16"/>
      <c r="D168" s="5"/>
    </row>
    <row r="169" spans="1:4">
      <c r="A169" s="16"/>
      <c r="D169" s="5"/>
    </row>
    <row r="170" spans="1:4">
      <c r="A170" s="16"/>
      <c r="D170" s="5"/>
    </row>
    <row r="171" spans="1:4">
      <c r="A171" s="16"/>
      <c r="D171" s="5"/>
    </row>
    <row r="172" spans="1:4">
      <c r="A172" s="16"/>
      <c r="D172" s="5"/>
    </row>
    <row r="173" spans="1:4">
      <c r="A173" s="16"/>
      <c r="D173" s="5"/>
    </row>
    <row r="174" spans="1:4">
      <c r="A174" s="16"/>
      <c r="D174" s="5"/>
    </row>
    <row r="175" spans="1:4">
      <c r="A175" s="16"/>
      <c r="D175" s="5"/>
    </row>
    <row r="176" spans="1:4">
      <c r="A176" s="16"/>
      <c r="D176" s="5"/>
    </row>
    <row r="177" spans="1:4">
      <c r="A177" s="16"/>
      <c r="D177" s="5"/>
    </row>
    <row r="178" spans="1:4">
      <c r="A178" s="16"/>
      <c r="D178" s="5"/>
    </row>
    <row r="179" spans="1:4">
      <c r="A179" s="16"/>
      <c r="D179" s="5"/>
    </row>
    <row r="180" spans="1:4">
      <c r="A180" s="16"/>
      <c r="D180" s="5"/>
    </row>
    <row r="181" spans="1:4">
      <c r="A181" s="16"/>
      <c r="D181" s="5"/>
    </row>
    <row r="182" spans="1:4">
      <c r="A182" s="16"/>
      <c r="D182" s="5"/>
    </row>
    <row r="183" spans="1:4">
      <c r="A183" s="16"/>
      <c r="D183" s="5"/>
    </row>
    <row r="184" spans="1:4">
      <c r="A184" s="16"/>
      <c r="D184" s="5"/>
    </row>
    <row r="185" spans="1:4">
      <c r="A185" s="16"/>
      <c r="D185" s="5"/>
    </row>
    <row r="186" spans="1:4">
      <c r="A186" s="16"/>
      <c r="D186" s="5"/>
    </row>
    <row r="187" spans="1:4">
      <c r="A187" s="16"/>
      <c r="D187" s="5"/>
    </row>
    <row r="188" spans="1:4">
      <c r="A188" s="16"/>
      <c r="D188" s="5"/>
    </row>
    <row r="189" spans="1:4">
      <c r="A189" s="16"/>
      <c r="D189" s="5"/>
    </row>
    <row r="190" spans="1:4">
      <c r="A190" s="16"/>
      <c r="D190" s="5"/>
    </row>
    <row r="191" spans="1:4">
      <c r="A191" s="16"/>
      <c r="D191" s="5"/>
    </row>
    <row r="192" spans="1:4">
      <c r="A192" s="16"/>
      <c r="D192" s="5"/>
    </row>
    <row r="193" spans="1:4">
      <c r="A193" s="16"/>
      <c r="D193" s="5"/>
    </row>
    <row r="194" spans="1:4">
      <c r="A194" s="16"/>
      <c r="D194" s="5"/>
    </row>
    <row r="195" spans="1:4">
      <c r="A195" s="16"/>
      <c r="D195" s="5"/>
    </row>
    <row r="196" spans="1:4">
      <c r="A196" s="16"/>
      <c r="D196" s="5"/>
    </row>
    <row r="197" spans="1:4">
      <c r="A197" s="16"/>
      <c r="D197" s="5"/>
    </row>
    <row r="198" spans="1:4">
      <c r="A198" s="16"/>
      <c r="D198" s="5"/>
    </row>
    <row r="199" spans="1:4">
      <c r="A199" s="16"/>
      <c r="D199" s="5"/>
    </row>
    <row r="200" spans="1:4">
      <c r="A200" s="16"/>
      <c r="D200" s="5"/>
    </row>
    <row r="201" spans="1:4">
      <c r="A201" s="16"/>
      <c r="D201" s="5"/>
    </row>
    <row r="202" spans="1:4">
      <c r="A202" s="16"/>
      <c r="D202" s="5"/>
    </row>
    <row r="203" spans="1:4">
      <c r="A203" s="16"/>
      <c r="D203" s="5"/>
    </row>
    <row r="204" spans="1:4">
      <c r="A204" s="16"/>
      <c r="D204" s="5"/>
    </row>
    <row r="205" spans="1:4">
      <c r="A205" s="16"/>
      <c r="D205" s="5"/>
    </row>
    <row r="206" spans="1:4">
      <c r="A206" s="16"/>
      <c r="D206" s="5"/>
    </row>
    <row r="207" spans="1:4">
      <c r="A207" s="16"/>
      <c r="D207" s="5"/>
    </row>
    <row r="208" spans="1:4">
      <c r="A208" s="16"/>
      <c r="D208" s="5"/>
    </row>
    <row r="209" spans="1:4">
      <c r="A209" s="16"/>
      <c r="D209" s="5"/>
    </row>
    <row r="210" spans="1:4">
      <c r="A210" s="16"/>
      <c r="D210" s="5"/>
    </row>
    <row r="211" spans="1:4">
      <c r="A211" s="16"/>
      <c r="D211" s="5"/>
    </row>
    <row r="212" spans="1:4">
      <c r="A212" s="16"/>
      <c r="D212" s="5"/>
    </row>
    <row r="213" spans="1:4">
      <c r="A213" s="16"/>
      <c r="D213" s="5"/>
    </row>
    <row r="214" spans="1:4">
      <c r="A214" s="16"/>
      <c r="D214" s="5"/>
    </row>
    <row r="215" spans="1:4">
      <c r="A215" s="16"/>
      <c r="D215" s="5"/>
    </row>
    <row r="216" spans="1:4">
      <c r="A216" s="16"/>
      <c r="D216" s="5"/>
    </row>
    <row r="217" spans="1:4">
      <c r="A217" s="16"/>
      <c r="D217" s="5"/>
    </row>
    <row r="218" spans="1:4">
      <c r="A218" s="16"/>
      <c r="D218" s="5"/>
    </row>
    <row r="219" spans="1:4">
      <c r="A219" s="16"/>
      <c r="D219" s="5"/>
    </row>
    <row r="220" spans="1:4">
      <c r="A220" s="16"/>
      <c r="D220" s="5"/>
    </row>
    <row r="221" spans="1:4">
      <c r="A221" s="16"/>
      <c r="D221" s="5"/>
    </row>
    <row r="222" spans="1:4">
      <c r="A222" s="16"/>
      <c r="D222" s="5"/>
    </row>
    <row r="223" spans="1:4">
      <c r="A223" s="16"/>
      <c r="D223" s="5"/>
    </row>
    <row r="224" spans="1:4">
      <c r="A224" s="16"/>
      <c r="D224" s="5"/>
    </row>
    <row r="225" spans="1:4">
      <c r="A225" s="16"/>
      <c r="D225" s="5"/>
    </row>
    <row r="226" spans="1:4">
      <c r="A226" s="16"/>
      <c r="D226" s="5"/>
    </row>
    <row r="227" spans="1:4">
      <c r="A227" s="16"/>
      <c r="D227" s="5"/>
    </row>
    <row r="228" spans="1:4">
      <c r="A228" s="16"/>
      <c r="D228" s="5"/>
    </row>
    <row r="229" spans="1:4">
      <c r="A229" s="16"/>
      <c r="D229" s="5"/>
    </row>
    <row r="230" spans="1:4">
      <c r="A230" s="16"/>
      <c r="D230" s="5"/>
    </row>
    <row r="231" spans="1:4">
      <c r="A231" s="16"/>
      <c r="D231" s="5"/>
    </row>
    <row r="232" spans="1:4">
      <c r="A232" s="16"/>
      <c r="D232" s="5"/>
    </row>
    <row r="233" spans="1:4">
      <c r="A233" s="16"/>
      <c r="D233" s="5"/>
    </row>
    <row r="234" spans="1:4">
      <c r="A234" s="16"/>
      <c r="D234" s="5"/>
    </row>
    <row r="235" spans="1:4">
      <c r="A235" s="16"/>
      <c r="D235" s="5"/>
    </row>
    <row r="236" spans="1:4">
      <c r="A236" s="16"/>
      <c r="D236" s="5"/>
    </row>
    <row r="237" spans="1:4">
      <c r="A237" s="16"/>
      <c r="D237" s="5"/>
    </row>
    <row r="238" spans="1:4">
      <c r="A238" s="16"/>
      <c r="D238" s="5"/>
    </row>
    <row r="239" spans="1:4">
      <c r="A239" s="16"/>
      <c r="D239" s="5"/>
    </row>
    <row r="240" spans="1:4">
      <c r="A240" s="16"/>
      <c r="D240" s="5"/>
    </row>
    <row r="241" spans="1:4">
      <c r="A241" s="16"/>
      <c r="D241" s="5"/>
    </row>
    <row r="242" spans="1:4">
      <c r="A242" s="16"/>
      <c r="D242" s="5"/>
    </row>
    <row r="243" spans="1:4">
      <c r="A243" s="16"/>
      <c r="D243" s="5"/>
    </row>
    <row r="244" spans="1:4">
      <c r="A244" s="16"/>
      <c r="D244" s="5"/>
    </row>
    <row r="245" spans="1:4">
      <c r="A245" s="16"/>
      <c r="D245" s="5"/>
    </row>
    <row r="246" spans="1:4">
      <c r="A246" s="16"/>
      <c r="D246" s="5"/>
    </row>
    <row r="247" spans="1:4">
      <c r="A247" s="16"/>
      <c r="D247" s="5"/>
    </row>
    <row r="248" spans="1:4">
      <c r="A248" s="16"/>
      <c r="D248" s="5"/>
    </row>
    <row r="249" spans="1:4">
      <c r="A249" s="16"/>
      <c r="D249" s="5"/>
    </row>
    <row r="250" spans="1:4">
      <c r="A250" s="16"/>
      <c r="D250" s="5"/>
    </row>
    <row r="251" spans="1:4">
      <c r="A251" s="16"/>
      <c r="D251" s="5"/>
    </row>
    <row r="252" spans="1:4">
      <c r="A252" s="16"/>
      <c r="D252" s="5"/>
    </row>
    <row r="253" spans="1:4">
      <c r="A253" s="16"/>
      <c r="D253" s="5"/>
    </row>
    <row r="254" spans="1:4">
      <c r="A254" s="16"/>
      <c r="D254" s="5"/>
    </row>
    <row r="255" spans="1:4">
      <c r="A255" s="16"/>
      <c r="D255" s="5"/>
    </row>
    <row r="256" spans="1:4">
      <c r="A256" s="16"/>
      <c r="D256" s="5"/>
    </row>
    <row r="257" spans="1:4">
      <c r="A257" s="16"/>
      <c r="D257" s="5"/>
    </row>
    <row r="258" spans="1:4">
      <c r="A258" s="16"/>
      <c r="D258" s="5"/>
    </row>
    <row r="259" spans="1:4">
      <c r="A259" s="16"/>
      <c r="D259" s="5"/>
    </row>
    <row r="260" spans="1:4">
      <c r="A260" s="16"/>
      <c r="D260" s="5"/>
    </row>
    <row r="261" spans="1:4">
      <c r="A261" s="16"/>
      <c r="D261" s="5"/>
    </row>
    <row r="262" spans="1:4">
      <c r="A262" s="16"/>
      <c r="D262" s="5"/>
    </row>
    <row r="263" spans="1:4">
      <c r="A263" s="16"/>
      <c r="D263" s="5"/>
    </row>
    <row r="264" spans="1:4">
      <c r="A264" s="16"/>
      <c r="D264" s="5"/>
    </row>
    <row r="265" spans="1:4">
      <c r="A265" s="16"/>
      <c r="D265" s="5"/>
    </row>
    <row r="266" spans="1:4">
      <c r="A266" s="16"/>
      <c r="D266" s="5"/>
    </row>
    <row r="267" spans="1:4">
      <c r="A267" s="16"/>
      <c r="D267" s="5"/>
    </row>
    <row r="268" spans="1:4">
      <c r="A268" s="16"/>
      <c r="D268" s="5"/>
    </row>
    <row r="269" spans="1:4">
      <c r="A269" s="16"/>
      <c r="D269" s="5"/>
    </row>
    <row r="270" spans="1:4">
      <c r="A270" s="16"/>
      <c r="D270" s="5"/>
    </row>
    <row r="271" spans="1:4">
      <c r="A271" s="16"/>
      <c r="D271" s="5"/>
    </row>
    <row r="272" spans="1:4">
      <c r="A272" s="16"/>
      <c r="D272" s="5"/>
    </row>
    <row r="273" spans="1:4">
      <c r="A273" s="16"/>
      <c r="D273" s="5"/>
    </row>
    <row r="274" spans="1:4">
      <c r="A274" s="16"/>
      <c r="D274" s="5"/>
    </row>
    <row r="275" spans="1:4">
      <c r="A275" s="16"/>
      <c r="D275" s="5"/>
    </row>
    <row r="276" spans="1:4">
      <c r="A276" s="16"/>
      <c r="D276" s="5"/>
    </row>
    <row r="277" spans="1:4">
      <c r="A277" s="16"/>
      <c r="D277" s="5"/>
    </row>
    <row r="278" spans="1:4">
      <c r="A278" s="16"/>
      <c r="D278" s="5"/>
    </row>
    <row r="279" spans="1:4">
      <c r="A279" s="16"/>
      <c r="D279" s="5"/>
    </row>
    <row r="280" spans="1:4">
      <c r="A280" s="16"/>
      <c r="D280" s="5"/>
    </row>
    <row r="281" spans="1:4">
      <c r="A281" s="16"/>
      <c r="D281" s="5"/>
    </row>
    <row r="282" spans="1:4">
      <c r="A282" s="16"/>
      <c r="D282" s="5"/>
    </row>
    <row r="283" spans="1:4">
      <c r="A283" s="16"/>
      <c r="D283" s="5"/>
    </row>
    <row r="284" spans="1:4">
      <c r="A284" s="16"/>
      <c r="D284" s="5"/>
    </row>
    <row r="285" spans="1:4">
      <c r="A285" s="16"/>
      <c r="D285" s="5"/>
    </row>
    <row r="286" spans="1:4">
      <c r="A286" s="16"/>
      <c r="D286" s="5"/>
    </row>
    <row r="287" spans="1:4">
      <c r="A287" s="16"/>
      <c r="D287" s="5"/>
    </row>
    <row r="288" spans="1:4">
      <c r="A288" s="16"/>
      <c r="D288" s="5"/>
    </row>
    <row r="289" spans="1:4">
      <c r="A289" s="16"/>
      <c r="D289" s="5"/>
    </row>
    <row r="290" spans="1:4">
      <c r="A290" s="16"/>
      <c r="D290" s="5"/>
    </row>
    <row r="291" spans="1:4">
      <c r="A291" s="16"/>
      <c r="D291" s="5"/>
    </row>
    <row r="292" spans="1:4">
      <c r="A292" s="16"/>
      <c r="D292" s="5"/>
    </row>
    <row r="293" spans="1:4">
      <c r="A293" s="16"/>
      <c r="D293" s="5"/>
    </row>
    <row r="294" spans="1:4">
      <c r="A294" s="16"/>
      <c r="D294" s="5"/>
    </row>
    <row r="295" spans="1:4">
      <c r="A295" s="16"/>
      <c r="D295" s="5"/>
    </row>
    <row r="296" spans="1:4">
      <c r="A296" s="16"/>
      <c r="D296" s="5"/>
    </row>
    <row r="297" spans="1:4">
      <c r="A297" s="16"/>
      <c r="D297" s="5"/>
    </row>
    <row r="298" spans="1:4">
      <c r="A298" s="16"/>
      <c r="D298" s="5"/>
    </row>
    <row r="299" spans="1:4">
      <c r="A299" s="16"/>
      <c r="D299" s="5"/>
    </row>
    <row r="300" spans="1:4">
      <c r="A300" s="16"/>
      <c r="D300" s="5"/>
    </row>
    <row r="301" spans="1:4">
      <c r="A301" s="16"/>
      <c r="D301" s="5"/>
    </row>
    <row r="302" spans="1:4">
      <c r="A302" s="16"/>
      <c r="D302" s="5"/>
    </row>
    <row r="303" spans="1:4">
      <c r="A303" s="16"/>
      <c r="D303" s="5"/>
    </row>
    <row r="304" spans="1:4">
      <c r="A304" s="16"/>
      <c r="D304" s="5"/>
    </row>
    <row r="305" spans="1:4">
      <c r="A305" s="16"/>
      <c r="D305" s="5"/>
    </row>
    <row r="306" spans="1:4">
      <c r="A306" s="16"/>
      <c r="D306" s="5"/>
    </row>
    <row r="307" spans="1:4">
      <c r="A307" s="16"/>
      <c r="D307" s="5"/>
    </row>
    <row r="308" spans="1:4">
      <c r="A308" s="16"/>
      <c r="D308" s="5"/>
    </row>
    <row r="309" spans="1:4">
      <c r="A309" s="16"/>
      <c r="D309" s="5"/>
    </row>
    <row r="310" spans="1:4">
      <c r="A310" s="16"/>
      <c r="D310" s="5"/>
    </row>
    <row r="311" spans="1:4">
      <c r="A311" s="16"/>
      <c r="D311" s="5"/>
    </row>
    <row r="312" spans="1:4">
      <c r="A312" s="16"/>
      <c r="D312" s="5"/>
    </row>
    <row r="313" spans="1:4">
      <c r="A313" s="16"/>
      <c r="D313" s="5"/>
    </row>
    <row r="314" spans="1:4">
      <c r="A314" s="16"/>
      <c r="D314" s="5"/>
    </row>
    <row r="315" spans="1:4">
      <c r="A315" s="16"/>
      <c r="D315" s="5"/>
    </row>
    <row r="316" spans="1:4">
      <c r="A316" s="16"/>
      <c r="D316" s="5"/>
    </row>
    <row r="317" spans="1:4">
      <c r="A317" s="16"/>
      <c r="D317" s="5"/>
    </row>
    <row r="318" spans="1:4">
      <c r="A318" s="16"/>
      <c r="D318" s="5"/>
    </row>
    <row r="319" spans="1:4">
      <c r="A319" s="16"/>
      <c r="D319" s="5"/>
    </row>
    <row r="320" spans="1:4">
      <c r="A320" s="16"/>
      <c r="D320" s="5"/>
    </row>
    <row r="321" spans="1:4">
      <c r="A321" s="16"/>
      <c r="D321" s="5"/>
    </row>
    <row r="322" spans="1:4">
      <c r="A322" s="16"/>
      <c r="D322" s="5"/>
    </row>
    <row r="323" spans="1:4">
      <c r="A323" s="16"/>
      <c r="D323" s="5"/>
    </row>
    <row r="324" spans="1:4">
      <c r="A324" s="16"/>
      <c r="D324" s="5"/>
    </row>
    <row r="325" spans="1:4">
      <c r="A325" s="16"/>
      <c r="D325" s="5"/>
    </row>
    <row r="326" spans="1:4">
      <c r="A326" s="16"/>
      <c r="D326" s="5"/>
    </row>
    <row r="327" spans="1:4">
      <c r="A327" s="16"/>
      <c r="D327" s="5"/>
    </row>
    <row r="328" spans="1:4">
      <c r="A328" s="16"/>
      <c r="D328" s="5"/>
    </row>
    <row r="329" spans="1:4">
      <c r="A329" s="16"/>
      <c r="D329" s="5"/>
    </row>
    <row r="330" spans="1:4">
      <c r="A330" s="16"/>
      <c r="D330" s="5"/>
    </row>
    <row r="331" spans="1:4">
      <c r="A331" s="16"/>
      <c r="D331" s="5"/>
    </row>
    <row r="332" spans="1:4">
      <c r="A332" s="16"/>
      <c r="D332" s="5"/>
    </row>
    <row r="333" spans="1:4">
      <c r="A333" s="16"/>
      <c r="D333" s="5"/>
    </row>
    <row r="334" spans="1:4">
      <c r="A334" s="16"/>
      <c r="D334" s="5"/>
    </row>
    <row r="335" spans="1:4">
      <c r="A335" s="16"/>
      <c r="D335" s="5"/>
    </row>
    <row r="336" spans="1:4">
      <c r="A336" s="16"/>
      <c r="D336" s="5"/>
    </row>
    <row r="337" spans="1:4">
      <c r="A337" s="16"/>
      <c r="D337" s="5"/>
    </row>
    <row r="338" spans="1:4">
      <c r="A338" s="16"/>
      <c r="D338" s="5"/>
    </row>
    <row r="339" spans="1:4">
      <c r="A339" s="16"/>
      <c r="D339" s="5"/>
    </row>
    <row r="340" spans="1:4">
      <c r="A340" s="16"/>
      <c r="D340" s="5"/>
    </row>
    <row r="341" spans="1:4">
      <c r="A341" s="16"/>
      <c r="D341" s="5"/>
    </row>
    <row r="342" spans="1:4">
      <c r="A342" s="16"/>
      <c r="D342" s="5"/>
    </row>
    <row r="343" spans="1:4">
      <c r="A343" s="16"/>
      <c r="D343" s="5"/>
    </row>
    <row r="344" spans="1:4">
      <c r="A344" s="16"/>
      <c r="D344" s="5"/>
    </row>
    <row r="345" spans="1:4">
      <c r="A345" s="16"/>
      <c r="D345" s="5"/>
    </row>
    <row r="346" spans="1:4">
      <c r="A346" s="16"/>
      <c r="D346" s="5"/>
    </row>
    <row r="347" spans="1:4">
      <c r="A347" s="16"/>
      <c r="D347" s="5"/>
    </row>
    <row r="348" spans="1:4">
      <c r="A348" s="16"/>
      <c r="D348" s="5"/>
    </row>
    <row r="349" spans="1:4">
      <c r="A349" s="16"/>
      <c r="D349" s="5"/>
    </row>
    <row r="350" spans="1:4">
      <c r="A350" s="16"/>
      <c r="D350" s="5"/>
    </row>
    <row r="351" spans="1:4">
      <c r="A351" s="16"/>
      <c r="D351" s="5"/>
    </row>
    <row r="352" spans="1:4">
      <c r="A352" s="16"/>
      <c r="D352" s="5"/>
    </row>
    <row r="353" spans="1:4">
      <c r="A353" s="16"/>
      <c r="D353" s="5"/>
    </row>
    <row r="354" spans="1:4">
      <c r="A354" s="16"/>
      <c r="D354" s="5"/>
    </row>
    <row r="355" spans="1:4">
      <c r="A355" s="16"/>
      <c r="D355" s="5"/>
    </row>
    <row r="356" spans="1:4">
      <c r="A356" s="16"/>
      <c r="D356" s="5"/>
    </row>
    <row r="357" spans="1:4">
      <c r="A357" s="16"/>
      <c r="D357" s="5"/>
    </row>
    <row r="358" spans="1:4">
      <c r="A358" s="16"/>
      <c r="D358" s="5"/>
    </row>
    <row r="359" spans="1:4">
      <c r="A359" s="16"/>
      <c r="D359" s="5"/>
    </row>
    <row r="360" spans="1:4">
      <c r="A360" s="16"/>
      <c r="D360" s="5"/>
    </row>
    <row r="361" spans="1:4">
      <c r="A361" s="16"/>
      <c r="D361" s="5"/>
    </row>
    <row r="362" spans="1:4">
      <c r="A362" s="16"/>
      <c r="D362" s="5"/>
    </row>
    <row r="363" spans="1:4">
      <c r="A363" s="16"/>
      <c r="D363" s="5"/>
    </row>
    <row r="364" spans="1:4">
      <c r="A364" s="16"/>
      <c r="D364" s="5"/>
    </row>
    <row r="365" spans="1:4">
      <c r="A365" s="16"/>
      <c r="D365" s="5"/>
    </row>
    <row r="366" spans="1:4">
      <c r="A366" s="16"/>
      <c r="D366" s="5"/>
    </row>
    <row r="367" spans="1:4">
      <c r="A367" s="16"/>
      <c r="D367" s="5"/>
    </row>
    <row r="368" spans="1:4">
      <c r="A368" s="16"/>
      <c r="D368" s="5"/>
    </row>
    <row r="369" spans="1:4">
      <c r="A369" s="16"/>
      <c r="D369" s="5"/>
    </row>
    <row r="370" spans="1:4">
      <c r="A370" s="16"/>
      <c r="D370" s="5"/>
    </row>
    <row r="371" spans="1:4">
      <c r="A371" s="16"/>
      <c r="D371" s="5"/>
    </row>
    <row r="372" spans="1:4">
      <c r="A372" s="16"/>
      <c r="D372" s="5"/>
    </row>
    <row r="373" spans="1:4">
      <c r="A373" s="16"/>
      <c r="D373" s="5"/>
    </row>
    <row r="374" spans="1:4">
      <c r="A374" s="16"/>
      <c r="D374" s="5"/>
    </row>
    <row r="375" spans="1:4">
      <c r="A375" s="16"/>
      <c r="D375" s="5"/>
    </row>
    <row r="376" spans="1:4">
      <c r="A376" s="16"/>
      <c r="D376" s="5"/>
    </row>
    <row r="377" spans="1:4">
      <c r="A377" s="16"/>
      <c r="D377" s="5"/>
    </row>
    <row r="378" spans="1:4">
      <c r="A378" s="16"/>
      <c r="D378" s="5"/>
    </row>
    <row r="379" spans="1:4">
      <c r="A379" s="16"/>
      <c r="D379" s="5"/>
    </row>
    <row r="380" spans="1:4">
      <c r="A380" s="16"/>
      <c r="D380" s="5"/>
    </row>
    <row r="381" spans="1:4">
      <c r="A381" s="16"/>
      <c r="D381" s="5"/>
    </row>
    <row r="382" spans="1:4">
      <c r="A382" s="16"/>
      <c r="D382" s="5"/>
    </row>
    <row r="383" spans="1:4">
      <c r="A383" s="16"/>
      <c r="D383" s="5"/>
    </row>
    <row r="384" spans="1:4">
      <c r="A384" s="16"/>
      <c r="D384" s="5"/>
    </row>
    <row r="385" spans="1:4">
      <c r="A385" s="16"/>
      <c r="D385" s="5"/>
    </row>
    <row r="386" spans="1:4">
      <c r="A386" s="16"/>
      <c r="D386" s="5"/>
    </row>
    <row r="387" spans="1:4">
      <c r="A387" s="16"/>
      <c r="D387" s="5"/>
    </row>
    <row r="388" spans="1:4">
      <c r="A388" s="16"/>
      <c r="D388" s="5"/>
    </row>
    <row r="389" spans="1:4">
      <c r="A389" s="16"/>
      <c r="D389" s="5"/>
    </row>
    <row r="390" spans="1:4">
      <c r="A390" s="16"/>
      <c r="D390" s="5"/>
    </row>
    <row r="391" spans="1:4">
      <c r="A391" s="16"/>
      <c r="D391" s="5"/>
    </row>
    <row r="392" spans="1:4">
      <c r="A392" s="16"/>
      <c r="D392" s="5"/>
    </row>
    <row r="393" spans="1:4">
      <c r="A393" s="16"/>
      <c r="D393" s="5"/>
    </row>
    <row r="394" spans="1:4">
      <c r="A394" s="16"/>
      <c r="D394" s="5"/>
    </row>
    <row r="395" spans="1:4">
      <c r="A395" s="16"/>
      <c r="D395" s="5"/>
    </row>
    <row r="396" spans="1:4">
      <c r="A396" s="16"/>
      <c r="D396" s="5"/>
    </row>
    <row r="397" spans="1:4">
      <c r="A397" s="16"/>
      <c r="D397" s="5"/>
    </row>
    <row r="398" spans="1:4">
      <c r="A398" s="16"/>
      <c r="D398" s="5"/>
    </row>
    <row r="399" spans="1:4">
      <c r="A399" s="16"/>
      <c r="D399" s="5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</sheetData>
  <mergeCells count="1">
    <mergeCell ref="N8:R8"/>
  </mergeCells>
  <pageMargins left="0.7" right="0.7" top="0.75" bottom="0.75" header="0.3" footer="0.3"/>
  <pageSetup paperSize="9" orientation="portrait" verticalDpi="12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W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105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44074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0.996</v>
      </c>
      <c r="C4" s="12">
        <v>6.6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5" si="2">B4/B3-1</f>
        <v>-0.004</v>
      </c>
      <c r="K4">
        <f t="shared" si="0"/>
        <v>1</v>
      </c>
      <c r="L4">
        <f t="shared" si="1"/>
        <v>-0.004</v>
      </c>
      <c r="N4" s="20" t="s">
        <v>80</v>
      </c>
      <c r="O4" s="21">
        <f>MIN(L14:L25)</f>
        <v>-0.231612903225806</v>
      </c>
      <c r="P4" s="30">
        <f>MIN(L4:L25)</f>
        <v>-0.231612903225806</v>
      </c>
    </row>
    <row r="5" spans="1:23">
      <c r="A5" s="9">
        <v>44134</v>
      </c>
      <c r="B5" s="11">
        <v>0.995</v>
      </c>
      <c r="C5" s="12">
        <v>13.5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-0.00100401606425704</v>
      </c>
      <c r="K5">
        <f t="shared" si="0"/>
        <v>1</v>
      </c>
      <c r="L5">
        <f t="shared" si="1"/>
        <v>-0.005</v>
      </c>
      <c r="N5" s="20" t="s">
        <v>81</v>
      </c>
      <c r="O5" s="22">
        <f>(B25/B13)^(12/COUNT(B14:B25))-1</f>
        <v>-0.00904443570585922</v>
      </c>
      <c r="P5" s="31">
        <f>(B25/B3)^(12/COUNT(B4:B25))-1</f>
        <v>0.134351292078212</v>
      </c>
      <c r="W5">
        <v>1</v>
      </c>
    </row>
    <row r="6" spans="1:16">
      <c r="A6" s="9">
        <v>44165</v>
      </c>
      <c r="B6" s="11">
        <v>1.016</v>
      </c>
      <c r="C6" s="12">
        <v>28.1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0.0211055276381911</v>
      </c>
      <c r="K6">
        <f t="shared" si="0"/>
        <v>1.016</v>
      </c>
      <c r="L6">
        <f t="shared" si="1"/>
        <v>0</v>
      </c>
      <c r="N6" s="20" t="s">
        <v>82</v>
      </c>
      <c r="O6" s="23">
        <f>O5/O7</f>
        <v>-0.0398268699801226</v>
      </c>
      <c r="P6" s="23">
        <f>P5/P7</f>
        <v>0.668921255475788</v>
      </c>
    </row>
    <row r="7" spans="1:16">
      <c r="A7" s="9">
        <v>44196</v>
      </c>
      <c r="B7" s="11">
        <v>1.029</v>
      </c>
      <c r="C7" s="12">
        <v>30.5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0.0127952755905512</v>
      </c>
      <c r="K7">
        <f t="shared" si="0"/>
        <v>1.029</v>
      </c>
      <c r="L7">
        <f t="shared" si="1"/>
        <v>0</v>
      </c>
      <c r="N7" s="25" t="s">
        <v>83</v>
      </c>
      <c r="O7" s="26">
        <f>STDEV(J14:J25)*(12^0.5)</f>
        <v>0.227093811549169</v>
      </c>
      <c r="P7" s="27">
        <f>STDEV(J4:J25)*(12^0.5)</f>
        <v>0.200847694670206</v>
      </c>
    </row>
    <row r="8" spans="1:12">
      <c r="A8" s="13">
        <v>44225</v>
      </c>
      <c r="B8" s="11">
        <v>1.071</v>
      </c>
      <c r="C8" s="12">
        <v>52.4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0.0408163265306123</v>
      </c>
      <c r="K8">
        <f t="shared" si="0"/>
        <v>1.071</v>
      </c>
      <c r="L8">
        <f t="shared" si="1"/>
        <v>0</v>
      </c>
    </row>
    <row r="9" spans="1:12">
      <c r="A9" s="13">
        <v>44253</v>
      </c>
      <c r="B9" s="11">
        <v>1.031</v>
      </c>
      <c r="C9" s="12">
        <v>22.6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-0.0373482726423904</v>
      </c>
      <c r="K9">
        <f t="shared" si="0"/>
        <v>1.071</v>
      </c>
      <c r="L9">
        <f t="shared" si="1"/>
        <v>-0.0373482726423904</v>
      </c>
    </row>
    <row r="10" spans="1:12">
      <c r="A10" s="13">
        <v>44286</v>
      </c>
      <c r="B10" s="11">
        <v>1.028</v>
      </c>
      <c r="C10" s="12">
        <v>21.8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-0.00290979631425792</v>
      </c>
      <c r="K10">
        <f t="shared" si="0"/>
        <v>1.071</v>
      </c>
      <c r="L10">
        <f t="shared" si="1"/>
        <v>-0.0401493930905695</v>
      </c>
    </row>
    <row r="11" spans="1:12">
      <c r="A11" s="13">
        <v>44316</v>
      </c>
      <c r="B11" s="11">
        <v>1.041</v>
      </c>
      <c r="C11" s="12">
        <v>43.1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0.0126459143968871</v>
      </c>
      <c r="K11">
        <f t="shared" si="0"/>
        <v>1.071</v>
      </c>
      <c r="L11">
        <f t="shared" si="1"/>
        <v>-0.0280112044817927</v>
      </c>
    </row>
    <row r="12" spans="1:12">
      <c r="A12" s="13">
        <v>44347</v>
      </c>
      <c r="B12" s="11">
        <v>1.134</v>
      </c>
      <c r="C12" s="12">
        <v>77.6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0.0893371757925072</v>
      </c>
      <c r="K12">
        <f t="shared" si="0"/>
        <v>1.134</v>
      </c>
      <c r="L12">
        <f t="shared" si="1"/>
        <v>0</v>
      </c>
    </row>
    <row r="13" spans="1:12">
      <c r="A13" s="13">
        <v>44377</v>
      </c>
      <c r="B13" s="11">
        <v>1.2715</v>
      </c>
      <c r="C13" s="12">
        <v>77.2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0.121252204585538</v>
      </c>
      <c r="K13">
        <f t="shared" si="0"/>
        <v>1.2715</v>
      </c>
      <c r="L13">
        <f t="shared" si="1"/>
        <v>0</v>
      </c>
    </row>
    <row r="14" spans="1:12">
      <c r="A14" s="13">
        <v>44407</v>
      </c>
      <c r="B14" s="11">
        <v>1.409</v>
      </c>
      <c r="C14" s="12">
        <v>71.8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0.108139992135273</v>
      </c>
      <c r="K14">
        <f t="shared" si="0"/>
        <v>1.409</v>
      </c>
      <c r="L14">
        <f t="shared" si="1"/>
        <v>0</v>
      </c>
    </row>
    <row r="15" spans="1:12">
      <c r="A15" s="13">
        <v>44439</v>
      </c>
      <c r="B15" s="11">
        <v>1.469</v>
      </c>
      <c r="C15" s="12">
        <v>65.1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0.0425833924769341</v>
      </c>
      <c r="K15">
        <f t="shared" si="0"/>
        <v>1.469</v>
      </c>
      <c r="L15">
        <f t="shared" si="1"/>
        <v>0</v>
      </c>
    </row>
    <row r="16" spans="1:12">
      <c r="A16" s="13">
        <v>44469</v>
      </c>
      <c r="B16" s="11">
        <v>1.39566452775664</v>
      </c>
      <c r="C16" s="12">
        <v>41.8572740750543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-0.0499220369253642</v>
      </c>
      <c r="K16">
        <f t="shared" si="0"/>
        <v>1.469</v>
      </c>
      <c r="L16">
        <f t="shared" si="1"/>
        <v>-0.0499220369253642</v>
      </c>
    </row>
    <row r="17" spans="1:12">
      <c r="A17" s="13">
        <v>44498</v>
      </c>
      <c r="B17" s="11">
        <v>1.55</v>
      </c>
      <c r="C17" s="12">
        <v>49.9167444148872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0.110582069812604</v>
      </c>
      <c r="K17">
        <f t="shared" si="0"/>
        <v>1.55</v>
      </c>
      <c r="L17">
        <f t="shared" si="1"/>
        <v>0</v>
      </c>
    </row>
    <row r="18" spans="1:12">
      <c r="A18" s="13">
        <v>44530</v>
      </c>
      <c r="B18" s="11">
        <v>1.49</v>
      </c>
      <c r="C18" s="12">
        <v>50.1710333431114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-0.0387096774193548</v>
      </c>
      <c r="K18">
        <f t="shared" si="0"/>
        <v>1.55</v>
      </c>
      <c r="L18">
        <f t="shared" si="1"/>
        <v>-0.0387096774193548</v>
      </c>
    </row>
    <row r="19" spans="1:12">
      <c r="A19" s="13">
        <v>44561</v>
      </c>
      <c r="B19" s="11">
        <v>1.377</v>
      </c>
      <c r="C19" s="12">
        <v>46.3639034565477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-0.0758389261744966</v>
      </c>
      <c r="K19">
        <f t="shared" si="0"/>
        <v>1.55</v>
      </c>
      <c r="L19">
        <f t="shared" si="1"/>
        <v>-0.111612903225807</v>
      </c>
    </row>
    <row r="20" spans="1:12">
      <c r="A20" s="13">
        <v>44589</v>
      </c>
      <c r="B20" s="11">
        <v>1.29</v>
      </c>
      <c r="C20" s="33">
        <v>38.0215848887494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-0.0631808278867102</v>
      </c>
      <c r="K20">
        <f t="shared" si="0"/>
        <v>1.55</v>
      </c>
      <c r="L20">
        <f t="shared" si="1"/>
        <v>-0.167741935483871</v>
      </c>
    </row>
    <row r="21" spans="1:12">
      <c r="A21" s="13">
        <v>44620</v>
      </c>
      <c r="B21" s="11">
        <v>1.305</v>
      </c>
      <c r="C21" s="33">
        <v>38.6683062135616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0.0116279069767442</v>
      </c>
      <c r="K21">
        <f t="shared" si="0"/>
        <v>1.55</v>
      </c>
      <c r="L21">
        <f t="shared" si="1"/>
        <v>-0.158064516129032</v>
      </c>
    </row>
    <row r="22" spans="1:12">
      <c r="A22" s="13">
        <v>44651</v>
      </c>
      <c r="B22" s="11">
        <v>1.225</v>
      </c>
      <c r="C22" s="33">
        <v>28.8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-0.061302681992337</v>
      </c>
      <c r="K22">
        <f t="shared" si="0"/>
        <v>1.55</v>
      </c>
      <c r="L22">
        <f t="shared" si="1"/>
        <v>-0.209677419354839</v>
      </c>
    </row>
    <row r="23" spans="1:12">
      <c r="A23" s="13">
        <v>44680</v>
      </c>
      <c r="B23" s="11">
        <v>1.191</v>
      </c>
      <c r="C23" s="33">
        <v>26.9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-0.0277551020408163</v>
      </c>
      <c r="K23">
        <f t="shared" si="0"/>
        <v>1.55</v>
      </c>
      <c r="L23">
        <f t="shared" si="1"/>
        <v>-0.231612903225806</v>
      </c>
    </row>
    <row r="24" spans="1:12">
      <c r="A24" s="13">
        <v>44712</v>
      </c>
      <c r="B24" s="11">
        <v>1.193</v>
      </c>
      <c r="C24" s="33">
        <v>37.5831931437616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0.00167926112510486</v>
      </c>
      <c r="K24">
        <f t="shared" si="0"/>
        <v>1.55</v>
      </c>
      <c r="L24">
        <f t="shared" si="1"/>
        <v>-0.230322580645161</v>
      </c>
    </row>
    <row r="25" spans="1:12">
      <c r="A25" s="13">
        <v>44742</v>
      </c>
      <c r="B25" s="11">
        <v>1.26</v>
      </c>
      <c r="C25" s="33">
        <v>63.4701114602778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0.0561609388097233</v>
      </c>
      <c r="K25">
        <f t="shared" si="0"/>
        <v>1.55</v>
      </c>
      <c r="L25">
        <f t="shared" si="1"/>
        <v>-0.187096774193548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 spans="1:9">
      <c r="A42" s="16"/>
      <c r="B42" s="3"/>
      <c r="C42" s="3"/>
      <c r="D42" s="5"/>
      <c r="H42" s="5"/>
      <c r="I42" s="5"/>
    </row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H365" s="5"/>
      <c r="I365" s="5"/>
    </row>
    <row r="366" s="2" customFormat="1" spans="1:9">
      <c r="A366" s="16"/>
      <c r="B366" s="3"/>
      <c r="C366" s="3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3" customFormat="1" spans="1:9">
      <c r="A371" s="16"/>
      <c r="D371" s="2"/>
      <c r="E371" s="2"/>
      <c r="F371" s="2"/>
      <c r="G371" s="2"/>
      <c r="H371" s="5"/>
      <c r="I371" s="5"/>
    </row>
    <row r="372" s="3" customFormat="1" spans="1:9">
      <c r="A372" s="16"/>
      <c r="D372" s="2"/>
      <c r="E372" s="2"/>
      <c r="F372" s="2"/>
      <c r="G372" s="2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theme="9" tint="-0.249977111117893"/>
  </sheetPr>
  <dimension ref="A1:X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10" width="11.6228070175439" style="5" customWidth="1"/>
  </cols>
  <sheetData>
    <row r="1" s="1" customFormat="1" ht="15.6" customHeight="1" spans="1:10">
      <c r="A1" s="6"/>
      <c r="B1" s="7" t="s">
        <v>106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44074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1.0006</v>
      </c>
      <c r="C4" s="12">
        <v>6.5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5" si="2">B4/B3-1</f>
        <v>0.000599999999999934</v>
      </c>
      <c r="K4">
        <f t="shared" si="0"/>
        <v>1.0006</v>
      </c>
      <c r="L4">
        <f t="shared" si="1"/>
        <v>0</v>
      </c>
      <c r="N4" s="20" t="s">
        <v>80</v>
      </c>
      <c r="O4" s="21">
        <f>MIN(L14:L25)</f>
        <v>-0.219789392577372</v>
      </c>
      <c r="P4" s="30">
        <f>MIN(L4:L25)</f>
        <v>-0.219789392577372</v>
      </c>
    </row>
    <row r="5" spans="1:24">
      <c r="A5" s="9">
        <v>44134</v>
      </c>
      <c r="B5" s="11">
        <v>1.0001</v>
      </c>
      <c r="C5" s="12">
        <v>14.6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-0.000499700179891982</v>
      </c>
      <c r="K5">
        <f t="shared" si="0"/>
        <v>1.0006</v>
      </c>
      <c r="L5">
        <f t="shared" si="1"/>
        <v>-0.000499700179891982</v>
      </c>
      <c r="N5" s="20" t="s">
        <v>81</v>
      </c>
      <c r="O5" s="22">
        <f>(B25/B13)^(12/COUNT(B14:B25))-1</f>
        <v>0.00495516753185465</v>
      </c>
      <c r="P5" s="31">
        <f>(B25/B3)^(12/COUNT(B4:B25))-1</f>
        <v>0.143015512355889</v>
      </c>
      <c r="X5">
        <v>1</v>
      </c>
    </row>
    <row r="6" spans="1:16">
      <c r="A6" s="9">
        <v>44165</v>
      </c>
      <c r="B6" s="11">
        <v>1.0237</v>
      </c>
      <c r="C6" s="12">
        <v>28.2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0.0235976402359765</v>
      </c>
      <c r="K6">
        <f t="shared" si="0"/>
        <v>1.0237</v>
      </c>
      <c r="L6">
        <f t="shared" si="1"/>
        <v>0</v>
      </c>
      <c r="N6" s="20" t="s">
        <v>82</v>
      </c>
      <c r="O6" s="23">
        <f>O5/O7</f>
        <v>0.0224652160878317</v>
      </c>
      <c r="P6" s="23">
        <f>P5/P7</f>
        <v>0.742424587491675</v>
      </c>
    </row>
    <row r="7" spans="1:16">
      <c r="A7" s="9">
        <v>44196</v>
      </c>
      <c r="B7" s="11">
        <v>1.0366</v>
      </c>
      <c r="C7" s="12">
        <v>30.2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0.0126013480511868</v>
      </c>
      <c r="K7">
        <f t="shared" si="0"/>
        <v>1.0366</v>
      </c>
      <c r="L7">
        <f t="shared" si="1"/>
        <v>0</v>
      </c>
      <c r="N7" s="25" t="s">
        <v>83</v>
      </c>
      <c r="O7" s="26">
        <f>STDEV(J14:J25)*(12^0.5)</f>
        <v>0.220570659658093</v>
      </c>
      <c r="P7" s="27">
        <f>STDEV(J4:J25)*(12^0.5)</f>
        <v>0.192633049558711</v>
      </c>
    </row>
    <row r="8" spans="1:12">
      <c r="A8" s="13">
        <v>44225</v>
      </c>
      <c r="B8" s="11">
        <v>1.0762</v>
      </c>
      <c r="C8" s="12">
        <v>52.9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0.0382018136214548</v>
      </c>
      <c r="K8">
        <f t="shared" si="0"/>
        <v>1.0762</v>
      </c>
      <c r="L8">
        <f t="shared" si="1"/>
        <v>0</v>
      </c>
    </row>
    <row r="9" spans="1:12">
      <c r="A9" s="13">
        <v>44253</v>
      </c>
      <c r="B9" s="11">
        <v>1.0369</v>
      </c>
      <c r="C9" s="12">
        <v>22.3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-0.0365173759524253</v>
      </c>
      <c r="K9">
        <f t="shared" si="0"/>
        <v>1.0762</v>
      </c>
      <c r="L9">
        <f t="shared" si="1"/>
        <v>-0.0365173759524253</v>
      </c>
    </row>
    <row r="10" spans="1:12">
      <c r="A10" s="13">
        <v>44286</v>
      </c>
      <c r="B10" s="11">
        <v>1.0366</v>
      </c>
      <c r="C10" s="12">
        <v>21.9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-0.000289323946378595</v>
      </c>
      <c r="K10">
        <f t="shared" si="0"/>
        <v>1.0762</v>
      </c>
      <c r="L10">
        <f t="shared" si="1"/>
        <v>-0.036796134547482</v>
      </c>
    </row>
    <row r="11" spans="1:12">
      <c r="A11" s="13">
        <v>44316</v>
      </c>
      <c r="B11" s="11">
        <v>1.0517</v>
      </c>
      <c r="C11" s="12">
        <v>42.9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0.0145668531738377</v>
      </c>
      <c r="K11">
        <f t="shared" si="0"/>
        <v>1.0762</v>
      </c>
      <c r="L11">
        <f t="shared" si="1"/>
        <v>-0.0227652852629623</v>
      </c>
    </row>
    <row r="12" spans="1:12">
      <c r="A12" s="13">
        <v>44347</v>
      </c>
      <c r="B12" s="11">
        <v>1.1446</v>
      </c>
      <c r="C12" s="12">
        <v>76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0.0883331748597509</v>
      </c>
      <c r="K12">
        <f t="shared" si="0"/>
        <v>1.1446</v>
      </c>
      <c r="L12">
        <f t="shared" si="1"/>
        <v>0</v>
      </c>
    </row>
    <row r="13" spans="1:12">
      <c r="A13" s="13">
        <v>44377</v>
      </c>
      <c r="B13" s="11">
        <v>1.2714</v>
      </c>
      <c r="C13" s="12">
        <v>75.1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0.1107810588852</v>
      </c>
      <c r="K13">
        <f t="shared" si="0"/>
        <v>1.2714</v>
      </c>
      <c r="L13">
        <f t="shared" si="1"/>
        <v>0</v>
      </c>
    </row>
    <row r="14" spans="1:12">
      <c r="A14" s="13">
        <v>44407</v>
      </c>
      <c r="B14" s="11">
        <v>1.4156</v>
      </c>
      <c r="C14" s="12">
        <v>71.6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0.113418279062451</v>
      </c>
      <c r="K14">
        <f t="shared" si="0"/>
        <v>1.4156</v>
      </c>
      <c r="L14">
        <f t="shared" si="1"/>
        <v>0</v>
      </c>
    </row>
    <row r="15" spans="1:12">
      <c r="A15" s="13">
        <v>44439</v>
      </c>
      <c r="B15" s="11">
        <v>1.4752</v>
      </c>
      <c r="C15" s="12">
        <v>64.7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0.0421022887821418</v>
      </c>
      <c r="K15">
        <f t="shared" si="0"/>
        <v>1.4752</v>
      </c>
      <c r="L15">
        <f t="shared" si="1"/>
        <v>0</v>
      </c>
    </row>
    <row r="16" spans="1:12">
      <c r="A16" s="13">
        <v>44469</v>
      </c>
      <c r="B16" s="11">
        <v>1.40684134984141</v>
      </c>
      <c r="C16" s="12">
        <v>41.5150436836552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-0.046338564369977</v>
      </c>
      <c r="K16">
        <f t="shared" si="0"/>
        <v>1.4752</v>
      </c>
      <c r="L16">
        <f t="shared" si="1"/>
        <v>-0.046338564369977</v>
      </c>
    </row>
    <row r="17" spans="1:12">
      <c r="A17" s="13">
        <v>44498</v>
      </c>
      <c r="B17" s="11">
        <v>1.5574</v>
      </c>
      <c r="C17" s="12">
        <v>49.8859712130785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0.107018925890657</v>
      </c>
      <c r="K17">
        <f t="shared" si="0"/>
        <v>1.5574</v>
      </c>
      <c r="L17">
        <f t="shared" si="1"/>
        <v>0</v>
      </c>
    </row>
    <row r="18" spans="1:12">
      <c r="A18" s="13">
        <v>44530</v>
      </c>
      <c r="B18" s="11">
        <v>1.5039</v>
      </c>
      <c r="C18" s="12">
        <v>49.8042051058121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-0.0343521253371002</v>
      </c>
      <c r="K18">
        <f t="shared" si="0"/>
        <v>1.5574</v>
      </c>
      <c r="L18">
        <f t="shared" si="1"/>
        <v>-0.0343521253371002</v>
      </c>
    </row>
    <row r="19" spans="1:12">
      <c r="A19" s="13">
        <v>44561</v>
      </c>
      <c r="B19" s="11">
        <v>1.394</v>
      </c>
      <c r="C19" s="12">
        <v>46.0798092640251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-0.0730766673316046</v>
      </c>
      <c r="K19">
        <f t="shared" si="0"/>
        <v>1.5574</v>
      </c>
      <c r="L19">
        <f t="shared" si="1"/>
        <v>-0.104918453833312</v>
      </c>
    </row>
    <row r="20" spans="1:12">
      <c r="A20" s="13">
        <v>44589</v>
      </c>
      <c r="B20" s="11">
        <v>1.308</v>
      </c>
      <c r="C20" s="33">
        <v>36.8708552662412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-0.061692969870875</v>
      </c>
      <c r="K20">
        <f t="shared" si="0"/>
        <v>1.5574</v>
      </c>
      <c r="L20">
        <f t="shared" si="1"/>
        <v>-0.16013869269295</v>
      </c>
    </row>
    <row r="21" spans="1:12">
      <c r="A21" s="13">
        <v>44620</v>
      </c>
      <c r="B21" s="11">
        <v>1.3205</v>
      </c>
      <c r="C21" s="33">
        <v>38.577113621142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0.00955657492354733</v>
      </c>
      <c r="K21">
        <f t="shared" si="0"/>
        <v>1.5574</v>
      </c>
      <c r="L21">
        <f t="shared" si="1"/>
        <v>-0.152112495184281</v>
      </c>
    </row>
    <row r="22" spans="1:12">
      <c r="A22" s="13">
        <v>44651</v>
      </c>
      <c r="B22" s="11">
        <v>1.2501</v>
      </c>
      <c r="C22" s="33">
        <v>30.7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-0.0533131389625142</v>
      </c>
      <c r="K22">
        <f t="shared" si="0"/>
        <v>1.5574</v>
      </c>
      <c r="L22">
        <f t="shared" si="1"/>
        <v>-0.197316039553101</v>
      </c>
    </row>
    <row r="23" spans="1:12">
      <c r="A23" s="13">
        <v>44680</v>
      </c>
      <c r="B23" s="11">
        <v>1.2151</v>
      </c>
      <c r="C23" s="33">
        <v>26.8521025783982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-0.0279977601791856</v>
      </c>
      <c r="K23">
        <f t="shared" si="0"/>
        <v>1.5574</v>
      </c>
      <c r="L23">
        <f t="shared" si="1"/>
        <v>-0.219789392577372</v>
      </c>
    </row>
    <row r="24" spans="1:12">
      <c r="A24" s="13">
        <v>44712</v>
      </c>
      <c r="B24" s="11">
        <v>1.2184</v>
      </c>
      <c r="C24" s="33">
        <v>38.0148005538489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0.00271582585795405</v>
      </c>
      <c r="K24">
        <f t="shared" si="0"/>
        <v>1.5574</v>
      </c>
      <c r="L24">
        <f t="shared" si="1"/>
        <v>-0.217670476435084</v>
      </c>
    </row>
    <row r="25" spans="1:12">
      <c r="A25" s="13">
        <v>44742</v>
      </c>
      <c r="B25" s="11">
        <v>1.2777</v>
      </c>
      <c r="C25" s="33">
        <v>62.2439218841282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0.0486703873933028</v>
      </c>
      <c r="K25">
        <f t="shared" si="0"/>
        <v>1.5574</v>
      </c>
      <c r="L25">
        <f t="shared" si="1"/>
        <v>-0.179594195453962</v>
      </c>
    </row>
    <row r="35" s="2" customFormat="1"/>
    <row r="36" s="2" customFormat="1"/>
    <row r="37" s="2" customFormat="1"/>
    <row r="38" s="2" customFormat="1"/>
    <row r="39" s="2" customFormat="1"/>
    <row r="40" s="2" customFormat="1" spans="1:8">
      <c r="A40" s="16"/>
      <c r="B40" s="3"/>
      <c r="C40" s="3"/>
      <c r="D40" s="5"/>
      <c r="H40" s="5"/>
    </row>
    <row r="41" s="2" customFormat="1" spans="1:8">
      <c r="A41" s="16"/>
      <c r="B41" s="3"/>
      <c r="C41" s="3"/>
      <c r="D41" s="5"/>
      <c r="H41" s="5"/>
    </row>
    <row r="42" s="2" customFormat="1" spans="1:8">
      <c r="A42" s="16"/>
      <c r="B42" s="3"/>
      <c r="C42" s="3"/>
      <c r="D42" s="5"/>
      <c r="H42" s="5"/>
    </row>
    <row r="43" s="2" customFormat="1" spans="1:8">
      <c r="A43" s="16"/>
      <c r="B43" s="3"/>
      <c r="C43" s="3"/>
      <c r="D43" s="5"/>
      <c r="H43" s="5"/>
    </row>
    <row r="44" s="2" customFormat="1" spans="1:8">
      <c r="A44" s="16"/>
      <c r="B44" s="3"/>
      <c r="C44" s="3"/>
      <c r="D44" s="5"/>
      <c r="H44" s="5"/>
    </row>
    <row r="45" s="2" customFormat="1" spans="1:8">
      <c r="A45" s="16"/>
      <c r="B45" s="3"/>
      <c r="C45" s="3"/>
      <c r="D45" s="5"/>
      <c r="H45" s="5"/>
    </row>
    <row r="46" s="2" customFormat="1" spans="1:8">
      <c r="A46" s="16"/>
      <c r="B46" s="3"/>
      <c r="C46" s="3"/>
      <c r="D46" s="5"/>
      <c r="H46" s="5"/>
    </row>
    <row r="47" s="2" customFormat="1" spans="1:10">
      <c r="A47" s="16"/>
      <c r="B47" s="3"/>
      <c r="C47" s="3"/>
      <c r="D47" s="5"/>
      <c r="H47" s="5"/>
      <c r="I47" s="5"/>
      <c r="J47" s="5"/>
    </row>
    <row r="48" s="2" customFormat="1" spans="1:10">
      <c r="A48" s="16"/>
      <c r="B48" s="3"/>
      <c r="C48" s="3"/>
      <c r="D48" s="5"/>
      <c r="H48" s="5"/>
      <c r="I48" s="5"/>
      <c r="J48" s="5"/>
    </row>
    <row r="49" s="2" customFormat="1" spans="1:10">
      <c r="A49" s="16"/>
      <c r="B49" s="3"/>
      <c r="C49" s="3"/>
      <c r="D49" s="5"/>
      <c r="H49" s="5"/>
      <c r="I49" s="5"/>
      <c r="J49" s="5"/>
    </row>
    <row r="50" s="2" customFormat="1" spans="1:10">
      <c r="A50" s="16"/>
      <c r="B50" s="3"/>
      <c r="C50" s="3"/>
      <c r="D50" s="5"/>
      <c r="H50" s="5"/>
      <c r="I50" s="5"/>
      <c r="J50" s="5"/>
    </row>
    <row r="51" s="2" customFormat="1" spans="1:10">
      <c r="A51" s="16"/>
      <c r="B51" s="3"/>
      <c r="C51" s="3"/>
      <c r="D51" s="5"/>
      <c r="H51" s="5"/>
      <c r="I51" s="5"/>
      <c r="J51" s="5"/>
    </row>
    <row r="52" s="2" customFormat="1" spans="1:10">
      <c r="A52" s="16"/>
      <c r="B52" s="3"/>
      <c r="C52" s="3"/>
      <c r="D52" s="5"/>
      <c r="H52" s="5"/>
      <c r="I52" s="5"/>
      <c r="J52" s="5"/>
    </row>
    <row r="53" s="2" customFormat="1" spans="1:10">
      <c r="A53" s="16"/>
      <c r="B53" s="3"/>
      <c r="C53" s="3"/>
      <c r="D53" s="5"/>
      <c r="H53" s="5"/>
      <c r="I53" s="5"/>
      <c r="J53" s="5"/>
    </row>
    <row r="54" s="2" customFormat="1" spans="1:10">
      <c r="A54" s="16"/>
      <c r="B54" s="3"/>
      <c r="C54" s="3"/>
      <c r="D54" s="5"/>
      <c r="H54" s="5"/>
      <c r="I54" s="5"/>
      <c r="J54" s="5"/>
    </row>
    <row r="55" s="2" customFormat="1" spans="1:10">
      <c r="A55" s="16"/>
      <c r="B55" s="3"/>
      <c r="C55" s="3"/>
      <c r="D55" s="5"/>
      <c r="H55" s="5"/>
      <c r="I55" s="5"/>
      <c r="J55" s="5"/>
    </row>
    <row r="56" s="2" customFormat="1" spans="1:10">
      <c r="A56" s="16"/>
      <c r="B56" s="3"/>
      <c r="C56" s="3"/>
      <c r="D56" s="5"/>
      <c r="H56" s="5"/>
      <c r="I56" s="5"/>
      <c r="J56" s="5"/>
    </row>
    <row r="57" s="2" customFormat="1" spans="1:10">
      <c r="A57" s="16"/>
      <c r="B57" s="3"/>
      <c r="C57" s="3"/>
      <c r="D57" s="5"/>
      <c r="H57" s="5"/>
      <c r="I57" s="5"/>
      <c r="J57" s="5"/>
    </row>
    <row r="58" s="2" customFormat="1" spans="1:10">
      <c r="A58" s="16"/>
      <c r="B58" s="3"/>
      <c r="C58" s="3"/>
      <c r="D58" s="5"/>
      <c r="H58" s="5"/>
      <c r="I58" s="5"/>
      <c r="J58" s="5"/>
    </row>
    <row r="59" s="2" customFormat="1" spans="1:10">
      <c r="A59" s="16"/>
      <c r="B59" s="3"/>
      <c r="C59" s="3"/>
      <c r="D59" s="5"/>
      <c r="H59" s="5"/>
      <c r="I59" s="5"/>
      <c r="J59" s="5"/>
    </row>
    <row r="60" s="2" customFormat="1" spans="1:10">
      <c r="A60" s="16"/>
      <c r="B60" s="3"/>
      <c r="C60" s="3"/>
      <c r="D60" s="5"/>
      <c r="H60" s="5"/>
      <c r="I60" s="5"/>
      <c r="J60" s="5"/>
    </row>
    <row r="61" s="2" customFormat="1" spans="1:10">
      <c r="A61" s="16"/>
      <c r="B61" s="3"/>
      <c r="C61" s="3"/>
      <c r="D61" s="5"/>
      <c r="H61" s="5"/>
      <c r="I61" s="5"/>
      <c r="J61" s="5"/>
    </row>
    <row r="62" s="2" customFormat="1" spans="1:10">
      <c r="A62" s="16"/>
      <c r="B62" s="3"/>
      <c r="C62" s="3"/>
      <c r="D62" s="5"/>
      <c r="H62" s="5"/>
      <c r="I62" s="5"/>
      <c r="J62" s="5"/>
    </row>
    <row r="63" s="2" customFormat="1" spans="1:10">
      <c r="A63" s="16"/>
      <c r="B63" s="3"/>
      <c r="C63" s="3"/>
      <c r="D63" s="5"/>
      <c r="H63" s="5"/>
      <c r="I63" s="5"/>
      <c r="J63" s="5"/>
    </row>
    <row r="64" s="2" customFormat="1" spans="1:10">
      <c r="A64" s="16"/>
      <c r="B64" s="3"/>
      <c r="C64" s="3"/>
      <c r="D64" s="5"/>
      <c r="H64" s="5"/>
      <c r="I64" s="5"/>
      <c r="J64" s="5"/>
    </row>
    <row r="65" s="2" customFormat="1" spans="1:10">
      <c r="A65" s="16"/>
      <c r="B65" s="3"/>
      <c r="C65" s="3"/>
      <c r="D65" s="5"/>
      <c r="H65" s="5"/>
      <c r="I65" s="5"/>
      <c r="J65" s="5"/>
    </row>
    <row r="66" s="2" customFormat="1" spans="1:10">
      <c r="A66" s="16"/>
      <c r="B66" s="3"/>
      <c r="C66" s="3"/>
      <c r="D66" s="5"/>
      <c r="H66" s="5"/>
      <c r="I66" s="5"/>
      <c r="J66" s="5"/>
    </row>
    <row r="67" s="2" customFormat="1" spans="1:10">
      <c r="A67" s="16"/>
      <c r="B67" s="3"/>
      <c r="C67" s="3"/>
      <c r="D67" s="5"/>
      <c r="H67" s="5"/>
      <c r="I67" s="5"/>
      <c r="J67" s="5"/>
    </row>
    <row r="68" s="2" customFormat="1" spans="1:10">
      <c r="A68" s="16"/>
      <c r="B68" s="3"/>
      <c r="C68" s="3"/>
      <c r="D68" s="5"/>
      <c r="H68" s="5"/>
      <c r="I68" s="5"/>
      <c r="J68" s="5"/>
    </row>
    <row r="69" s="2" customFormat="1" spans="1:10">
      <c r="A69" s="16"/>
      <c r="B69" s="3"/>
      <c r="C69" s="3"/>
      <c r="D69" s="5"/>
      <c r="H69" s="5"/>
      <c r="I69" s="5"/>
      <c r="J69" s="5"/>
    </row>
    <row r="70" s="2" customFormat="1" spans="1:10">
      <c r="A70" s="16"/>
      <c r="B70" s="3"/>
      <c r="C70" s="3"/>
      <c r="D70" s="5"/>
      <c r="H70" s="5"/>
      <c r="I70" s="5"/>
      <c r="J70" s="5"/>
    </row>
    <row r="71" s="2" customFormat="1" spans="1:10">
      <c r="A71" s="16"/>
      <c r="B71" s="3"/>
      <c r="C71" s="3"/>
      <c r="D71" s="5"/>
      <c r="H71" s="5"/>
      <c r="I71" s="5"/>
      <c r="J71" s="5"/>
    </row>
    <row r="72" s="2" customFormat="1" spans="1:10">
      <c r="A72" s="16"/>
      <c r="B72" s="3"/>
      <c r="C72" s="3"/>
      <c r="D72" s="5"/>
      <c r="H72" s="5"/>
      <c r="I72" s="5"/>
      <c r="J72" s="5"/>
    </row>
    <row r="73" s="2" customFormat="1" spans="1:10">
      <c r="A73" s="16"/>
      <c r="B73" s="3"/>
      <c r="C73" s="3"/>
      <c r="D73" s="5"/>
      <c r="H73" s="5"/>
      <c r="I73" s="5"/>
      <c r="J73" s="5"/>
    </row>
    <row r="74" s="2" customFormat="1" spans="1:10">
      <c r="A74" s="16"/>
      <c r="B74" s="3"/>
      <c r="C74" s="3"/>
      <c r="D74" s="5"/>
      <c r="H74" s="5"/>
      <c r="I74" s="5"/>
      <c r="J74" s="5"/>
    </row>
    <row r="75" s="2" customFormat="1" spans="1:10">
      <c r="A75" s="16"/>
      <c r="B75" s="3"/>
      <c r="C75" s="3"/>
      <c r="D75" s="5"/>
      <c r="H75" s="5"/>
      <c r="I75" s="5"/>
      <c r="J75" s="5"/>
    </row>
    <row r="76" s="2" customFormat="1" spans="1:10">
      <c r="A76" s="16"/>
      <c r="B76" s="3"/>
      <c r="C76" s="3"/>
      <c r="D76" s="5"/>
      <c r="H76" s="5"/>
      <c r="I76" s="5"/>
      <c r="J76" s="5"/>
    </row>
    <row r="77" s="2" customFormat="1" spans="1:10">
      <c r="A77" s="16"/>
      <c r="B77" s="3"/>
      <c r="C77" s="3"/>
      <c r="D77" s="5"/>
      <c r="H77" s="5"/>
      <c r="I77" s="5"/>
      <c r="J77" s="5"/>
    </row>
    <row r="78" s="2" customFormat="1" spans="1:10">
      <c r="A78" s="16"/>
      <c r="B78" s="3"/>
      <c r="C78" s="3"/>
      <c r="D78" s="5"/>
      <c r="H78" s="5"/>
      <c r="I78" s="5"/>
      <c r="J78" s="5"/>
    </row>
    <row r="79" s="2" customFormat="1" spans="1:10">
      <c r="A79" s="16"/>
      <c r="B79" s="3"/>
      <c r="C79" s="3"/>
      <c r="D79" s="5"/>
      <c r="H79" s="5"/>
      <c r="I79" s="5"/>
      <c r="J79" s="5"/>
    </row>
    <row r="80" s="2" customFormat="1" spans="1:10">
      <c r="A80" s="16"/>
      <c r="B80" s="3"/>
      <c r="C80" s="3"/>
      <c r="D80" s="5"/>
      <c r="H80" s="5"/>
      <c r="I80" s="5"/>
      <c r="J80" s="5"/>
    </row>
    <row r="81" s="2" customFormat="1" spans="1:10">
      <c r="A81" s="16"/>
      <c r="B81" s="3"/>
      <c r="C81" s="3"/>
      <c r="D81" s="5"/>
      <c r="H81" s="5"/>
      <c r="I81" s="5"/>
      <c r="J81" s="5"/>
    </row>
    <row r="82" s="2" customFormat="1" spans="1:10">
      <c r="A82" s="16"/>
      <c r="B82" s="3"/>
      <c r="C82" s="3"/>
      <c r="D82" s="5"/>
      <c r="H82" s="5"/>
      <c r="I82" s="5"/>
      <c r="J82" s="5"/>
    </row>
    <row r="83" s="2" customFormat="1" spans="1:10">
      <c r="A83" s="16"/>
      <c r="B83" s="3"/>
      <c r="C83" s="3"/>
      <c r="D83" s="5"/>
      <c r="H83" s="5"/>
      <c r="I83" s="5"/>
      <c r="J83" s="5"/>
    </row>
    <row r="84" s="2" customFormat="1" spans="1:10">
      <c r="A84" s="16"/>
      <c r="B84" s="3"/>
      <c r="C84" s="3"/>
      <c r="D84" s="5"/>
      <c r="H84" s="5"/>
      <c r="I84" s="5"/>
      <c r="J84" s="5"/>
    </row>
    <row r="85" s="2" customFormat="1" spans="1:10">
      <c r="A85" s="16"/>
      <c r="B85" s="3"/>
      <c r="C85" s="3"/>
      <c r="D85" s="5"/>
      <c r="H85" s="5"/>
      <c r="I85" s="5"/>
      <c r="J85" s="5"/>
    </row>
    <row r="86" s="2" customFormat="1" spans="1:10">
      <c r="A86" s="16"/>
      <c r="B86" s="3"/>
      <c r="C86" s="3"/>
      <c r="D86" s="5"/>
      <c r="H86" s="5"/>
      <c r="I86" s="5"/>
      <c r="J86" s="5"/>
    </row>
    <row r="87" s="2" customFormat="1" spans="1:10">
      <c r="A87" s="16"/>
      <c r="B87" s="3"/>
      <c r="C87" s="3"/>
      <c r="D87" s="5"/>
      <c r="H87" s="5"/>
      <c r="I87" s="5"/>
      <c r="J87" s="5"/>
    </row>
    <row r="88" s="2" customFormat="1" spans="1:10">
      <c r="A88" s="16"/>
      <c r="B88" s="3"/>
      <c r="C88" s="3"/>
      <c r="D88" s="5"/>
      <c r="H88" s="5"/>
      <c r="I88" s="5"/>
      <c r="J88" s="5"/>
    </row>
    <row r="89" s="2" customFormat="1" spans="1:10">
      <c r="A89" s="16"/>
      <c r="B89" s="3"/>
      <c r="C89" s="3"/>
      <c r="D89" s="5"/>
      <c r="H89" s="5"/>
      <c r="I89" s="5"/>
      <c r="J89" s="5"/>
    </row>
    <row r="90" s="2" customFormat="1" spans="1:10">
      <c r="A90" s="16"/>
      <c r="B90" s="3"/>
      <c r="C90" s="3"/>
      <c r="D90" s="5"/>
      <c r="H90" s="5"/>
      <c r="I90" s="5"/>
      <c r="J90" s="5"/>
    </row>
    <row r="91" s="2" customFormat="1" spans="1:10">
      <c r="A91" s="16"/>
      <c r="B91" s="3"/>
      <c r="C91" s="3"/>
      <c r="D91" s="5"/>
      <c r="H91" s="5"/>
      <c r="I91" s="5"/>
      <c r="J91" s="5"/>
    </row>
    <row r="92" s="2" customFormat="1" spans="1:10">
      <c r="A92" s="16"/>
      <c r="B92" s="3"/>
      <c r="C92" s="3"/>
      <c r="D92" s="5"/>
      <c r="H92" s="5"/>
      <c r="I92" s="5"/>
      <c r="J92" s="5"/>
    </row>
    <row r="93" s="2" customFormat="1" spans="1:10">
      <c r="A93" s="16"/>
      <c r="B93" s="3"/>
      <c r="C93" s="3"/>
      <c r="D93" s="5"/>
      <c r="H93" s="5"/>
      <c r="I93" s="5"/>
      <c r="J93" s="5"/>
    </row>
    <row r="94" s="2" customFormat="1" spans="1:10">
      <c r="A94" s="16"/>
      <c r="B94" s="3"/>
      <c r="C94" s="3"/>
      <c r="D94" s="5"/>
      <c r="H94" s="5"/>
      <c r="I94" s="5"/>
      <c r="J94" s="5"/>
    </row>
    <row r="95" s="2" customFormat="1" spans="1:10">
      <c r="A95" s="16"/>
      <c r="B95" s="3"/>
      <c r="C95" s="3"/>
      <c r="D95" s="5"/>
      <c r="H95" s="5"/>
      <c r="I95" s="5"/>
      <c r="J95" s="5"/>
    </row>
    <row r="96" s="2" customFormat="1" spans="1:10">
      <c r="A96" s="16"/>
      <c r="B96" s="3"/>
      <c r="C96" s="3"/>
      <c r="D96" s="5"/>
      <c r="H96" s="5"/>
      <c r="I96" s="5"/>
      <c r="J96" s="5"/>
    </row>
    <row r="97" s="2" customFormat="1" spans="1:10">
      <c r="A97" s="16"/>
      <c r="B97" s="3"/>
      <c r="C97" s="3"/>
      <c r="D97" s="5"/>
      <c r="H97" s="5"/>
      <c r="I97" s="5"/>
      <c r="J97" s="5"/>
    </row>
    <row r="98" s="2" customFormat="1" spans="1:10">
      <c r="A98" s="16"/>
      <c r="B98" s="3"/>
      <c r="C98" s="3"/>
      <c r="D98" s="5"/>
      <c r="H98" s="5"/>
      <c r="I98" s="5"/>
      <c r="J98" s="5"/>
    </row>
    <row r="99" s="2" customFormat="1" spans="1:10">
      <c r="A99" s="16"/>
      <c r="B99" s="3"/>
      <c r="C99" s="3"/>
      <c r="D99" s="5"/>
      <c r="H99" s="5"/>
      <c r="I99" s="5"/>
      <c r="J99" s="5"/>
    </row>
    <row r="100" s="2" customFormat="1" spans="1:10">
      <c r="A100" s="16"/>
      <c r="B100" s="3"/>
      <c r="C100" s="3"/>
      <c r="D100" s="5"/>
      <c r="H100" s="5"/>
      <c r="I100" s="5"/>
      <c r="J100" s="5"/>
    </row>
    <row r="101" s="2" customFormat="1" spans="1:10">
      <c r="A101" s="16"/>
      <c r="B101" s="3"/>
      <c r="C101" s="3"/>
      <c r="D101" s="5"/>
      <c r="H101" s="5"/>
      <c r="I101" s="5"/>
      <c r="J101" s="5"/>
    </row>
    <row r="102" s="2" customFormat="1" spans="1:10">
      <c r="A102" s="16"/>
      <c r="B102" s="3"/>
      <c r="C102" s="3"/>
      <c r="D102" s="5"/>
      <c r="H102" s="5"/>
      <c r="I102" s="5"/>
      <c r="J102" s="5"/>
    </row>
    <row r="103" s="2" customFormat="1" spans="1:10">
      <c r="A103" s="16"/>
      <c r="B103" s="3"/>
      <c r="C103" s="3"/>
      <c r="D103" s="5"/>
      <c r="H103" s="5"/>
      <c r="I103" s="5"/>
      <c r="J103" s="5"/>
    </row>
    <row r="104" s="2" customFormat="1" spans="1:10">
      <c r="A104" s="16"/>
      <c r="B104" s="3"/>
      <c r="C104" s="3"/>
      <c r="D104" s="5"/>
      <c r="H104" s="5"/>
      <c r="I104" s="5"/>
      <c r="J104" s="5"/>
    </row>
    <row r="105" s="2" customFormat="1" spans="1:10">
      <c r="A105" s="16"/>
      <c r="B105" s="3"/>
      <c r="C105" s="3"/>
      <c r="D105" s="5"/>
      <c r="H105" s="5"/>
      <c r="I105" s="5"/>
      <c r="J105" s="5"/>
    </row>
    <row r="106" s="2" customFormat="1" spans="1:10">
      <c r="A106" s="16"/>
      <c r="B106" s="3"/>
      <c r="C106" s="3"/>
      <c r="D106" s="5"/>
      <c r="H106" s="5"/>
      <c r="I106" s="5"/>
      <c r="J106" s="5"/>
    </row>
    <row r="107" s="2" customFormat="1" spans="1:10">
      <c r="A107" s="16"/>
      <c r="B107" s="3"/>
      <c r="C107" s="3"/>
      <c r="D107" s="5"/>
      <c r="H107" s="5"/>
      <c r="I107" s="5"/>
      <c r="J107" s="5"/>
    </row>
    <row r="108" s="2" customFormat="1" spans="1:10">
      <c r="A108" s="16"/>
      <c r="B108" s="3"/>
      <c r="C108" s="3"/>
      <c r="D108" s="5"/>
      <c r="H108" s="5"/>
      <c r="I108" s="5"/>
      <c r="J108" s="5"/>
    </row>
    <row r="109" s="2" customFormat="1" spans="1:10">
      <c r="A109" s="16"/>
      <c r="B109" s="3"/>
      <c r="C109" s="3"/>
      <c r="D109" s="5"/>
      <c r="H109" s="5"/>
      <c r="I109" s="5"/>
      <c r="J109" s="5"/>
    </row>
    <row r="110" s="2" customFormat="1" spans="1:10">
      <c r="A110" s="16"/>
      <c r="B110" s="3"/>
      <c r="C110" s="3"/>
      <c r="D110" s="5"/>
      <c r="H110" s="5"/>
      <c r="I110" s="5"/>
      <c r="J110" s="5"/>
    </row>
    <row r="111" s="2" customFormat="1" spans="1:10">
      <c r="A111" s="16"/>
      <c r="B111" s="3"/>
      <c r="C111" s="3"/>
      <c r="D111" s="5"/>
      <c r="H111" s="5"/>
      <c r="I111" s="5"/>
      <c r="J111" s="5"/>
    </row>
    <row r="112" s="2" customFormat="1" spans="1:10">
      <c r="A112" s="16"/>
      <c r="B112" s="3"/>
      <c r="C112" s="3"/>
      <c r="D112" s="5"/>
      <c r="H112" s="5"/>
      <c r="I112" s="5"/>
      <c r="J112" s="5"/>
    </row>
    <row r="113" s="2" customFormat="1" spans="1:10">
      <c r="A113" s="16"/>
      <c r="B113" s="3"/>
      <c r="C113" s="3"/>
      <c r="D113" s="5"/>
      <c r="H113" s="5"/>
      <c r="I113" s="5"/>
      <c r="J113" s="5"/>
    </row>
    <row r="114" s="2" customFormat="1" spans="1:10">
      <c r="A114" s="16"/>
      <c r="B114" s="3"/>
      <c r="C114" s="3"/>
      <c r="D114" s="5"/>
      <c r="H114" s="5"/>
      <c r="I114" s="5"/>
      <c r="J114" s="5"/>
    </row>
    <row r="115" s="2" customFormat="1" spans="1:10">
      <c r="A115" s="16"/>
      <c r="B115" s="3"/>
      <c r="C115" s="3"/>
      <c r="D115" s="5"/>
      <c r="H115" s="5"/>
      <c r="I115" s="5"/>
      <c r="J115" s="5"/>
    </row>
    <row r="116" s="2" customFormat="1" spans="1:10">
      <c r="A116" s="16"/>
      <c r="B116" s="3"/>
      <c r="C116" s="3"/>
      <c r="D116" s="5"/>
      <c r="H116" s="5"/>
      <c r="I116" s="5"/>
      <c r="J116" s="5"/>
    </row>
    <row r="117" s="2" customFormat="1" spans="1:10">
      <c r="A117" s="16"/>
      <c r="B117" s="3"/>
      <c r="C117" s="3"/>
      <c r="D117" s="5"/>
      <c r="H117" s="5"/>
      <c r="I117" s="5"/>
      <c r="J117" s="5"/>
    </row>
    <row r="118" s="2" customFormat="1" spans="1:10">
      <c r="A118" s="16"/>
      <c r="B118" s="3"/>
      <c r="C118" s="3"/>
      <c r="D118" s="5"/>
      <c r="H118" s="5"/>
      <c r="I118" s="5"/>
      <c r="J118" s="5"/>
    </row>
    <row r="119" s="2" customFormat="1" spans="1:10">
      <c r="A119" s="16"/>
      <c r="B119" s="3"/>
      <c r="C119" s="3"/>
      <c r="D119" s="5"/>
      <c r="H119" s="5"/>
      <c r="I119" s="5"/>
      <c r="J119" s="5"/>
    </row>
    <row r="120" s="2" customFormat="1" spans="1:10">
      <c r="A120" s="16"/>
      <c r="B120" s="3"/>
      <c r="C120" s="3"/>
      <c r="D120" s="5"/>
      <c r="H120" s="5"/>
      <c r="I120" s="5"/>
      <c r="J120" s="5"/>
    </row>
    <row r="121" s="2" customFormat="1" spans="1:10">
      <c r="A121" s="16"/>
      <c r="B121" s="3"/>
      <c r="C121" s="3"/>
      <c r="D121" s="5"/>
      <c r="H121" s="5"/>
      <c r="I121" s="5"/>
      <c r="J121" s="5"/>
    </row>
    <row r="122" s="2" customFormat="1" spans="1:10">
      <c r="A122" s="16"/>
      <c r="B122" s="3"/>
      <c r="C122" s="3"/>
      <c r="D122" s="5"/>
      <c r="H122" s="5"/>
      <c r="I122" s="5"/>
      <c r="J122" s="5"/>
    </row>
    <row r="123" s="2" customFormat="1" spans="1:10">
      <c r="A123" s="16"/>
      <c r="B123" s="3"/>
      <c r="C123" s="3"/>
      <c r="D123" s="5"/>
      <c r="H123" s="5"/>
      <c r="I123" s="5"/>
      <c r="J123" s="5"/>
    </row>
    <row r="124" s="2" customFormat="1" spans="1:10">
      <c r="A124" s="16"/>
      <c r="B124" s="3"/>
      <c r="C124" s="3"/>
      <c r="D124" s="5"/>
      <c r="H124" s="5"/>
      <c r="I124" s="5"/>
      <c r="J124" s="5"/>
    </row>
    <row r="125" s="2" customFormat="1" spans="1:10">
      <c r="A125" s="16"/>
      <c r="B125" s="3"/>
      <c r="C125" s="3"/>
      <c r="D125" s="5"/>
      <c r="H125" s="5"/>
      <c r="I125" s="5"/>
      <c r="J125" s="5"/>
    </row>
    <row r="126" s="2" customFormat="1" spans="1:10">
      <c r="A126" s="16"/>
      <c r="B126" s="3"/>
      <c r="C126" s="3"/>
      <c r="D126" s="5"/>
      <c r="H126" s="5"/>
      <c r="I126" s="5"/>
      <c r="J126" s="5"/>
    </row>
    <row r="127" s="2" customFormat="1" spans="1:10">
      <c r="A127" s="16"/>
      <c r="B127" s="3"/>
      <c r="C127" s="3"/>
      <c r="D127" s="5"/>
      <c r="H127" s="5"/>
      <c r="I127" s="5"/>
      <c r="J127" s="5"/>
    </row>
    <row r="128" s="2" customFormat="1" spans="1:10">
      <c r="A128" s="16"/>
      <c r="B128" s="3"/>
      <c r="C128" s="3"/>
      <c r="D128" s="5"/>
      <c r="H128" s="5"/>
      <c r="I128" s="5"/>
      <c r="J128" s="5"/>
    </row>
    <row r="129" s="2" customFormat="1" spans="1:10">
      <c r="A129" s="16"/>
      <c r="B129" s="3"/>
      <c r="C129" s="3"/>
      <c r="D129" s="5"/>
      <c r="H129" s="5"/>
      <c r="I129" s="5"/>
      <c r="J129" s="5"/>
    </row>
    <row r="130" s="2" customFormat="1" spans="1:10">
      <c r="A130" s="16"/>
      <c r="B130" s="3"/>
      <c r="C130" s="3"/>
      <c r="D130" s="5"/>
      <c r="H130" s="5"/>
      <c r="I130" s="5"/>
      <c r="J130" s="5"/>
    </row>
    <row r="131" s="2" customFormat="1" spans="1:10">
      <c r="A131" s="16"/>
      <c r="B131" s="3"/>
      <c r="C131" s="3"/>
      <c r="D131" s="5"/>
      <c r="H131" s="5"/>
      <c r="I131" s="5"/>
      <c r="J131" s="5"/>
    </row>
    <row r="132" s="2" customFormat="1" spans="1:10">
      <c r="A132" s="16"/>
      <c r="B132" s="3"/>
      <c r="C132" s="3"/>
      <c r="D132" s="5"/>
      <c r="H132" s="5"/>
      <c r="I132" s="5"/>
      <c r="J132" s="5"/>
    </row>
    <row r="133" s="2" customFormat="1" spans="1:10">
      <c r="A133" s="16"/>
      <c r="B133" s="3"/>
      <c r="C133" s="3"/>
      <c r="D133" s="5"/>
      <c r="H133" s="5"/>
      <c r="I133" s="5"/>
      <c r="J133" s="5"/>
    </row>
    <row r="134" s="2" customFormat="1" spans="1:10">
      <c r="A134" s="16"/>
      <c r="B134" s="3"/>
      <c r="C134" s="3"/>
      <c r="D134" s="5"/>
      <c r="H134" s="5"/>
      <c r="I134" s="5"/>
      <c r="J134" s="5"/>
    </row>
    <row r="135" s="2" customFormat="1" spans="1:10">
      <c r="A135" s="16"/>
      <c r="B135" s="3"/>
      <c r="C135" s="3"/>
      <c r="D135" s="5"/>
      <c r="H135" s="5"/>
      <c r="I135" s="5"/>
      <c r="J135" s="5"/>
    </row>
    <row r="136" s="2" customFormat="1" spans="1:10">
      <c r="A136" s="16"/>
      <c r="B136" s="3"/>
      <c r="C136" s="3"/>
      <c r="D136" s="5"/>
      <c r="H136" s="5"/>
      <c r="I136" s="5"/>
      <c r="J136" s="5"/>
    </row>
    <row r="137" s="2" customFormat="1" spans="1:10">
      <c r="A137" s="16"/>
      <c r="B137" s="3"/>
      <c r="C137" s="3"/>
      <c r="D137" s="5"/>
      <c r="H137" s="5"/>
      <c r="I137" s="5"/>
      <c r="J137" s="5"/>
    </row>
    <row r="138" s="2" customFormat="1" spans="1:10">
      <c r="A138" s="16"/>
      <c r="B138" s="3"/>
      <c r="C138" s="3"/>
      <c r="D138" s="5"/>
      <c r="H138" s="5"/>
      <c r="I138" s="5"/>
      <c r="J138" s="5"/>
    </row>
    <row r="139" s="2" customFormat="1" spans="1:10">
      <c r="A139" s="16"/>
      <c r="B139" s="3"/>
      <c r="C139" s="3"/>
      <c r="D139" s="5"/>
      <c r="H139" s="5"/>
      <c r="I139" s="5"/>
      <c r="J139" s="5"/>
    </row>
    <row r="140" s="2" customFormat="1" spans="1:10">
      <c r="A140" s="16"/>
      <c r="B140" s="3"/>
      <c r="C140" s="3"/>
      <c r="D140" s="5"/>
      <c r="H140" s="5"/>
      <c r="I140" s="5"/>
      <c r="J140" s="5"/>
    </row>
    <row r="141" s="2" customFormat="1" spans="1:10">
      <c r="A141" s="16"/>
      <c r="B141" s="3"/>
      <c r="C141" s="3"/>
      <c r="D141" s="5"/>
      <c r="H141" s="5"/>
      <c r="I141" s="5"/>
      <c r="J141" s="5"/>
    </row>
    <row r="142" s="2" customFormat="1" spans="1:10">
      <c r="A142" s="16"/>
      <c r="B142" s="3"/>
      <c r="C142" s="3"/>
      <c r="D142" s="5"/>
      <c r="H142" s="5"/>
      <c r="I142" s="5"/>
      <c r="J142" s="5"/>
    </row>
    <row r="143" s="2" customFormat="1" spans="1:10">
      <c r="A143" s="16"/>
      <c r="B143" s="3"/>
      <c r="C143" s="3"/>
      <c r="D143" s="5"/>
      <c r="H143" s="5"/>
      <c r="I143" s="5"/>
      <c r="J143" s="5"/>
    </row>
    <row r="144" s="2" customFormat="1" spans="1:10">
      <c r="A144" s="16"/>
      <c r="B144" s="3"/>
      <c r="C144" s="3"/>
      <c r="D144" s="5"/>
      <c r="H144" s="5"/>
      <c r="I144" s="5"/>
      <c r="J144" s="5"/>
    </row>
    <row r="145" s="2" customFormat="1" spans="1:10">
      <c r="A145" s="16"/>
      <c r="B145" s="3"/>
      <c r="C145" s="3"/>
      <c r="D145" s="5"/>
      <c r="H145" s="5"/>
      <c r="I145" s="5"/>
      <c r="J145" s="5"/>
    </row>
    <row r="146" s="2" customFormat="1" spans="1:10">
      <c r="A146" s="16"/>
      <c r="B146" s="3"/>
      <c r="C146" s="3"/>
      <c r="D146" s="5"/>
      <c r="H146" s="5"/>
      <c r="I146" s="5"/>
      <c r="J146" s="5"/>
    </row>
    <row r="147" s="2" customFormat="1" spans="1:10">
      <c r="A147" s="16"/>
      <c r="B147" s="3"/>
      <c r="C147" s="3"/>
      <c r="D147" s="5"/>
      <c r="H147" s="5"/>
      <c r="I147" s="5"/>
      <c r="J147" s="5"/>
    </row>
    <row r="148" s="2" customFormat="1" spans="1:10">
      <c r="A148" s="16"/>
      <c r="B148" s="3"/>
      <c r="C148" s="3"/>
      <c r="D148" s="5"/>
      <c r="H148" s="5"/>
      <c r="I148" s="5"/>
      <c r="J148" s="5"/>
    </row>
    <row r="149" s="2" customFormat="1" spans="1:10">
      <c r="A149" s="16"/>
      <c r="B149" s="3"/>
      <c r="C149" s="3"/>
      <c r="D149" s="5"/>
      <c r="H149" s="5"/>
      <c r="I149" s="5"/>
      <c r="J149" s="5"/>
    </row>
    <row r="150" s="2" customFormat="1" spans="1:10">
      <c r="A150" s="16"/>
      <c r="B150" s="3"/>
      <c r="C150" s="3"/>
      <c r="D150" s="5"/>
      <c r="H150" s="5"/>
      <c r="I150" s="5"/>
      <c r="J150" s="5"/>
    </row>
    <row r="151" s="2" customFormat="1" spans="1:10">
      <c r="A151" s="16"/>
      <c r="B151" s="3"/>
      <c r="C151" s="3"/>
      <c r="D151" s="5"/>
      <c r="H151" s="5"/>
      <c r="I151" s="5"/>
      <c r="J151" s="5"/>
    </row>
    <row r="152" s="2" customFormat="1" spans="1:10">
      <c r="A152" s="16"/>
      <c r="B152" s="3"/>
      <c r="C152" s="3"/>
      <c r="D152" s="5"/>
      <c r="H152" s="5"/>
      <c r="I152" s="5"/>
      <c r="J152" s="5"/>
    </row>
    <row r="153" s="2" customFormat="1" spans="1:10">
      <c r="A153" s="16"/>
      <c r="B153" s="3"/>
      <c r="C153" s="3"/>
      <c r="D153" s="5"/>
      <c r="H153" s="5"/>
      <c r="I153" s="5"/>
      <c r="J153" s="5"/>
    </row>
    <row r="154" s="2" customFormat="1" spans="1:10">
      <c r="A154" s="16"/>
      <c r="B154" s="3"/>
      <c r="C154" s="3"/>
      <c r="D154" s="5"/>
      <c r="H154" s="5"/>
      <c r="I154" s="5"/>
      <c r="J154" s="5"/>
    </row>
    <row r="155" s="2" customFormat="1" spans="1:10">
      <c r="A155" s="16"/>
      <c r="B155" s="3"/>
      <c r="C155" s="3"/>
      <c r="D155" s="5"/>
      <c r="H155" s="5"/>
      <c r="I155" s="5"/>
      <c r="J155" s="5"/>
    </row>
    <row r="156" s="2" customFormat="1" spans="1:10">
      <c r="A156" s="16"/>
      <c r="B156" s="3"/>
      <c r="C156" s="3"/>
      <c r="D156" s="5"/>
      <c r="H156" s="5"/>
      <c r="I156" s="5"/>
      <c r="J156" s="5"/>
    </row>
    <row r="157" s="2" customFormat="1" spans="1:10">
      <c r="A157" s="16"/>
      <c r="B157" s="3"/>
      <c r="C157" s="3"/>
      <c r="D157" s="5"/>
      <c r="H157" s="5"/>
      <c r="I157" s="5"/>
      <c r="J157" s="5"/>
    </row>
    <row r="158" s="2" customFormat="1" spans="1:10">
      <c r="A158" s="16"/>
      <c r="B158" s="3"/>
      <c r="C158" s="3"/>
      <c r="D158" s="5"/>
      <c r="H158" s="5"/>
      <c r="I158" s="5"/>
      <c r="J158" s="5"/>
    </row>
    <row r="159" s="2" customFormat="1" spans="1:10">
      <c r="A159" s="16"/>
      <c r="B159" s="3"/>
      <c r="C159" s="3"/>
      <c r="D159" s="5"/>
      <c r="H159" s="5"/>
      <c r="I159" s="5"/>
      <c r="J159" s="5"/>
    </row>
    <row r="160" s="2" customFormat="1" spans="1:10">
      <c r="A160" s="16"/>
      <c r="B160" s="3"/>
      <c r="C160" s="3"/>
      <c r="D160" s="5"/>
      <c r="H160" s="5"/>
      <c r="I160" s="5"/>
      <c r="J160" s="5"/>
    </row>
    <row r="161" s="2" customFormat="1" spans="1:10">
      <c r="A161" s="16"/>
      <c r="B161" s="3"/>
      <c r="C161" s="3"/>
      <c r="D161" s="5"/>
      <c r="H161" s="5"/>
      <c r="I161" s="5"/>
      <c r="J161" s="5"/>
    </row>
    <row r="162" s="2" customFormat="1" spans="1:10">
      <c r="A162" s="16"/>
      <c r="B162" s="3"/>
      <c r="C162" s="3"/>
      <c r="D162" s="5"/>
      <c r="H162" s="5"/>
      <c r="I162" s="5"/>
      <c r="J162" s="5"/>
    </row>
    <row r="163" s="2" customFormat="1" spans="1:10">
      <c r="A163" s="16"/>
      <c r="B163" s="3"/>
      <c r="C163" s="3"/>
      <c r="D163" s="5"/>
      <c r="H163" s="5"/>
      <c r="I163" s="5"/>
      <c r="J163" s="5"/>
    </row>
    <row r="164" s="2" customFormat="1" spans="1:10">
      <c r="A164" s="16"/>
      <c r="B164" s="3"/>
      <c r="C164" s="3"/>
      <c r="D164" s="5"/>
      <c r="H164" s="5"/>
      <c r="I164" s="5"/>
      <c r="J164" s="5"/>
    </row>
    <row r="165" s="2" customFormat="1" spans="1:10">
      <c r="A165" s="16"/>
      <c r="B165" s="3"/>
      <c r="C165" s="3"/>
      <c r="D165" s="5"/>
      <c r="H165" s="5"/>
      <c r="I165" s="5"/>
      <c r="J165" s="5"/>
    </row>
    <row r="166" s="2" customFormat="1" spans="1:10">
      <c r="A166" s="16"/>
      <c r="B166" s="3"/>
      <c r="C166" s="3"/>
      <c r="D166" s="5"/>
      <c r="H166" s="5"/>
      <c r="I166" s="5"/>
      <c r="J166" s="5"/>
    </row>
    <row r="167" s="2" customFormat="1" spans="1:10">
      <c r="A167" s="16"/>
      <c r="B167" s="3"/>
      <c r="C167" s="3"/>
      <c r="D167" s="5"/>
      <c r="H167" s="5"/>
      <c r="I167" s="5"/>
      <c r="J167" s="5"/>
    </row>
    <row r="168" s="2" customFormat="1" spans="1:10">
      <c r="A168" s="16"/>
      <c r="B168" s="3"/>
      <c r="C168" s="3"/>
      <c r="D168" s="5"/>
      <c r="H168" s="5"/>
      <c r="I168" s="5"/>
      <c r="J168" s="5"/>
    </row>
    <row r="169" s="2" customFormat="1" spans="1:10">
      <c r="A169" s="16"/>
      <c r="B169" s="3"/>
      <c r="C169" s="3"/>
      <c r="D169" s="5"/>
      <c r="H169" s="5"/>
      <c r="I169" s="5"/>
      <c r="J169" s="5"/>
    </row>
    <row r="170" s="2" customFormat="1" spans="1:10">
      <c r="A170" s="16"/>
      <c r="B170" s="3"/>
      <c r="C170" s="3"/>
      <c r="D170" s="5"/>
      <c r="H170" s="5"/>
      <c r="I170" s="5"/>
      <c r="J170" s="5"/>
    </row>
    <row r="171" s="2" customFormat="1" spans="1:10">
      <c r="A171" s="16"/>
      <c r="B171" s="3"/>
      <c r="C171" s="3"/>
      <c r="D171" s="5"/>
      <c r="H171" s="5"/>
      <c r="I171" s="5"/>
      <c r="J171" s="5"/>
    </row>
    <row r="172" s="2" customFormat="1" spans="1:10">
      <c r="A172" s="16"/>
      <c r="B172" s="3"/>
      <c r="C172" s="3"/>
      <c r="D172" s="5"/>
      <c r="H172" s="5"/>
      <c r="I172" s="5"/>
      <c r="J172" s="5"/>
    </row>
    <row r="173" s="2" customFormat="1" spans="1:10">
      <c r="A173" s="16"/>
      <c r="B173" s="3"/>
      <c r="C173" s="3"/>
      <c r="D173" s="5"/>
      <c r="H173" s="5"/>
      <c r="I173" s="5"/>
      <c r="J173" s="5"/>
    </row>
    <row r="174" s="2" customFormat="1" spans="1:10">
      <c r="A174" s="16"/>
      <c r="B174" s="3"/>
      <c r="C174" s="3"/>
      <c r="D174" s="5"/>
      <c r="H174" s="5"/>
      <c r="I174" s="5"/>
      <c r="J174" s="5"/>
    </row>
    <row r="175" s="2" customFormat="1" spans="1:10">
      <c r="A175" s="16"/>
      <c r="B175" s="3"/>
      <c r="C175" s="3"/>
      <c r="D175" s="5"/>
      <c r="H175" s="5"/>
      <c r="I175" s="5"/>
      <c r="J175" s="5"/>
    </row>
    <row r="176" s="2" customFormat="1" spans="1:10">
      <c r="A176" s="16"/>
      <c r="B176" s="3"/>
      <c r="C176" s="3"/>
      <c r="D176" s="5"/>
      <c r="H176" s="5"/>
      <c r="I176" s="5"/>
      <c r="J176" s="5"/>
    </row>
    <row r="177" s="2" customFormat="1" spans="1:10">
      <c r="A177" s="16"/>
      <c r="B177" s="3"/>
      <c r="C177" s="3"/>
      <c r="D177" s="5"/>
      <c r="H177" s="5"/>
      <c r="I177" s="5"/>
      <c r="J177" s="5"/>
    </row>
    <row r="178" s="2" customFormat="1" spans="1:10">
      <c r="A178" s="16"/>
      <c r="B178" s="3"/>
      <c r="C178" s="3"/>
      <c r="D178" s="5"/>
      <c r="H178" s="5"/>
      <c r="I178" s="5"/>
      <c r="J178" s="5"/>
    </row>
    <row r="179" s="2" customFormat="1" spans="1:10">
      <c r="A179" s="16"/>
      <c r="B179" s="3"/>
      <c r="C179" s="3"/>
      <c r="D179" s="5"/>
      <c r="H179" s="5"/>
      <c r="I179" s="5"/>
      <c r="J179" s="5"/>
    </row>
    <row r="180" s="2" customFormat="1" spans="1:10">
      <c r="A180" s="16"/>
      <c r="B180" s="3"/>
      <c r="C180" s="3"/>
      <c r="D180" s="5"/>
      <c r="H180" s="5"/>
      <c r="I180" s="5"/>
      <c r="J180" s="5"/>
    </row>
    <row r="181" s="2" customFormat="1" spans="1:10">
      <c r="A181" s="16"/>
      <c r="B181" s="3"/>
      <c r="C181" s="3"/>
      <c r="D181" s="5"/>
      <c r="H181" s="5"/>
      <c r="I181" s="5"/>
      <c r="J181" s="5"/>
    </row>
    <row r="182" s="2" customFormat="1" spans="1:10">
      <c r="A182" s="16"/>
      <c r="B182" s="3"/>
      <c r="C182" s="3"/>
      <c r="D182" s="5"/>
      <c r="H182" s="5"/>
      <c r="I182" s="5"/>
      <c r="J182" s="5"/>
    </row>
    <row r="183" s="2" customFormat="1" spans="1:10">
      <c r="A183" s="16"/>
      <c r="B183" s="3"/>
      <c r="C183" s="3"/>
      <c r="D183" s="5"/>
      <c r="H183" s="5"/>
      <c r="I183" s="5"/>
      <c r="J183" s="5"/>
    </row>
    <row r="184" s="2" customFormat="1" spans="1:10">
      <c r="A184" s="16"/>
      <c r="B184" s="3"/>
      <c r="C184" s="3"/>
      <c r="D184" s="5"/>
      <c r="H184" s="5"/>
      <c r="I184" s="5"/>
      <c r="J184" s="5"/>
    </row>
    <row r="185" s="2" customFormat="1" spans="1:10">
      <c r="A185" s="16"/>
      <c r="B185" s="3"/>
      <c r="C185" s="3"/>
      <c r="D185" s="5"/>
      <c r="H185" s="5"/>
      <c r="I185" s="5"/>
      <c r="J185" s="5"/>
    </row>
    <row r="186" s="2" customFormat="1" spans="1:10">
      <c r="A186" s="16"/>
      <c r="B186" s="3"/>
      <c r="C186" s="3"/>
      <c r="D186" s="5"/>
      <c r="H186" s="5"/>
      <c r="I186" s="5"/>
      <c r="J186" s="5"/>
    </row>
    <row r="187" s="2" customFormat="1" spans="1:10">
      <c r="A187" s="16"/>
      <c r="B187" s="3"/>
      <c r="C187" s="3"/>
      <c r="D187" s="5"/>
      <c r="H187" s="5"/>
      <c r="I187" s="5"/>
      <c r="J187" s="5"/>
    </row>
    <row r="188" s="2" customFormat="1" spans="1:10">
      <c r="A188" s="16"/>
      <c r="B188" s="3"/>
      <c r="C188" s="3"/>
      <c r="D188" s="5"/>
      <c r="H188" s="5"/>
      <c r="I188" s="5"/>
      <c r="J188" s="5"/>
    </row>
    <row r="189" s="2" customFormat="1" spans="1:10">
      <c r="A189" s="16"/>
      <c r="B189" s="3"/>
      <c r="C189" s="3"/>
      <c r="D189" s="5"/>
      <c r="H189" s="5"/>
      <c r="I189" s="5"/>
      <c r="J189" s="5"/>
    </row>
    <row r="190" s="2" customFormat="1" spans="1:10">
      <c r="A190" s="16"/>
      <c r="B190" s="3"/>
      <c r="C190" s="3"/>
      <c r="D190" s="5"/>
      <c r="H190" s="5"/>
      <c r="I190" s="5"/>
      <c r="J190" s="5"/>
    </row>
    <row r="191" s="2" customFormat="1" spans="1:10">
      <c r="A191" s="16"/>
      <c r="B191" s="3"/>
      <c r="C191" s="3"/>
      <c r="D191" s="5"/>
      <c r="H191" s="5"/>
      <c r="I191" s="5"/>
      <c r="J191" s="5"/>
    </row>
    <row r="192" s="2" customFormat="1" spans="1:10">
      <c r="A192" s="16"/>
      <c r="B192" s="3"/>
      <c r="C192" s="3"/>
      <c r="D192" s="5"/>
      <c r="H192" s="5"/>
      <c r="I192" s="5"/>
      <c r="J192" s="5"/>
    </row>
    <row r="193" s="2" customFormat="1" spans="1:10">
      <c r="A193" s="16"/>
      <c r="B193" s="3"/>
      <c r="C193" s="3"/>
      <c r="D193" s="5"/>
      <c r="H193" s="5"/>
      <c r="I193" s="5"/>
      <c r="J193" s="5"/>
    </row>
    <row r="194" s="2" customFormat="1" spans="1:10">
      <c r="A194" s="16"/>
      <c r="B194" s="3"/>
      <c r="C194" s="3"/>
      <c r="D194" s="5"/>
      <c r="H194" s="5"/>
      <c r="I194" s="5"/>
      <c r="J194" s="5"/>
    </row>
    <row r="195" s="2" customFormat="1" spans="1:10">
      <c r="A195" s="16"/>
      <c r="B195" s="3"/>
      <c r="C195" s="3"/>
      <c r="D195" s="5"/>
      <c r="H195" s="5"/>
      <c r="I195" s="5"/>
      <c r="J195" s="5"/>
    </row>
    <row r="196" s="2" customFormat="1" spans="1:10">
      <c r="A196" s="16"/>
      <c r="B196" s="3"/>
      <c r="C196" s="3"/>
      <c r="D196" s="5"/>
      <c r="H196" s="5"/>
      <c r="I196" s="5"/>
      <c r="J196" s="5"/>
    </row>
    <row r="197" s="2" customFormat="1" spans="1:10">
      <c r="A197" s="16"/>
      <c r="B197" s="3"/>
      <c r="C197" s="3"/>
      <c r="D197" s="5"/>
      <c r="H197" s="5"/>
      <c r="I197" s="5"/>
      <c r="J197" s="5"/>
    </row>
    <row r="198" s="2" customFormat="1" spans="1:10">
      <c r="A198" s="16"/>
      <c r="B198" s="3"/>
      <c r="C198" s="3"/>
      <c r="D198" s="5"/>
      <c r="H198" s="5"/>
      <c r="I198" s="5"/>
      <c r="J198" s="5"/>
    </row>
    <row r="199" s="2" customFormat="1" spans="1:10">
      <c r="A199" s="16"/>
      <c r="B199" s="3"/>
      <c r="C199" s="3"/>
      <c r="D199" s="5"/>
      <c r="H199" s="5"/>
      <c r="I199" s="5"/>
      <c r="J199" s="5"/>
    </row>
    <row r="200" s="2" customFormat="1" spans="1:10">
      <c r="A200" s="16"/>
      <c r="B200" s="3"/>
      <c r="C200" s="3"/>
      <c r="D200" s="5"/>
      <c r="H200" s="5"/>
      <c r="I200" s="5"/>
      <c r="J200" s="5"/>
    </row>
    <row r="201" s="2" customFormat="1" spans="1:10">
      <c r="A201" s="16"/>
      <c r="B201" s="3"/>
      <c r="C201" s="3"/>
      <c r="D201" s="5"/>
      <c r="H201" s="5"/>
      <c r="I201" s="5"/>
      <c r="J201" s="5"/>
    </row>
    <row r="202" s="2" customFormat="1" spans="1:10">
      <c r="A202" s="16"/>
      <c r="B202" s="3"/>
      <c r="C202" s="3"/>
      <c r="D202" s="5"/>
      <c r="H202" s="5"/>
      <c r="I202" s="5"/>
      <c r="J202" s="5"/>
    </row>
    <row r="203" s="2" customFormat="1" spans="1:10">
      <c r="A203" s="16"/>
      <c r="B203" s="3"/>
      <c r="C203" s="3"/>
      <c r="D203" s="5"/>
      <c r="H203" s="5"/>
      <c r="I203" s="5"/>
      <c r="J203" s="5"/>
    </row>
    <row r="204" s="2" customFormat="1" spans="1:10">
      <c r="A204" s="16"/>
      <c r="B204" s="3"/>
      <c r="C204" s="3"/>
      <c r="D204" s="5"/>
      <c r="H204" s="5"/>
      <c r="I204" s="5"/>
      <c r="J204" s="5"/>
    </row>
    <row r="205" s="2" customFormat="1" spans="1:10">
      <c r="A205" s="16"/>
      <c r="B205" s="3"/>
      <c r="C205" s="3"/>
      <c r="D205" s="5"/>
      <c r="H205" s="5"/>
      <c r="I205" s="5"/>
      <c r="J205" s="5"/>
    </row>
    <row r="206" s="2" customFormat="1" spans="1:10">
      <c r="A206" s="16"/>
      <c r="B206" s="3"/>
      <c r="C206" s="3"/>
      <c r="D206" s="5"/>
      <c r="H206" s="5"/>
      <c r="I206" s="5"/>
      <c r="J206" s="5"/>
    </row>
    <row r="207" s="2" customFormat="1" spans="1:10">
      <c r="A207" s="16"/>
      <c r="B207" s="3"/>
      <c r="C207" s="3"/>
      <c r="D207" s="5"/>
      <c r="H207" s="5"/>
      <c r="I207" s="5"/>
      <c r="J207" s="5"/>
    </row>
    <row r="208" s="2" customFormat="1" spans="1:10">
      <c r="A208" s="16"/>
      <c r="B208" s="3"/>
      <c r="C208" s="3"/>
      <c r="D208" s="5"/>
      <c r="H208" s="5"/>
      <c r="I208" s="5"/>
      <c r="J208" s="5"/>
    </row>
    <row r="209" s="2" customFormat="1" spans="1:10">
      <c r="A209" s="16"/>
      <c r="B209" s="3"/>
      <c r="C209" s="3"/>
      <c r="D209" s="5"/>
      <c r="H209" s="5"/>
      <c r="I209" s="5"/>
      <c r="J209" s="5"/>
    </row>
    <row r="210" s="2" customFormat="1" spans="1:10">
      <c r="A210" s="16"/>
      <c r="B210" s="3"/>
      <c r="C210" s="3"/>
      <c r="D210" s="5"/>
      <c r="H210" s="5"/>
      <c r="I210" s="5"/>
      <c r="J210" s="5"/>
    </row>
    <row r="211" s="2" customFormat="1" spans="1:10">
      <c r="A211" s="16"/>
      <c r="B211" s="3"/>
      <c r="C211" s="3"/>
      <c r="D211" s="5"/>
      <c r="H211" s="5"/>
      <c r="I211" s="5"/>
      <c r="J211" s="5"/>
    </row>
    <row r="212" s="2" customFormat="1" spans="1:10">
      <c r="A212" s="16"/>
      <c r="B212" s="3"/>
      <c r="C212" s="3"/>
      <c r="D212" s="5"/>
      <c r="H212" s="5"/>
      <c r="I212" s="5"/>
      <c r="J212" s="5"/>
    </row>
    <row r="213" s="2" customFormat="1" spans="1:10">
      <c r="A213" s="16"/>
      <c r="B213" s="3"/>
      <c r="C213" s="3"/>
      <c r="D213" s="5"/>
      <c r="H213" s="5"/>
      <c r="I213" s="5"/>
      <c r="J213" s="5"/>
    </row>
    <row r="214" s="2" customFormat="1" spans="1:10">
      <c r="A214" s="16"/>
      <c r="B214" s="3"/>
      <c r="C214" s="3"/>
      <c r="D214" s="5"/>
      <c r="H214" s="5"/>
      <c r="I214" s="5"/>
      <c r="J214" s="5"/>
    </row>
    <row r="215" s="2" customFormat="1" spans="1:10">
      <c r="A215" s="16"/>
      <c r="B215" s="3"/>
      <c r="C215" s="3"/>
      <c r="D215" s="5"/>
      <c r="H215" s="5"/>
      <c r="I215" s="5"/>
      <c r="J215" s="5"/>
    </row>
    <row r="216" s="2" customFormat="1" spans="1:10">
      <c r="A216" s="16"/>
      <c r="B216" s="3"/>
      <c r="C216" s="3"/>
      <c r="D216" s="5"/>
      <c r="H216" s="5"/>
      <c r="I216" s="5"/>
      <c r="J216" s="5"/>
    </row>
    <row r="217" s="2" customFormat="1" spans="1:10">
      <c r="A217" s="16"/>
      <c r="B217" s="3"/>
      <c r="C217" s="3"/>
      <c r="D217" s="5"/>
      <c r="H217" s="5"/>
      <c r="I217" s="5"/>
      <c r="J217" s="5"/>
    </row>
    <row r="218" s="2" customFormat="1" spans="1:10">
      <c r="A218" s="16"/>
      <c r="B218" s="3"/>
      <c r="C218" s="3"/>
      <c r="D218" s="5"/>
      <c r="H218" s="5"/>
      <c r="I218" s="5"/>
      <c r="J218" s="5"/>
    </row>
    <row r="219" s="2" customFormat="1" spans="1:10">
      <c r="A219" s="16"/>
      <c r="B219" s="3"/>
      <c r="C219" s="3"/>
      <c r="D219" s="5"/>
      <c r="H219" s="5"/>
      <c r="I219" s="5"/>
      <c r="J219" s="5"/>
    </row>
    <row r="220" s="2" customFormat="1" spans="1:10">
      <c r="A220" s="16"/>
      <c r="B220" s="3"/>
      <c r="C220" s="3"/>
      <c r="D220" s="5"/>
      <c r="H220" s="5"/>
      <c r="I220" s="5"/>
      <c r="J220" s="5"/>
    </row>
    <row r="221" s="2" customFormat="1" spans="1:10">
      <c r="A221" s="16"/>
      <c r="B221" s="3"/>
      <c r="C221" s="3"/>
      <c r="D221" s="5"/>
      <c r="H221" s="5"/>
      <c r="I221" s="5"/>
      <c r="J221" s="5"/>
    </row>
    <row r="222" s="2" customFormat="1" spans="1:10">
      <c r="A222" s="16"/>
      <c r="B222" s="3"/>
      <c r="C222" s="3"/>
      <c r="D222" s="5"/>
      <c r="H222" s="5"/>
      <c r="I222" s="5"/>
      <c r="J222" s="5"/>
    </row>
    <row r="223" s="2" customFormat="1" spans="1:10">
      <c r="A223" s="16"/>
      <c r="B223" s="3"/>
      <c r="C223" s="3"/>
      <c r="D223" s="5"/>
      <c r="H223" s="5"/>
      <c r="I223" s="5"/>
      <c r="J223" s="5"/>
    </row>
    <row r="224" s="2" customFormat="1" spans="1:10">
      <c r="A224" s="16"/>
      <c r="B224" s="3"/>
      <c r="C224" s="3"/>
      <c r="D224" s="5"/>
      <c r="H224" s="5"/>
      <c r="I224" s="5"/>
      <c r="J224" s="5"/>
    </row>
    <row r="225" s="2" customFormat="1" spans="1:10">
      <c r="A225" s="16"/>
      <c r="B225" s="3"/>
      <c r="C225" s="3"/>
      <c r="D225" s="5"/>
      <c r="H225" s="5"/>
      <c r="I225" s="5"/>
      <c r="J225" s="5"/>
    </row>
    <row r="226" s="2" customFormat="1" spans="1:10">
      <c r="A226" s="16"/>
      <c r="B226" s="3"/>
      <c r="C226" s="3"/>
      <c r="D226" s="5"/>
      <c r="H226" s="5"/>
      <c r="I226" s="5"/>
      <c r="J226" s="5"/>
    </row>
    <row r="227" s="2" customFormat="1" spans="1:10">
      <c r="A227" s="16"/>
      <c r="B227" s="3"/>
      <c r="C227" s="3"/>
      <c r="D227" s="5"/>
      <c r="H227" s="5"/>
      <c r="I227" s="5"/>
      <c r="J227" s="5"/>
    </row>
    <row r="228" s="2" customFormat="1" spans="1:10">
      <c r="A228" s="16"/>
      <c r="B228" s="3"/>
      <c r="C228" s="3"/>
      <c r="D228" s="5"/>
      <c r="H228" s="5"/>
      <c r="I228" s="5"/>
      <c r="J228" s="5"/>
    </row>
    <row r="229" s="2" customFormat="1" spans="1:10">
      <c r="A229" s="16"/>
      <c r="B229" s="3"/>
      <c r="C229" s="3"/>
      <c r="D229" s="5"/>
      <c r="H229" s="5"/>
      <c r="I229" s="5"/>
      <c r="J229" s="5"/>
    </row>
    <row r="230" s="2" customFormat="1" spans="1:10">
      <c r="A230" s="16"/>
      <c r="B230" s="3"/>
      <c r="C230" s="3"/>
      <c r="D230" s="5"/>
      <c r="H230" s="5"/>
      <c r="I230" s="5"/>
      <c r="J230" s="5"/>
    </row>
    <row r="231" s="2" customFormat="1" spans="1:10">
      <c r="A231" s="16"/>
      <c r="B231" s="3"/>
      <c r="C231" s="3"/>
      <c r="D231" s="5"/>
      <c r="H231" s="5"/>
      <c r="I231" s="5"/>
      <c r="J231" s="5"/>
    </row>
    <row r="232" s="2" customFormat="1" spans="1:10">
      <c r="A232" s="16"/>
      <c r="B232" s="3"/>
      <c r="C232" s="3"/>
      <c r="D232" s="5"/>
      <c r="H232" s="5"/>
      <c r="I232" s="5"/>
      <c r="J232" s="5"/>
    </row>
    <row r="233" s="2" customFormat="1" spans="1:10">
      <c r="A233" s="16"/>
      <c r="B233" s="3"/>
      <c r="C233" s="3"/>
      <c r="D233" s="5"/>
      <c r="H233" s="5"/>
      <c r="I233" s="5"/>
      <c r="J233" s="5"/>
    </row>
    <row r="234" s="2" customFormat="1" spans="1:10">
      <c r="A234" s="16"/>
      <c r="B234" s="3"/>
      <c r="C234" s="3"/>
      <c r="D234" s="5"/>
      <c r="H234" s="5"/>
      <c r="I234" s="5"/>
      <c r="J234" s="5"/>
    </row>
    <row r="235" s="2" customFormat="1" spans="1:10">
      <c r="A235" s="16"/>
      <c r="B235" s="3"/>
      <c r="C235" s="3"/>
      <c r="D235" s="5"/>
      <c r="H235" s="5"/>
      <c r="I235" s="5"/>
      <c r="J235" s="5"/>
    </row>
    <row r="236" s="2" customFormat="1" spans="1:10">
      <c r="A236" s="16"/>
      <c r="B236" s="3"/>
      <c r="C236" s="3"/>
      <c r="D236" s="5"/>
      <c r="H236" s="5"/>
      <c r="I236" s="5"/>
      <c r="J236" s="5"/>
    </row>
    <row r="237" s="2" customFormat="1" spans="1:10">
      <c r="A237" s="16"/>
      <c r="B237" s="3"/>
      <c r="C237" s="3"/>
      <c r="D237" s="5"/>
      <c r="H237" s="5"/>
      <c r="I237" s="5"/>
      <c r="J237" s="5"/>
    </row>
    <row r="238" s="2" customFormat="1" spans="1:10">
      <c r="A238" s="16"/>
      <c r="B238" s="3"/>
      <c r="C238" s="3"/>
      <c r="D238" s="5"/>
      <c r="H238" s="5"/>
      <c r="I238" s="5"/>
      <c r="J238" s="5"/>
    </row>
    <row r="239" s="2" customFormat="1" spans="1:10">
      <c r="A239" s="16"/>
      <c r="B239" s="3"/>
      <c r="C239" s="3"/>
      <c r="D239" s="5"/>
      <c r="H239" s="5"/>
      <c r="I239" s="5"/>
      <c r="J239" s="5"/>
    </row>
    <row r="240" s="2" customFormat="1" spans="1:10">
      <c r="A240" s="16"/>
      <c r="B240" s="3"/>
      <c r="C240" s="3"/>
      <c r="D240" s="5"/>
      <c r="H240" s="5"/>
      <c r="I240" s="5"/>
      <c r="J240" s="5"/>
    </row>
    <row r="241" s="2" customFormat="1" spans="1:10">
      <c r="A241" s="16"/>
      <c r="B241" s="3"/>
      <c r="C241" s="3"/>
      <c r="D241" s="5"/>
      <c r="H241" s="5"/>
      <c r="I241" s="5"/>
      <c r="J241" s="5"/>
    </row>
    <row r="242" s="2" customFormat="1" spans="1:10">
      <c r="A242" s="16"/>
      <c r="B242" s="3"/>
      <c r="C242" s="3"/>
      <c r="D242" s="5"/>
      <c r="H242" s="5"/>
      <c r="I242" s="5"/>
      <c r="J242" s="5"/>
    </row>
    <row r="243" s="2" customFormat="1" spans="1:10">
      <c r="A243" s="16"/>
      <c r="B243" s="3"/>
      <c r="C243" s="3"/>
      <c r="D243" s="5"/>
      <c r="H243" s="5"/>
      <c r="I243" s="5"/>
      <c r="J243" s="5"/>
    </row>
    <row r="244" s="2" customFormat="1" spans="1:10">
      <c r="A244" s="16"/>
      <c r="B244" s="3"/>
      <c r="C244" s="3"/>
      <c r="D244" s="5"/>
      <c r="H244" s="5"/>
      <c r="I244" s="5"/>
      <c r="J244" s="5"/>
    </row>
    <row r="245" s="2" customFormat="1" spans="1:10">
      <c r="A245" s="16"/>
      <c r="B245" s="3"/>
      <c r="C245" s="3"/>
      <c r="D245" s="5"/>
      <c r="H245" s="5"/>
      <c r="I245" s="5"/>
      <c r="J245" s="5"/>
    </row>
    <row r="246" s="2" customFormat="1" spans="1:10">
      <c r="A246" s="16"/>
      <c r="B246" s="3"/>
      <c r="C246" s="3"/>
      <c r="D246" s="5"/>
      <c r="H246" s="5"/>
      <c r="I246" s="5"/>
      <c r="J246" s="5"/>
    </row>
    <row r="247" s="2" customFormat="1" spans="1:10">
      <c r="A247" s="16"/>
      <c r="B247" s="3"/>
      <c r="C247" s="3"/>
      <c r="D247" s="5"/>
      <c r="H247" s="5"/>
      <c r="I247" s="5"/>
      <c r="J247" s="5"/>
    </row>
    <row r="248" s="2" customFormat="1" spans="1:10">
      <c r="A248" s="16"/>
      <c r="B248" s="3"/>
      <c r="C248" s="3"/>
      <c r="D248" s="5"/>
      <c r="H248" s="5"/>
      <c r="I248" s="5"/>
      <c r="J248" s="5"/>
    </row>
    <row r="249" s="2" customFormat="1" spans="1:10">
      <c r="A249" s="16"/>
      <c r="B249" s="3"/>
      <c r="C249" s="3"/>
      <c r="D249" s="5"/>
      <c r="H249" s="5"/>
      <c r="I249" s="5"/>
      <c r="J249" s="5"/>
    </row>
    <row r="250" s="2" customFormat="1" spans="1:10">
      <c r="A250" s="16"/>
      <c r="B250" s="3"/>
      <c r="C250" s="3"/>
      <c r="D250" s="5"/>
      <c r="H250" s="5"/>
      <c r="I250" s="5"/>
      <c r="J250" s="5"/>
    </row>
    <row r="251" s="2" customFormat="1" spans="1:10">
      <c r="A251" s="16"/>
      <c r="B251" s="3"/>
      <c r="C251" s="3"/>
      <c r="D251" s="5"/>
      <c r="H251" s="5"/>
      <c r="I251" s="5"/>
      <c r="J251" s="5"/>
    </row>
    <row r="252" s="2" customFormat="1" spans="1:10">
      <c r="A252" s="16"/>
      <c r="B252" s="3"/>
      <c r="C252" s="3"/>
      <c r="D252" s="5"/>
      <c r="H252" s="5"/>
      <c r="I252" s="5"/>
      <c r="J252" s="5"/>
    </row>
    <row r="253" s="2" customFormat="1" spans="1:10">
      <c r="A253" s="16"/>
      <c r="B253" s="3"/>
      <c r="C253" s="3"/>
      <c r="D253" s="5"/>
      <c r="H253" s="5"/>
      <c r="I253" s="5"/>
      <c r="J253" s="5"/>
    </row>
    <row r="254" s="2" customFormat="1" spans="1:10">
      <c r="A254" s="16"/>
      <c r="B254" s="3"/>
      <c r="C254" s="3"/>
      <c r="D254" s="5"/>
      <c r="H254" s="5"/>
      <c r="I254" s="5"/>
      <c r="J254" s="5"/>
    </row>
    <row r="255" s="2" customFormat="1" spans="1:10">
      <c r="A255" s="16"/>
      <c r="B255" s="3"/>
      <c r="C255" s="3"/>
      <c r="D255" s="5"/>
      <c r="H255" s="5"/>
      <c r="I255" s="5"/>
      <c r="J255" s="5"/>
    </row>
    <row r="256" s="2" customFormat="1" spans="1:10">
      <c r="A256" s="16"/>
      <c r="B256" s="3"/>
      <c r="C256" s="3"/>
      <c r="D256" s="5"/>
      <c r="H256" s="5"/>
      <c r="I256" s="5"/>
      <c r="J256" s="5"/>
    </row>
    <row r="257" s="2" customFormat="1" spans="1:10">
      <c r="A257" s="16"/>
      <c r="B257" s="3"/>
      <c r="C257" s="3"/>
      <c r="D257" s="5"/>
      <c r="H257" s="5"/>
      <c r="I257" s="5"/>
      <c r="J257" s="5"/>
    </row>
    <row r="258" s="2" customFormat="1" spans="1:10">
      <c r="A258" s="16"/>
      <c r="B258" s="3"/>
      <c r="C258" s="3"/>
      <c r="D258" s="5"/>
      <c r="H258" s="5"/>
      <c r="I258" s="5"/>
      <c r="J258" s="5"/>
    </row>
    <row r="259" s="2" customFormat="1" spans="1:10">
      <c r="A259" s="16"/>
      <c r="B259" s="3"/>
      <c r="C259" s="3"/>
      <c r="D259" s="5"/>
      <c r="H259" s="5"/>
      <c r="I259" s="5"/>
      <c r="J259" s="5"/>
    </row>
    <row r="260" s="2" customFormat="1" spans="1:10">
      <c r="A260" s="16"/>
      <c r="B260" s="3"/>
      <c r="C260" s="3"/>
      <c r="D260" s="5"/>
      <c r="H260" s="5"/>
      <c r="I260" s="5"/>
      <c r="J260" s="5"/>
    </row>
    <row r="261" s="2" customFormat="1" spans="1:10">
      <c r="A261" s="16"/>
      <c r="B261" s="3"/>
      <c r="C261" s="3"/>
      <c r="D261" s="5"/>
      <c r="H261" s="5"/>
      <c r="I261" s="5"/>
      <c r="J261" s="5"/>
    </row>
    <row r="262" s="2" customFormat="1" spans="1:10">
      <c r="A262" s="16"/>
      <c r="B262" s="3"/>
      <c r="C262" s="3"/>
      <c r="D262" s="5"/>
      <c r="H262" s="5"/>
      <c r="I262" s="5"/>
      <c r="J262" s="5"/>
    </row>
    <row r="263" s="2" customFormat="1" spans="1:10">
      <c r="A263" s="16"/>
      <c r="B263" s="3"/>
      <c r="C263" s="3"/>
      <c r="D263" s="5"/>
      <c r="H263" s="5"/>
      <c r="I263" s="5"/>
      <c r="J263" s="5"/>
    </row>
    <row r="264" s="2" customFormat="1" spans="1:10">
      <c r="A264" s="16"/>
      <c r="B264" s="3"/>
      <c r="C264" s="3"/>
      <c r="D264" s="5"/>
      <c r="H264" s="5"/>
      <c r="I264" s="5"/>
      <c r="J264" s="5"/>
    </row>
    <row r="265" s="2" customFormat="1" spans="1:10">
      <c r="A265" s="16"/>
      <c r="B265" s="3"/>
      <c r="C265" s="3"/>
      <c r="D265" s="5"/>
      <c r="H265" s="5"/>
      <c r="I265" s="5"/>
      <c r="J265" s="5"/>
    </row>
    <row r="266" s="2" customFormat="1" spans="1:10">
      <c r="A266" s="16"/>
      <c r="B266" s="3"/>
      <c r="C266" s="3"/>
      <c r="D266" s="5"/>
      <c r="H266" s="5"/>
      <c r="I266" s="5"/>
      <c r="J266" s="5"/>
    </row>
    <row r="267" s="2" customFormat="1" spans="1:10">
      <c r="A267" s="16"/>
      <c r="B267" s="3"/>
      <c r="C267" s="3"/>
      <c r="D267" s="5"/>
      <c r="H267" s="5"/>
      <c r="I267" s="5"/>
      <c r="J267" s="5"/>
    </row>
    <row r="268" s="2" customFormat="1" spans="1:10">
      <c r="A268" s="16"/>
      <c r="B268" s="3"/>
      <c r="C268" s="3"/>
      <c r="D268" s="5"/>
      <c r="H268" s="5"/>
      <c r="I268" s="5"/>
      <c r="J268" s="5"/>
    </row>
    <row r="269" s="2" customFormat="1" spans="1:10">
      <c r="A269" s="16"/>
      <c r="B269" s="3"/>
      <c r="C269" s="3"/>
      <c r="D269" s="5"/>
      <c r="H269" s="5"/>
      <c r="I269" s="5"/>
      <c r="J269" s="5"/>
    </row>
    <row r="270" s="2" customFormat="1" spans="1:10">
      <c r="A270" s="16"/>
      <c r="B270" s="3"/>
      <c r="C270" s="3"/>
      <c r="D270" s="5"/>
      <c r="H270" s="5"/>
      <c r="I270" s="5"/>
      <c r="J270" s="5"/>
    </row>
    <row r="271" s="2" customFormat="1" spans="1:10">
      <c r="A271" s="16"/>
      <c r="B271" s="3"/>
      <c r="C271" s="3"/>
      <c r="D271" s="5"/>
      <c r="H271" s="5"/>
      <c r="I271" s="5"/>
      <c r="J271" s="5"/>
    </row>
    <row r="272" s="2" customFormat="1" spans="1:10">
      <c r="A272" s="16"/>
      <c r="B272" s="3"/>
      <c r="C272" s="3"/>
      <c r="D272" s="5"/>
      <c r="H272" s="5"/>
      <c r="I272" s="5"/>
      <c r="J272" s="5"/>
    </row>
    <row r="273" s="2" customFormat="1" spans="1:10">
      <c r="A273" s="16"/>
      <c r="B273" s="3"/>
      <c r="C273" s="3"/>
      <c r="D273" s="5"/>
      <c r="H273" s="5"/>
      <c r="I273" s="5"/>
      <c r="J273" s="5"/>
    </row>
    <row r="274" s="2" customFormat="1" spans="1:10">
      <c r="A274" s="16"/>
      <c r="B274" s="3"/>
      <c r="C274" s="3"/>
      <c r="D274" s="5"/>
      <c r="H274" s="5"/>
      <c r="I274" s="5"/>
      <c r="J274" s="5"/>
    </row>
    <row r="275" s="2" customFormat="1" spans="1:10">
      <c r="A275" s="16"/>
      <c r="B275" s="3"/>
      <c r="C275" s="3"/>
      <c r="D275" s="5"/>
      <c r="H275" s="5"/>
      <c r="I275" s="5"/>
      <c r="J275" s="5"/>
    </row>
    <row r="276" s="2" customFormat="1" spans="1:10">
      <c r="A276" s="16"/>
      <c r="B276" s="3"/>
      <c r="C276" s="3"/>
      <c r="D276" s="5"/>
      <c r="H276" s="5"/>
      <c r="I276" s="5"/>
      <c r="J276" s="5"/>
    </row>
    <row r="277" s="2" customFormat="1" spans="1:10">
      <c r="A277" s="16"/>
      <c r="B277" s="3"/>
      <c r="C277" s="3"/>
      <c r="D277" s="5"/>
      <c r="H277" s="5"/>
      <c r="I277" s="5"/>
      <c r="J277" s="5"/>
    </row>
    <row r="278" s="2" customFormat="1" spans="1:10">
      <c r="A278" s="16"/>
      <c r="B278" s="3"/>
      <c r="C278" s="3"/>
      <c r="D278" s="5"/>
      <c r="H278" s="5"/>
      <c r="I278" s="5"/>
      <c r="J278" s="5"/>
    </row>
    <row r="279" s="2" customFormat="1" spans="1:10">
      <c r="A279" s="16"/>
      <c r="B279" s="3"/>
      <c r="C279" s="3"/>
      <c r="D279" s="5"/>
      <c r="H279" s="5"/>
      <c r="I279" s="5"/>
      <c r="J279" s="5"/>
    </row>
    <row r="280" s="2" customFormat="1" spans="1:10">
      <c r="A280" s="16"/>
      <c r="B280" s="3"/>
      <c r="C280" s="3"/>
      <c r="D280" s="5"/>
      <c r="H280" s="5"/>
      <c r="I280" s="5"/>
      <c r="J280" s="5"/>
    </row>
    <row r="281" s="2" customFormat="1" spans="1:10">
      <c r="A281" s="16"/>
      <c r="B281" s="3"/>
      <c r="C281" s="3"/>
      <c r="D281" s="5"/>
      <c r="H281" s="5"/>
      <c r="I281" s="5"/>
      <c r="J281" s="5"/>
    </row>
    <row r="282" s="2" customFormat="1" spans="1:10">
      <c r="A282" s="16"/>
      <c r="B282" s="3"/>
      <c r="C282" s="3"/>
      <c r="D282" s="5"/>
      <c r="H282" s="5"/>
      <c r="I282" s="5"/>
      <c r="J282" s="5"/>
    </row>
    <row r="283" s="2" customFormat="1" spans="1:10">
      <c r="A283" s="16"/>
      <c r="B283" s="3"/>
      <c r="C283" s="3"/>
      <c r="D283" s="5"/>
      <c r="H283" s="5"/>
      <c r="I283" s="5"/>
      <c r="J283" s="5"/>
    </row>
    <row r="284" s="2" customFormat="1" spans="1:10">
      <c r="A284" s="16"/>
      <c r="B284" s="3"/>
      <c r="C284" s="3"/>
      <c r="D284" s="5"/>
      <c r="H284" s="5"/>
      <c r="I284" s="5"/>
      <c r="J284" s="5"/>
    </row>
    <row r="285" s="2" customFormat="1" spans="1:10">
      <c r="A285" s="16"/>
      <c r="B285" s="3"/>
      <c r="C285" s="3"/>
      <c r="D285" s="5"/>
      <c r="H285" s="5"/>
      <c r="I285" s="5"/>
      <c r="J285" s="5"/>
    </row>
    <row r="286" s="2" customFormat="1" spans="1:10">
      <c r="A286" s="16"/>
      <c r="B286" s="3"/>
      <c r="C286" s="3"/>
      <c r="D286" s="5"/>
      <c r="H286" s="5"/>
      <c r="I286" s="5"/>
      <c r="J286" s="5"/>
    </row>
    <row r="287" s="2" customFormat="1" spans="1:10">
      <c r="A287" s="16"/>
      <c r="B287" s="3"/>
      <c r="C287" s="3"/>
      <c r="D287" s="5"/>
      <c r="H287" s="5"/>
      <c r="I287" s="5"/>
      <c r="J287" s="5"/>
    </row>
    <row r="288" s="2" customFormat="1" spans="1:10">
      <c r="A288" s="16"/>
      <c r="B288" s="3"/>
      <c r="C288" s="3"/>
      <c r="D288" s="5"/>
      <c r="H288" s="5"/>
      <c r="I288" s="5"/>
      <c r="J288" s="5"/>
    </row>
    <row r="289" s="2" customFormat="1" spans="1:10">
      <c r="A289" s="16"/>
      <c r="B289" s="3"/>
      <c r="C289" s="3"/>
      <c r="D289" s="5"/>
      <c r="H289" s="5"/>
      <c r="I289" s="5"/>
      <c r="J289" s="5"/>
    </row>
    <row r="290" s="2" customFormat="1" spans="1:10">
      <c r="A290" s="16"/>
      <c r="B290" s="3"/>
      <c r="C290" s="3"/>
      <c r="D290" s="5"/>
      <c r="H290" s="5"/>
      <c r="I290" s="5"/>
      <c r="J290" s="5"/>
    </row>
    <row r="291" s="2" customFormat="1" spans="1:10">
      <c r="A291" s="16"/>
      <c r="B291" s="3"/>
      <c r="C291" s="3"/>
      <c r="D291" s="5"/>
      <c r="H291" s="5"/>
      <c r="I291" s="5"/>
      <c r="J291" s="5"/>
    </row>
    <row r="292" s="2" customFormat="1" spans="1:10">
      <c r="A292" s="16"/>
      <c r="B292" s="3"/>
      <c r="C292" s="3"/>
      <c r="D292" s="5"/>
      <c r="H292" s="5"/>
      <c r="I292" s="5"/>
      <c r="J292" s="5"/>
    </row>
    <row r="293" s="2" customFormat="1" spans="1:10">
      <c r="A293" s="16"/>
      <c r="B293" s="3"/>
      <c r="C293" s="3"/>
      <c r="D293" s="5"/>
      <c r="H293" s="5"/>
      <c r="I293" s="5"/>
      <c r="J293" s="5"/>
    </row>
    <row r="294" s="2" customFormat="1" spans="1:10">
      <c r="A294" s="16"/>
      <c r="B294" s="3"/>
      <c r="C294" s="3"/>
      <c r="D294" s="5"/>
      <c r="H294" s="5"/>
      <c r="I294" s="5"/>
      <c r="J294" s="5"/>
    </row>
    <row r="295" s="2" customFormat="1" spans="1:10">
      <c r="A295" s="16"/>
      <c r="B295" s="3"/>
      <c r="C295" s="3"/>
      <c r="D295" s="5"/>
      <c r="H295" s="5"/>
      <c r="I295" s="5"/>
      <c r="J295" s="5"/>
    </row>
    <row r="296" s="2" customFormat="1" spans="1:10">
      <c r="A296" s="16"/>
      <c r="B296" s="3"/>
      <c r="C296" s="3"/>
      <c r="D296" s="5"/>
      <c r="H296" s="5"/>
      <c r="I296" s="5"/>
      <c r="J296" s="5"/>
    </row>
    <row r="297" s="2" customFormat="1" spans="1:10">
      <c r="A297" s="16"/>
      <c r="B297" s="3"/>
      <c r="C297" s="3"/>
      <c r="D297" s="5"/>
      <c r="H297" s="5"/>
      <c r="I297" s="5"/>
      <c r="J297" s="5"/>
    </row>
    <row r="298" s="2" customFormat="1" spans="1:10">
      <c r="A298" s="16"/>
      <c r="B298" s="3"/>
      <c r="C298" s="3"/>
      <c r="D298" s="5"/>
      <c r="H298" s="5"/>
      <c r="I298" s="5"/>
      <c r="J298" s="5"/>
    </row>
    <row r="299" s="2" customFormat="1" spans="1:10">
      <c r="A299" s="16"/>
      <c r="B299" s="3"/>
      <c r="C299" s="3"/>
      <c r="D299" s="5"/>
      <c r="H299" s="5"/>
      <c r="I299" s="5"/>
      <c r="J299" s="5"/>
    </row>
    <row r="300" s="2" customFormat="1" spans="1:10">
      <c r="A300" s="16"/>
      <c r="B300" s="3"/>
      <c r="C300" s="3"/>
      <c r="D300" s="5"/>
      <c r="H300" s="5"/>
      <c r="I300" s="5"/>
      <c r="J300" s="5"/>
    </row>
    <row r="301" s="2" customFormat="1" spans="1:10">
      <c r="A301" s="16"/>
      <c r="B301" s="3"/>
      <c r="C301" s="3"/>
      <c r="D301" s="5"/>
      <c r="H301" s="5"/>
      <c r="I301" s="5"/>
      <c r="J301" s="5"/>
    </row>
    <row r="302" s="2" customFormat="1" spans="1:10">
      <c r="A302" s="16"/>
      <c r="B302" s="3"/>
      <c r="C302" s="3"/>
      <c r="D302" s="5"/>
      <c r="H302" s="5"/>
      <c r="I302" s="5"/>
      <c r="J302" s="5"/>
    </row>
    <row r="303" s="2" customFormat="1" spans="1:10">
      <c r="A303" s="16"/>
      <c r="B303" s="3"/>
      <c r="C303" s="3"/>
      <c r="D303" s="5"/>
      <c r="H303" s="5"/>
      <c r="I303" s="5"/>
      <c r="J303" s="5"/>
    </row>
    <row r="304" s="2" customFormat="1" spans="1:10">
      <c r="A304" s="16"/>
      <c r="B304" s="3"/>
      <c r="C304" s="3"/>
      <c r="D304" s="5"/>
      <c r="H304" s="5"/>
      <c r="I304" s="5"/>
      <c r="J304" s="5"/>
    </row>
    <row r="305" s="2" customFormat="1" spans="1:10">
      <c r="A305" s="16"/>
      <c r="B305" s="3"/>
      <c r="C305" s="3"/>
      <c r="D305" s="5"/>
      <c r="H305" s="5"/>
      <c r="I305" s="5"/>
      <c r="J305" s="5"/>
    </row>
    <row r="306" s="2" customFormat="1" spans="1:10">
      <c r="A306" s="16"/>
      <c r="B306" s="3"/>
      <c r="C306" s="3"/>
      <c r="D306" s="5"/>
      <c r="H306" s="5"/>
      <c r="I306" s="5"/>
      <c r="J306" s="5"/>
    </row>
    <row r="307" s="2" customFormat="1" spans="1:10">
      <c r="A307" s="16"/>
      <c r="B307" s="3"/>
      <c r="C307" s="3"/>
      <c r="D307" s="5"/>
      <c r="H307" s="5"/>
      <c r="I307" s="5"/>
      <c r="J307" s="5"/>
    </row>
    <row r="308" s="2" customFormat="1" spans="1:10">
      <c r="A308" s="16"/>
      <c r="B308" s="3"/>
      <c r="C308" s="3"/>
      <c r="D308" s="5"/>
      <c r="H308" s="5"/>
      <c r="I308" s="5"/>
      <c r="J308" s="5"/>
    </row>
    <row r="309" s="2" customFormat="1" spans="1:10">
      <c r="A309" s="16"/>
      <c r="B309" s="3"/>
      <c r="C309" s="3"/>
      <c r="D309" s="5"/>
      <c r="H309" s="5"/>
      <c r="I309" s="5"/>
      <c r="J309" s="5"/>
    </row>
    <row r="310" s="2" customFormat="1" spans="1:10">
      <c r="A310" s="16"/>
      <c r="B310" s="3"/>
      <c r="C310" s="3"/>
      <c r="D310" s="5"/>
      <c r="H310" s="5"/>
      <c r="I310" s="5"/>
      <c r="J310" s="5"/>
    </row>
    <row r="311" s="2" customFormat="1" spans="1:10">
      <c r="A311" s="16"/>
      <c r="B311" s="3"/>
      <c r="C311" s="3"/>
      <c r="D311" s="5"/>
      <c r="H311" s="5"/>
      <c r="I311" s="5"/>
      <c r="J311" s="5"/>
    </row>
    <row r="312" s="2" customFormat="1" spans="1:10">
      <c r="A312" s="16"/>
      <c r="B312" s="3"/>
      <c r="C312" s="3"/>
      <c r="D312" s="5"/>
      <c r="H312" s="5"/>
      <c r="I312" s="5"/>
      <c r="J312" s="5"/>
    </row>
    <row r="313" s="2" customFormat="1" spans="1:10">
      <c r="A313" s="16"/>
      <c r="B313" s="3"/>
      <c r="C313" s="3"/>
      <c r="D313" s="5"/>
      <c r="H313" s="5"/>
      <c r="I313" s="5"/>
      <c r="J313" s="5"/>
    </row>
    <row r="314" s="2" customFormat="1" spans="1:10">
      <c r="A314" s="16"/>
      <c r="B314" s="3"/>
      <c r="C314" s="3"/>
      <c r="D314" s="5"/>
      <c r="H314" s="5"/>
      <c r="I314" s="5"/>
      <c r="J314" s="5"/>
    </row>
    <row r="315" s="2" customFormat="1" spans="1:10">
      <c r="A315" s="16"/>
      <c r="B315" s="3"/>
      <c r="C315" s="3"/>
      <c r="D315" s="5"/>
      <c r="H315" s="5"/>
      <c r="I315" s="5"/>
      <c r="J315" s="5"/>
    </row>
    <row r="316" s="2" customFormat="1" spans="1:10">
      <c r="A316" s="16"/>
      <c r="B316" s="3"/>
      <c r="C316" s="3"/>
      <c r="D316" s="5"/>
      <c r="H316" s="5"/>
      <c r="I316" s="5"/>
      <c r="J316" s="5"/>
    </row>
    <row r="317" s="2" customFormat="1" spans="1:10">
      <c r="A317" s="16"/>
      <c r="B317" s="3"/>
      <c r="C317" s="3"/>
      <c r="D317" s="5"/>
      <c r="H317" s="5"/>
      <c r="I317" s="5"/>
      <c r="J317" s="5"/>
    </row>
    <row r="318" s="2" customFormat="1" spans="1:10">
      <c r="A318" s="16"/>
      <c r="B318" s="3"/>
      <c r="C318" s="3"/>
      <c r="D318" s="5"/>
      <c r="H318" s="5"/>
      <c r="I318" s="5"/>
      <c r="J318" s="5"/>
    </row>
    <row r="319" s="2" customFormat="1" spans="1:10">
      <c r="A319" s="16"/>
      <c r="B319" s="3"/>
      <c r="C319" s="3"/>
      <c r="D319" s="5"/>
      <c r="H319" s="5"/>
      <c r="I319" s="5"/>
      <c r="J319" s="5"/>
    </row>
    <row r="320" s="2" customFormat="1" spans="1:10">
      <c r="A320" s="16"/>
      <c r="B320" s="3"/>
      <c r="C320" s="3"/>
      <c r="D320" s="5"/>
      <c r="H320" s="5"/>
      <c r="I320" s="5"/>
      <c r="J320" s="5"/>
    </row>
    <row r="321" s="2" customFormat="1" spans="1:10">
      <c r="A321" s="16"/>
      <c r="B321" s="3"/>
      <c r="C321" s="3"/>
      <c r="D321" s="5"/>
      <c r="H321" s="5"/>
      <c r="I321" s="5"/>
      <c r="J321" s="5"/>
    </row>
    <row r="322" s="2" customFormat="1" spans="1:10">
      <c r="A322" s="16"/>
      <c r="B322" s="3"/>
      <c r="C322" s="3"/>
      <c r="D322" s="5"/>
      <c r="H322" s="5"/>
      <c r="I322" s="5"/>
      <c r="J322" s="5"/>
    </row>
    <row r="323" s="2" customFormat="1" spans="1:10">
      <c r="A323" s="16"/>
      <c r="B323" s="3"/>
      <c r="C323" s="3"/>
      <c r="D323" s="5"/>
      <c r="H323" s="5"/>
      <c r="I323" s="5"/>
      <c r="J323" s="5"/>
    </row>
    <row r="324" s="2" customFormat="1" spans="1:10">
      <c r="A324" s="16"/>
      <c r="B324" s="3"/>
      <c r="C324" s="3"/>
      <c r="D324" s="5"/>
      <c r="H324" s="5"/>
      <c r="I324" s="5"/>
      <c r="J324" s="5"/>
    </row>
    <row r="325" s="2" customFormat="1" spans="1:10">
      <c r="A325" s="16"/>
      <c r="B325" s="3"/>
      <c r="C325" s="3"/>
      <c r="D325" s="5"/>
      <c r="H325" s="5"/>
      <c r="I325" s="5"/>
      <c r="J325" s="5"/>
    </row>
    <row r="326" s="2" customFormat="1" spans="1:10">
      <c r="A326" s="16"/>
      <c r="B326" s="3"/>
      <c r="C326" s="3"/>
      <c r="D326" s="5"/>
      <c r="H326" s="5"/>
      <c r="I326" s="5"/>
      <c r="J326" s="5"/>
    </row>
    <row r="327" s="2" customFormat="1" spans="1:10">
      <c r="A327" s="16"/>
      <c r="B327" s="3"/>
      <c r="C327" s="3"/>
      <c r="D327" s="5"/>
      <c r="H327" s="5"/>
      <c r="I327" s="5"/>
      <c r="J327" s="5"/>
    </row>
    <row r="328" s="2" customFormat="1" spans="1:10">
      <c r="A328" s="16"/>
      <c r="B328" s="3"/>
      <c r="C328" s="3"/>
      <c r="D328" s="5"/>
      <c r="H328" s="5"/>
      <c r="I328" s="5"/>
      <c r="J328" s="5"/>
    </row>
    <row r="329" s="2" customFormat="1" spans="1:10">
      <c r="A329" s="16"/>
      <c r="B329" s="3"/>
      <c r="C329" s="3"/>
      <c r="D329" s="5"/>
      <c r="H329" s="5"/>
      <c r="I329" s="5"/>
      <c r="J329" s="5"/>
    </row>
    <row r="330" s="2" customFormat="1" spans="1:10">
      <c r="A330" s="16"/>
      <c r="B330" s="3"/>
      <c r="C330" s="3"/>
      <c r="D330" s="5"/>
      <c r="H330" s="5"/>
      <c r="I330" s="5"/>
      <c r="J330" s="5"/>
    </row>
    <row r="331" s="2" customFormat="1" spans="1:10">
      <c r="A331" s="16"/>
      <c r="B331" s="3"/>
      <c r="C331" s="3"/>
      <c r="D331" s="5"/>
      <c r="H331" s="5"/>
      <c r="I331" s="5"/>
      <c r="J331" s="5"/>
    </row>
    <row r="332" s="2" customFormat="1" spans="1:10">
      <c r="A332" s="16"/>
      <c r="B332" s="3"/>
      <c r="C332" s="3"/>
      <c r="D332" s="5"/>
      <c r="H332" s="5"/>
      <c r="I332" s="5"/>
      <c r="J332" s="5"/>
    </row>
    <row r="333" s="2" customFormat="1" spans="1:10">
      <c r="A333" s="16"/>
      <c r="B333" s="3"/>
      <c r="C333" s="3"/>
      <c r="D333" s="5"/>
      <c r="H333" s="5"/>
      <c r="I333" s="5"/>
      <c r="J333" s="5"/>
    </row>
    <row r="334" s="2" customFormat="1" spans="1:10">
      <c r="A334" s="16"/>
      <c r="B334" s="3"/>
      <c r="C334" s="3"/>
      <c r="D334" s="5"/>
      <c r="H334" s="5"/>
      <c r="I334" s="5"/>
      <c r="J334" s="5"/>
    </row>
    <row r="335" s="2" customFormat="1" spans="1:10">
      <c r="A335" s="16"/>
      <c r="B335" s="3"/>
      <c r="C335" s="3"/>
      <c r="D335" s="5"/>
      <c r="H335" s="5"/>
      <c r="I335" s="5"/>
      <c r="J335" s="5"/>
    </row>
    <row r="336" s="2" customFormat="1" spans="1:10">
      <c r="A336" s="16"/>
      <c r="B336" s="3"/>
      <c r="C336" s="3"/>
      <c r="D336" s="5"/>
      <c r="H336" s="5"/>
      <c r="I336" s="5"/>
      <c r="J336" s="5"/>
    </row>
    <row r="337" s="2" customFormat="1" spans="1:10">
      <c r="A337" s="16"/>
      <c r="B337" s="3"/>
      <c r="C337" s="3"/>
      <c r="D337" s="5"/>
      <c r="H337" s="5"/>
      <c r="I337" s="5"/>
      <c r="J337" s="5"/>
    </row>
    <row r="338" s="2" customFormat="1" spans="1:10">
      <c r="A338" s="16"/>
      <c r="B338" s="3"/>
      <c r="C338" s="3"/>
      <c r="D338" s="5"/>
      <c r="H338" s="5"/>
      <c r="I338" s="5"/>
      <c r="J338" s="5"/>
    </row>
    <row r="339" s="2" customFormat="1" spans="1:10">
      <c r="A339" s="16"/>
      <c r="B339" s="3"/>
      <c r="C339" s="3"/>
      <c r="D339" s="5"/>
      <c r="H339" s="5"/>
      <c r="I339" s="5"/>
      <c r="J339" s="5"/>
    </row>
    <row r="340" s="2" customFormat="1" spans="1:10">
      <c r="A340" s="16"/>
      <c r="B340" s="3"/>
      <c r="C340" s="3"/>
      <c r="D340" s="5"/>
      <c r="H340" s="5"/>
      <c r="I340" s="5"/>
      <c r="J340" s="5"/>
    </row>
    <row r="341" s="2" customFormat="1" spans="1:10">
      <c r="A341" s="16"/>
      <c r="B341" s="3"/>
      <c r="C341" s="3"/>
      <c r="D341" s="5"/>
      <c r="H341" s="5"/>
      <c r="I341" s="5"/>
      <c r="J341" s="5"/>
    </row>
    <row r="342" s="2" customFormat="1" spans="1:10">
      <c r="A342" s="16"/>
      <c r="B342" s="3"/>
      <c r="C342" s="3"/>
      <c r="D342" s="5"/>
      <c r="H342" s="5"/>
      <c r="I342" s="5"/>
      <c r="J342" s="5"/>
    </row>
    <row r="343" s="2" customFormat="1" spans="1:10">
      <c r="A343" s="16"/>
      <c r="B343" s="3"/>
      <c r="C343" s="3"/>
      <c r="D343" s="5"/>
      <c r="H343" s="5"/>
      <c r="I343" s="5"/>
      <c r="J343" s="5"/>
    </row>
    <row r="344" s="2" customFormat="1" spans="1:10">
      <c r="A344" s="16"/>
      <c r="B344" s="3"/>
      <c r="C344" s="3"/>
      <c r="D344" s="5"/>
      <c r="H344" s="5"/>
      <c r="I344" s="5"/>
      <c r="J344" s="5"/>
    </row>
    <row r="345" s="2" customFormat="1" spans="1:10">
      <c r="A345" s="16"/>
      <c r="B345" s="3"/>
      <c r="C345" s="3"/>
      <c r="D345" s="5"/>
      <c r="H345" s="5"/>
      <c r="I345" s="5"/>
      <c r="J345" s="5"/>
    </row>
    <row r="346" s="2" customFormat="1" spans="1:10">
      <c r="A346" s="16"/>
      <c r="B346" s="3"/>
      <c r="C346" s="3"/>
      <c r="D346" s="5"/>
      <c r="H346" s="5"/>
      <c r="I346" s="5"/>
      <c r="J346" s="5"/>
    </row>
    <row r="347" s="2" customFormat="1" spans="1:10">
      <c r="A347" s="16"/>
      <c r="B347" s="3"/>
      <c r="C347" s="3"/>
      <c r="D347" s="5"/>
      <c r="H347" s="5"/>
      <c r="I347" s="5"/>
      <c r="J347" s="5"/>
    </row>
    <row r="348" s="2" customFormat="1" spans="1:10">
      <c r="A348" s="16"/>
      <c r="B348" s="3"/>
      <c r="C348" s="3"/>
      <c r="D348" s="5"/>
      <c r="H348" s="5"/>
      <c r="I348" s="5"/>
      <c r="J348" s="5"/>
    </row>
    <row r="349" s="2" customFormat="1" spans="1:10">
      <c r="A349" s="16"/>
      <c r="B349" s="3"/>
      <c r="C349" s="3"/>
      <c r="D349" s="5"/>
      <c r="H349" s="5"/>
      <c r="I349" s="5"/>
      <c r="J349" s="5"/>
    </row>
    <row r="350" s="2" customFormat="1" spans="1:10">
      <c r="A350" s="16"/>
      <c r="B350" s="3"/>
      <c r="C350" s="3"/>
      <c r="D350" s="5"/>
      <c r="H350" s="5"/>
      <c r="I350" s="5"/>
      <c r="J350" s="5"/>
    </row>
    <row r="351" s="2" customFormat="1" spans="1:10">
      <c r="A351" s="16"/>
      <c r="B351" s="3"/>
      <c r="C351" s="3"/>
      <c r="D351" s="5"/>
      <c r="H351" s="5"/>
      <c r="I351" s="5"/>
      <c r="J351" s="5"/>
    </row>
    <row r="352" s="2" customFormat="1" spans="1:10">
      <c r="A352" s="16"/>
      <c r="B352" s="3"/>
      <c r="C352" s="3"/>
      <c r="D352" s="5"/>
      <c r="H352" s="5"/>
      <c r="I352" s="5"/>
      <c r="J352" s="5"/>
    </row>
    <row r="353" s="2" customFormat="1" spans="1:10">
      <c r="A353" s="16"/>
      <c r="B353" s="3"/>
      <c r="C353" s="3"/>
      <c r="D353" s="5"/>
      <c r="H353" s="5"/>
      <c r="I353" s="5"/>
      <c r="J353" s="5"/>
    </row>
    <row r="354" s="2" customFormat="1" spans="1:10">
      <c r="A354" s="16"/>
      <c r="B354" s="3"/>
      <c r="C354" s="3"/>
      <c r="D354" s="5"/>
      <c r="H354" s="5"/>
      <c r="I354" s="5"/>
      <c r="J354" s="5"/>
    </row>
    <row r="355" s="2" customFormat="1" spans="1:10">
      <c r="A355" s="16"/>
      <c r="B355" s="3"/>
      <c r="C355" s="3"/>
      <c r="D355" s="5"/>
      <c r="H355" s="5"/>
      <c r="I355" s="5"/>
      <c r="J355" s="5"/>
    </row>
    <row r="356" s="2" customFormat="1" spans="1:10">
      <c r="A356" s="16"/>
      <c r="B356" s="3"/>
      <c r="C356" s="3"/>
      <c r="D356" s="5"/>
      <c r="H356" s="5"/>
      <c r="I356" s="5"/>
      <c r="J356" s="5"/>
    </row>
    <row r="357" s="2" customFormat="1" spans="1:10">
      <c r="A357" s="16"/>
      <c r="B357" s="3"/>
      <c r="C357" s="3"/>
      <c r="D357" s="5"/>
      <c r="H357" s="5"/>
      <c r="I357" s="5"/>
      <c r="J357" s="5"/>
    </row>
    <row r="358" s="2" customFormat="1" spans="1:10">
      <c r="A358" s="16"/>
      <c r="B358" s="3"/>
      <c r="C358" s="3"/>
      <c r="D358" s="5"/>
      <c r="H358" s="5"/>
      <c r="I358" s="5"/>
      <c r="J358" s="5"/>
    </row>
    <row r="359" s="2" customFormat="1" spans="1:10">
      <c r="A359" s="16"/>
      <c r="B359" s="3"/>
      <c r="C359" s="3"/>
      <c r="D359" s="5"/>
      <c r="H359" s="5"/>
      <c r="I359" s="5"/>
      <c r="J359" s="5"/>
    </row>
    <row r="360" s="2" customFormat="1" spans="1:10">
      <c r="A360" s="16"/>
      <c r="B360" s="3"/>
      <c r="C360" s="3"/>
      <c r="D360" s="5"/>
      <c r="H360" s="5"/>
      <c r="I360" s="5"/>
      <c r="J360" s="5"/>
    </row>
    <row r="361" s="2" customFormat="1" spans="1:10">
      <c r="A361" s="16"/>
      <c r="B361" s="3"/>
      <c r="C361" s="3"/>
      <c r="D361" s="5"/>
      <c r="H361" s="5"/>
      <c r="I361" s="5"/>
      <c r="J361" s="5"/>
    </row>
    <row r="362" s="2" customFormat="1" spans="1:10">
      <c r="A362" s="16"/>
      <c r="B362" s="3"/>
      <c r="C362" s="3"/>
      <c r="D362" s="5"/>
      <c r="H362" s="5"/>
      <c r="I362" s="5"/>
      <c r="J362" s="5"/>
    </row>
    <row r="363" s="2" customFormat="1" spans="1:10">
      <c r="A363" s="16"/>
      <c r="B363" s="3"/>
      <c r="C363" s="3"/>
      <c r="D363" s="5"/>
      <c r="H363" s="5"/>
      <c r="I363" s="5"/>
      <c r="J363" s="5"/>
    </row>
    <row r="364" s="2" customFormat="1" spans="1:10">
      <c r="A364" s="16"/>
      <c r="B364" s="3"/>
      <c r="C364" s="3"/>
      <c r="D364" s="5"/>
      <c r="H364" s="5"/>
      <c r="I364" s="5"/>
      <c r="J364" s="5"/>
    </row>
    <row r="365" s="2" customFormat="1" spans="1:10">
      <c r="A365" s="16"/>
      <c r="B365" s="3"/>
      <c r="C365" s="3"/>
      <c r="H365" s="5"/>
      <c r="I365" s="5"/>
      <c r="J365" s="5"/>
    </row>
    <row r="366" s="2" customFormat="1" spans="1:10">
      <c r="A366" s="16"/>
      <c r="B366" s="3"/>
      <c r="C366" s="3"/>
      <c r="H366" s="5"/>
      <c r="I366" s="5"/>
      <c r="J366" s="5"/>
    </row>
    <row r="367" s="2" customFormat="1" spans="1:10">
      <c r="A367" s="16"/>
      <c r="B367" s="3"/>
      <c r="C367" s="3"/>
      <c r="H367" s="5"/>
      <c r="I367" s="5"/>
      <c r="J367" s="5"/>
    </row>
    <row r="368" s="2" customFormat="1" spans="1:10">
      <c r="A368" s="16"/>
      <c r="B368" s="3"/>
      <c r="C368" s="3"/>
      <c r="H368" s="5"/>
      <c r="I368" s="5"/>
      <c r="J368" s="5"/>
    </row>
    <row r="369" s="2" customFormat="1" spans="1:10">
      <c r="A369" s="16"/>
      <c r="B369" s="3"/>
      <c r="C369" s="3"/>
      <c r="H369" s="5"/>
      <c r="I369" s="5"/>
      <c r="J369" s="5"/>
    </row>
    <row r="370" s="2" customFormat="1" spans="1:10">
      <c r="A370" s="16"/>
      <c r="B370" s="3"/>
      <c r="C370" s="3"/>
      <c r="H370" s="5"/>
      <c r="I370" s="5"/>
      <c r="J370" s="5"/>
    </row>
    <row r="371" s="3" customFormat="1" spans="1:10">
      <c r="A371" s="16"/>
      <c r="D371" s="2"/>
      <c r="E371" s="2"/>
      <c r="F371" s="2"/>
      <c r="G371" s="2"/>
      <c r="H371" s="5"/>
      <c r="I371" s="5"/>
      <c r="J371" s="5"/>
    </row>
    <row r="372" s="3" customFormat="1" spans="1:10">
      <c r="A372" s="16"/>
      <c r="D372" s="2"/>
      <c r="E372" s="2"/>
      <c r="F372" s="2"/>
      <c r="G372" s="2"/>
      <c r="H372" s="5"/>
      <c r="I372" s="5"/>
      <c r="J372" s="5"/>
    </row>
    <row r="373" s="3" customFormat="1" spans="1:10">
      <c r="A373" s="16"/>
      <c r="D373" s="2"/>
      <c r="E373" s="2"/>
      <c r="F373" s="2"/>
      <c r="G373" s="2"/>
      <c r="H373" s="5"/>
      <c r="I373" s="5"/>
      <c r="J373" s="5"/>
    </row>
    <row r="374" s="3" customFormat="1" spans="1:10">
      <c r="A374" s="16"/>
      <c r="D374" s="2"/>
      <c r="E374" s="2"/>
      <c r="F374" s="2"/>
      <c r="G374" s="2"/>
      <c r="H374" s="5"/>
      <c r="I374" s="5"/>
      <c r="J374" s="5"/>
    </row>
    <row r="375" s="3" customFormat="1" spans="1:10">
      <c r="A375" s="16"/>
      <c r="D375" s="2"/>
      <c r="E375" s="2"/>
      <c r="F375" s="2"/>
      <c r="G375" s="2"/>
      <c r="H375" s="5"/>
      <c r="I375" s="5"/>
      <c r="J375" s="5"/>
    </row>
    <row r="376" s="3" customFormat="1" spans="1:10">
      <c r="A376" s="16"/>
      <c r="D376" s="2"/>
      <c r="E376" s="2"/>
      <c r="F376" s="2"/>
      <c r="G376" s="2"/>
      <c r="H376" s="5"/>
      <c r="I376" s="5"/>
      <c r="J376" s="5"/>
    </row>
    <row r="377" s="3" customFormat="1" spans="1:10">
      <c r="A377" s="16"/>
      <c r="D377" s="2"/>
      <c r="E377" s="2"/>
      <c r="F377" s="2"/>
      <c r="G377" s="2"/>
      <c r="H377" s="5"/>
      <c r="I377" s="5"/>
      <c r="J377" s="5"/>
    </row>
    <row r="378" s="3" customFormat="1" spans="1:10">
      <c r="A378" s="16"/>
      <c r="D378" s="2"/>
      <c r="E378" s="2"/>
      <c r="F378" s="2"/>
      <c r="G378" s="2"/>
      <c r="H378" s="5"/>
      <c r="I378" s="5"/>
      <c r="J378" s="5"/>
    </row>
    <row r="379" s="3" customFormat="1" spans="1:10">
      <c r="A379" s="16"/>
      <c r="D379" s="2"/>
      <c r="E379" s="2"/>
      <c r="F379" s="2"/>
      <c r="G379" s="2"/>
      <c r="H379" s="5"/>
      <c r="I379" s="5"/>
      <c r="J379" s="5"/>
    </row>
    <row r="380" s="3" customFormat="1" spans="1:10">
      <c r="A380" s="16"/>
      <c r="D380" s="2"/>
      <c r="E380" s="2"/>
      <c r="F380" s="2"/>
      <c r="G380" s="2"/>
      <c r="H380" s="5"/>
      <c r="I380" s="5"/>
      <c r="J380" s="5"/>
    </row>
    <row r="381" s="3" customFormat="1" spans="1:10">
      <c r="A381" s="16"/>
      <c r="D381" s="2"/>
      <c r="E381" s="2"/>
      <c r="F381" s="2"/>
      <c r="G381" s="2"/>
      <c r="H381" s="5"/>
      <c r="I381" s="5"/>
      <c r="J381" s="5"/>
    </row>
    <row r="382" s="3" customFormat="1" spans="1:10">
      <c r="A382" s="16"/>
      <c r="D382" s="2"/>
      <c r="E382" s="2"/>
      <c r="F382" s="2"/>
      <c r="G382" s="2"/>
      <c r="H382" s="5"/>
      <c r="I382" s="5"/>
      <c r="J382" s="5"/>
    </row>
    <row r="383" s="3" customFormat="1" spans="1:10">
      <c r="A383" s="16"/>
      <c r="D383" s="2"/>
      <c r="E383" s="2"/>
      <c r="F383" s="2"/>
      <c r="G383" s="2"/>
      <c r="H383" s="5"/>
      <c r="I383" s="5"/>
      <c r="J383" s="5"/>
    </row>
    <row r="384" s="3" customFormat="1" spans="1:10">
      <c r="A384" s="16"/>
      <c r="D384" s="2"/>
      <c r="E384" s="2"/>
      <c r="F384" s="2"/>
      <c r="G384" s="2"/>
      <c r="H384" s="5"/>
      <c r="I384" s="5"/>
      <c r="J384" s="5"/>
    </row>
    <row r="385" s="3" customFormat="1" spans="1:10">
      <c r="A385" s="16"/>
      <c r="D385" s="2"/>
      <c r="E385" s="2"/>
      <c r="F385" s="2"/>
      <c r="G385" s="2"/>
      <c r="H385" s="5"/>
      <c r="I385" s="5"/>
      <c r="J385" s="5"/>
    </row>
    <row r="386" s="3" customFormat="1" spans="1:10">
      <c r="A386" s="16"/>
      <c r="D386" s="2"/>
      <c r="E386" s="2"/>
      <c r="F386" s="2"/>
      <c r="G386" s="2"/>
      <c r="H386" s="5"/>
      <c r="I386" s="5"/>
      <c r="J386" s="5"/>
    </row>
    <row r="387" s="3" customFormat="1" spans="1:10">
      <c r="A387" s="16"/>
      <c r="D387" s="2"/>
      <c r="E387" s="2"/>
      <c r="F387" s="2"/>
      <c r="G387" s="2"/>
      <c r="H387" s="5"/>
      <c r="I387" s="5"/>
      <c r="J387" s="5"/>
    </row>
    <row r="388" s="3" customFormat="1" spans="1:10">
      <c r="A388" s="16"/>
      <c r="D388" s="2"/>
      <c r="E388" s="2"/>
      <c r="F388" s="2"/>
      <c r="G388" s="2"/>
      <c r="H388" s="5"/>
      <c r="I388" s="5"/>
      <c r="J388" s="5"/>
    </row>
    <row r="389" s="3" customFormat="1" spans="1:10">
      <c r="A389" s="16"/>
      <c r="D389" s="2"/>
      <c r="E389" s="2"/>
      <c r="F389" s="2"/>
      <c r="G389" s="2"/>
      <c r="H389" s="5"/>
      <c r="I389" s="5"/>
      <c r="J389" s="5"/>
    </row>
    <row r="390" s="3" customFormat="1" spans="1:10">
      <c r="A390" s="16"/>
      <c r="D390" s="2"/>
      <c r="E390" s="2"/>
      <c r="F390" s="2"/>
      <c r="G390" s="2"/>
      <c r="H390" s="5"/>
      <c r="I390" s="5"/>
      <c r="J390" s="5"/>
    </row>
    <row r="391" s="3" customFormat="1" spans="1:10">
      <c r="A391" s="16"/>
      <c r="D391" s="2"/>
      <c r="E391" s="2"/>
      <c r="F391" s="2"/>
      <c r="G391" s="2"/>
      <c r="H391" s="5"/>
      <c r="I391" s="5"/>
      <c r="J391" s="5"/>
    </row>
    <row r="392" s="3" customFormat="1" spans="1:10">
      <c r="A392" s="16"/>
      <c r="D392" s="2"/>
      <c r="E392" s="2"/>
      <c r="F392" s="2"/>
      <c r="G392" s="2"/>
      <c r="H392" s="5"/>
      <c r="I392" s="5"/>
      <c r="J392" s="5"/>
    </row>
    <row r="393" s="3" customFormat="1" spans="1:10">
      <c r="A393" s="16"/>
      <c r="D393" s="2"/>
      <c r="E393" s="2"/>
      <c r="F393" s="2"/>
      <c r="G393" s="2"/>
      <c r="H393" s="5"/>
      <c r="I393" s="5"/>
      <c r="J393" s="5"/>
    </row>
    <row r="394" s="3" customFormat="1" spans="1:10">
      <c r="A394" s="16"/>
      <c r="D394" s="2"/>
      <c r="E394" s="2"/>
      <c r="F394" s="2"/>
      <c r="G394" s="2"/>
      <c r="H394" s="5"/>
      <c r="I394" s="5"/>
      <c r="J394" s="5"/>
    </row>
    <row r="395" s="3" customFormat="1" spans="1:10">
      <c r="A395" s="16"/>
      <c r="D395" s="2"/>
      <c r="E395" s="2"/>
      <c r="F395" s="2"/>
      <c r="G395" s="2"/>
      <c r="H395" s="5"/>
      <c r="I395" s="5"/>
      <c r="J395" s="5"/>
    </row>
    <row r="396" s="3" customFormat="1" spans="1:10">
      <c r="A396" s="16"/>
      <c r="D396" s="2"/>
      <c r="E396" s="2"/>
      <c r="F396" s="2"/>
      <c r="G396" s="2"/>
      <c r="H396" s="5"/>
      <c r="I396" s="5"/>
      <c r="J396" s="5"/>
    </row>
    <row r="397" s="3" customFormat="1" spans="1:10">
      <c r="A397" s="16"/>
      <c r="D397" s="2"/>
      <c r="E397" s="2"/>
      <c r="F397" s="2"/>
      <c r="G397" s="2"/>
      <c r="H397" s="5"/>
      <c r="I397" s="5"/>
      <c r="J397" s="5"/>
    </row>
    <row r="398" s="3" customFormat="1" spans="1:10">
      <c r="A398" s="16"/>
      <c r="D398" s="2"/>
      <c r="E398" s="2"/>
      <c r="F398" s="2"/>
      <c r="G398" s="2"/>
      <c r="H398" s="5"/>
      <c r="I398" s="5"/>
      <c r="J398" s="5"/>
    </row>
    <row r="399" s="3" customFormat="1" spans="1:10">
      <c r="A399" s="16"/>
      <c r="D399" s="2"/>
      <c r="E399" s="2"/>
      <c r="F399" s="2"/>
      <c r="G399" s="2"/>
      <c r="H399" s="5"/>
      <c r="I399" s="5"/>
      <c r="J399" s="5"/>
    </row>
    <row r="400" s="3" customFormat="1" spans="1:10">
      <c r="A400" s="16"/>
      <c r="D400" s="2"/>
      <c r="E400" s="2"/>
      <c r="F400" s="2"/>
      <c r="G400" s="2"/>
      <c r="H400" s="5"/>
      <c r="I400" s="5"/>
      <c r="J400" s="5"/>
    </row>
    <row r="401" s="3" customFormat="1" spans="1:10">
      <c r="A401" s="16"/>
      <c r="D401" s="2"/>
      <c r="E401" s="2"/>
      <c r="F401" s="2"/>
      <c r="G401" s="2"/>
      <c r="H401" s="5"/>
      <c r="I401" s="5"/>
      <c r="J401" s="5"/>
    </row>
    <row r="402" s="3" customFormat="1" spans="1:10">
      <c r="A402" s="16"/>
      <c r="D402" s="2"/>
      <c r="E402" s="2"/>
      <c r="F402" s="2"/>
      <c r="G402" s="2"/>
      <c r="H402" s="5"/>
      <c r="I402" s="5"/>
      <c r="J402" s="5"/>
    </row>
    <row r="403" s="3" customFormat="1" spans="1:10">
      <c r="A403" s="16"/>
      <c r="D403" s="2"/>
      <c r="E403" s="2"/>
      <c r="F403" s="2"/>
      <c r="G403" s="2"/>
      <c r="H403" s="5"/>
      <c r="I403" s="5"/>
      <c r="J403" s="5"/>
    </row>
    <row r="404" s="3" customFormat="1" spans="1:10">
      <c r="A404" s="16"/>
      <c r="D404" s="2"/>
      <c r="E404" s="2"/>
      <c r="F404" s="2"/>
      <c r="G404" s="2"/>
      <c r="H404" s="5"/>
      <c r="I404" s="5"/>
      <c r="J404" s="5"/>
    </row>
    <row r="405" s="3" customFormat="1" spans="1:10">
      <c r="A405" s="16"/>
      <c r="D405" s="2"/>
      <c r="E405" s="2"/>
      <c r="F405" s="2"/>
      <c r="G405" s="2"/>
      <c r="H405" s="5"/>
      <c r="I405" s="5"/>
      <c r="J405" s="5"/>
    </row>
    <row r="406" s="3" customFormat="1" spans="1:10">
      <c r="A406" s="16"/>
      <c r="D406" s="2"/>
      <c r="E406" s="2"/>
      <c r="F406" s="2"/>
      <c r="G406" s="2"/>
      <c r="H406" s="5"/>
      <c r="I406" s="5"/>
      <c r="J406" s="5"/>
    </row>
    <row r="407" s="3" customFormat="1" spans="1:10">
      <c r="A407" s="16"/>
      <c r="D407" s="2"/>
      <c r="E407" s="2"/>
      <c r="F407" s="2"/>
      <c r="G407" s="2"/>
      <c r="H407" s="5"/>
      <c r="I407" s="5"/>
      <c r="J407" s="5"/>
    </row>
    <row r="408" s="3" customFormat="1" spans="1:10">
      <c r="A408" s="16"/>
      <c r="D408" s="2"/>
      <c r="E408" s="2"/>
      <c r="F408" s="2"/>
      <c r="G408" s="2"/>
      <c r="H408" s="5"/>
      <c r="I408" s="5"/>
      <c r="J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4.1"/>
  <cols>
    <col min="1" max="1" width="15" style="4" customWidth="1"/>
    <col min="2" max="2" width="17.2543859649123" style="3" customWidth="1"/>
    <col min="3" max="3" width="9.62280701754386" style="3" customWidth="1"/>
    <col min="4" max="6" width="9.62280701754386" style="2" customWidth="1"/>
    <col min="7" max="7" width="10.5" style="2" customWidth="1"/>
    <col min="8" max="12" width="11.6228070175439" style="5" customWidth="1"/>
  </cols>
  <sheetData>
    <row r="1" s="1" customFormat="1" ht="15.6" customHeight="1" spans="1:12">
      <c r="A1" s="6"/>
      <c r="B1" s="7" t="s">
        <v>107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2">
      <c r="G2" s="2" t="s">
        <v>88</v>
      </c>
      <c r="H2" s="5" t="s">
        <v>86</v>
      </c>
      <c r="I2" s="5" t="s">
        <v>75</v>
      </c>
      <c r="K2" s="3">
        <v>1</v>
      </c>
      <c r="L2" s="3"/>
    </row>
    <row r="3" spans="1:16">
      <c r="A3" s="9">
        <v>44090</v>
      </c>
      <c r="B3" s="3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5" si="0">IF(B3&gt;K2,B3,K2)</f>
        <v>1</v>
      </c>
      <c r="L3" s="10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5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MIN(L14:L25)</f>
        <v>-0.114544084400904</v>
      </c>
      <c r="P4" s="30">
        <f>MIN(L4:L25)</f>
        <v>-0.114544084400904</v>
      </c>
    </row>
    <row r="5" spans="1:16">
      <c r="A5" s="9">
        <v>44134</v>
      </c>
      <c r="B5" s="11">
        <v>1.016</v>
      </c>
      <c r="C5" s="12">
        <v>23.9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0.016</v>
      </c>
      <c r="K5" s="10">
        <f t="shared" si="0"/>
        <v>1.016</v>
      </c>
      <c r="L5" s="10">
        <f t="shared" si="1"/>
        <v>0</v>
      </c>
      <c r="N5" s="20" t="s">
        <v>81</v>
      </c>
      <c r="O5" s="22">
        <f>(B25/B13)^(12/COUNT(B14:B25))-1</f>
        <v>-0.0821812596006144</v>
      </c>
      <c r="P5" s="31">
        <f>(B25/B3)^(12/COUNT(B4:B25))-1</f>
        <v>0.102048418361617</v>
      </c>
    </row>
    <row r="6" spans="1:26">
      <c r="A6" s="9">
        <v>44165</v>
      </c>
      <c r="B6" s="11">
        <v>1</v>
      </c>
      <c r="C6" s="12">
        <v>46.8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-0.015748031496063</v>
      </c>
      <c r="K6" s="10">
        <f t="shared" si="0"/>
        <v>1.016</v>
      </c>
      <c r="L6" s="10">
        <f t="shared" si="1"/>
        <v>-0.015748031496063</v>
      </c>
      <c r="N6" s="20" t="s">
        <v>82</v>
      </c>
      <c r="O6" s="23">
        <f>O5/O7</f>
        <v>-0.422475202547545</v>
      </c>
      <c r="P6" s="24">
        <f>P5/P7</f>
        <v>0.486859358843226</v>
      </c>
      <c r="Z6">
        <v>1</v>
      </c>
    </row>
    <row r="7" spans="1:16">
      <c r="A7" s="9">
        <v>44196</v>
      </c>
      <c r="B7" s="11">
        <v>1.009</v>
      </c>
      <c r="C7" s="12">
        <v>38.1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0.0089999999999999</v>
      </c>
      <c r="K7" s="10">
        <f t="shared" si="0"/>
        <v>1.016</v>
      </c>
      <c r="L7" s="10">
        <f t="shared" si="1"/>
        <v>-0.00688976377952766</v>
      </c>
      <c r="N7" s="25" t="s">
        <v>83</v>
      </c>
      <c r="O7" s="26">
        <f>STDEV(J14:J25)*(12^0.5)</f>
        <v>0.194523274040837</v>
      </c>
      <c r="P7" s="27">
        <f>STDEV(J4:J25)*(12^0.5)</f>
        <v>0.209605539070016</v>
      </c>
    </row>
    <row r="8" spans="1:12">
      <c r="A8" s="13">
        <v>44225</v>
      </c>
      <c r="B8" s="11">
        <v>1.11</v>
      </c>
      <c r="C8" s="12">
        <v>33.8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0.10009910802775</v>
      </c>
      <c r="K8" s="10">
        <f t="shared" si="0"/>
        <v>1.11</v>
      </c>
      <c r="L8" s="10">
        <f t="shared" si="1"/>
        <v>0</v>
      </c>
    </row>
    <row r="9" spans="1:12">
      <c r="A9" s="13">
        <v>44253</v>
      </c>
      <c r="B9" s="11">
        <v>1.082</v>
      </c>
      <c r="C9" s="12">
        <v>1.2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-0.0252252252252253</v>
      </c>
      <c r="K9" s="10">
        <f t="shared" si="0"/>
        <v>1.11</v>
      </c>
      <c r="L9" s="10">
        <f t="shared" si="1"/>
        <v>-0.0252252252252253</v>
      </c>
    </row>
    <row r="10" spans="1:12">
      <c r="A10" s="13">
        <v>44286</v>
      </c>
      <c r="B10" s="11">
        <v>1.071</v>
      </c>
      <c r="C10" s="12">
        <v>37.2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-0.0101663585951942</v>
      </c>
      <c r="K10" s="10">
        <f t="shared" si="0"/>
        <v>1.11</v>
      </c>
      <c r="L10" s="10">
        <f t="shared" si="1"/>
        <v>-0.0351351351351352</v>
      </c>
    </row>
    <row r="11" spans="1:12">
      <c r="A11" s="13">
        <v>44316</v>
      </c>
      <c r="B11" s="11">
        <v>1.254</v>
      </c>
      <c r="C11" s="12">
        <v>62.5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0.170868347338936</v>
      </c>
      <c r="K11" s="10">
        <f t="shared" si="0"/>
        <v>1.254</v>
      </c>
      <c r="L11" s="10">
        <f t="shared" si="1"/>
        <v>0</v>
      </c>
    </row>
    <row r="12" spans="1:12">
      <c r="A12" s="13">
        <v>44347</v>
      </c>
      <c r="B12" s="11">
        <v>1.324</v>
      </c>
      <c r="C12" s="12">
        <v>31.8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0.0558213716108453</v>
      </c>
      <c r="K12" s="10">
        <f t="shared" si="0"/>
        <v>1.324</v>
      </c>
      <c r="L12" s="10">
        <f t="shared" si="1"/>
        <v>0</v>
      </c>
    </row>
    <row r="13" spans="1:12">
      <c r="A13" s="13">
        <v>44377</v>
      </c>
      <c r="B13" s="11">
        <v>1.302</v>
      </c>
      <c r="C13" s="12">
        <v>55.3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-0.0166163141993958</v>
      </c>
      <c r="K13" s="10">
        <f t="shared" si="0"/>
        <v>1.324</v>
      </c>
      <c r="L13" s="10">
        <f t="shared" si="1"/>
        <v>-0.0166163141993958</v>
      </c>
    </row>
    <row r="14" spans="1:12">
      <c r="A14" s="13">
        <v>44407</v>
      </c>
      <c r="B14" s="11">
        <v>1.223</v>
      </c>
      <c r="C14" s="12">
        <v>55.7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-0.0606758832565284</v>
      </c>
      <c r="K14" s="10">
        <f t="shared" si="0"/>
        <v>1.324</v>
      </c>
      <c r="L14" s="10">
        <f t="shared" si="1"/>
        <v>-0.0762839879154078</v>
      </c>
    </row>
    <row r="15" spans="1:12">
      <c r="A15" s="13">
        <v>44439</v>
      </c>
      <c r="B15" s="11">
        <v>1.214</v>
      </c>
      <c r="C15" s="12">
        <v>17.5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-0.00735895339329529</v>
      </c>
      <c r="K15" s="10">
        <f t="shared" si="0"/>
        <v>1.324</v>
      </c>
      <c r="L15" s="10">
        <f t="shared" si="1"/>
        <v>-0.0830815709969789</v>
      </c>
    </row>
    <row r="16" spans="1:12">
      <c r="A16" s="13">
        <v>44469</v>
      </c>
      <c r="B16" s="11">
        <v>1.28917594721149</v>
      </c>
      <c r="C16" s="12">
        <v>54.2828229691439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0.0619241739798106</v>
      </c>
      <c r="K16" s="10">
        <f t="shared" si="0"/>
        <v>1.324</v>
      </c>
      <c r="L16" s="10">
        <f t="shared" si="1"/>
        <v>-0.0263021546741012</v>
      </c>
    </row>
    <row r="17" spans="1:12">
      <c r="A17" s="13">
        <v>44498</v>
      </c>
      <c r="B17" s="11">
        <v>1.215</v>
      </c>
      <c r="C17" s="12">
        <v>30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-0.0575374892557792</v>
      </c>
      <c r="K17" s="10">
        <f t="shared" si="0"/>
        <v>1.324</v>
      </c>
      <c r="L17" s="10">
        <f t="shared" si="1"/>
        <v>-0.0823262839879154</v>
      </c>
    </row>
    <row r="18" spans="1:12">
      <c r="A18" s="13">
        <v>44530</v>
      </c>
      <c r="B18" s="11">
        <v>1.327</v>
      </c>
      <c r="C18" s="12">
        <v>94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0.0921810699588477</v>
      </c>
      <c r="K18" s="10">
        <f t="shared" si="0"/>
        <v>1.327</v>
      </c>
      <c r="L18" s="10">
        <f t="shared" si="1"/>
        <v>0</v>
      </c>
    </row>
    <row r="19" spans="1:12">
      <c r="A19" s="13">
        <v>44561</v>
      </c>
      <c r="B19" s="11">
        <v>1.319</v>
      </c>
      <c r="C19" s="12">
        <v>95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-0.00602863602110026</v>
      </c>
      <c r="K19" s="10">
        <f t="shared" si="0"/>
        <v>1.327</v>
      </c>
      <c r="L19" s="10">
        <f t="shared" si="1"/>
        <v>-0.00602863602110026</v>
      </c>
    </row>
    <row r="20" spans="1:12">
      <c r="A20" s="13">
        <v>44589</v>
      </c>
      <c r="B20" s="14">
        <v>1.208</v>
      </c>
      <c r="C20" s="12">
        <v>28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-0.0841546626231994</v>
      </c>
      <c r="K20" s="10">
        <f t="shared" si="0"/>
        <v>1.327</v>
      </c>
      <c r="L20" s="10">
        <f t="shared" si="1"/>
        <v>-0.0896759608138659</v>
      </c>
    </row>
    <row r="21" spans="1:12">
      <c r="A21" s="13">
        <v>44620</v>
      </c>
      <c r="B21" s="15">
        <v>1.205</v>
      </c>
      <c r="C21" s="12">
        <v>58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-0.0024834437086092</v>
      </c>
      <c r="K21" s="10">
        <f t="shared" si="0"/>
        <v>1.327</v>
      </c>
      <c r="L21" s="10">
        <f t="shared" si="1"/>
        <v>-0.0919366993217784</v>
      </c>
    </row>
    <row r="22" spans="1:12">
      <c r="A22" s="13">
        <v>44651</v>
      </c>
      <c r="B22" s="15">
        <v>1.269</v>
      </c>
      <c r="C22" s="12">
        <v>76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0.0531120331950206</v>
      </c>
      <c r="K22" s="10">
        <f t="shared" si="0"/>
        <v>1.327</v>
      </c>
      <c r="L22" s="10">
        <f t="shared" si="1"/>
        <v>-0.0437076111529767</v>
      </c>
    </row>
    <row r="23" spans="1:12">
      <c r="A23" s="13">
        <v>44680</v>
      </c>
      <c r="B23" s="15">
        <v>1.175</v>
      </c>
      <c r="C23" s="12">
        <v>50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-0.074074074074074</v>
      </c>
      <c r="K23" s="10">
        <f t="shared" si="0"/>
        <v>1.327</v>
      </c>
      <c r="L23" s="10">
        <f t="shared" si="1"/>
        <v>-0.114544084400904</v>
      </c>
    </row>
    <row r="24" spans="1:12">
      <c r="A24" s="13">
        <v>44712</v>
      </c>
      <c r="B24" s="15">
        <v>1.176</v>
      </c>
      <c r="C24" s="12">
        <v>46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0.000851063829787169</v>
      </c>
      <c r="K24" s="10">
        <f t="shared" si="0"/>
        <v>1.327</v>
      </c>
      <c r="L24" s="10">
        <f t="shared" si="1"/>
        <v>-0.113790504898267</v>
      </c>
    </row>
    <row r="25" spans="1:12">
      <c r="A25" s="13">
        <v>44742</v>
      </c>
      <c r="B25" s="15">
        <v>1.195</v>
      </c>
      <c r="C25" s="12">
        <v>46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0.0161564625850341</v>
      </c>
      <c r="K25" s="10">
        <f t="shared" si="0"/>
        <v>1.327</v>
      </c>
      <c r="L25" s="10">
        <f t="shared" si="1"/>
        <v>-0.0994724943481536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D362" s="5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D363" s="5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D364" s="5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2" customFormat="1" spans="1:12">
      <c r="A367" s="16"/>
      <c r="B367" s="3"/>
      <c r="C367" s="3"/>
      <c r="H367" s="5"/>
      <c r="I367" s="5"/>
      <c r="J367" s="5"/>
      <c r="K367" s="5"/>
      <c r="L367" s="5"/>
    </row>
    <row r="368" s="2" customFormat="1" spans="1:12">
      <c r="A368" s="16"/>
      <c r="B368" s="3"/>
      <c r="C368" s="3"/>
      <c r="H368" s="5"/>
      <c r="I368" s="5"/>
      <c r="J368" s="5"/>
      <c r="K368" s="5"/>
      <c r="L368" s="5"/>
    </row>
    <row r="369" s="2" customFormat="1" spans="1:12">
      <c r="A369" s="16"/>
      <c r="B369" s="3"/>
      <c r="C369" s="3"/>
      <c r="H369" s="5"/>
      <c r="I369" s="5"/>
      <c r="J369" s="5"/>
      <c r="K369" s="5"/>
      <c r="L369" s="5"/>
    </row>
    <row r="370" s="2" customFormat="1" spans="1:12">
      <c r="A370" s="16"/>
      <c r="B370" s="3"/>
      <c r="C370" s="3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="3" customFormat="1" spans="1:12">
      <c r="A405" s="16"/>
      <c r="D405" s="2"/>
      <c r="E405" s="2"/>
      <c r="F405" s="2"/>
      <c r="G405" s="2"/>
      <c r="H405" s="5"/>
      <c r="I405" s="5"/>
      <c r="J405" s="5"/>
      <c r="K405" s="5"/>
      <c r="L405" s="5"/>
    </row>
    <row r="406" s="3" customFormat="1" spans="1:12">
      <c r="A406" s="16"/>
      <c r="D406" s="2"/>
      <c r="E406" s="2"/>
      <c r="F406" s="2"/>
      <c r="G406" s="2"/>
      <c r="H406" s="5"/>
      <c r="I406" s="5"/>
      <c r="J406" s="5"/>
      <c r="K406" s="5"/>
      <c r="L406" s="5"/>
    </row>
    <row r="407" s="3" customFormat="1" spans="1:12">
      <c r="A407" s="16"/>
      <c r="D407" s="2"/>
      <c r="E407" s="2"/>
      <c r="F407" s="2"/>
      <c r="G407" s="2"/>
      <c r="H407" s="5"/>
      <c r="I407" s="5"/>
      <c r="J407" s="5"/>
      <c r="K407" s="5"/>
      <c r="L407" s="5"/>
    </row>
    <row r="408" s="3" customFormat="1" spans="1:12">
      <c r="A408" s="16"/>
      <c r="D408" s="2"/>
      <c r="E408" s="2"/>
      <c r="F408" s="2"/>
      <c r="G408" s="2"/>
      <c r="H408" s="5"/>
      <c r="I408" s="5"/>
      <c r="J408" s="5"/>
      <c r="K408" s="5"/>
      <c r="L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R15" sqref="R15"/>
    </sheetView>
  </sheetViews>
  <sheetFormatPr defaultColWidth="9" defaultRowHeight="14.1"/>
  <cols>
    <col min="1" max="1" width="15" style="4" customWidth="1"/>
    <col min="2" max="2" width="21" style="3" customWidth="1"/>
    <col min="3" max="3" width="9.62280701754386" style="3" customWidth="1"/>
    <col min="4" max="6" width="9.62280701754386" style="2" customWidth="1"/>
    <col min="7" max="7" width="10.5" style="2" customWidth="1"/>
    <col min="8" max="11" width="11.6228070175439" style="5" customWidth="1"/>
  </cols>
  <sheetData>
    <row r="1" s="1" customFormat="1" ht="15.6" customHeight="1" spans="1:11">
      <c r="A1" s="6"/>
      <c r="B1" s="7" t="s">
        <v>108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44090</v>
      </c>
      <c r="B3" s="3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/>
      <c r="K4" s="10">
        <f t="shared" si="0"/>
        <v>1</v>
      </c>
      <c r="L4">
        <f t="shared" si="1"/>
        <v>0</v>
      </c>
      <c r="N4" s="20" t="s">
        <v>80</v>
      </c>
      <c r="O4" s="21">
        <f>MIN(L14:L25)</f>
        <v>-0.132409545804465</v>
      </c>
      <c r="P4" s="21">
        <f>MIN(L4:L25)</f>
        <v>-0.132409545804465</v>
      </c>
    </row>
    <row r="5" spans="1:16">
      <c r="A5" s="9">
        <v>44134</v>
      </c>
      <c r="B5" s="11">
        <v>1.015</v>
      </c>
      <c r="C5" s="12">
        <v>23.9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ref="J5:J25" si="2">B5/B4-1</f>
        <v>0.0149999999999999</v>
      </c>
      <c r="K5" s="10">
        <f t="shared" si="0"/>
        <v>1.015</v>
      </c>
      <c r="L5">
        <f t="shared" si="1"/>
        <v>0</v>
      </c>
      <c r="N5" s="20" t="s">
        <v>81</v>
      </c>
      <c r="O5" s="22">
        <f>(B25/B13)^(12/COUNT(B14:B25))-1</f>
        <v>-0.0964426877470355</v>
      </c>
      <c r="P5" s="31">
        <f>(B25/B3)^(12/COUNT(B4:B25))-1</f>
        <v>0.0756267152375534</v>
      </c>
    </row>
    <row r="6" spans="1:25">
      <c r="A6" s="9">
        <v>44165</v>
      </c>
      <c r="B6" s="11">
        <v>0.997</v>
      </c>
      <c r="C6" s="12">
        <v>46.8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-0.0177339901477832</v>
      </c>
      <c r="K6" s="10">
        <f t="shared" si="0"/>
        <v>1.015</v>
      </c>
      <c r="L6">
        <f t="shared" si="1"/>
        <v>-0.0177339901477832</v>
      </c>
      <c r="N6" s="20" t="s">
        <v>82</v>
      </c>
      <c r="O6" s="23">
        <f>O5/O7</f>
        <v>-0.49533504342176</v>
      </c>
      <c r="P6" s="24">
        <f>P5/P7</f>
        <v>0.353666208852978</v>
      </c>
      <c r="Y6">
        <v>1</v>
      </c>
    </row>
    <row r="7" spans="1:16">
      <c r="A7" s="9">
        <v>44196</v>
      </c>
      <c r="B7" s="11">
        <v>1.005</v>
      </c>
      <c r="C7" s="12">
        <v>38.1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0.0080240722166498</v>
      </c>
      <c r="K7" s="10">
        <f t="shared" si="0"/>
        <v>1.015</v>
      </c>
      <c r="L7">
        <f t="shared" si="1"/>
        <v>-0.00985221674876846</v>
      </c>
      <c r="N7" s="25" t="s">
        <v>83</v>
      </c>
      <c r="O7" s="26">
        <f>STDEV(J14:J25)*(12^0.5)</f>
        <v>0.194701927569695</v>
      </c>
      <c r="P7" s="27">
        <f>STDEV(J4:J25)*(12^0.5)</f>
        <v>0.213836417911761</v>
      </c>
    </row>
    <row r="8" spans="1:12">
      <c r="A8" s="13">
        <v>44225</v>
      </c>
      <c r="B8" s="11">
        <v>1.104</v>
      </c>
      <c r="C8" s="12">
        <v>33.8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0.0985074626865674</v>
      </c>
      <c r="K8" s="10">
        <f t="shared" si="0"/>
        <v>1.104</v>
      </c>
      <c r="L8">
        <f t="shared" si="1"/>
        <v>0</v>
      </c>
    </row>
    <row r="9" spans="1:12">
      <c r="A9" s="13">
        <v>44253</v>
      </c>
      <c r="B9" s="11">
        <v>1.075</v>
      </c>
      <c r="C9" s="12">
        <v>1.2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-0.0262681159420292</v>
      </c>
      <c r="K9" s="10">
        <f t="shared" si="0"/>
        <v>1.104</v>
      </c>
      <c r="L9">
        <f t="shared" si="1"/>
        <v>-0.0262681159420292</v>
      </c>
    </row>
    <row r="10" spans="1:12">
      <c r="A10" s="13">
        <v>44286</v>
      </c>
      <c r="B10" s="11">
        <v>1.063</v>
      </c>
      <c r="C10" s="12">
        <v>37.2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-0.0111627906976745</v>
      </c>
      <c r="K10" s="10">
        <f t="shared" si="0"/>
        <v>1.104</v>
      </c>
      <c r="L10">
        <f t="shared" si="1"/>
        <v>-0.0371376811594204</v>
      </c>
    </row>
    <row r="11" spans="1:12">
      <c r="A11" s="13">
        <v>44316</v>
      </c>
      <c r="B11" s="11">
        <v>1.242</v>
      </c>
      <c r="C11" s="12">
        <v>62.5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0.168391345249294</v>
      </c>
      <c r="K11" s="10">
        <f t="shared" si="0"/>
        <v>1.242</v>
      </c>
      <c r="L11">
        <f t="shared" si="1"/>
        <v>0</v>
      </c>
    </row>
    <row r="12" spans="1:12">
      <c r="A12" s="13">
        <v>44347</v>
      </c>
      <c r="B12" s="11">
        <v>1.299</v>
      </c>
      <c r="C12" s="12">
        <v>31.8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0.0458937198067633</v>
      </c>
      <c r="K12" s="10">
        <f t="shared" si="0"/>
        <v>1.299</v>
      </c>
      <c r="L12">
        <f t="shared" si="1"/>
        <v>0</v>
      </c>
    </row>
    <row r="13" spans="1:12">
      <c r="A13" s="13">
        <v>44377</v>
      </c>
      <c r="B13" s="11">
        <v>1.265</v>
      </c>
      <c r="C13" s="12">
        <v>55.3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-0.0261739799846036</v>
      </c>
      <c r="K13" s="10">
        <f t="shared" si="0"/>
        <v>1.299</v>
      </c>
      <c r="L13">
        <f t="shared" si="1"/>
        <v>-0.0261739799846036</v>
      </c>
    </row>
    <row r="14" spans="1:12">
      <c r="A14" s="13">
        <v>44407</v>
      </c>
      <c r="B14" s="11">
        <v>1.186</v>
      </c>
      <c r="C14" s="12">
        <v>55.7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-0.0624505928853755</v>
      </c>
      <c r="K14" s="10">
        <f t="shared" si="0"/>
        <v>1.299</v>
      </c>
      <c r="L14">
        <f t="shared" si="1"/>
        <v>-0.0869899923017706</v>
      </c>
    </row>
    <row r="15" spans="1:12">
      <c r="A15" s="13">
        <v>44439</v>
      </c>
      <c r="B15" s="11">
        <v>1.176</v>
      </c>
      <c r="C15" s="12">
        <v>17.5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-0.00843170320404718</v>
      </c>
      <c r="K15" s="10">
        <f t="shared" si="0"/>
        <v>1.299</v>
      </c>
      <c r="L15">
        <f t="shared" si="1"/>
        <v>-0.0946882217090069</v>
      </c>
    </row>
    <row r="16" spans="1:12">
      <c r="A16" s="13">
        <v>44469</v>
      </c>
      <c r="B16" s="11">
        <v>1.247</v>
      </c>
      <c r="C16" s="12">
        <v>54.2828229691439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0.0603741496598642</v>
      </c>
      <c r="K16" s="10">
        <f t="shared" si="0"/>
        <v>1.299</v>
      </c>
      <c r="L16">
        <f t="shared" si="1"/>
        <v>-0.0400307929176288</v>
      </c>
    </row>
    <row r="17" spans="1:12">
      <c r="A17" s="13">
        <v>44498</v>
      </c>
      <c r="B17" s="11">
        <v>1.174</v>
      </c>
      <c r="C17" s="12">
        <v>30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-0.0585404971932639</v>
      </c>
      <c r="K17" s="10">
        <f t="shared" si="0"/>
        <v>1.299</v>
      </c>
      <c r="L17">
        <f t="shared" si="1"/>
        <v>-0.0962278675904542</v>
      </c>
    </row>
    <row r="18" spans="1:12">
      <c r="A18" s="13">
        <v>44530</v>
      </c>
      <c r="B18" s="11">
        <v>1.281</v>
      </c>
      <c r="C18" s="12">
        <v>94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0.0911413969335604</v>
      </c>
      <c r="K18" s="10">
        <f t="shared" si="0"/>
        <v>1.299</v>
      </c>
      <c r="L18">
        <f t="shared" si="1"/>
        <v>-0.0138568129330254</v>
      </c>
    </row>
    <row r="19" spans="1:12">
      <c r="A19" s="32">
        <v>44561</v>
      </c>
      <c r="B19" s="11">
        <v>1.272</v>
      </c>
      <c r="C19" s="12">
        <v>95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-0.00702576112412168</v>
      </c>
      <c r="K19" s="10">
        <f t="shared" si="0"/>
        <v>1.299</v>
      </c>
      <c r="L19">
        <f t="shared" si="1"/>
        <v>-0.020785219399538</v>
      </c>
    </row>
    <row r="20" spans="1:12">
      <c r="A20" s="13">
        <v>44589</v>
      </c>
      <c r="B20" s="14">
        <v>1.163</v>
      </c>
      <c r="C20" s="12">
        <v>28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-0.085691823899371</v>
      </c>
      <c r="K20" s="10">
        <f t="shared" si="0"/>
        <v>1.299</v>
      </c>
      <c r="L20">
        <f t="shared" si="1"/>
        <v>-0.104695919938414</v>
      </c>
    </row>
    <row r="21" spans="1:12">
      <c r="A21" s="13">
        <v>44620</v>
      </c>
      <c r="B21" s="15">
        <v>1.159</v>
      </c>
      <c r="C21" s="12">
        <v>58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-0.00343938091143592</v>
      </c>
      <c r="K21" s="10">
        <f t="shared" si="0"/>
        <v>1.299</v>
      </c>
      <c r="L21">
        <f t="shared" si="1"/>
        <v>-0.107775211701309</v>
      </c>
    </row>
    <row r="22" spans="1:12">
      <c r="A22" s="13">
        <v>44651</v>
      </c>
      <c r="B22" s="15">
        <v>1.219</v>
      </c>
      <c r="C22" s="12">
        <v>76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0.0517687661777395</v>
      </c>
      <c r="K22" s="10">
        <f t="shared" si="0"/>
        <v>1.299</v>
      </c>
      <c r="L22">
        <f t="shared" si="1"/>
        <v>-0.0615858352578905</v>
      </c>
    </row>
    <row r="23" spans="1:12">
      <c r="A23" s="13">
        <v>44680</v>
      </c>
      <c r="B23" s="15">
        <v>1.127</v>
      </c>
      <c r="C23" s="12">
        <v>50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-0.0754716981132076</v>
      </c>
      <c r="K23" s="10">
        <f t="shared" si="0"/>
        <v>1.299</v>
      </c>
      <c r="L23">
        <f t="shared" si="1"/>
        <v>-0.132409545804465</v>
      </c>
    </row>
    <row r="24" spans="1:12">
      <c r="A24" s="13">
        <v>44712</v>
      </c>
      <c r="B24" s="15">
        <v>1.127</v>
      </c>
      <c r="C24" s="12">
        <v>46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</v>
      </c>
      <c r="K24" s="10">
        <f t="shared" si="0"/>
        <v>1.299</v>
      </c>
      <c r="L24">
        <f t="shared" si="1"/>
        <v>-0.132409545804465</v>
      </c>
    </row>
    <row r="25" spans="1:12">
      <c r="A25" s="13">
        <v>44742</v>
      </c>
      <c r="B25" s="15">
        <v>1.143</v>
      </c>
      <c r="C25" s="12">
        <v>46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0.0141969831410826</v>
      </c>
      <c r="K25" s="10">
        <f t="shared" si="0"/>
        <v>1.299</v>
      </c>
      <c r="L25">
        <f t="shared" si="1"/>
        <v>-0.120092378752887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11">
      <c r="A46" s="16"/>
      <c r="B46" s="3"/>
      <c r="C46" s="3"/>
      <c r="D46" s="5"/>
      <c r="H46" s="5"/>
      <c r="I46" s="5"/>
      <c r="J46" s="5"/>
      <c r="K46" s="5"/>
    </row>
    <row r="47" s="2" customFormat="1" spans="1:11">
      <c r="A47" s="16"/>
      <c r="B47" s="3"/>
      <c r="C47" s="3"/>
      <c r="D47" s="5"/>
      <c r="H47" s="5"/>
      <c r="I47" s="5"/>
      <c r="J47" s="5"/>
      <c r="K47" s="5"/>
    </row>
    <row r="48" s="2" customFormat="1" spans="1:11">
      <c r="A48" s="16"/>
      <c r="B48" s="3"/>
      <c r="C48" s="3"/>
      <c r="D48" s="5"/>
      <c r="H48" s="5"/>
      <c r="I48" s="5"/>
      <c r="J48" s="5"/>
      <c r="K48" s="5"/>
    </row>
    <row r="49" s="2" customFormat="1" spans="1:11">
      <c r="A49" s="16"/>
      <c r="B49" s="3"/>
      <c r="C49" s="3"/>
      <c r="D49" s="5"/>
      <c r="H49" s="5"/>
      <c r="I49" s="5"/>
      <c r="J49" s="5"/>
      <c r="K49" s="5"/>
    </row>
    <row r="50" s="2" customFormat="1" spans="1:11">
      <c r="A50" s="16"/>
      <c r="B50" s="3"/>
      <c r="C50" s="3"/>
      <c r="D50" s="5"/>
      <c r="H50" s="5"/>
      <c r="I50" s="5"/>
      <c r="J50" s="5"/>
      <c r="K50" s="5"/>
    </row>
    <row r="51" s="2" customFormat="1" spans="1:11">
      <c r="A51" s="16"/>
      <c r="B51" s="3"/>
      <c r="C51" s="3"/>
      <c r="D51" s="5"/>
      <c r="H51" s="5"/>
      <c r="I51" s="5"/>
      <c r="J51" s="5"/>
      <c r="K51" s="5"/>
    </row>
    <row r="52" s="2" customFormat="1" spans="1:11">
      <c r="A52" s="16"/>
      <c r="B52" s="3"/>
      <c r="C52" s="3"/>
      <c r="D52" s="5"/>
      <c r="H52" s="5"/>
      <c r="I52" s="5"/>
      <c r="J52" s="5"/>
      <c r="K52" s="5"/>
    </row>
    <row r="53" s="2" customFormat="1" spans="1:11">
      <c r="A53" s="16"/>
      <c r="B53" s="3"/>
      <c r="C53" s="3"/>
      <c r="D53" s="5"/>
      <c r="H53" s="5"/>
      <c r="I53" s="5"/>
      <c r="J53" s="5"/>
      <c r="K53" s="5"/>
    </row>
    <row r="54" s="2" customFormat="1" spans="1:11">
      <c r="A54" s="16"/>
      <c r="B54" s="3"/>
      <c r="C54" s="3"/>
      <c r="D54" s="5"/>
      <c r="H54" s="5"/>
      <c r="I54" s="5"/>
      <c r="J54" s="5"/>
      <c r="K54" s="5"/>
    </row>
    <row r="55" s="2" customFormat="1" spans="1:11">
      <c r="A55" s="16"/>
      <c r="B55" s="3"/>
      <c r="C55" s="3"/>
      <c r="D55" s="5"/>
      <c r="H55" s="5"/>
      <c r="I55" s="5"/>
      <c r="J55" s="5"/>
      <c r="K55" s="5"/>
    </row>
    <row r="56" s="2" customFormat="1" spans="1:11">
      <c r="A56" s="16"/>
      <c r="B56" s="3"/>
      <c r="C56" s="3"/>
      <c r="D56" s="5"/>
      <c r="H56" s="5"/>
      <c r="I56" s="5"/>
      <c r="J56" s="5"/>
      <c r="K56" s="5"/>
    </row>
    <row r="57" s="2" customFormat="1" spans="1:11">
      <c r="A57" s="16"/>
      <c r="B57" s="3"/>
      <c r="C57" s="3"/>
      <c r="D57" s="5"/>
      <c r="H57" s="5"/>
      <c r="I57" s="5"/>
      <c r="J57" s="5"/>
      <c r="K57" s="5"/>
    </row>
    <row r="58" s="2" customFormat="1" spans="1:11">
      <c r="A58" s="16"/>
      <c r="B58" s="3"/>
      <c r="C58" s="3"/>
      <c r="D58" s="5"/>
      <c r="H58" s="5"/>
      <c r="I58" s="5"/>
      <c r="J58" s="5"/>
      <c r="K58" s="5"/>
    </row>
    <row r="59" s="2" customFormat="1" spans="1:11">
      <c r="A59" s="16"/>
      <c r="B59" s="3"/>
      <c r="C59" s="3"/>
      <c r="D59" s="5"/>
      <c r="H59" s="5"/>
      <c r="I59" s="5"/>
      <c r="J59" s="5"/>
      <c r="K59" s="5"/>
    </row>
    <row r="60" s="2" customFormat="1" spans="1:11">
      <c r="A60" s="16"/>
      <c r="B60" s="3"/>
      <c r="C60" s="3"/>
      <c r="D60" s="5"/>
      <c r="H60" s="5"/>
      <c r="I60" s="5"/>
      <c r="J60" s="5"/>
      <c r="K60" s="5"/>
    </row>
    <row r="61" s="2" customFormat="1" spans="1:11">
      <c r="A61" s="16"/>
      <c r="B61" s="3"/>
      <c r="C61" s="3"/>
      <c r="D61" s="5"/>
      <c r="H61" s="5"/>
      <c r="I61" s="5"/>
      <c r="J61" s="5"/>
      <c r="K61" s="5"/>
    </row>
    <row r="62" s="2" customFormat="1" spans="1:11">
      <c r="A62" s="16"/>
      <c r="B62" s="3"/>
      <c r="C62" s="3"/>
      <c r="D62" s="5"/>
      <c r="H62" s="5"/>
      <c r="I62" s="5"/>
      <c r="J62" s="5"/>
      <c r="K62" s="5"/>
    </row>
    <row r="63" s="2" customFormat="1" spans="1:11">
      <c r="A63" s="16"/>
      <c r="B63" s="3"/>
      <c r="C63" s="3"/>
      <c r="D63" s="5"/>
      <c r="H63" s="5"/>
      <c r="I63" s="5"/>
      <c r="J63" s="5"/>
      <c r="K63" s="5"/>
    </row>
    <row r="64" s="2" customFormat="1" spans="1:11">
      <c r="A64" s="16"/>
      <c r="B64" s="3"/>
      <c r="C64" s="3"/>
      <c r="D64" s="5"/>
      <c r="H64" s="5"/>
      <c r="I64" s="5"/>
      <c r="J64" s="5"/>
      <c r="K64" s="5"/>
    </row>
    <row r="65" s="2" customFormat="1" spans="1:11">
      <c r="A65" s="16"/>
      <c r="B65" s="3"/>
      <c r="C65" s="3"/>
      <c r="D65" s="5"/>
      <c r="H65" s="5"/>
      <c r="I65" s="5"/>
      <c r="J65" s="5"/>
      <c r="K65" s="5"/>
    </row>
    <row r="66" s="2" customFormat="1" spans="1:11">
      <c r="A66" s="16"/>
      <c r="B66" s="3"/>
      <c r="C66" s="3"/>
      <c r="D66" s="5"/>
      <c r="H66" s="5"/>
      <c r="I66" s="5"/>
      <c r="J66" s="5"/>
      <c r="K66" s="5"/>
    </row>
    <row r="67" s="2" customFormat="1" spans="1:11">
      <c r="A67" s="16"/>
      <c r="B67" s="3"/>
      <c r="C67" s="3"/>
      <c r="D67" s="5"/>
      <c r="H67" s="5"/>
      <c r="I67" s="5"/>
      <c r="J67" s="5"/>
      <c r="K67" s="5"/>
    </row>
    <row r="68" s="2" customFormat="1" spans="1:11">
      <c r="A68" s="16"/>
      <c r="B68" s="3"/>
      <c r="C68" s="3"/>
      <c r="D68" s="5"/>
      <c r="H68" s="5"/>
      <c r="I68" s="5"/>
      <c r="J68" s="5"/>
      <c r="K68" s="5"/>
    </row>
    <row r="69" s="2" customFormat="1" spans="1:11">
      <c r="A69" s="16"/>
      <c r="B69" s="3"/>
      <c r="C69" s="3"/>
      <c r="D69" s="5"/>
      <c r="H69" s="5"/>
      <c r="I69" s="5"/>
      <c r="J69" s="5"/>
      <c r="K69" s="5"/>
    </row>
    <row r="70" s="2" customFormat="1" spans="1:11">
      <c r="A70" s="16"/>
      <c r="B70" s="3"/>
      <c r="C70" s="3"/>
      <c r="D70" s="5"/>
      <c r="H70" s="5"/>
      <c r="I70" s="5"/>
      <c r="J70" s="5"/>
      <c r="K70" s="5"/>
    </row>
    <row r="71" s="2" customFormat="1" spans="1:11">
      <c r="A71" s="16"/>
      <c r="B71" s="3"/>
      <c r="C71" s="3"/>
      <c r="D71" s="5"/>
      <c r="H71" s="5"/>
      <c r="I71" s="5"/>
      <c r="J71" s="5"/>
      <c r="K71" s="5"/>
    </row>
    <row r="72" s="2" customFormat="1" spans="1:11">
      <c r="A72" s="16"/>
      <c r="B72" s="3"/>
      <c r="C72" s="3"/>
      <c r="D72" s="5"/>
      <c r="H72" s="5"/>
      <c r="I72" s="5"/>
      <c r="J72" s="5"/>
      <c r="K72" s="5"/>
    </row>
    <row r="73" s="2" customFormat="1" spans="1:11">
      <c r="A73" s="16"/>
      <c r="B73" s="3"/>
      <c r="C73" s="3"/>
      <c r="D73" s="5"/>
      <c r="H73" s="5"/>
      <c r="I73" s="5"/>
      <c r="J73" s="5"/>
      <c r="K73" s="5"/>
    </row>
    <row r="74" s="2" customFormat="1" spans="1:11">
      <c r="A74" s="16"/>
      <c r="B74" s="3"/>
      <c r="C74" s="3"/>
      <c r="D74" s="5"/>
      <c r="H74" s="5"/>
      <c r="I74" s="5"/>
      <c r="J74" s="5"/>
      <c r="K74" s="5"/>
    </row>
    <row r="75" s="2" customFormat="1" spans="1:11">
      <c r="A75" s="16"/>
      <c r="B75" s="3"/>
      <c r="C75" s="3"/>
      <c r="D75" s="5"/>
      <c r="H75" s="5"/>
      <c r="I75" s="5"/>
      <c r="J75" s="5"/>
      <c r="K75" s="5"/>
    </row>
    <row r="76" s="2" customFormat="1" spans="1:11">
      <c r="A76" s="16"/>
      <c r="B76" s="3"/>
      <c r="C76" s="3"/>
      <c r="D76" s="5"/>
      <c r="H76" s="5"/>
      <c r="I76" s="5"/>
      <c r="J76" s="5"/>
      <c r="K76" s="5"/>
    </row>
    <row r="77" s="2" customFormat="1" spans="1:11">
      <c r="A77" s="16"/>
      <c r="B77" s="3"/>
      <c r="C77" s="3"/>
      <c r="D77" s="5"/>
      <c r="H77" s="5"/>
      <c r="I77" s="5"/>
      <c r="J77" s="5"/>
      <c r="K77" s="5"/>
    </row>
    <row r="78" s="2" customFormat="1" spans="1:11">
      <c r="A78" s="16"/>
      <c r="B78" s="3"/>
      <c r="C78" s="3"/>
      <c r="D78" s="5"/>
      <c r="H78" s="5"/>
      <c r="I78" s="5"/>
      <c r="J78" s="5"/>
      <c r="K78" s="5"/>
    </row>
    <row r="79" s="2" customFormat="1" spans="1:11">
      <c r="A79" s="16"/>
      <c r="B79" s="3"/>
      <c r="C79" s="3"/>
      <c r="D79" s="5"/>
      <c r="H79" s="5"/>
      <c r="I79" s="5"/>
      <c r="J79" s="5"/>
      <c r="K79" s="5"/>
    </row>
    <row r="80" s="2" customFormat="1" spans="1:11">
      <c r="A80" s="16"/>
      <c r="B80" s="3"/>
      <c r="C80" s="3"/>
      <c r="D80" s="5"/>
      <c r="H80" s="5"/>
      <c r="I80" s="5"/>
      <c r="J80" s="5"/>
      <c r="K80" s="5"/>
    </row>
    <row r="81" s="2" customFormat="1" spans="1:11">
      <c r="A81" s="16"/>
      <c r="B81" s="3"/>
      <c r="C81" s="3"/>
      <c r="D81" s="5"/>
      <c r="H81" s="5"/>
      <c r="I81" s="5"/>
      <c r="J81" s="5"/>
      <c r="K81" s="5"/>
    </row>
    <row r="82" s="2" customFormat="1" spans="1:11">
      <c r="A82" s="16"/>
      <c r="B82" s="3"/>
      <c r="C82" s="3"/>
      <c r="D82" s="5"/>
      <c r="H82" s="5"/>
      <c r="I82" s="5"/>
      <c r="J82" s="5"/>
      <c r="K82" s="5"/>
    </row>
    <row r="83" s="2" customFormat="1" spans="1:11">
      <c r="A83" s="16"/>
      <c r="B83" s="3"/>
      <c r="C83" s="3"/>
      <c r="D83" s="5"/>
      <c r="H83" s="5"/>
      <c r="I83" s="5"/>
      <c r="J83" s="5"/>
      <c r="K83" s="5"/>
    </row>
    <row r="84" s="2" customFormat="1" spans="1:11">
      <c r="A84" s="16"/>
      <c r="B84" s="3"/>
      <c r="C84" s="3"/>
      <c r="D84" s="5"/>
      <c r="H84" s="5"/>
      <c r="I84" s="5"/>
      <c r="J84" s="5"/>
      <c r="K84" s="5"/>
    </row>
    <row r="85" s="2" customFormat="1" spans="1:11">
      <c r="A85" s="16"/>
      <c r="B85" s="3"/>
      <c r="C85" s="3"/>
      <c r="D85" s="5"/>
      <c r="H85" s="5"/>
      <c r="I85" s="5"/>
      <c r="J85" s="5"/>
      <c r="K85" s="5"/>
    </row>
    <row r="86" s="2" customFormat="1" spans="1:11">
      <c r="A86" s="16"/>
      <c r="B86" s="3"/>
      <c r="C86" s="3"/>
      <c r="D86" s="5"/>
      <c r="H86" s="5"/>
      <c r="I86" s="5"/>
      <c r="J86" s="5"/>
      <c r="K86" s="5"/>
    </row>
    <row r="87" s="2" customFormat="1" spans="1:11">
      <c r="A87" s="16"/>
      <c r="B87" s="3"/>
      <c r="C87" s="3"/>
      <c r="D87" s="5"/>
      <c r="H87" s="5"/>
      <c r="I87" s="5"/>
      <c r="J87" s="5"/>
      <c r="K87" s="5"/>
    </row>
    <row r="88" s="2" customFormat="1" spans="1:11">
      <c r="A88" s="16"/>
      <c r="B88" s="3"/>
      <c r="C88" s="3"/>
      <c r="D88" s="5"/>
      <c r="H88" s="5"/>
      <c r="I88" s="5"/>
      <c r="J88" s="5"/>
      <c r="K88" s="5"/>
    </row>
    <row r="89" s="2" customFormat="1" spans="1:11">
      <c r="A89" s="16"/>
      <c r="B89" s="3"/>
      <c r="C89" s="3"/>
      <c r="D89" s="5"/>
      <c r="H89" s="5"/>
      <c r="I89" s="5"/>
      <c r="J89" s="5"/>
      <c r="K89" s="5"/>
    </row>
    <row r="90" s="2" customFormat="1" spans="1:11">
      <c r="A90" s="16"/>
      <c r="B90" s="3"/>
      <c r="C90" s="3"/>
      <c r="D90" s="5"/>
      <c r="H90" s="5"/>
      <c r="I90" s="5"/>
      <c r="J90" s="5"/>
      <c r="K90" s="5"/>
    </row>
    <row r="91" s="2" customFormat="1" spans="1:11">
      <c r="A91" s="16"/>
      <c r="B91" s="3"/>
      <c r="C91" s="3"/>
      <c r="D91" s="5"/>
      <c r="H91" s="5"/>
      <c r="I91" s="5"/>
      <c r="J91" s="5"/>
      <c r="K91" s="5"/>
    </row>
    <row r="92" s="2" customFormat="1" spans="1:11">
      <c r="A92" s="16"/>
      <c r="B92" s="3"/>
      <c r="C92" s="3"/>
      <c r="D92" s="5"/>
      <c r="H92" s="5"/>
      <c r="I92" s="5"/>
      <c r="J92" s="5"/>
      <c r="K92" s="5"/>
    </row>
    <row r="93" s="2" customFormat="1" spans="1:11">
      <c r="A93" s="16"/>
      <c r="B93" s="3"/>
      <c r="C93" s="3"/>
      <c r="D93" s="5"/>
      <c r="H93" s="5"/>
      <c r="I93" s="5"/>
      <c r="J93" s="5"/>
      <c r="K93" s="5"/>
    </row>
    <row r="94" s="2" customFormat="1" spans="1:11">
      <c r="A94" s="16"/>
      <c r="B94" s="3"/>
      <c r="C94" s="3"/>
      <c r="D94" s="5"/>
      <c r="H94" s="5"/>
      <c r="I94" s="5"/>
      <c r="J94" s="5"/>
      <c r="K94" s="5"/>
    </row>
    <row r="95" s="2" customFormat="1" spans="1:11">
      <c r="A95" s="16"/>
      <c r="B95" s="3"/>
      <c r="C95" s="3"/>
      <c r="D95" s="5"/>
      <c r="H95" s="5"/>
      <c r="I95" s="5"/>
      <c r="J95" s="5"/>
      <c r="K95" s="5"/>
    </row>
    <row r="96" s="2" customFormat="1" spans="1:11">
      <c r="A96" s="16"/>
      <c r="B96" s="3"/>
      <c r="C96" s="3"/>
      <c r="D96" s="5"/>
      <c r="H96" s="5"/>
      <c r="I96" s="5"/>
      <c r="J96" s="5"/>
      <c r="K96" s="5"/>
    </row>
    <row r="97" s="2" customFormat="1" spans="1:11">
      <c r="A97" s="16"/>
      <c r="B97" s="3"/>
      <c r="C97" s="3"/>
      <c r="D97" s="5"/>
      <c r="H97" s="5"/>
      <c r="I97" s="5"/>
      <c r="J97" s="5"/>
      <c r="K97" s="5"/>
    </row>
    <row r="98" s="2" customFormat="1" spans="1:11">
      <c r="A98" s="16"/>
      <c r="B98" s="3"/>
      <c r="C98" s="3"/>
      <c r="D98" s="5"/>
      <c r="H98" s="5"/>
      <c r="I98" s="5"/>
      <c r="J98" s="5"/>
      <c r="K98" s="5"/>
    </row>
    <row r="99" s="2" customFormat="1" spans="1:11">
      <c r="A99" s="16"/>
      <c r="B99" s="3"/>
      <c r="C99" s="3"/>
      <c r="D99" s="5"/>
      <c r="H99" s="5"/>
      <c r="I99" s="5"/>
      <c r="J99" s="5"/>
      <c r="K99" s="5"/>
    </row>
    <row r="100" s="2" customFormat="1" spans="1:11">
      <c r="A100" s="16"/>
      <c r="B100" s="3"/>
      <c r="C100" s="3"/>
      <c r="D100" s="5"/>
      <c r="H100" s="5"/>
      <c r="I100" s="5"/>
      <c r="J100" s="5"/>
      <c r="K100" s="5"/>
    </row>
    <row r="101" s="2" customFormat="1" spans="1:11">
      <c r="A101" s="16"/>
      <c r="B101" s="3"/>
      <c r="C101" s="3"/>
      <c r="D101" s="5"/>
      <c r="H101" s="5"/>
      <c r="I101" s="5"/>
      <c r="J101" s="5"/>
      <c r="K101" s="5"/>
    </row>
    <row r="102" s="2" customFormat="1" spans="1:11">
      <c r="A102" s="16"/>
      <c r="B102" s="3"/>
      <c r="C102" s="3"/>
      <c r="D102" s="5"/>
      <c r="H102" s="5"/>
      <c r="I102" s="5"/>
      <c r="J102" s="5"/>
      <c r="K102" s="5"/>
    </row>
    <row r="103" s="2" customFormat="1" spans="1:11">
      <c r="A103" s="16"/>
      <c r="B103" s="3"/>
      <c r="C103" s="3"/>
      <c r="D103" s="5"/>
      <c r="H103" s="5"/>
      <c r="I103" s="5"/>
      <c r="J103" s="5"/>
      <c r="K103" s="5"/>
    </row>
    <row r="104" s="2" customFormat="1" spans="1:11">
      <c r="A104" s="16"/>
      <c r="B104" s="3"/>
      <c r="C104" s="3"/>
      <c r="D104" s="5"/>
      <c r="H104" s="5"/>
      <c r="I104" s="5"/>
      <c r="J104" s="5"/>
      <c r="K104" s="5"/>
    </row>
    <row r="105" s="2" customFormat="1" spans="1:11">
      <c r="A105" s="16"/>
      <c r="B105" s="3"/>
      <c r="C105" s="3"/>
      <c r="D105" s="5"/>
      <c r="H105" s="5"/>
      <c r="I105" s="5"/>
      <c r="J105" s="5"/>
      <c r="K105" s="5"/>
    </row>
    <row r="106" s="2" customFormat="1" spans="1:11">
      <c r="A106" s="16"/>
      <c r="B106" s="3"/>
      <c r="C106" s="3"/>
      <c r="D106" s="5"/>
      <c r="H106" s="5"/>
      <c r="I106" s="5"/>
      <c r="J106" s="5"/>
      <c r="K106" s="5"/>
    </row>
    <row r="107" s="2" customFormat="1" spans="1:11">
      <c r="A107" s="16"/>
      <c r="B107" s="3"/>
      <c r="C107" s="3"/>
      <c r="D107" s="5"/>
      <c r="H107" s="5"/>
      <c r="I107" s="5"/>
      <c r="J107" s="5"/>
      <c r="K107" s="5"/>
    </row>
    <row r="108" s="2" customFormat="1" spans="1:11">
      <c r="A108" s="16"/>
      <c r="B108" s="3"/>
      <c r="C108" s="3"/>
      <c r="D108" s="5"/>
      <c r="H108" s="5"/>
      <c r="I108" s="5"/>
      <c r="J108" s="5"/>
      <c r="K108" s="5"/>
    </row>
    <row r="109" s="2" customFormat="1" spans="1:11">
      <c r="A109" s="16"/>
      <c r="B109" s="3"/>
      <c r="C109" s="3"/>
      <c r="D109" s="5"/>
      <c r="H109" s="5"/>
      <c r="I109" s="5"/>
      <c r="J109" s="5"/>
      <c r="K109" s="5"/>
    </row>
    <row r="110" s="2" customFormat="1" spans="1:11">
      <c r="A110" s="16"/>
      <c r="B110" s="3"/>
      <c r="C110" s="3"/>
      <c r="D110" s="5"/>
      <c r="H110" s="5"/>
      <c r="I110" s="5"/>
      <c r="J110" s="5"/>
      <c r="K110" s="5"/>
    </row>
    <row r="111" s="2" customFormat="1" spans="1:11">
      <c r="A111" s="16"/>
      <c r="B111" s="3"/>
      <c r="C111" s="3"/>
      <c r="D111" s="5"/>
      <c r="H111" s="5"/>
      <c r="I111" s="5"/>
      <c r="J111" s="5"/>
      <c r="K111" s="5"/>
    </row>
    <row r="112" s="2" customFormat="1" spans="1:11">
      <c r="A112" s="16"/>
      <c r="B112" s="3"/>
      <c r="C112" s="3"/>
      <c r="D112" s="5"/>
      <c r="H112" s="5"/>
      <c r="I112" s="5"/>
      <c r="J112" s="5"/>
      <c r="K112" s="5"/>
    </row>
    <row r="113" s="2" customFormat="1" spans="1:11">
      <c r="A113" s="16"/>
      <c r="B113" s="3"/>
      <c r="C113" s="3"/>
      <c r="D113" s="5"/>
      <c r="H113" s="5"/>
      <c r="I113" s="5"/>
      <c r="J113" s="5"/>
      <c r="K113" s="5"/>
    </row>
    <row r="114" s="2" customFormat="1" spans="1:11">
      <c r="A114" s="16"/>
      <c r="B114" s="3"/>
      <c r="C114" s="3"/>
      <c r="D114" s="5"/>
      <c r="H114" s="5"/>
      <c r="I114" s="5"/>
      <c r="J114" s="5"/>
      <c r="K114" s="5"/>
    </row>
    <row r="115" s="2" customFormat="1" spans="1:11">
      <c r="A115" s="16"/>
      <c r="B115" s="3"/>
      <c r="C115" s="3"/>
      <c r="D115" s="5"/>
      <c r="H115" s="5"/>
      <c r="I115" s="5"/>
      <c r="J115" s="5"/>
      <c r="K115" s="5"/>
    </row>
    <row r="116" s="2" customFormat="1" spans="1:11">
      <c r="A116" s="16"/>
      <c r="B116" s="3"/>
      <c r="C116" s="3"/>
      <c r="D116" s="5"/>
      <c r="H116" s="5"/>
      <c r="I116" s="5"/>
      <c r="J116" s="5"/>
      <c r="K116" s="5"/>
    </row>
    <row r="117" s="2" customFormat="1" spans="1:11">
      <c r="A117" s="16"/>
      <c r="B117" s="3"/>
      <c r="C117" s="3"/>
      <c r="D117" s="5"/>
      <c r="H117" s="5"/>
      <c r="I117" s="5"/>
      <c r="J117" s="5"/>
      <c r="K117" s="5"/>
    </row>
    <row r="118" s="2" customFormat="1" spans="1:11">
      <c r="A118" s="16"/>
      <c r="B118" s="3"/>
      <c r="C118" s="3"/>
      <c r="D118" s="5"/>
      <c r="H118" s="5"/>
      <c r="I118" s="5"/>
      <c r="J118" s="5"/>
      <c r="K118" s="5"/>
    </row>
    <row r="119" s="2" customFormat="1" spans="1:11">
      <c r="A119" s="16"/>
      <c r="B119" s="3"/>
      <c r="C119" s="3"/>
      <c r="D119" s="5"/>
      <c r="H119" s="5"/>
      <c r="I119" s="5"/>
      <c r="J119" s="5"/>
      <c r="K119" s="5"/>
    </row>
    <row r="120" s="2" customFormat="1" spans="1:11">
      <c r="A120" s="16"/>
      <c r="B120" s="3"/>
      <c r="C120" s="3"/>
      <c r="D120" s="5"/>
      <c r="H120" s="5"/>
      <c r="I120" s="5"/>
      <c r="J120" s="5"/>
      <c r="K120" s="5"/>
    </row>
    <row r="121" s="2" customFormat="1" spans="1:11">
      <c r="A121" s="16"/>
      <c r="B121" s="3"/>
      <c r="C121" s="3"/>
      <c r="D121" s="5"/>
      <c r="H121" s="5"/>
      <c r="I121" s="5"/>
      <c r="J121" s="5"/>
      <c r="K121" s="5"/>
    </row>
    <row r="122" s="2" customFormat="1" spans="1:11">
      <c r="A122" s="16"/>
      <c r="B122" s="3"/>
      <c r="C122" s="3"/>
      <c r="D122" s="5"/>
      <c r="H122" s="5"/>
      <c r="I122" s="5"/>
      <c r="J122" s="5"/>
      <c r="K122" s="5"/>
    </row>
    <row r="123" s="2" customFormat="1" spans="1:11">
      <c r="A123" s="16"/>
      <c r="B123" s="3"/>
      <c r="C123" s="3"/>
      <c r="D123" s="5"/>
      <c r="H123" s="5"/>
      <c r="I123" s="5"/>
      <c r="J123" s="5"/>
      <c r="K123" s="5"/>
    </row>
    <row r="124" s="2" customFormat="1" spans="1:11">
      <c r="A124" s="16"/>
      <c r="B124" s="3"/>
      <c r="C124" s="3"/>
      <c r="D124" s="5"/>
      <c r="H124" s="5"/>
      <c r="I124" s="5"/>
      <c r="J124" s="5"/>
      <c r="K124" s="5"/>
    </row>
    <row r="125" s="2" customFormat="1" spans="1:11">
      <c r="A125" s="16"/>
      <c r="B125" s="3"/>
      <c r="C125" s="3"/>
      <c r="D125" s="5"/>
      <c r="H125" s="5"/>
      <c r="I125" s="5"/>
      <c r="J125" s="5"/>
      <c r="K125" s="5"/>
    </row>
    <row r="126" s="2" customFormat="1" spans="1:11">
      <c r="A126" s="16"/>
      <c r="B126" s="3"/>
      <c r="C126" s="3"/>
      <c r="D126" s="5"/>
      <c r="H126" s="5"/>
      <c r="I126" s="5"/>
      <c r="J126" s="5"/>
      <c r="K126" s="5"/>
    </row>
    <row r="127" s="2" customFormat="1" spans="1:11">
      <c r="A127" s="16"/>
      <c r="B127" s="3"/>
      <c r="C127" s="3"/>
      <c r="D127" s="5"/>
      <c r="H127" s="5"/>
      <c r="I127" s="5"/>
      <c r="J127" s="5"/>
      <c r="K127" s="5"/>
    </row>
    <row r="128" s="2" customFormat="1" spans="1:11">
      <c r="A128" s="16"/>
      <c r="B128" s="3"/>
      <c r="C128" s="3"/>
      <c r="D128" s="5"/>
      <c r="H128" s="5"/>
      <c r="I128" s="5"/>
      <c r="J128" s="5"/>
      <c r="K128" s="5"/>
    </row>
    <row r="129" s="2" customFormat="1" spans="1:11">
      <c r="A129" s="16"/>
      <c r="B129" s="3"/>
      <c r="C129" s="3"/>
      <c r="D129" s="5"/>
      <c r="H129" s="5"/>
      <c r="I129" s="5"/>
      <c r="J129" s="5"/>
      <c r="K129" s="5"/>
    </row>
    <row r="130" s="2" customFormat="1" spans="1:11">
      <c r="A130" s="16"/>
      <c r="B130" s="3"/>
      <c r="C130" s="3"/>
      <c r="D130" s="5"/>
      <c r="H130" s="5"/>
      <c r="I130" s="5"/>
      <c r="J130" s="5"/>
      <c r="K130" s="5"/>
    </row>
    <row r="131" s="2" customFormat="1" spans="1:11">
      <c r="A131" s="16"/>
      <c r="B131" s="3"/>
      <c r="C131" s="3"/>
      <c r="D131" s="5"/>
      <c r="H131" s="5"/>
      <c r="I131" s="5"/>
      <c r="J131" s="5"/>
      <c r="K131" s="5"/>
    </row>
    <row r="132" s="2" customFormat="1" spans="1:11">
      <c r="A132" s="16"/>
      <c r="B132" s="3"/>
      <c r="C132" s="3"/>
      <c r="D132" s="5"/>
      <c r="H132" s="5"/>
      <c r="I132" s="5"/>
      <c r="J132" s="5"/>
      <c r="K132" s="5"/>
    </row>
    <row r="133" s="2" customFormat="1" spans="1:11">
      <c r="A133" s="16"/>
      <c r="B133" s="3"/>
      <c r="C133" s="3"/>
      <c r="D133" s="5"/>
      <c r="H133" s="5"/>
      <c r="I133" s="5"/>
      <c r="J133" s="5"/>
      <c r="K133" s="5"/>
    </row>
    <row r="134" s="2" customFormat="1" spans="1:11">
      <c r="A134" s="16"/>
      <c r="B134" s="3"/>
      <c r="C134" s="3"/>
      <c r="D134" s="5"/>
      <c r="H134" s="5"/>
      <c r="I134" s="5"/>
      <c r="J134" s="5"/>
      <c r="K134" s="5"/>
    </row>
    <row r="135" s="2" customFormat="1" spans="1:11">
      <c r="A135" s="16"/>
      <c r="B135" s="3"/>
      <c r="C135" s="3"/>
      <c r="D135" s="5"/>
      <c r="H135" s="5"/>
      <c r="I135" s="5"/>
      <c r="J135" s="5"/>
      <c r="K135" s="5"/>
    </row>
    <row r="136" s="2" customFormat="1" spans="1:11">
      <c r="A136" s="16"/>
      <c r="B136" s="3"/>
      <c r="C136" s="3"/>
      <c r="D136" s="5"/>
      <c r="H136" s="5"/>
      <c r="I136" s="5"/>
      <c r="J136" s="5"/>
      <c r="K136" s="5"/>
    </row>
    <row r="137" s="2" customFormat="1" spans="1:11">
      <c r="A137" s="16"/>
      <c r="B137" s="3"/>
      <c r="C137" s="3"/>
      <c r="D137" s="5"/>
      <c r="H137" s="5"/>
      <c r="I137" s="5"/>
      <c r="J137" s="5"/>
      <c r="K137" s="5"/>
    </row>
    <row r="138" s="2" customFormat="1" spans="1:11">
      <c r="A138" s="16"/>
      <c r="B138" s="3"/>
      <c r="C138" s="3"/>
      <c r="D138" s="5"/>
      <c r="H138" s="5"/>
      <c r="I138" s="5"/>
      <c r="J138" s="5"/>
      <c r="K138" s="5"/>
    </row>
    <row r="139" s="2" customFormat="1" spans="1:11">
      <c r="A139" s="16"/>
      <c r="B139" s="3"/>
      <c r="C139" s="3"/>
      <c r="D139" s="5"/>
      <c r="H139" s="5"/>
      <c r="I139" s="5"/>
      <c r="J139" s="5"/>
      <c r="K139" s="5"/>
    </row>
    <row r="140" s="2" customFormat="1" spans="1:11">
      <c r="A140" s="16"/>
      <c r="B140" s="3"/>
      <c r="C140" s="3"/>
      <c r="D140" s="5"/>
      <c r="H140" s="5"/>
      <c r="I140" s="5"/>
      <c r="J140" s="5"/>
      <c r="K140" s="5"/>
    </row>
    <row r="141" s="2" customFormat="1" spans="1:11">
      <c r="A141" s="16"/>
      <c r="B141" s="3"/>
      <c r="C141" s="3"/>
      <c r="D141" s="5"/>
      <c r="H141" s="5"/>
      <c r="I141" s="5"/>
      <c r="J141" s="5"/>
      <c r="K141" s="5"/>
    </row>
    <row r="142" s="2" customFormat="1" spans="1:11">
      <c r="A142" s="16"/>
      <c r="B142" s="3"/>
      <c r="C142" s="3"/>
      <c r="D142" s="5"/>
      <c r="H142" s="5"/>
      <c r="I142" s="5"/>
      <c r="J142" s="5"/>
      <c r="K142" s="5"/>
    </row>
    <row r="143" s="2" customFormat="1" spans="1:11">
      <c r="A143" s="16"/>
      <c r="B143" s="3"/>
      <c r="C143" s="3"/>
      <c r="D143" s="5"/>
      <c r="H143" s="5"/>
      <c r="I143" s="5"/>
      <c r="J143" s="5"/>
      <c r="K143" s="5"/>
    </row>
    <row r="144" s="2" customFormat="1" spans="1:11">
      <c r="A144" s="16"/>
      <c r="B144" s="3"/>
      <c r="C144" s="3"/>
      <c r="D144" s="5"/>
      <c r="H144" s="5"/>
      <c r="I144" s="5"/>
      <c r="J144" s="5"/>
      <c r="K144" s="5"/>
    </row>
    <row r="145" s="2" customFormat="1" spans="1:11">
      <c r="A145" s="16"/>
      <c r="B145" s="3"/>
      <c r="C145" s="3"/>
      <c r="D145" s="5"/>
      <c r="H145" s="5"/>
      <c r="I145" s="5"/>
      <c r="J145" s="5"/>
      <c r="K145" s="5"/>
    </row>
    <row r="146" s="2" customFormat="1" spans="1:11">
      <c r="A146" s="16"/>
      <c r="B146" s="3"/>
      <c r="C146" s="3"/>
      <c r="D146" s="5"/>
      <c r="H146" s="5"/>
      <c r="I146" s="5"/>
      <c r="J146" s="5"/>
      <c r="K146" s="5"/>
    </row>
    <row r="147" s="2" customFormat="1" spans="1:11">
      <c r="A147" s="16"/>
      <c r="B147" s="3"/>
      <c r="C147" s="3"/>
      <c r="D147" s="5"/>
      <c r="H147" s="5"/>
      <c r="I147" s="5"/>
      <c r="J147" s="5"/>
      <c r="K147" s="5"/>
    </row>
    <row r="148" s="2" customFormat="1" spans="1:11">
      <c r="A148" s="16"/>
      <c r="B148" s="3"/>
      <c r="C148" s="3"/>
      <c r="D148" s="5"/>
      <c r="H148" s="5"/>
      <c r="I148" s="5"/>
      <c r="J148" s="5"/>
      <c r="K148" s="5"/>
    </row>
    <row r="149" s="2" customFormat="1" spans="1:11">
      <c r="A149" s="16"/>
      <c r="B149" s="3"/>
      <c r="C149" s="3"/>
      <c r="D149" s="5"/>
      <c r="H149" s="5"/>
      <c r="I149" s="5"/>
      <c r="J149" s="5"/>
      <c r="K149" s="5"/>
    </row>
    <row r="150" s="2" customFormat="1" spans="1:11">
      <c r="A150" s="16"/>
      <c r="B150" s="3"/>
      <c r="C150" s="3"/>
      <c r="D150" s="5"/>
      <c r="H150" s="5"/>
      <c r="I150" s="5"/>
      <c r="J150" s="5"/>
      <c r="K150" s="5"/>
    </row>
    <row r="151" s="2" customFormat="1" spans="1:11">
      <c r="A151" s="16"/>
      <c r="B151" s="3"/>
      <c r="C151" s="3"/>
      <c r="D151" s="5"/>
      <c r="H151" s="5"/>
      <c r="I151" s="5"/>
      <c r="J151" s="5"/>
      <c r="K151" s="5"/>
    </row>
    <row r="152" s="2" customFormat="1" spans="1:11">
      <c r="A152" s="16"/>
      <c r="B152" s="3"/>
      <c r="C152" s="3"/>
      <c r="D152" s="5"/>
      <c r="H152" s="5"/>
      <c r="I152" s="5"/>
      <c r="J152" s="5"/>
      <c r="K152" s="5"/>
    </row>
    <row r="153" s="2" customFormat="1" spans="1:11">
      <c r="A153" s="16"/>
      <c r="B153" s="3"/>
      <c r="C153" s="3"/>
      <c r="D153" s="5"/>
      <c r="H153" s="5"/>
      <c r="I153" s="5"/>
      <c r="J153" s="5"/>
      <c r="K153" s="5"/>
    </row>
    <row r="154" s="2" customFormat="1" spans="1:11">
      <c r="A154" s="16"/>
      <c r="B154" s="3"/>
      <c r="C154" s="3"/>
      <c r="D154" s="5"/>
      <c r="H154" s="5"/>
      <c r="I154" s="5"/>
      <c r="J154" s="5"/>
      <c r="K154" s="5"/>
    </row>
    <row r="155" s="2" customFormat="1" spans="1:11">
      <c r="A155" s="16"/>
      <c r="B155" s="3"/>
      <c r="C155" s="3"/>
      <c r="D155" s="5"/>
      <c r="H155" s="5"/>
      <c r="I155" s="5"/>
      <c r="J155" s="5"/>
      <c r="K155" s="5"/>
    </row>
    <row r="156" s="2" customFormat="1" spans="1:11">
      <c r="A156" s="16"/>
      <c r="B156" s="3"/>
      <c r="C156" s="3"/>
      <c r="D156" s="5"/>
      <c r="H156" s="5"/>
      <c r="I156" s="5"/>
      <c r="J156" s="5"/>
      <c r="K156" s="5"/>
    </row>
    <row r="157" s="2" customFormat="1" spans="1:11">
      <c r="A157" s="16"/>
      <c r="B157" s="3"/>
      <c r="C157" s="3"/>
      <c r="D157" s="5"/>
      <c r="H157" s="5"/>
      <c r="I157" s="5"/>
      <c r="J157" s="5"/>
      <c r="K157" s="5"/>
    </row>
    <row r="158" s="2" customFormat="1" spans="1:11">
      <c r="A158" s="16"/>
      <c r="B158" s="3"/>
      <c r="C158" s="3"/>
      <c r="D158" s="5"/>
      <c r="H158" s="5"/>
      <c r="I158" s="5"/>
      <c r="J158" s="5"/>
      <c r="K158" s="5"/>
    </row>
    <row r="159" s="2" customFormat="1" spans="1:11">
      <c r="A159" s="16"/>
      <c r="B159" s="3"/>
      <c r="C159" s="3"/>
      <c r="D159" s="5"/>
      <c r="H159" s="5"/>
      <c r="I159" s="5"/>
      <c r="J159" s="5"/>
      <c r="K159" s="5"/>
    </row>
    <row r="160" s="2" customFormat="1" spans="1:11">
      <c r="A160" s="16"/>
      <c r="B160" s="3"/>
      <c r="C160" s="3"/>
      <c r="D160" s="5"/>
      <c r="H160" s="5"/>
      <c r="I160" s="5"/>
      <c r="J160" s="5"/>
      <c r="K160" s="5"/>
    </row>
    <row r="161" s="2" customFormat="1" spans="1:11">
      <c r="A161" s="16"/>
      <c r="B161" s="3"/>
      <c r="C161" s="3"/>
      <c r="D161" s="5"/>
      <c r="H161" s="5"/>
      <c r="I161" s="5"/>
      <c r="J161" s="5"/>
      <c r="K161" s="5"/>
    </row>
    <row r="162" s="2" customFormat="1" spans="1:11">
      <c r="A162" s="16"/>
      <c r="B162" s="3"/>
      <c r="C162" s="3"/>
      <c r="D162" s="5"/>
      <c r="H162" s="5"/>
      <c r="I162" s="5"/>
      <c r="J162" s="5"/>
      <c r="K162" s="5"/>
    </row>
    <row r="163" s="2" customFormat="1" spans="1:11">
      <c r="A163" s="16"/>
      <c r="B163" s="3"/>
      <c r="C163" s="3"/>
      <c r="D163" s="5"/>
      <c r="H163" s="5"/>
      <c r="I163" s="5"/>
      <c r="J163" s="5"/>
      <c r="K163" s="5"/>
    </row>
    <row r="164" s="2" customFormat="1" spans="1:11">
      <c r="A164" s="16"/>
      <c r="B164" s="3"/>
      <c r="C164" s="3"/>
      <c r="D164" s="5"/>
      <c r="H164" s="5"/>
      <c r="I164" s="5"/>
      <c r="J164" s="5"/>
      <c r="K164" s="5"/>
    </row>
    <row r="165" s="2" customFormat="1" spans="1:11">
      <c r="A165" s="16"/>
      <c r="B165" s="3"/>
      <c r="C165" s="3"/>
      <c r="D165" s="5"/>
      <c r="H165" s="5"/>
      <c r="I165" s="5"/>
      <c r="J165" s="5"/>
      <c r="K165" s="5"/>
    </row>
    <row r="166" s="2" customFormat="1" spans="1:11">
      <c r="A166" s="16"/>
      <c r="B166" s="3"/>
      <c r="C166" s="3"/>
      <c r="D166" s="5"/>
      <c r="H166" s="5"/>
      <c r="I166" s="5"/>
      <c r="J166" s="5"/>
      <c r="K166" s="5"/>
    </row>
    <row r="167" s="2" customFormat="1" spans="1:11">
      <c r="A167" s="16"/>
      <c r="B167" s="3"/>
      <c r="C167" s="3"/>
      <c r="D167" s="5"/>
      <c r="H167" s="5"/>
      <c r="I167" s="5"/>
      <c r="J167" s="5"/>
      <c r="K167" s="5"/>
    </row>
    <row r="168" s="2" customFormat="1" spans="1:11">
      <c r="A168" s="16"/>
      <c r="B168" s="3"/>
      <c r="C168" s="3"/>
      <c r="D168" s="5"/>
      <c r="H168" s="5"/>
      <c r="I168" s="5"/>
      <c r="J168" s="5"/>
      <c r="K168" s="5"/>
    </row>
    <row r="169" s="2" customFormat="1" spans="1:11">
      <c r="A169" s="16"/>
      <c r="B169" s="3"/>
      <c r="C169" s="3"/>
      <c r="D169" s="5"/>
      <c r="H169" s="5"/>
      <c r="I169" s="5"/>
      <c r="J169" s="5"/>
      <c r="K169" s="5"/>
    </row>
    <row r="170" s="2" customFormat="1" spans="1:11">
      <c r="A170" s="16"/>
      <c r="B170" s="3"/>
      <c r="C170" s="3"/>
      <c r="D170" s="5"/>
      <c r="H170" s="5"/>
      <c r="I170" s="5"/>
      <c r="J170" s="5"/>
      <c r="K170" s="5"/>
    </row>
    <row r="171" s="2" customFormat="1" spans="1:11">
      <c r="A171" s="16"/>
      <c r="B171" s="3"/>
      <c r="C171" s="3"/>
      <c r="D171" s="5"/>
      <c r="H171" s="5"/>
      <c r="I171" s="5"/>
      <c r="J171" s="5"/>
      <c r="K171" s="5"/>
    </row>
    <row r="172" s="2" customFormat="1" spans="1:11">
      <c r="A172" s="16"/>
      <c r="B172" s="3"/>
      <c r="C172" s="3"/>
      <c r="D172" s="5"/>
      <c r="H172" s="5"/>
      <c r="I172" s="5"/>
      <c r="J172" s="5"/>
      <c r="K172" s="5"/>
    </row>
    <row r="173" s="2" customFormat="1" spans="1:11">
      <c r="A173" s="16"/>
      <c r="B173" s="3"/>
      <c r="C173" s="3"/>
      <c r="D173" s="5"/>
      <c r="H173" s="5"/>
      <c r="I173" s="5"/>
      <c r="J173" s="5"/>
      <c r="K173" s="5"/>
    </row>
    <row r="174" s="2" customFormat="1" spans="1:11">
      <c r="A174" s="16"/>
      <c r="B174" s="3"/>
      <c r="C174" s="3"/>
      <c r="D174" s="5"/>
      <c r="H174" s="5"/>
      <c r="I174" s="5"/>
      <c r="J174" s="5"/>
      <c r="K174" s="5"/>
    </row>
    <row r="175" s="2" customFormat="1" spans="1:11">
      <c r="A175" s="16"/>
      <c r="B175" s="3"/>
      <c r="C175" s="3"/>
      <c r="D175" s="5"/>
      <c r="H175" s="5"/>
      <c r="I175" s="5"/>
      <c r="J175" s="5"/>
      <c r="K175" s="5"/>
    </row>
    <row r="176" s="2" customFormat="1" spans="1:11">
      <c r="A176" s="16"/>
      <c r="B176" s="3"/>
      <c r="C176" s="3"/>
      <c r="D176" s="5"/>
      <c r="H176" s="5"/>
      <c r="I176" s="5"/>
      <c r="J176" s="5"/>
      <c r="K176" s="5"/>
    </row>
    <row r="177" s="2" customFormat="1" spans="1:11">
      <c r="A177" s="16"/>
      <c r="B177" s="3"/>
      <c r="C177" s="3"/>
      <c r="D177" s="5"/>
      <c r="H177" s="5"/>
      <c r="I177" s="5"/>
      <c r="J177" s="5"/>
      <c r="K177" s="5"/>
    </row>
    <row r="178" s="2" customFormat="1" spans="1:11">
      <c r="A178" s="16"/>
      <c r="B178" s="3"/>
      <c r="C178" s="3"/>
      <c r="D178" s="5"/>
      <c r="H178" s="5"/>
      <c r="I178" s="5"/>
      <c r="J178" s="5"/>
      <c r="K178" s="5"/>
    </row>
    <row r="179" s="2" customFormat="1" spans="1:11">
      <c r="A179" s="16"/>
      <c r="B179" s="3"/>
      <c r="C179" s="3"/>
      <c r="D179" s="5"/>
      <c r="H179" s="5"/>
      <c r="I179" s="5"/>
      <c r="J179" s="5"/>
      <c r="K179" s="5"/>
    </row>
    <row r="180" s="2" customFormat="1" spans="1:11">
      <c r="A180" s="16"/>
      <c r="B180" s="3"/>
      <c r="C180" s="3"/>
      <c r="D180" s="5"/>
      <c r="H180" s="5"/>
      <c r="I180" s="5"/>
      <c r="J180" s="5"/>
      <c r="K180" s="5"/>
    </row>
    <row r="181" s="2" customFormat="1" spans="1:11">
      <c r="A181" s="16"/>
      <c r="B181" s="3"/>
      <c r="C181" s="3"/>
      <c r="D181" s="5"/>
      <c r="H181" s="5"/>
      <c r="I181" s="5"/>
      <c r="J181" s="5"/>
      <c r="K181" s="5"/>
    </row>
    <row r="182" s="2" customFormat="1" spans="1:11">
      <c r="A182" s="16"/>
      <c r="B182" s="3"/>
      <c r="C182" s="3"/>
      <c r="D182" s="5"/>
      <c r="H182" s="5"/>
      <c r="I182" s="5"/>
      <c r="J182" s="5"/>
      <c r="K182" s="5"/>
    </row>
    <row r="183" s="2" customFormat="1" spans="1:11">
      <c r="A183" s="16"/>
      <c r="B183" s="3"/>
      <c r="C183" s="3"/>
      <c r="D183" s="5"/>
      <c r="H183" s="5"/>
      <c r="I183" s="5"/>
      <c r="J183" s="5"/>
      <c r="K183" s="5"/>
    </row>
    <row r="184" s="2" customFormat="1" spans="1:11">
      <c r="A184" s="16"/>
      <c r="B184" s="3"/>
      <c r="C184" s="3"/>
      <c r="D184" s="5"/>
      <c r="H184" s="5"/>
      <c r="I184" s="5"/>
      <c r="J184" s="5"/>
      <c r="K184" s="5"/>
    </row>
    <row r="185" s="2" customFormat="1" spans="1:11">
      <c r="A185" s="16"/>
      <c r="B185" s="3"/>
      <c r="C185" s="3"/>
      <c r="D185" s="5"/>
      <c r="H185" s="5"/>
      <c r="I185" s="5"/>
      <c r="J185" s="5"/>
      <c r="K185" s="5"/>
    </row>
    <row r="186" s="2" customFormat="1" spans="1:11">
      <c r="A186" s="16"/>
      <c r="B186" s="3"/>
      <c r="C186" s="3"/>
      <c r="D186" s="5"/>
      <c r="H186" s="5"/>
      <c r="I186" s="5"/>
      <c r="J186" s="5"/>
      <c r="K186" s="5"/>
    </row>
    <row r="187" s="2" customFormat="1" spans="1:11">
      <c r="A187" s="16"/>
      <c r="B187" s="3"/>
      <c r="C187" s="3"/>
      <c r="D187" s="5"/>
      <c r="H187" s="5"/>
      <c r="I187" s="5"/>
      <c r="J187" s="5"/>
      <c r="K187" s="5"/>
    </row>
    <row r="188" s="2" customFormat="1" spans="1:11">
      <c r="A188" s="16"/>
      <c r="B188" s="3"/>
      <c r="C188" s="3"/>
      <c r="D188" s="5"/>
      <c r="H188" s="5"/>
      <c r="I188" s="5"/>
      <c r="J188" s="5"/>
      <c r="K188" s="5"/>
    </row>
    <row r="189" s="2" customFormat="1" spans="1:11">
      <c r="A189" s="16"/>
      <c r="B189" s="3"/>
      <c r="C189" s="3"/>
      <c r="D189" s="5"/>
      <c r="H189" s="5"/>
      <c r="I189" s="5"/>
      <c r="J189" s="5"/>
      <c r="K189" s="5"/>
    </row>
    <row r="190" s="2" customFormat="1" spans="1:11">
      <c r="A190" s="16"/>
      <c r="B190" s="3"/>
      <c r="C190" s="3"/>
      <c r="D190" s="5"/>
      <c r="H190" s="5"/>
      <c r="I190" s="5"/>
      <c r="J190" s="5"/>
      <c r="K190" s="5"/>
    </row>
    <row r="191" s="2" customFormat="1" spans="1:11">
      <c r="A191" s="16"/>
      <c r="B191" s="3"/>
      <c r="C191" s="3"/>
      <c r="D191" s="5"/>
      <c r="H191" s="5"/>
      <c r="I191" s="5"/>
      <c r="J191" s="5"/>
      <c r="K191" s="5"/>
    </row>
    <row r="192" s="2" customFormat="1" spans="1:11">
      <c r="A192" s="16"/>
      <c r="B192" s="3"/>
      <c r="C192" s="3"/>
      <c r="D192" s="5"/>
      <c r="H192" s="5"/>
      <c r="I192" s="5"/>
      <c r="J192" s="5"/>
      <c r="K192" s="5"/>
    </row>
    <row r="193" s="2" customFormat="1" spans="1:11">
      <c r="A193" s="16"/>
      <c r="B193" s="3"/>
      <c r="C193" s="3"/>
      <c r="D193" s="5"/>
      <c r="H193" s="5"/>
      <c r="I193" s="5"/>
      <c r="J193" s="5"/>
      <c r="K193" s="5"/>
    </row>
    <row r="194" s="2" customFormat="1" spans="1:11">
      <c r="A194" s="16"/>
      <c r="B194" s="3"/>
      <c r="C194" s="3"/>
      <c r="D194" s="5"/>
      <c r="H194" s="5"/>
      <c r="I194" s="5"/>
      <c r="J194" s="5"/>
      <c r="K194" s="5"/>
    </row>
    <row r="195" s="2" customFormat="1" spans="1:11">
      <c r="A195" s="16"/>
      <c r="B195" s="3"/>
      <c r="C195" s="3"/>
      <c r="D195" s="5"/>
      <c r="H195" s="5"/>
      <c r="I195" s="5"/>
      <c r="J195" s="5"/>
      <c r="K195" s="5"/>
    </row>
    <row r="196" s="2" customFormat="1" spans="1:11">
      <c r="A196" s="16"/>
      <c r="B196" s="3"/>
      <c r="C196" s="3"/>
      <c r="D196" s="5"/>
      <c r="H196" s="5"/>
      <c r="I196" s="5"/>
      <c r="J196" s="5"/>
      <c r="K196" s="5"/>
    </row>
    <row r="197" s="2" customFormat="1" spans="1:11">
      <c r="A197" s="16"/>
      <c r="B197" s="3"/>
      <c r="C197" s="3"/>
      <c r="D197" s="5"/>
      <c r="H197" s="5"/>
      <c r="I197" s="5"/>
      <c r="J197" s="5"/>
      <c r="K197" s="5"/>
    </row>
    <row r="198" s="2" customFormat="1" spans="1:11">
      <c r="A198" s="16"/>
      <c r="B198" s="3"/>
      <c r="C198" s="3"/>
      <c r="D198" s="5"/>
      <c r="H198" s="5"/>
      <c r="I198" s="5"/>
      <c r="J198" s="5"/>
      <c r="K198" s="5"/>
    </row>
    <row r="199" s="2" customFormat="1" spans="1:11">
      <c r="A199" s="16"/>
      <c r="B199" s="3"/>
      <c r="C199" s="3"/>
      <c r="D199" s="5"/>
      <c r="H199" s="5"/>
      <c r="I199" s="5"/>
      <c r="J199" s="5"/>
      <c r="K199" s="5"/>
    </row>
    <row r="200" s="2" customFormat="1" spans="1:11">
      <c r="A200" s="16"/>
      <c r="B200" s="3"/>
      <c r="C200" s="3"/>
      <c r="D200" s="5"/>
      <c r="H200" s="5"/>
      <c r="I200" s="5"/>
      <c r="J200" s="5"/>
      <c r="K200" s="5"/>
    </row>
    <row r="201" s="2" customFormat="1" spans="1:11">
      <c r="A201" s="16"/>
      <c r="B201" s="3"/>
      <c r="C201" s="3"/>
      <c r="D201" s="5"/>
      <c r="H201" s="5"/>
      <c r="I201" s="5"/>
      <c r="J201" s="5"/>
      <c r="K201" s="5"/>
    </row>
    <row r="202" s="2" customFormat="1" spans="1:11">
      <c r="A202" s="16"/>
      <c r="B202" s="3"/>
      <c r="C202" s="3"/>
      <c r="D202" s="5"/>
      <c r="H202" s="5"/>
      <c r="I202" s="5"/>
      <c r="J202" s="5"/>
      <c r="K202" s="5"/>
    </row>
    <row r="203" s="2" customFormat="1" spans="1:11">
      <c r="A203" s="16"/>
      <c r="B203" s="3"/>
      <c r="C203" s="3"/>
      <c r="D203" s="5"/>
      <c r="H203" s="5"/>
      <c r="I203" s="5"/>
      <c r="J203" s="5"/>
      <c r="K203" s="5"/>
    </row>
    <row r="204" s="2" customFormat="1" spans="1:11">
      <c r="A204" s="16"/>
      <c r="B204" s="3"/>
      <c r="C204" s="3"/>
      <c r="D204" s="5"/>
      <c r="H204" s="5"/>
      <c r="I204" s="5"/>
      <c r="J204" s="5"/>
      <c r="K204" s="5"/>
    </row>
    <row r="205" s="2" customFormat="1" spans="1:11">
      <c r="A205" s="16"/>
      <c r="B205" s="3"/>
      <c r="C205" s="3"/>
      <c r="D205" s="5"/>
      <c r="H205" s="5"/>
      <c r="I205" s="5"/>
      <c r="J205" s="5"/>
      <c r="K205" s="5"/>
    </row>
    <row r="206" s="2" customFormat="1" spans="1:11">
      <c r="A206" s="16"/>
      <c r="B206" s="3"/>
      <c r="C206" s="3"/>
      <c r="D206" s="5"/>
      <c r="H206" s="5"/>
      <c r="I206" s="5"/>
      <c r="J206" s="5"/>
      <c r="K206" s="5"/>
    </row>
    <row r="207" s="2" customFormat="1" spans="1:11">
      <c r="A207" s="16"/>
      <c r="B207" s="3"/>
      <c r="C207" s="3"/>
      <c r="D207" s="5"/>
      <c r="H207" s="5"/>
      <c r="I207" s="5"/>
      <c r="J207" s="5"/>
      <c r="K207" s="5"/>
    </row>
    <row r="208" s="2" customFormat="1" spans="1:11">
      <c r="A208" s="16"/>
      <c r="B208" s="3"/>
      <c r="C208" s="3"/>
      <c r="D208" s="5"/>
      <c r="H208" s="5"/>
      <c r="I208" s="5"/>
      <c r="J208" s="5"/>
      <c r="K208" s="5"/>
    </row>
    <row r="209" s="2" customFormat="1" spans="1:11">
      <c r="A209" s="16"/>
      <c r="B209" s="3"/>
      <c r="C209" s="3"/>
      <c r="D209" s="5"/>
      <c r="H209" s="5"/>
      <c r="I209" s="5"/>
      <c r="J209" s="5"/>
      <c r="K209" s="5"/>
    </row>
    <row r="210" s="2" customFormat="1" spans="1:11">
      <c r="A210" s="16"/>
      <c r="B210" s="3"/>
      <c r="C210" s="3"/>
      <c r="D210" s="5"/>
      <c r="H210" s="5"/>
      <c r="I210" s="5"/>
      <c r="J210" s="5"/>
      <c r="K210" s="5"/>
    </row>
    <row r="211" s="2" customFormat="1" spans="1:11">
      <c r="A211" s="16"/>
      <c r="B211" s="3"/>
      <c r="C211" s="3"/>
      <c r="D211" s="5"/>
      <c r="H211" s="5"/>
      <c r="I211" s="5"/>
      <c r="J211" s="5"/>
      <c r="K211" s="5"/>
    </row>
    <row r="212" s="2" customFormat="1" spans="1:11">
      <c r="A212" s="16"/>
      <c r="B212" s="3"/>
      <c r="C212" s="3"/>
      <c r="D212" s="5"/>
      <c r="H212" s="5"/>
      <c r="I212" s="5"/>
      <c r="J212" s="5"/>
      <c r="K212" s="5"/>
    </row>
    <row r="213" s="2" customFormat="1" spans="1:11">
      <c r="A213" s="16"/>
      <c r="B213" s="3"/>
      <c r="C213" s="3"/>
      <c r="D213" s="5"/>
      <c r="H213" s="5"/>
      <c r="I213" s="5"/>
      <c r="J213" s="5"/>
      <c r="K213" s="5"/>
    </row>
    <row r="214" s="2" customFormat="1" spans="1:11">
      <c r="A214" s="16"/>
      <c r="B214" s="3"/>
      <c r="C214" s="3"/>
      <c r="D214" s="5"/>
      <c r="H214" s="5"/>
      <c r="I214" s="5"/>
      <c r="J214" s="5"/>
      <c r="K214" s="5"/>
    </row>
    <row r="215" s="2" customFormat="1" spans="1:11">
      <c r="A215" s="16"/>
      <c r="B215" s="3"/>
      <c r="C215" s="3"/>
      <c r="D215" s="5"/>
      <c r="H215" s="5"/>
      <c r="I215" s="5"/>
      <c r="J215" s="5"/>
      <c r="K215" s="5"/>
    </row>
    <row r="216" s="2" customFormat="1" spans="1:11">
      <c r="A216" s="16"/>
      <c r="B216" s="3"/>
      <c r="C216" s="3"/>
      <c r="D216" s="5"/>
      <c r="H216" s="5"/>
      <c r="I216" s="5"/>
      <c r="J216" s="5"/>
      <c r="K216" s="5"/>
    </row>
    <row r="217" s="2" customFormat="1" spans="1:11">
      <c r="A217" s="16"/>
      <c r="B217" s="3"/>
      <c r="C217" s="3"/>
      <c r="D217" s="5"/>
      <c r="H217" s="5"/>
      <c r="I217" s="5"/>
      <c r="J217" s="5"/>
      <c r="K217" s="5"/>
    </row>
    <row r="218" s="2" customFormat="1" spans="1:11">
      <c r="A218" s="16"/>
      <c r="B218" s="3"/>
      <c r="C218" s="3"/>
      <c r="D218" s="5"/>
      <c r="H218" s="5"/>
      <c r="I218" s="5"/>
      <c r="J218" s="5"/>
      <c r="K218" s="5"/>
    </row>
    <row r="219" s="2" customFormat="1" spans="1:11">
      <c r="A219" s="16"/>
      <c r="B219" s="3"/>
      <c r="C219" s="3"/>
      <c r="D219" s="5"/>
      <c r="H219" s="5"/>
      <c r="I219" s="5"/>
      <c r="J219" s="5"/>
      <c r="K219" s="5"/>
    </row>
    <row r="220" s="2" customFormat="1" spans="1:11">
      <c r="A220" s="16"/>
      <c r="B220" s="3"/>
      <c r="C220" s="3"/>
      <c r="D220" s="5"/>
      <c r="H220" s="5"/>
      <c r="I220" s="5"/>
      <c r="J220" s="5"/>
      <c r="K220" s="5"/>
    </row>
    <row r="221" s="2" customFormat="1" spans="1:11">
      <c r="A221" s="16"/>
      <c r="B221" s="3"/>
      <c r="C221" s="3"/>
      <c r="D221" s="5"/>
      <c r="H221" s="5"/>
      <c r="I221" s="5"/>
      <c r="J221" s="5"/>
      <c r="K221" s="5"/>
    </row>
    <row r="222" s="2" customFormat="1" spans="1:11">
      <c r="A222" s="16"/>
      <c r="B222" s="3"/>
      <c r="C222" s="3"/>
      <c r="D222" s="5"/>
      <c r="H222" s="5"/>
      <c r="I222" s="5"/>
      <c r="J222" s="5"/>
      <c r="K222" s="5"/>
    </row>
    <row r="223" s="2" customFormat="1" spans="1:11">
      <c r="A223" s="16"/>
      <c r="B223" s="3"/>
      <c r="C223" s="3"/>
      <c r="D223" s="5"/>
      <c r="H223" s="5"/>
      <c r="I223" s="5"/>
      <c r="J223" s="5"/>
      <c r="K223" s="5"/>
    </row>
    <row r="224" s="2" customFormat="1" spans="1:11">
      <c r="A224" s="16"/>
      <c r="B224" s="3"/>
      <c r="C224" s="3"/>
      <c r="D224" s="5"/>
      <c r="H224" s="5"/>
      <c r="I224" s="5"/>
      <c r="J224" s="5"/>
      <c r="K224" s="5"/>
    </row>
    <row r="225" s="2" customFormat="1" spans="1:11">
      <c r="A225" s="16"/>
      <c r="B225" s="3"/>
      <c r="C225" s="3"/>
      <c r="D225" s="5"/>
      <c r="H225" s="5"/>
      <c r="I225" s="5"/>
      <c r="J225" s="5"/>
      <c r="K225" s="5"/>
    </row>
    <row r="226" s="2" customFormat="1" spans="1:11">
      <c r="A226" s="16"/>
      <c r="B226" s="3"/>
      <c r="C226" s="3"/>
      <c r="D226" s="5"/>
      <c r="H226" s="5"/>
      <c r="I226" s="5"/>
      <c r="J226" s="5"/>
      <c r="K226" s="5"/>
    </row>
    <row r="227" s="2" customFormat="1" spans="1:11">
      <c r="A227" s="16"/>
      <c r="B227" s="3"/>
      <c r="C227" s="3"/>
      <c r="D227" s="5"/>
      <c r="H227" s="5"/>
      <c r="I227" s="5"/>
      <c r="J227" s="5"/>
      <c r="K227" s="5"/>
    </row>
    <row r="228" s="2" customFormat="1" spans="1:11">
      <c r="A228" s="16"/>
      <c r="B228" s="3"/>
      <c r="C228" s="3"/>
      <c r="D228" s="5"/>
      <c r="H228" s="5"/>
      <c r="I228" s="5"/>
      <c r="J228" s="5"/>
      <c r="K228" s="5"/>
    </row>
    <row r="229" s="2" customFormat="1" spans="1:11">
      <c r="A229" s="16"/>
      <c r="B229" s="3"/>
      <c r="C229" s="3"/>
      <c r="D229" s="5"/>
      <c r="H229" s="5"/>
      <c r="I229" s="5"/>
      <c r="J229" s="5"/>
      <c r="K229" s="5"/>
    </row>
    <row r="230" s="2" customFormat="1" spans="1:11">
      <c r="A230" s="16"/>
      <c r="B230" s="3"/>
      <c r="C230" s="3"/>
      <c r="D230" s="5"/>
      <c r="H230" s="5"/>
      <c r="I230" s="5"/>
      <c r="J230" s="5"/>
      <c r="K230" s="5"/>
    </row>
    <row r="231" s="2" customFormat="1" spans="1:11">
      <c r="A231" s="16"/>
      <c r="B231" s="3"/>
      <c r="C231" s="3"/>
      <c r="D231" s="5"/>
      <c r="H231" s="5"/>
      <c r="I231" s="5"/>
      <c r="J231" s="5"/>
      <c r="K231" s="5"/>
    </row>
    <row r="232" s="2" customFormat="1" spans="1:11">
      <c r="A232" s="16"/>
      <c r="B232" s="3"/>
      <c r="C232" s="3"/>
      <c r="D232" s="5"/>
      <c r="H232" s="5"/>
      <c r="I232" s="5"/>
      <c r="J232" s="5"/>
      <c r="K232" s="5"/>
    </row>
    <row r="233" s="2" customFormat="1" spans="1:11">
      <c r="A233" s="16"/>
      <c r="B233" s="3"/>
      <c r="C233" s="3"/>
      <c r="D233" s="5"/>
      <c r="H233" s="5"/>
      <c r="I233" s="5"/>
      <c r="J233" s="5"/>
      <c r="K233" s="5"/>
    </row>
    <row r="234" s="2" customFormat="1" spans="1:11">
      <c r="A234" s="16"/>
      <c r="B234" s="3"/>
      <c r="C234" s="3"/>
      <c r="D234" s="5"/>
      <c r="H234" s="5"/>
      <c r="I234" s="5"/>
      <c r="J234" s="5"/>
      <c r="K234" s="5"/>
    </row>
    <row r="235" s="2" customFormat="1" spans="1:11">
      <c r="A235" s="16"/>
      <c r="B235" s="3"/>
      <c r="C235" s="3"/>
      <c r="D235" s="5"/>
      <c r="H235" s="5"/>
      <c r="I235" s="5"/>
      <c r="J235" s="5"/>
      <c r="K235" s="5"/>
    </row>
    <row r="236" s="2" customFormat="1" spans="1:11">
      <c r="A236" s="16"/>
      <c r="B236" s="3"/>
      <c r="C236" s="3"/>
      <c r="D236" s="5"/>
      <c r="H236" s="5"/>
      <c r="I236" s="5"/>
      <c r="J236" s="5"/>
      <c r="K236" s="5"/>
    </row>
    <row r="237" s="2" customFormat="1" spans="1:11">
      <c r="A237" s="16"/>
      <c r="B237" s="3"/>
      <c r="C237" s="3"/>
      <c r="D237" s="5"/>
      <c r="H237" s="5"/>
      <c r="I237" s="5"/>
      <c r="J237" s="5"/>
      <c r="K237" s="5"/>
    </row>
    <row r="238" s="2" customFormat="1" spans="1:11">
      <c r="A238" s="16"/>
      <c r="B238" s="3"/>
      <c r="C238" s="3"/>
      <c r="D238" s="5"/>
      <c r="H238" s="5"/>
      <c r="I238" s="5"/>
      <c r="J238" s="5"/>
      <c r="K238" s="5"/>
    </row>
    <row r="239" s="2" customFormat="1" spans="1:11">
      <c r="A239" s="16"/>
      <c r="B239" s="3"/>
      <c r="C239" s="3"/>
      <c r="D239" s="5"/>
      <c r="H239" s="5"/>
      <c r="I239" s="5"/>
      <c r="J239" s="5"/>
      <c r="K239" s="5"/>
    </row>
    <row r="240" s="2" customFormat="1" spans="1:11">
      <c r="A240" s="16"/>
      <c r="B240" s="3"/>
      <c r="C240" s="3"/>
      <c r="D240" s="5"/>
      <c r="H240" s="5"/>
      <c r="I240" s="5"/>
      <c r="J240" s="5"/>
      <c r="K240" s="5"/>
    </row>
    <row r="241" s="2" customFormat="1" spans="1:11">
      <c r="A241" s="16"/>
      <c r="B241" s="3"/>
      <c r="C241" s="3"/>
      <c r="D241" s="5"/>
      <c r="H241" s="5"/>
      <c r="I241" s="5"/>
      <c r="J241" s="5"/>
      <c r="K241" s="5"/>
    </row>
    <row r="242" s="2" customFormat="1" spans="1:11">
      <c r="A242" s="16"/>
      <c r="B242" s="3"/>
      <c r="C242" s="3"/>
      <c r="D242" s="5"/>
      <c r="H242" s="5"/>
      <c r="I242" s="5"/>
      <c r="J242" s="5"/>
      <c r="K242" s="5"/>
    </row>
    <row r="243" s="2" customFormat="1" spans="1:11">
      <c r="A243" s="16"/>
      <c r="B243" s="3"/>
      <c r="C243" s="3"/>
      <c r="D243" s="5"/>
      <c r="H243" s="5"/>
      <c r="I243" s="5"/>
      <c r="J243" s="5"/>
      <c r="K243" s="5"/>
    </row>
    <row r="244" s="2" customFormat="1" spans="1:11">
      <c r="A244" s="16"/>
      <c r="B244" s="3"/>
      <c r="C244" s="3"/>
      <c r="D244" s="5"/>
      <c r="H244" s="5"/>
      <c r="I244" s="5"/>
      <c r="J244" s="5"/>
      <c r="K244" s="5"/>
    </row>
    <row r="245" s="2" customFormat="1" spans="1:11">
      <c r="A245" s="16"/>
      <c r="B245" s="3"/>
      <c r="C245" s="3"/>
      <c r="D245" s="5"/>
      <c r="H245" s="5"/>
      <c r="I245" s="5"/>
      <c r="J245" s="5"/>
      <c r="K245" s="5"/>
    </row>
    <row r="246" s="2" customFormat="1" spans="1:11">
      <c r="A246" s="16"/>
      <c r="B246" s="3"/>
      <c r="C246" s="3"/>
      <c r="D246" s="5"/>
      <c r="H246" s="5"/>
      <c r="I246" s="5"/>
      <c r="J246" s="5"/>
      <c r="K246" s="5"/>
    </row>
    <row r="247" s="2" customFormat="1" spans="1:11">
      <c r="A247" s="16"/>
      <c r="B247" s="3"/>
      <c r="C247" s="3"/>
      <c r="D247" s="5"/>
      <c r="H247" s="5"/>
      <c r="I247" s="5"/>
      <c r="J247" s="5"/>
      <c r="K247" s="5"/>
    </row>
    <row r="248" s="2" customFormat="1" spans="1:11">
      <c r="A248" s="16"/>
      <c r="B248" s="3"/>
      <c r="C248" s="3"/>
      <c r="D248" s="5"/>
      <c r="H248" s="5"/>
      <c r="I248" s="5"/>
      <c r="J248" s="5"/>
      <c r="K248" s="5"/>
    </row>
    <row r="249" s="2" customFormat="1" spans="1:11">
      <c r="A249" s="16"/>
      <c r="B249" s="3"/>
      <c r="C249" s="3"/>
      <c r="D249" s="5"/>
      <c r="H249" s="5"/>
      <c r="I249" s="5"/>
      <c r="J249" s="5"/>
      <c r="K249" s="5"/>
    </row>
    <row r="250" s="2" customFormat="1" spans="1:11">
      <c r="A250" s="16"/>
      <c r="B250" s="3"/>
      <c r="C250" s="3"/>
      <c r="D250" s="5"/>
      <c r="H250" s="5"/>
      <c r="I250" s="5"/>
      <c r="J250" s="5"/>
      <c r="K250" s="5"/>
    </row>
    <row r="251" s="2" customFormat="1" spans="1:11">
      <c r="A251" s="16"/>
      <c r="B251" s="3"/>
      <c r="C251" s="3"/>
      <c r="D251" s="5"/>
      <c r="H251" s="5"/>
      <c r="I251" s="5"/>
      <c r="J251" s="5"/>
      <c r="K251" s="5"/>
    </row>
    <row r="252" s="2" customFormat="1" spans="1:11">
      <c r="A252" s="16"/>
      <c r="B252" s="3"/>
      <c r="C252" s="3"/>
      <c r="D252" s="5"/>
      <c r="H252" s="5"/>
      <c r="I252" s="5"/>
      <c r="J252" s="5"/>
      <c r="K252" s="5"/>
    </row>
    <row r="253" s="2" customFormat="1" spans="1:11">
      <c r="A253" s="16"/>
      <c r="B253" s="3"/>
      <c r="C253" s="3"/>
      <c r="D253" s="5"/>
      <c r="H253" s="5"/>
      <c r="I253" s="5"/>
      <c r="J253" s="5"/>
      <c r="K253" s="5"/>
    </row>
    <row r="254" s="2" customFormat="1" spans="1:11">
      <c r="A254" s="16"/>
      <c r="B254" s="3"/>
      <c r="C254" s="3"/>
      <c r="D254" s="5"/>
      <c r="H254" s="5"/>
      <c r="I254" s="5"/>
      <c r="J254" s="5"/>
      <c r="K254" s="5"/>
    </row>
    <row r="255" s="2" customFormat="1" spans="1:11">
      <c r="A255" s="16"/>
      <c r="B255" s="3"/>
      <c r="C255" s="3"/>
      <c r="D255" s="5"/>
      <c r="H255" s="5"/>
      <c r="I255" s="5"/>
      <c r="J255" s="5"/>
      <c r="K255" s="5"/>
    </row>
    <row r="256" s="2" customFormat="1" spans="1:11">
      <c r="A256" s="16"/>
      <c r="B256" s="3"/>
      <c r="C256" s="3"/>
      <c r="D256" s="5"/>
      <c r="H256" s="5"/>
      <c r="I256" s="5"/>
      <c r="J256" s="5"/>
      <c r="K256" s="5"/>
    </row>
    <row r="257" s="2" customFormat="1" spans="1:11">
      <c r="A257" s="16"/>
      <c r="B257" s="3"/>
      <c r="C257" s="3"/>
      <c r="D257" s="5"/>
      <c r="H257" s="5"/>
      <c r="I257" s="5"/>
      <c r="J257" s="5"/>
      <c r="K257" s="5"/>
    </row>
    <row r="258" s="2" customFormat="1" spans="1:11">
      <c r="A258" s="16"/>
      <c r="B258" s="3"/>
      <c r="C258" s="3"/>
      <c r="D258" s="5"/>
      <c r="H258" s="5"/>
      <c r="I258" s="5"/>
      <c r="J258" s="5"/>
      <c r="K258" s="5"/>
    </row>
    <row r="259" s="2" customFormat="1" spans="1:11">
      <c r="A259" s="16"/>
      <c r="B259" s="3"/>
      <c r="C259" s="3"/>
      <c r="D259" s="5"/>
      <c r="H259" s="5"/>
      <c r="I259" s="5"/>
      <c r="J259" s="5"/>
      <c r="K259" s="5"/>
    </row>
    <row r="260" s="2" customFormat="1" spans="1:11">
      <c r="A260" s="16"/>
      <c r="B260" s="3"/>
      <c r="C260" s="3"/>
      <c r="D260" s="5"/>
      <c r="H260" s="5"/>
      <c r="I260" s="5"/>
      <c r="J260" s="5"/>
      <c r="K260" s="5"/>
    </row>
    <row r="261" s="2" customFormat="1" spans="1:11">
      <c r="A261" s="16"/>
      <c r="B261" s="3"/>
      <c r="C261" s="3"/>
      <c r="D261" s="5"/>
      <c r="H261" s="5"/>
      <c r="I261" s="5"/>
      <c r="J261" s="5"/>
      <c r="K261" s="5"/>
    </row>
    <row r="262" s="2" customFormat="1" spans="1:11">
      <c r="A262" s="16"/>
      <c r="B262" s="3"/>
      <c r="C262" s="3"/>
      <c r="D262" s="5"/>
      <c r="H262" s="5"/>
      <c r="I262" s="5"/>
      <c r="J262" s="5"/>
      <c r="K262" s="5"/>
    </row>
    <row r="263" s="2" customFormat="1" spans="1:11">
      <c r="A263" s="16"/>
      <c r="B263" s="3"/>
      <c r="C263" s="3"/>
      <c r="D263" s="5"/>
      <c r="H263" s="5"/>
      <c r="I263" s="5"/>
      <c r="J263" s="5"/>
      <c r="K263" s="5"/>
    </row>
    <row r="264" s="2" customFormat="1" spans="1:11">
      <c r="A264" s="16"/>
      <c r="B264" s="3"/>
      <c r="C264" s="3"/>
      <c r="D264" s="5"/>
      <c r="H264" s="5"/>
      <c r="I264" s="5"/>
      <c r="J264" s="5"/>
      <c r="K264" s="5"/>
    </row>
    <row r="265" s="2" customFormat="1" spans="1:11">
      <c r="A265" s="16"/>
      <c r="B265" s="3"/>
      <c r="C265" s="3"/>
      <c r="D265" s="5"/>
      <c r="H265" s="5"/>
      <c r="I265" s="5"/>
      <c r="J265" s="5"/>
      <c r="K265" s="5"/>
    </row>
    <row r="266" s="2" customFormat="1" spans="1:11">
      <c r="A266" s="16"/>
      <c r="B266" s="3"/>
      <c r="C266" s="3"/>
      <c r="D266" s="5"/>
      <c r="H266" s="5"/>
      <c r="I266" s="5"/>
      <c r="J266" s="5"/>
      <c r="K266" s="5"/>
    </row>
    <row r="267" s="2" customFormat="1" spans="1:11">
      <c r="A267" s="16"/>
      <c r="B267" s="3"/>
      <c r="C267" s="3"/>
      <c r="D267" s="5"/>
      <c r="H267" s="5"/>
      <c r="I267" s="5"/>
      <c r="J267" s="5"/>
      <c r="K267" s="5"/>
    </row>
    <row r="268" s="2" customFormat="1" spans="1:11">
      <c r="A268" s="16"/>
      <c r="B268" s="3"/>
      <c r="C268" s="3"/>
      <c r="D268" s="5"/>
      <c r="H268" s="5"/>
      <c r="I268" s="5"/>
      <c r="J268" s="5"/>
      <c r="K268" s="5"/>
    </row>
    <row r="269" s="2" customFormat="1" spans="1:11">
      <c r="A269" s="16"/>
      <c r="B269" s="3"/>
      <c r="C269" s="3"/>
      <c r="D269" s="5"/>
      <c r="H269" s="5"/>
      <c r="I269" s="5"/>
      <c r="J269" s="5"/>
      <c r="K269" s="5"/>
    </row>
    <row r="270" s="2" customFormat="1" spans="1:11">
      <c r="A270" s="16"/>
      <c r="B270" s="3"/>
      <c r="C270" s="3"/>
      <c r="D270" s="5"/>
      <c r="H270" s="5"/>
      <c r="I270" s="5"/>
      <c r="J270" s="5"/>
      <c r="K270" s="5"/>
    </row>
    <row r="271" s="2" customFormat="1" spans="1:11">
      <c r="A271" s="16"/>
      <c r="B271" s="3"/>
      <c r="C271" s="3"/>
      <c r="D271" s="5"/>
      <c r="H271" s="5"/>
      <c r="I271" s="5"/>
      <c r="J271" s="5"/>
      <c r="K271" s="5"/>
    </row>
    <row r="272" s="2" customFormat="1" spans="1:11">
      <c r="A272" s="16"/>
      <c r="B272" s="3"/>
      <c r="C272" s="3"/>
      <c r="D272" s="5"/>
      <c r="H272" s="5"/>
      <c r="I272" s="5"/>
      <c r="J272" s="5"/>
      <c r="K272" s="5"/>
    </row>
    <row r="273" s="2" customFormat="1" spans="1:11">
      <c r="A273" s="16"/>
      <c r="B273" s="3"/>
      <c r="C273" s="3"/>
      <c r="D273" s="5"/>
      <c r="H273" s="5"/>
      <c r="I273" s="5"/>
      <c r="J273" s="5"/>
      <c r="K273" s="5"/>
    </row>
    <row r="274" s="2" customFormat="1" spans="1:11">
      <c r="A274" s="16"/>
      <c r="B274" s="3"/>
      <c r="C274" s="3"/>
      <c r="D274" s="5"/>
      <c r="H274" s="5"/>
      <c r="I274" s="5"/>
      <c r="J274" s="5"/>
      <c r="K274" s="5"/>
    </row>
    <row r="275" s="2" customFormat="1" spans="1:11">
      <c r="A275" s="16"/>
      <c r="B275" s="3"/>
      <c r="C275" s="3"/>
      <c r="D275" s="5"/>
      <c r="H275" s="5"/>
      <c r="I275" s="5"/>
      <c r="J275" s="5"/>
      <c r="K275" s="5"/>
    </row>
    <row r="276" s="2" customFormat="1" spans="1:11">
      <c r="A276" s="16"/>
      <c r="B276" s="3"/>
      <c r="C276" s="3"/>
      <c r="D276" s="5"/>
      <c r="H276" s="5"/>
      <c r="I276" s="5"/>
      <c r="J276" s="5"/>
      <c r="K276" s="5"/>
    </row>
    <row r="277" s="2" customFormat="1" spans="1:11">
      <c r="A277" s="16"/>
      <c r="B277" s="3"/>
      <c r="C277" s="3"/>
      <c r="D277" s="5"/>
      <c r="H277" s="5"/>
      <c r="I277" s="5"/>
      <c r="J277" s="5"/>
      <c r="K277" s="5"/>
    </row>
    <row r="278" s="2" customFormat="1" spans="1:11">
      <c r="A278" s="16"/>
      <c r="B278" s="3"/>
      <c r="C278" s="3"/>
      <c r="D278" s="5"/>
      <c r="H278" s="5"/>
      <c r="I278" s="5"/>
      <c r="J278" s="5"/>
      <c r="K278" s="5"/>
    </row>
    <row r="279" s="2" customFormat="1" spans="1:11">
      <c r="A279" s="16"/>
      <c r="B279" s="3"/>
      <c r="C279" s="3"/>
      <c r="D279" s="5"/>
      <c r="H279" s="5"/>
      <c r="I279" s="5"/>
      <c r="J279" s="5"/>
      <c r="K279" s="5"/>
    </row>
    <row r="280" s="2" customFormat="1" spans="1:11">
      <c r="A280" s="16"/>
      <c r="B280" s="3"/>
      <c r="C280" s="3"/>
      <c r="D280" s="5"/>
      <c r="H280" s="5"/>
      <c r="I280" s="5"/>
      <c r="J280" s="5"/>
      <c r="K280" s="5"/>
    </row>
    <row r="281" s="2" customFormat="1" spans="1:11">
      <c r="A281" s="16"/>
      <c r="B281" s="3"/>
      <c r="C281" s="3"/>
      <c r="D281" s="5"/>
      <c r="H281" s="5"/>
      <c r="I281" s="5"/>
      <c r="J281" s="5"/>
      <c r="K281" s="5"/>
    </row>
    <row r="282" s="2" customFormat="1" spans="1:11">
      <c r="A282" s="16"/>
      <c r="B282" s="3"/>
      <c r="C282" s="3"/>
      <c r="D282" s="5"/>
      <c r="H282" s="5"/>
      <c r="I282" s="5"/>
      <c r="J282" s="5"/>
      <c r="K282" s="5"/>
    </row>
    <row r="283" s="2" customFormat="1" spans="1:11">
      <c r="A283" s="16"/>
      <c r="B283" s="3"/>
      <c r="C283" s="3"/>
      <c r="D283" s="5"/>
      <c r="H283" s="5"/>
      <c r="I283" s="5"/>
      <c r="J283" s="5"/>
      <c r="K283" s="5"/>
    </row>
    <row r="284" s="2" customFormat="1" spans="1:11">
      <c r="A284" s="16"/>
      <c r="B284" s="3"/>
      <c r="C284" s="3"/>
      <c r="D284" s="5"/>
      <c r="H284" s="5"/>
      <c r="I284" s="5"/>
      <c r="J284" s="5"/>
      <c r="K284" s="5"/>
    </row>
    <row r="285" s="2" customFormat="1" spans="1:11">
      <c r="A285" s="16"/>
      <c r="B285" s="3"/>
      <c r="C285" s="3"/>
      <c r="D285" s="5"/>
      <c r="H285" s="5"/>
      <c r="I285" s="5"/>
      <c r="J285" s="5"/>
      <c r="K285" s="5"/>
    </row>
    <row r="286" s="2" customFormat="1" spans="1:11">
      <c r="A286" s="16"/>
      <c r="B286" s="3"/>
      <c r="C286" s="3"/>
      <c r="D286" s="5"/>
      <c r="H286" s="5"/>
      <c r="I286" s="5"/>
      <c r="J286" s="5"/>
      <c r="K286" s="5"/>
    </row>
    <row r="287" s="2" customFormat="1" spans="1:11">
      <c r="A287" s="16"/>
      <c r="B287" s="3"/>
      <c r="C287" s="3"/>
      <c r="D287" s="5"/>
      <c r="H287" s="5"/>
      <c r="I287" s="5"/>
      <c r="J287" s="5"/>
      <c r="K287" s="5"/>
    </row>
    <row r="288" s="2" customFormat="1" spans="1:11">
      <c r="A288" s="16"/>
      <c r="B288" s="3"/>
      <c r="C288" s="3"/>
      <c r="D288" s="5"/>
      <c r="H288" s="5"/>
      <c r="I288" s="5"/>
      <c r="J288" s="5"/>
      <c r="K288" s="5"/>
    </row>
    <row r="289" s="2" customFormat="1" spans="1:11">
      <c r="A289" s="16"/>
      <c r="B289" s="3"/>
      <c r="C289" s="3"/>
      <c r="D289" s="5"/>
      <c r="H289" s="5"/>
      <c r="I289" s="5"/>
      <c r="J289" s="5"/>
      <c r="K289" s="5"/>
    </row>
    <row r="290" s="2" customFormat="1" spans="1:11">
      <c r="A290" s="16"/>
      <c r="B290" s="3"/>
      <c r="C290" s="3"/>
      <c r="D290" s="5"/>
      <c r="H290" s="5"/>
      <c r="I290" s="5"/>
      <c r="J290" s="5"/>
      <c r="K290" s="5"/>
    </row>
    <row r="291" s="2" customFormat="1" spans="1:11">
      <c r="A291" s="16"/>
      <c r="B291" s="3"/>
      <c r="C291" s="3"/>
      <c r="D291" s="5"/>
      <c r="H291" s="5"/>
      <c r="I291" s="5"/>
      <c r="J291" s="5"/>
      <c r="K291" s="5"/>
    </row>
    <row r="292" s="2" customFormat="1" spans="1:11">
      <c r="A292" s="16"/>
      <c r="B292" s="3"/>
      <c r="C292" s="3"/>
      <c r="D292" s="5"/>
      <c r="H292" s="5"/>
      <c r="I292" s="5"/>
      <c r="J292" s="5"/>
      <c r="K292" s="5"/>
    </row>
    <row r="293" s="2" customFormat="1" spans="1:11">
      <c r="A293" s="16"/>
      <c r="B293" s="3"/>
      <c r="C293" s="3"/>
      <c r="D293" s="5"/>
      <c r="H293" s="5"/>
      <c r="I293" s="5"/>
      <c r="J293" s="5"/>
      <c r="K293" s="5"/>
    </row>
    <row r="294" s="2" customFormat="1" spans="1:11">
      <c r="A294" s="16"/>
      <c r="B294" s="3"/>
      <c r="C294" s="3"/>
      <c r="D294" s="5"/>
      <c r="H294" s="5"/>
      <c r="I294" s="5"/>
      <c r="J294" s="5"/>
      <c r="K294" s="5"/>
    </row>
    <row r="295" s="2" customFormat="1" spans="1:11">
      <c r="A295" s="16"/>
      <c r="B295" s="3"/>
      <c r="C295" s="3"/>
      <c r="D295" s="5"/>
      <c r="H295" s="5"/>
      <c r="I295" s="5"/>
      <c r="J295" s="5"/>
      <c r="K295" s="5"/>
    </row>
    <row r="296" s="2" customFormat="1" spans="1:11">
      <c r="A296" s="16"/>
      <c r="B296" s="3"/>
      <c r="C296" s="3"/>
      <c r="D296" s="5"/>
      <c r="H296" s="5"/>
      <c r="I296" s="5"/>
      <c r="J296" s="5"/>
      <c r="K296" s="5"/>
    </row>
    <row r="297" s="2" customFormat="1" spans="1:11">
      <c r="A297" s="16"/>
      <c r="B297" s="3"/>
      <c r="C297" s="3"/>
      <c r="D297" s="5"/>
      <c r="H297" s="5"/>
      <c r="I297" s="5"/>
      <c r="J297" s="5"/>
      <c r="K297" s="5"/>
    </row>
    <row r="298" s="2" customFormat="1" spans="1:11">
      <c r="A298" s="16"/>
      <c r="B298" s="3"/>
      <c r="C298" s="3"/>
      <c r="D298" s="5"/>
      <c r="H298" s="5"/>
      <c r="I298" s="5"/>
      <c r="J298" s="5"/>
      <c r="K298" s="5"/>
    </row>
    <row r="299" s="2" customFormat="1" spans="1:11">
      <c r="A299" s="16"/>
      <c r="B299" s="3"/>
      <c r="C299" s="3"/>
      <c r="D299" s="5"/>
      <c r="H299" s="5"/>
      <c r="I299" s="5"/>
      <c r="J299" s="5"/>
      <c r="K299" s="5"/>
    </row>
    <row r="300" s="2" customFormat="1" spans="1:11">
      <c r="A300" s="16"/>
      <c r="B300" s="3"/>
      <c r="C300" s="3"/>
      <c r="D300" s="5"/>
      <c r="H300" s="5"/>
      <c r="I300" s="5"/>
      <c r="J300" s="5"/>
      <c r="K300" s="5"/>
    </row>
    <row r="301" s="2" customFormat="1" spans="1:11">
      <c r="A301" s="16"/>
      <c r="B301" s="3"/>
      <c r="C301" s="3"/>
      <c r="D301" s="5"/>
      <c r="H301" s="5"/>
      <c r="I301" s="5"/>
      <c r="J301" s="5"/>
      <c r="K301" s="5"/>
    </row>
    <row r="302" s="2" customFormat="1" spans="1:11">
      <c r="A302" s="16"/>
      <c r="B302" s="3"/>
      <c r="C302" s="3"/>
      <c r="D302" s="5"/>
      <c r="H302" s="5"/>
      <c r="I302" s="5"/>
      <c r="J302" s="5"/>
      <c r="K302" s="5"/>
    </row>
    <row r="303" s="2" customFormat="1" spans="1:11">
      <c r="A303" s="16"/>
      <c r="B303" s="3"/>
      <c r="C303" s="3"/>
      <c r="D303" s="5"/>
      <c r="H303" s="5"/>
      <c r="I303" s="5"/>
      <c r="J303" s="5"/>
      <c r="K303" s="5"/>
    </row>
    <row r="304" s="2" customFormat="1" spans="1:11">
      <c r="A304" s="16"/>
      <c r="B304" s="3"/>
      <c r="C304" s="3"/>
      <c r="D304" s="5"/>
      <c r="H304" s="5"/>
      <c r="I304" s="5"/>
      <c r="J304" s="5"/>
      <c r="K304" s="5"/>
    </row>
    <row r="305" s="2" customFormat="1" spans="1:11">
      <c r="A305" s="16"/>
      <c r="B305" s="3"/>
      <c r="C305" s="3"/>
      <c r="D305" s="5"/>
      <c r="H305" s="5"/>
      <c r="I305" s="5"/>
      <c r="J305" s="5"/>
      <c r="K305" s="5"/>
    </row>
    <row r="306" s="2" customFormat="1" spans="1:11">
      <c r="A306" s="16"/>
      <c r="B306" s="3"/>
      <c r="C306" s="3"/>
      <c r="D306" s="5"/>
      <c r="H306" s="5"/>
      <c r="I306" s="5"/>
      <c r="J306" s="5"/>
      <c r="K306" s="5"/>
    </row>
    <row r="307" s="2" customFormat="1" spans="1:11">
      <c r="A307" s="16"/>
      <c r="B307" s="3"/>
      <c r="C307" s="3"/>
      <c r="D307" s="5"/>
      <c r="H307" s="5"/>
      <c r="I307" s="5"/>
      <c r="J307" s="5"/>
      <c r="K307" s="5"/>
    </row>
    <row r="308" s="2" customFormat="1" spans="1:11">
      <c r="A308" s="16"/>
      <c r="B308" s="3"/>
      <c r="C308" s="3"/>
      <c r="D308" s="5"/>
      <c r="H308" s="5"/>
      <c r="I308" s="5"/>
      <c r="J308" s="5"/>
      <c r="K308" s="5"/>
    </row>
    <row r="309" s="2" customFormat="1" spans="1:11">
      <c r="A309" s="16"/>
      <c r="B309" s="3"/>
      <c r="C309" s="3"/>
      <c r="D309" s="5"/>
      <c r="H309" s="5"/>
      <c r="I309" s="5"/>
      <c r="J309" s="5"/>
      <c r="K309" s="5"/>
    </row>
    <row r="310" s="2" customFormat="1" spans="1:11">
      <c r="A310" s="16"/>
      <c r="B310" s="3"/>
      <c r="C310" s="3"/>
      <c r="D310" s="5"/>
      <c r="H310" s="5"/>
      <c r="I310" s="5"/>
      <c r="J310" s="5"/>
      <c r="K310" s="5"/>
    </row>
    <row r="311" s="2" customFormat="1" spans="1:11">
      <c r="A311" s="16"/>
      <c r="B311" s="3"/>
      <c r="C311" s="3"/>
      <c r="D311" s="5"/>
      <c r="H311" s="5"/>
      <c r="I311" s="5"/>
      <c r="J311" s="5"/>
      <c r="K311" s="5"/>
    </row>
    <row r="312" s="2" customFormat="1" spans="1:11">
      <c r="A312" s="16"/>
      <c r="B312" s="3"/>
      <c r="C312" s="3"/>
      <c r="D312" s="5"/>
      <c r="H312" s="5"/>
      <c r="I312" s="5"/>
      <c r="J312" s="5"/>
      <c r="K312" s="5"/>
    </row>
    <row r="313" s="2" customFormat="1" spans="1:11">
      <c r="A313" s="16"/>
      <c r="B313" s="3"/>
      <c r="C313" s="3"/>
      <c r="D313" s="5"/>
      <c r="H313" s="5"/>
      <c r="I313" s="5"/>
      <c r="J313" s="5"/>
      <c r="K313" s="5"/>
    </row>
    <row r="314" s="2" customFormat="1" spans="1:11">
      <c r="A314" s="16"/>
      <c r="B314" s="3"/>
      <c r="C314" s="3"/>
      <c r="D314" s="5"/>
      <c r="H314" s="5"/>
      <c r="I314" s="5"/>
      <c r="J314" s="5"/>
      <c r="K314" s="5"/>
    </row>
    <row r="315" s="2" customFormat="1" spans="1:11">
      <c r="A315" s="16"/>
      <c r="B315" s="3"/>
      <c r="C315" s="3"/>
      <c r="D315" s="5"/>
      <c r="H315" s="5"/>
      <c r="I315" s="5"/>
      <c r="J315" s="5"/>
      <c r="K315" s="5"/>
    </row>
    <row r="316" s="2" customFormat="1" spans="1:11">
      <c r="A316" s="16"/>
      <c r="B316" s="3"/>
      <c r="C316" s="3"/>
      <c r="D316" s="5"/>
      <c r="H316" s="5"/>
      <c r="I316" s="5"/>
      <c r="J316" s="5"/>
      <c r="K316" s="5"/>
    </row>
    <row r="317" s="2" customFormat="1" spans="1:11">
      <c r="A317" s="16"/>
      <c r="B317" s="3"/>
      <c r="C317" s="3"/>
      <c r="D317" s="5"/>
      <c r="H317" s="5"/>
      <c r="I317" s="5"/>
      <c r="J317" s="5"/>
      <c r="K317" s="5"/>
    </row>
    <row r="318" s="2" customFormat="1" spans="1:11">
      <c r="A318" s="16"/>
      <c r="B318" s="3"/>
      <c r="C318" s="3"/>
      <c r="D318" s="5"/>
      <c r="H318" s="5"/>
      <c r="I318" s="5"/>
      <c r="J318" s="5"/>
      <c r="K318" s="5"/>
    </row>
    <row r="319" s="2" customFormat="1" spans="1:11">
      <c r="A319" s="16"/>
      <c r="B319" s="3"/>
      <c r="C319" s="3"/>
      <c r="D319" s="5"/>
      <c r="H319" s="5"/>
      <c r="I319" s="5"/>
      <c r="J319" s="5"/>
      <c r="K319" s="5"/>
    </row>
    <row r="320" s="2" customFormat="1" spans="1:11">
      <c r="A320" s="16"/>
      <c r="B320" s="3"/>
      <c r="C320" s="3"/>
      <c r="D320" s="5"/>
      <c r="H320" s="5"/>
      <c r="I320" s="5"/>
      <c r="J320" s="5"/>
      <c r="K320" s="5"/>
    </row>
    <row r="321" s="2" customFormat="1" spans="1:11">
      <c r="A321" s="16"/>
      <c r="B321" s="3"/>
      <c r="C321" s="3"/>
      <c r="D321" s="5"/>
      <c r="H321" s="5"/>
      <c r="I321" s="5"/>
      <c r="J321" s="5"/>
      <c r="K321" s="5"/>
    </row>
    <row r="322" s="2" customFormat="1" spans="1:11">
      <c r="A322" s="16"/>
      <c r="B322" s="3"/>
      <c r="C322" s="3"/>
      <c r="D322" s="5"/>
      <c r="H322" s="5"/>
      <c r="I322" s="5"/>
      <c r="J322" s="5"/>
      <c r="K322" s="5"/>
    </row>
    <row r="323" s="2" customFormat="1" spans="1:11">
      <c r="A323" s="16"/>
      <c r="B323" s="3"/>
      <c r="C323" s="3"/>
      <c r="D323" s="5"/>
      <c r="H323" s="5"/>
      <c r="I323" s="5"/>
      <c r="J323" s="5"/>
      <c r="K323" s="5"/>
    </row>
    <row r="324" s="2" customFormat="1" spans="1:11">
      <c r="A324" s="16"/>
      <c r="B324" s="3"/>
      <c r="C324" s="3"/>
      <c r="D324" s="5"/>
      <c r="H324" s="5"/>
      <c r="I324" s="5"/>
      <c r="J324" s="5"/>
      <c r="K324" s="5"/>
    </row>
    <row r="325" s="2" customFormat="1" spans="1:11">
      <c r="A325" s="16"/>
      <c r="B325" s="3"/>
      <c r="C325" s="3"/>
      <c r="D325" s="5"/>
      <c r="H325" s="5"/>
      <c r="I325" s="5"/>
      <c r="J325" s="5"/>
      <c r="K325" s="5"/>
    </row>
    <row r="326" s="2" customFormat="1" spans="1:11">
      <c r="A326" s="16"/>
      <c r="B326" s="3"/>
      <c r="C326" s="3"/>
      <c r="D326" s="5"/>
      <c r="H326" s="5"/>
      <c r="I326" s="5"/>
      <c r="J326" s="5"/>
      <c r="K326" s="5"/>
    </row>
    <row r="327" s="2" customFormat="1" spans="1:11">
      <c r="A327" s="16"/>
      <c r="B327" s="3"/>
      <c r="C327" s="3"/>
      <c r="D327" s="5"/>
      <c r="H327" s="5"/>
      <c r="I327" s="5"/>
      <c r="J327" s="5"/>
      <c r="K327" s="5"/>
    </row>
    <row r="328" s="2" customFormat="1" spans="1:11">
      <c r="A328" s="16"/>
      <c r="B328" s="3"/>
      <c r="C328" s="3"/>
      <c r="D328" s="5"/>
      <c r="H328" s="5"/>
      <c r="I328" s="5"/>
      <c r="J328" s="5"/>
      <c r="K328" s="5"/>
    </row>
    <row r="329" s="2" customFormat="1" spans="1:11">
      <c r="A329" s="16"/>
      <c r="B329" s="3"/>
      <c r="C329" s="3"/>
      <c r="D329" s="5"/>
      <c r="H329" s="5"/>
      <c r="I329" s="5"/>
      <c r="J329" s="5"/>
      <c r="K329" s="5"/>
    </row>
    <row r="330" s="2" customFormat="1" spans="1:11">
      <c r="A330" s="16"/>
      <c r="B330" s="3"/>
      <c r="C330" s="3"/>
      <c r="D330" s="5"/>
      <c r="H330" s="5"/>
      <c r="I330" s="5"/>
      <c r="J330" s="5"/>
      <c r="K330" s="5"/>
    </row>
    <row r="331" s="2" customFormat="1" spans="1:11">
      <c r="A331" s="16"/>
      <c r="B331" s="3"/>
      <c r="C331" s="3"/>
      <c r="D331" s="5"/>
      <c r="H331" s="5"/>
      <c r="I331" s="5"/>
      <c r="J331" s="5"/>
      <c r="K331" s="5"/>
    </row>
    <row r="332" s="2" customFormat="1" spans="1:11">
      <c r="A332" s="16"/>
      <c r="B332" s="3"/>
      <c r="C332" s="3"/>
      <c r="D332" s="5"/>
      <c r="H332" s="5"/>
      <c r="I332" s="5"/>
      <c r="J332" s="5"/>
      <c r="K332" s="5"/>
    </row>
    <row r="333" s="2" customFormat="1" spans="1:11">
      <c r="A333" s="16"/>
      <c r="B333" s="3"/>
      <c r="C333" s="3"/>
      <c r="D333" s="5"/>
      <c r="H333" s="5"/>
      <c r="I333" s="5"/>
      <c r="J333" s="5"/>
      <c r="K333" s="5"/>
    </row>
    <row r="334" s="2" customFormat="1" spans="1:11">
      <c r="A334" s="16"/>
      <c r="B334" s="3"/>
      <c r="C334" s="3"/>
      <c r="D334" s="5"/>
      <c r="H334" s="5"/>
      <c r="I334" s="5"/>
      <c r="J334" s="5"/>
      <c r="K334" s="5"/>
    </row>
    <row r="335" s="2" customFormat="1" spans="1:11">
      <c r="A335" s="16"/>
      <c r="B335" s="3"/>
      <c r="C335" s="3"/>
      <c r="D335" s="5"/>
      <c r="H335" s="5"/>
      <c r="I335" s="5"/>
      <c r="J335" s="5"/>
      <c r="K335" s="5"/>
    </row>
    <row r="336" s="2" customFormat="1" spans="1:11">
      <c r="A336" s="16"/>
      <c r="B336" s="3"/>
      <c r="C336" s="3"/>
      <c r="D336" s="5"/>
      <c r="H336" s="5"/>
      <c r="I336" s="5"/>
      <c r="J336" s="5"/>
      <c r="K336" s="5"/>
    </row>
    <row r="337" s="2" customFormat="1" spans="1:11">
      <c r="A337" s="16"/>
      <c r="B337" s="3"/>
      <c r="C337" s="3"/>
      <c r="D337" s="5"/>
      <c r="H337" s="5"/>
      <c r="I337" s="5"/>
      <c r="J337" s="5"/>
      <c r="K337" s="5"/>
    </row>
    <row r="338" s="2" customFormat="1" spans="1:11">
      <c r="A338" s="16"/>
      <c r="B338" s="3"/>
      <c r="C338" s="3"/>
      <c r="D338" s="5"/>
      <c r="H338" s="5"/>
      <c r="I338" s="5"/>
      <c r="J338" s="5"/>
      <c r="K338" s="5"/>
    </row>
    <row r="339" s="2" customFormat="1" spans="1:11">
      <c r="A339" s="16"/>
      <c r="B339" s="3"/>
      <c r="C339" s="3"/>
      <c r="D339" s="5"/>
      <c r="H339" s="5"/>
      <c r="I339" s="5"/>
      <c r="J339" s="5"/>
      <c r="K339" s="5"/>
    </row>
    <row r="340" s="2" customFormat="1" spans="1:11">
      <c r="A340" s="16"/>
      <c r="B340" s="3"/>
      <c r="C340" s="3"/>
      <c r="D340" s="5"/>
      <c r="H340" s="5"/>
      <c r="I340" s="5"/>
      <c r="J340" s="5"/>
      <c r="K340" s="5"/>
    </row>
    <row r="341" s="2" customFormat="1" spans="1:11">
      <c r="A341" s="16"/>
      <c r="B341" s="3"/>
      <c r="C341" s="3"/>
      <c r="D341" s="5"/>
      <c r="H341" s="5"/>
      <c r="I341" s="5"/>
      <c r="J341" s="5"/>
      <c r="K341" s="5"/>
    </row>
    <row r="342" s="2" customFormat="1" spans="1:11">
      <c r="A342" s="16"/>
      <c r="B342" s="3"/>
      <c r="C342" s="3"/>
      <c r="D342" s="5"/>
      <c r="H342" s="5"/>
      <c r="I342" s="5"/>
      <c r="J342" s="5"/>
      <c r="K342" s="5"/>
    </row>
    <row r="343" s="2" customFormat="1" spans="1:11">
      <c r="A343" s="16"/>
      <c r="B343" s="3"/>
      <c r="C343" s="3"/>
      <c r="D343" s="5"/>
      <c r="H343" s="5"/>
      <c r="I343" s="5"/>
      <c r="J343" s="5"/>
      <c r="K343" s="5"/>
    </row>
    <row r="344" s="2" customFormat="1" spans="1:11">
      <c r="A344" s="16"/>
      <c r="B344" s="3"/>
      <c r="C344" s="3"/>
      <c r="D344" s="5"/>
      <c r="H344" s="5"/>
      <c r="I344" s="5"/>
      <c r="J344" s="5"/>
      <c r="K344" s="5"/>
    </row>
    <row r="345" s="2" customFormat="1" spans="1:11">
      <c r="A345" s="16"/>
      <c r="B345" s="3"/>
      <c r="C345" s="3"/>
      <c r="D345" s="5"/>
      <c r="H345" s="5"/>
      <c r="I345" s="5"/>
      <c r="J345" s="5"/>
      <c r="K345" s="5"/>
    </row>
    <row r="346" s="2" customFormat="1" spans="1:11">
      <c r="A346" s="16"/>
      <c r="B346" s="3"/>
      <c r="C346" s="3"/>
      <c r="D346" s="5"/>
      <c r="H346" s="5"/>
      <c r="I346" s="5"/>
      <c r="J346" s="5"/>
      <c r="K346" s="5"/>
    </row>
    <row r="347" s="2" customFormat="1" spans="1:11">
      <c r="A347" s="16"/>
      <c r="B347" s="3"/>
      <c r="C347" s="3"/>
      <c r="D347" s="5"/>
      <c r="H347" s="5"/>
      <c r="I347" s="5"/>
      <c r="J347" s="5"/>
      <c r="K347" s="5"/>
    </row>
    <row r="348" s="2" customFormat="1" spans="1:11">
      <c r="A348" s="16"/>
      <c r="B348" s="3"/>
      <c r="C348" s="3"/>
      <c r="D348" s="5"/>
      <c r="H348" s="5"/>
      <c r="I348" s="5"/>
      <c r="J348" s="5"/>
      <c r="K348" s="5"/>
    </row>
    <row r="349" s="2" customFormat="1" spans="1:11">
      <c r="A349" s="16"/>
      <c r="B349" s="3"/>
      <c r="C349" s="3"/>
      <c r="D349" s="5"/>
      <c r="H349" s="5"/>
      <c r="I349" s="5"/>
      <c r="J349" s="5"/>
      <c r="K349" s="5"/>
    </row>
    <row r="350" s="2" customFormat="1" spans="1:11">
      <c r="A350" s="16"/>
      <c r="B350" s="3"/>
      <c r="C350" s="3"/>
      <c r="D350" s="5"/>
      <c r="H350" s="5"/>
      <c r="I350" s="5"/>
      <c r="J350" s="5"/>
      <c r="K350" s="5"/>
    </row>
    <row r="351" s="2" customFormat="1" spans="1:11">
      <c r="A351" s="16"/>
      <c r="B351" s="3"/>
      <c r="C351" s="3"/>
      <c r="D351" s="5"/>
      <c r="H351" s="5"/>
      <c r="I351" s="5"/>
      <c r="J351" s="5"/>
      <c r="K351" s="5"/>
    </row>
    <row r="352" s="2" customFormat="1" spans="1:11">
      <c r="A352" s="16"/>
      <c r="B352" s="3"/>
      <c r="C352" s="3"/>
      <c r="D352" s="5"/>
      <c r="H352" s="5"/>
      <c r="I352" s="5"/>
      <c r="J352" s="5"/>
      <c r="K352" s="5"/>
    </row>
    <row r="353" s="2" customFormat="1" spans="1:11">
      <c r="A353" s="16"/>
      <c r="B353" s="3"/>
      <c r="C353" s="3"/>
      <c r="D353" s="5"/>
      <c r="H353" s="5"/>
      <c r="I353" s="5"/>
      <c r="J353" s="5"/>
      <c r="K353" s="5"/>
    </row>
    <row r="354" s="2" customFormat="1" spans="1:11">
      <c r="A354" s="16"/>
      <c r="B354" s="3"/>
      <c r="C354" s="3"/>
      <c r="D354" s="5"/>
      <c r="H354" s="5"/>
      <c r="I354" s="5"/>
      <c r="J354" s="5"/>
      <c r="K354" s="5"/>
    </row>
    <row r="355" s="2" customFormat="1" spans="1:11">
      <c r="A355" s="16"/>
      <c r="B355" s="3"/>
      <c r="C355" s="3"/>
      <c r="D355" s="5"/>
      <c r="H355" s="5"/>
      <c r="I355" s="5"/>
      <c r="J355" s="5"/>
      <c r="K355" s="5"/>
    </row>
    <row r="356" s="2" customFormat="1" spans="1:11">
      <c r="A356" s="16"/>
      <c r="B356" s="3"/>
      <c r="C356" s="3"/>
      <c r="D356" s="5"/>
      <c r="H356" s="5"/>
      <c r="I356" s="5"/>
      <c r="J356" s="5"/>
      <c r="K356" s="5"/>
    </row>
    <row r="357" s="2" customFormat="1" spans="1:11">
      <c r="A357" s="16"/>
      <c r="B357" s="3"/>
      <c r="C357" s="3"/>
      <c r="D357" s="5"/>
      <c r="H357" s="5"/>
      <c r="I357" s="5"/>
      <c r="J357" s="5"/>
      <c r="K357" s="5"/>
    </row>
    <row r="358" s="2" customFormat="1" spans="1:11">
      <c r="A358" s="16"/>
      <c r="B358" s="3"/>
      <c r="C358" s="3"/>
      <c r="D358" s="5"/>
      <c r="H358" s="5"/>
      <c r="I358" s="5"/>
      <c r="J358" s="5"/>
      <c r="K358" s="5"/>
    </row>
    <row r="359" s="2" customFormat="1" spans="1:11">
      <c r="A359" s="16"/>
      <c r="B359" s="3"/>
      <c r="C359" s="3"/>
      <c r="D359" s="5"/>
      <c r="H359" s="5"/>
      <c r="I359" s="5"/>
      <c r="J359" s="5"/>
      <c r="K359" s="5"/>
    </row>
    <row r="360" s="2" customFormat="1" spans="1:11">
      <c r="A360" s="16"/>
      <c r="B360" s="3"/>
      <c r="C360" s="3"/>
      <c r="D360" s="5"/>
      <c r="H360" s="5"/>
      <c r="I360" s="5"/>
      <c r="J360" s="5"/>
      <c r="K360" s="5"/>
    </row>
    <row r="361" s="2" customFormat="1" spans="1:11">
      <c r="A361" s="16"/>
      <c r="B361" s="3"/>
      <c r="C361" s="3"/>
      <c r="D361" s="5"/>
      <c r="H361" s="5"/>
      <c r="I361" s="5"/>
      <c r="J361" s="5"/>
      <c r="K361" s="5"/>
    </row>
    <row r="362" s="2" customFormat="1" spans="1:11">
      <c r="A362" s="16"/>
      <c r="B362" s="3"/>
      <c r="C362" s="3"/>
      <c r="D362" s="5"/>
      <c r="H362" s="5"/>
      <c r="I362" s="5"/>
      <c r="J362" s="5"/>
      <c r="K362" s="5"/>
    </row>
    <row r="363" s="2" customFormat="1" spans="1:11">
      <c r="A363" s="16"/>
      <c r="B363" s="3"/>
      <c r="C363" s="3"/>
      <c r="D363" s="5"/>
      <c r="H363" s="5"/>
      <c r="I363" s="5"/>
      <c r="J363" s="5"/>
      <c r="K363" s="5"/>
    </row>
    <row r="364" s="2" customFormat="1" spans="1:11">
      <c r="A364" s="16"/>
      <c r="B364" s="3"/>
      <c r="C364" s="3"/>
      <c r="D364" s="5"/>
      <c r="H364" s="5"/>
      <c r="I364" s="5"/>
      <c r="J364" s="5"/>
      <c r="K364" s="5"/>
    </row>
    <row r="365" s="2" customFormat="1" spans="1:11">
      <c r="A365" s="16"/>
      <c r="B365" s="3"/>
      <c r="C365" s="3"/>
      <c r="H365" s="5"/>
      <c r="I365" s="5"/>
      <c r="J365" s="5"/>
      <c r="K365" s="5"/>
    </row>
    <row r="366" s="2" customFormat="1" spans="1:11">
      <c r="A366" s="16"/>
      <c r="B366" s="3"/>
      <c r="C366" s="3"/>
      <c r="H366" s="5"/>
      <c r="I366" s="5"/>
      <c r="J366" s="5"/>
      <c r="K366" s="5"/>
    </row>
    <row r="367" s="2" customFormat="1" spans="1:11">
      <c r="A367" s="16"/>
      <c r="B367" s="3"/>
      <c r="C367" s="3"/>
      <c r="H367" s="5"/>
      <c r="I367" s="5"/>
      <c r="J367" s="5"/>
      <c r="K367" s="5"/>
    </row>
    <row r="368" s="2" customFormat="1" spans="1:11">
      <c r="A368" s="16"/>
      <c r="B368" s="3"/>
      <c r="C368" s="3"/>
      <c r="H368" s="5"/>
      <c r="I368" s="5"/>
      <c r="J368" s="5"/>
      <c r="K368" s="5"/>
    </row>
    <row r="369" s="2" customFormat="1" spans="1:11">
      <c r="A369" s="16"/>
      <c r="B369" s="3"/>
      <c r="C369" s="3"/>
      <c r="H369" s="5"/>
      <c r="I369" s="5"/>
      <c r="J369" s="5"/>
      <c r="K369" s="5"/>
    </row>
    <row r="370" s="2" customFormat="1" spans="1:11">
      <c r="A370" s="16"/>
      <c r="B370" s="3"/>
      <c r="C370" s="3"/>
      <c r="H370" s="5"/>
      <c r="I370" s="5"/>
      <c r="J370" s="5"/>
      <c r="K370" s="5"/>
    </row>
    <row r="371" s="3" customFormat="1" spans="1:11">
      <c r="A371" s="16"/>
      <c r="D371" s="2"/>
      <c r="E371" s="2"/>
      <c r="F371" s="2"/>
      <c r="G371" s="2"/>
      <c r="H371" s="5"/>
      <c r="I371" s="5"/>
      <c r="J371" s="5"/>
      <c r="K371" s="5"/>
    </row>
    <row r="372" s="3" customFormat="1" spans="1:11">
      <c r="A372" s="16"/>
      <c r="D372" s="2"/>
      <c r="E372" s="2"/>
      <c r="F372" s="2"/>
      <c r="G372" s="2"/>
      <c r="H372" s="5"/>
      <c r="I372" s="5"/>
      <c r="J372" s="5"/>
      <c r="K372" s="5"/>
    </row>
    <row r="373" s="3" customFormat="1" spans="1:11">
      <c r="A373" s="16"/>
      <c r="D373" s="2"/>
      <c r="E373" s="2"/>
      <c r="F373" s="2"/>
      <c r="G373" s="2"/>
      <c r="H373" s="5"/>
      <c r="I373" s="5"/>
      <c r="J373" s="5"/>
      <c r="K373" s="5"/>
    </row>
    <row r="374" s="3" customFormat="1" spans="1:11">
      <c r="A374" s="16"/>
      <c r="D374" s="2"/>
      <c r="E374" s="2"/>
      <c r="F374" s="2"/>
      <c r="G374" s="2"/>
      <c r="H374" s="5"/>
      <c r="I374" s="5"/>
      <c r="J374" s="5"/>
      <c r="K374" s="5"/>
    </row>
    <row r="375" s="3" customFormat="1" spans="1:11">
      <c r="A375" s="16"/>
      <c r="D375" s="2"/>
      <c r="E375" s="2"/>
      <c r="F375" s="2"/>
      <c r="G375" s="2"/>
      <c r="H375" s="5"/>
      <c r="I375" s="5"/>
      <c r="J375" s="5"/>
      <c r="K375" s="5"/>
    </row>
    <row r="376" s="3" customFormat="1" spans="1:11">
      <c r="A376" s="16"/>
      <c r="D376" s="2"/>
      <c r="E376" s="2"/>
      <c r="F376" s="2"/>
      <c r="G376" s="2"/>
      <c r="H376" s="5"/>
      <c r="I376" s="5"/>
      <c r="J376" s="5"/>
      <c r="K376" s="5"/>
    </row>
    <row r="377" s="3" customFormat="1" spans="1:11">
      <c r="A377" s="16"/>
      <c r="D377" s="2"/>
      <c r="E377" s="2"/>
      <c r="F377" s="2"/>
      <c r="G377" s="2"/>
      <c r="H377" s="5"/>
      <c r="I377" s="5"/>
      <c r="J377" s="5"/>
      <c r="K377" s="5"/>
    </row>
    <row r="378" s="3" customFormat="1" spans="1:11">
      <c r="A378" s="16"/>
      <c r="D378" s="2"/>
      <c r="E378" s="2"/>
      <c r="F378" s="2"/>
      <c r="G378" s="2"/>
      <c r="H378" s="5"/>
      <c r="I378" s="5"/>
      <c r="J378" s="5"/>
      <c r="K378" s="5"/>
    </row>
    <row r="379" s="3" customFormat="1" spans="1:11">
      <c r="A379" s="16"/>
      <c r="D379" s="2"/>
      <c r="E379" s="2"/>
      <c r="F379" s="2"/>
      <c r="G379" s="2"/>
      <c r="H379" s="5"/>
      <c r="I379" s="5"/>
      <c r="J379" s="5"/>
      <c r="K379" s="5"/>
    </row>
    <row r="380" s="3" customFormat="1" spans="1:11">
      <c r="A380" s="16"/>
      <c r="D380" s="2"/>
      <c r="E380" s="2"/>
      <c r="F380" s="2"/>
      <c r="G380" s="2"/>
      <c r="H380" s="5"/>
      <c r="I380" s="5"/>
      <c r="J380" s="5"/>
      <c r="K380" s="5"/>
    </row>
    <row r="381" s="3" customFormat="1" spans="1:11">
      <c r="A381" s="16"/>
      <c r="D381" s="2"/>
      <c r="E381" s="2"/>
      <c r="F381" s="2"/>
      <c r="G381" s="2"/>
      <c r="H381" s="5"/>
      <c r="I381" s="5"/>
      <c r="J381" s="5"/>
      <c r="K381" s="5"/>
    </row>
    <row r="382" s="3" customFormat="1" spans="1:11">
      <c r="A382" s="16"/>
      <c r="D382" s="2"/>
      <c r="E382" s="2"/>
      <c r="F382" s="2"/>
      <c r="G382" s="2"/>
      <c r="H382" s="5"/>
      <c r="I382" s="5"/>
      <c r="J382" s="5"/>
      <c r="K382" s="5"/>
    </row>
    <row r="383" s="3" customFormat="1" spans="1:11">
      <c r="A383" s="16"/>
      <c r="D383" s="2"/>
      <c r="E383" s="2"/>
      <c r="F383" s="2"/>
      <c r="G383" s="2"/>
      <c r="H383" s="5"/>
      <c r="I383" s="5"/>
      <c r="J383" s="5"/>
      <c r="K383" s="5"/>
    </row>
    <row r="384" s="3" customFormat="1" spans="1:11">
      <c r="A384" s="16"/>
      <c r="D384" s="2"/>
      <c r="E384" s="2"/>
      <c r="F384" s="2"/>
      <c r="G384" s="2"/>
      <c r="H384" s="5"/>
      <c r="I384" s="5"/>
      <c r="J384" s="5"/>
      <c r="K384" s="5"/>
    </row>
    <row r="385" s="3" customFormat="1" spans="1:11">
      <c r="A385" s="16"/>
      <c r="D385" s="2"/>
      <c r="E385" s="2"/>
      <c r="F385" s="2"/>
      <c r="G385" s="2"/>
      <c r="H385" s="5"/>
      <c r="I385" s="5"/>
      <c r="J385" s="5"/>
      <c r="K385" s="5"/>
    </row>
    <row r="386" s="3" customFormat="1" spans="1:11">
      <c r="A386" s="16"/>
      <c r="D386" s="2"/>
      <c r="E386" s="2"/>
      <c r="F386" s="2"/>
      <c r="G386" s="2"/>
      <c r="H386" s="5"/>
      <c r="I386" s="5"/>
      <c r="J386" s="5"/>
      <c r="K386" s="5"/>
    </row>
    <row r="387" s="3" customFormat="1" spans="1:11">
      <c r="A387" s="16"/>
      <c r="D387" s="2"/>
      <c r="E387" s="2"/>
      <c r="F387" s="2"/>
      <c r="G387" s="2"/>
      <c r="H387" s="5"/>
      <c r="I387" s="5"/>
      <c r="J387" s="5"/>
      <c r="K387" s="5"/>
    </row>
    <row r="388" s="3" customFormat="1" spans="1:11">
      <c r="A388" s="16"/>
      <c r="D388" s="2"/>
      <c r="E388" s="2"/>
      <c r="F388" s="2"/>
      <c r="G388" s="2"/>
      <c r="H388" s="5"/>
      <c r="I388" s="5"/>
      <c r="J388" s="5"/>
      <c r="K388" s="5"/>
    </row>
    <row r="389" s="3" customFormat="1" spans="1:11">
      <c r="A389" s="16"/>
      <c r="D389" s="2"/>
      <c r="E389" s="2"/>
      <c r="F389" s="2"/>
      <c r="G389" s="2"/>
      <c r="H389" s="5"/>
      <c r="I389" s="5"/>
      <c r="J389" s="5"/>
      <c r="K389" s="5"/>
    </row>
    <row r="390" s="3" customFormat="1" spans="1:11">
      <c r="A390" s="16"/>
      <c r="D390" s="2"/>
      <c r="E390" s="2"/>
      <c r="F390" s="2"/>
      <c r="G390" s="2"/>
      <c r="H390" s="5"/>
      <c r="I390" s="5"/>
      <c r="J390" s="5"/>
      <c r="K390" s="5"/>
    </row>
    <row r="391" s="3" customFormat="1" spans="1:11">
      <c r="A391" s="16"/>
      <c r="D391" s="2"/>
      <c r="E391" s="2"/>
      <c r="F391" s="2"/>
      <c r="G391" s="2"/>
      <c r="H391" s="5"/>
      <c r="I391" s="5"/>
      <c r="J391" s="5"/>
      <c r="K391" s="5"/>
    </row>
    <row r="392" s="3" customFormat="1" spans="1:11">
      <c r="A392" s="16"/>
      <c r="D392" s="2"/>
      <c r="E392" s="2"/>
      <c r="F392" s="2"/>
      <c r="G392" s="2"/>
      <c r="H392" s="5"/>
      <c r="I392" s="5"/>
      <c r="J392" s="5"/>
      <c r="K392" s="5"/>
    </row>
    <row r="393" s="3" customFormat="1" spans="1:11">
      <c r="A393" s="16"/>
      <c r="D393" s="2"/>
      <c r="E393" s="2"/>
      <c r="F393" s="2"/>
      <c r="G393" s="2"/>
      <c r="H393" s="5"/>
      <c r="I393" s="5"/>
      <c r="J393" s="5"/>
      <c r="K393" s="5"/>
    </row>
    <row r="394" s="3" customFormat="1" spans="1:11">
      <c r="A394" s="16"/>
      <c r="D394" s="2"/>
      <c r="E394" s="2"/>
      <c r="F394" s="2"/>
      <c r="G394" s="2"/>
      <c r="H394" s="5"/>
      <c r="I394" s="5"/>
      <c r="J394" s="5"/>
      <c r="K394" s="5"/>
    </row>
    <row r="395" s="3" customFormat="1" spans="1:11">
      <c r="A395" s="16"/>
      <c r="D395" s="2"/>
      <c r="E395" s="2"/>
      <c r="F395" s="2"/>
      <c r="G395" s="2"/>
      <c r="H395" s="5"/>
      <c r="I395" s="5"/>
      <c r="J395" s="5"/>
      <c r="K395" s="5"/>
    </row>
    <row r="396" s="3" customFormat="1" spans="1:11">
      <c r="A396" s="16"/>
      <c r="D396" s="2"/>
      <c r="E396" s="2"/>
      <c r="F396" s="2"/>
      <c r="G396" s="2"/>
      <c r="H396" s="5"/>
      <c r="I396" s="5"/>
      <c r="J396" s="5"/>
      <c r="K396" s="5"/>
    </row>
    <row r="397" s="3" customFormat="1" spans="1:11">
      <c r="A397" s="16"/>
      <c r="D397" s="2"/>
      <c r="E397" s="2"/>
      <c r="F397" s="2"/>
      <c r="G397" s="2"/>
      <c r="H397" s="5"/>
      <c r="I397" s="5"/>
      <c r="J397" s="5"/>
      <c r="K397" s="5"/>
    </row>
    <row r="398" s="3" customFormat="1" spans="1:11">
      <c r="A398" s="16"/>
      <c r="D398" s="2"/>
      <c r="E398" s="2"/>
      <c r="F398" s="2"/>
      <c r="G398" s="2"/>
      <c r="H398" s="5"/>
      <c r="I398" s="5"/>
      <c r="J398" s="5"/>
      <c r="K398" s="5"/>
    </row>
    <row r="399" s="3" customFormat="1" spans="1:11">
      <c r="A399" s="16"/>
      <c r="D399" s="2"/>
      <c r="E399" s="2"/>
      <c r="F399" s="2"/>
      <c r="G399" s="2"/>
      <c r="H399" s="5"/>
      <c r="I399" s="5"/>
      <c r="J399" s="5"/>
      <c r="K399" s="5"/>
    </row>
    <row r="400" s="3" customFormat="1" spans="1:11">
      <c r="A400" s="16"/>
      <c r="D400" s="2"/>
      <c r="E400" s="2"/>
      <c r="F400" s="2"/>
      <c r="G400" s="2"/>
      <c r="H400" s="5"/>
      <c r="I400" s="5"/>
      <c r="J400" s="5"/>
      <c r="K400" s="5"/>
    </row>
    <row r="401" s="3" customFormat="1" spans="1:11">
      <c r="A401" s="16"/>
      <c r="D401" s="2"/>
      <c r="E401" s="2"/>
      <c r="F401" s="2"/>
      <c r="G401" s="2"/>
      <c r="H401" s="5"/>
      <c r="I401" s="5"/>
      <c r="J401" s="5"/>
      <c r="K401" s="5"/>
    </row>
    <row r="402" s="3" customFormat="1" spans="1:11">
      <c r="A402" s="16"/>
      <c r="D402" s="2"/>
      <c r="E402" s="2"/>
      <c r="F402" s="2"/>
      <c r="G402" s="2"/>
      <c r="H402" s="5"/>
      <c r="I402" s="5"/>
      <c r="J402" s="5"/>
      <c r="K402" s="5"/>
    </row>
    <row r="403" s="3" customFormat="1" spans="1:11">
      <c r="A403" s="16"/>
      <c r="D403" s="2"/>
      <c r="E403" s="2"/>
      <c r="F403" s="2"/>
      <c r="G403" s="2"/>
      <c r="H403" s="5"/>
      <c r="I403" s="5"/>
      <c r="J403" s="5"/>
      <c r="K403" s="5"/>
    </row>
    <row r="404" s="3" customFormat="1" spans="1:11">
      <c r="A404" s="16"/>
      <c r="D404" s="2"/>
      <c r="E404" s="2"/>
      <c r="F404" s="2"/>
      <c r="G404" s="2"/>
      <c r="H404" s="5"/>
      <c r="I404" s="5"/>
      <c r="J404" s="5"/>
      <c r="K404" s="5"/>
    </row>
    <row r="405" s="3" customFormat="1" spans="1:11">
      <c r="A405" s="16"/>
      <c r="D405" s="2"/>
      <c r="E405" s="2"/>
      <c r="F405" s="2"/>
      <c r="G405" s="2"/>
      <c r="H405" s="5"/>
      <c r="I405" s="5"/>
      <c r="J405" s="5"/>
      <c r="K405" s="5"/>
    </row>
    <row r="406" s="3" customFormat="1" spans="1:11">
      <c r="A406" s="16"/>
      <c r="D406" s="2"/>
      <c r="E406" s="2"/>
      <c r="F406" s="2"/>
      <c r="G406" s="2"/>
      <c r="H406" s="5"/>
      <c r="I406" s="5"/>
      <c r="J406" s="5"/>
      <c r="K406" s="5"/>
    </row>
    <row r="407" s="3" customFormat="1" spans="1:11">
      <c r="A407" s="16"/>
      <c r="D407" s="2"/>
      <c r="E407" s="2"/>
      <c r="F407" s="2"/>
      <c r="G407" s="2"/>
      <c r="H407" s="5"/>
      <c r="I407" s="5"/>
      <c r="J407" s="5"/>
      <c r="K407" s="5"/>
    </row>
    <row r="408" s="3" customFormat="1" spans="1:11">
      <c r="A408" s="16"/>
      <c r="D408" s="2"/>
      <c r="E408" s="2"/>
      <c r="F408" s="2"/>
      <c r="G408" s="2"/>
      <c r="H408" s="5"/>
      <c r="I408" s="5"/>
      <c r="J408" s="5"/>
      <c r="K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4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4.1"/>
  <cols>
    <col min="1" max="1" width="15" style="4" customWidth="1"/>
    <col min="2" max="2" width="21" style="3" customWidth="1"/>
    <col min="3" max="3" width="9.62280701754386" style="3" customWidth="1"/>
    <col min="4" max="6" width="9.62280701754386" style="2" customWidth="1"/>
    <col min="7" max="7" width="10.5" style="2" customWidth="1"/>
    <col min="8" max="12" width="11.6228070175439" style="5" customWidth="1"/>
  </cols>
  <sheetData>
    <row r="1" s="1" customFormat="1" ht="15.6" customHeight="1" spans="1:12">
      <c r="A1" s="6"/>
      <c r="B1" s="7" t="s">
        <v>109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44196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0" si="0">IF(B3&gt;K2,B3,K2)</f>
        <v>1</v>
      </c>
      <c r="L3" s="10">
        <f t="shared" ref="L3:L20" si="1">B3/K3-1</f>
        <v>0</v>
      </c>
      <c r="N3" s="17"/>
      <c r="O3" s="18" t="s">
        <v>76</v>
      </c>
      <c r="P3" s="19" t="s">
        <v>79</v>
      </c>
    </row>
    <row r="4" spans="1:16">
      <c r="A4" s="13">
        <v>44225</v>
      </c>
      <c r="B4" s="11">
        <v>1.081</v>
      </c>
      <c r="C4" s="12">
        <v>34.5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0" si="2">B4/B3-1</f>
        <v>0.081</v>
      </c>
      <c r="K4" s="10">
        <f t="shared" si="0"/>
        <v>1.081</v>
      </c>
      <c r="L4" s="10">
        <f t="shared" si="1"/>
        <v>0</v>
      </c>
      <c r="N4" s="20" t="s">
        <v>80</v>
      </c>
      <c r="O4" s="21">
        <f>MIN(L9:L20)</f>
        <v>-0.134480062548866</v>
      </c>
      <c r="P4" s="21">
        <f>MIN(L4:L20)</f>
        <v>-0.134480062548866</v>
      </c>
    </row>
    <row r="5" spans="1:16">
      <c r="A5" s="13">
        <v>44253</v>
      </c>
      <c r="B5" s="11">
        <v>1.061</v>
      </c>
      <c r="C5" s="12">
        <v>1.5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-0.0185013876040703</v>
      </c>
      <c r="K5" s="10">
        <f t="shared" si="0"/>
        <v>1.081</v>
      </c>
      <c r="L5" s="10">
        <f t="shared" si="1"/>
        <v>-0.0185013876040703</v>
      </c>
      <c r="N5" s="20" t="s">
        <v>81</v>
      </c>
      <c r="O5" s="22">
        <f>(B20/B8)^(12/COUNT(B9:B20))-1</f>
        <v>-0.134480062548866</v>
      </c>
      <c r="P5" s="31">
        <f>(B20/B3)^(12/COUNT(B4:B20))-1</f>
        <v>0.074392644737183</v>
      </c>
    </row>
    <row r="6" spans="1:26">
      <c r="A6" s="13">
        <v>44286</v>
      </c>
      <c r="B6" s="11">
        <v>1.05</v>
      </c>
      <c r="C6" s="12">
        <v>35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-0.0103675777568331</v>
      </c>
      <c r="K6" s="10">
        <f t="shared" si="0"/>
        <v>1.081</v>
      </c>
      <c r="L6" s="10">
        <f t="shared" si="1"/>
        <v>-0.0286771507863089</v>
      </c>
      <c r="N6" s="20" t="s">
        <v>82</v>
      </c>
      <c r="O6" s="23">
        <f>O5/O7</f>
        <v>-0.699370880430822</v>
      </c>
      <c r="P6" s="24">
        <f>P5/P7</f>
        <v>0.328871629086853</v>
      </c>
      <c r="Z6">
        <v>1</v>
      </c>
    </row>
    <row r="7" spans="1:16">
      <c r="A7" s="13">
        <v>44316</v>
      </c>
      <c r="B7" s="11">
        <v>1.213</v>
      </c>
      <c r="C7" s="12">
        <v>63.7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0.155238095238095</v>
      </c>
      <c r="K7" s="10">
        <f t="shared" si="0"/>
        <v>1.213</v>
      </c>
      <c r="L7" s="10">
        <f t="shared" si="1"/>
        <v>0</v>
      </c>
      <c r="N7" s="25" t="s">
        <v>83</v>
      </c>
      <c r="O7" s="26">
        <f>STDEV(J9:J20)*(12^0.5)</f>
        <v>0.192287191691517</v>
      </c>
      <c r="P7" s="27">
        <f>STDEV(J4:J20)*(12^0.5)</f>
        <v>0.226205723320501</v>
      </c>
    </row>
    <row r="8" spans="1:12">
      <c r="A8" s="13">
        <v>44347</v>
      </c>
      <c r="B8" s="11">
        <v>1.279</v>
      </c>
      <c r="C8" s="12">
        <v>27.6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0.0544105523495464</v>
      </c>
      <c r="K8" s="10">
        <f t="shared" si="0"/>
        <v>1.279</v>
      </c>
      <c r="L8" s="10">
        <f t="shared" si="1"/>
        <v>0</v>
      </c>
    </row>
    <row r="9" spans="1:12">
      <c r="A9" s="13">
        <v>44377</v>
      </c>
      <c r="B9" s="11">
        <v>1.254</v>
      </c>
      <c r="C9" s="12">
        <v>33.5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-0.0195465207193118</v>
      </c>
      <c r="K9" s="10">
        <f t="shared" si="0"/>
        <v>1.279</v>
      </c>
      <c r="L9" s="10">
        <f t="shared" si="1"/>
        <v>-0.0195465207193118</v>
      </c>
    </row>
    <row r="10" spans="1:12">
      <c r="A10" s="13">
        <v>44407</v>
      </c>
      <c r="B10" s="11">
        <v>1.1954</v>
      </c>
      <c r="C10" s="12">
        <v>47.4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-0.0467304625199362</v>
      </c>
      <c r="K10" s="10">
        <f t="shared" si="0"/>
        <v>1.279</v>
      </c>
      <c r="L10" s="10">
        <f t="shared" si="1"/>
        <v>-0.0653635652853791</v>
      </c>
    </row>
    <row r="11" spans="1:12">
      <c r="A11" s="13">
        <v>44439</v>
      </c>
      <c r="B11" s="11">
        <v>1.171</v>
      </c>
      <c r="C11" s="12">
        <v>15.3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-0.0204115777145725</v>
      </c>
      <c r="K11" s="10">
        <f t="shared" si="0"/>
        <v>1.279</v>
      </c>
      <c r="L11" s="10">
        <f t="shared" si="1"/>
        <v>-0.0844409695074276</v>
      </c>
    </row>
    <row r="12" spans="1:12">
      <c r="A12" s="13">
        <v>44469</v>
      </c>
      <c r="B12" s="11">
        <v>1.22477831240251</v>
      </c>
      <c r="C12" s="12">
        <v>54.7295557392248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0.045925117337754</v>
      </c>
      <c r="K12" s="10">
        <f t="shared" si="0"/>
        <v>1.279</v>
      </c>
      <c r="L12" s="10">
        <f t="shared" si="1"/>
        <v>-0.0423938136024159</v>
      </c>
    </row>
    <row r="13" spans="1:12">
      <c r="A13" s="13">
        <v>44498</v>
      </c>
      <c r="B13" s="11">
        <v>1.145</v>
      </c>
      <c r="C13" s="12">
        <v>30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-0.0651369407791177</v>
      </c>
      <c r="K13" s="10">
        <f t="shared" si="0"/>
        <v>1.279</v>
      </c>
      <c r="L13" s="10">
        <f t="shared" si="1"/>
        <v>-0.104769351055512</v>
      </c>
    </row>
    <row r="14" spans="1:12">
      <c r="A14" s="13">
        <v>44530</v>
      </c>
      <c r="B14" s="11">
        <v>1.253</v>
      </c>
      <c r="C14" s="12">
        <v>90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0.0943231441048034</v>
      </c>
      <c r="K14" s="10">
        <f t="shared" si="0"/>
        <v>1.279</v>
      </c>
      <c r="L14" s="10">
        <f t="shared" si="1"/>
        <v>-0.0203283815480845</v>
      </c>
    </row>
    <row r="15" spans="1:12">
      <c r="A15" s="13">
        <v>44561</v>
      </c>
      <c r="B15" s="11">
        <v>1.246</v>
      </c>
      <c r="C15" s="12">
        <v>95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-0.00558659217877089</v>
      </c>
      <c r="K15" s="10">
        <f t="shared" si="0"/>
        <v>1.279</v>
      </c>
      <c r="L15" s="10">
        <f t="shared" si="1"/>
        <v>-0.0258014073494918</v>
      </c>
    </row>
    <row r="16" spans="1:12">
      <c r="A16" s="13">
        <v>44589</v>
      </c>
      <c r="B16" s="14">
        <v>1.136</v>
      </c>
      <c r="C16" s="12">
        <v>28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-0.0882825040128412</v>
      </c>
      <c r="K16" s="10">
        <f t="shared" si="0"/>
        <v>1.279</v>
      </c>
      <c r="L16" s="10">
        <f t="shared" si="1"/>
        <v>-0.111806098514464</v>
      </c>
    </row>
    <row r="17" spans="1:12">
      <c r="A17" s="13">
        <v>44620</v>
      </c>
      <c r="B17" s="15">
        <v>1.131</v>
      </c>
      <c r="C17" s="12">
        <v>58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-0.00440140845070414</v>
      </c>
      <c r="K17" s="10">
        <f t="shared" si="0"/>
        <v>1.279</v>
      </c>
      <c r="L17" s="10">
        <f t="shared" si="1"/>
        <v>-0.115715402658327</v>
      </c>
    </row>
    <row r="18" spans="1:12">
      <c r="A18" s="13">
        <v>44651</v>
      </c>
      <c r="B18" s="15">
        <v>1.198</v>
      </c>
      <c r="C18" s="12">
        <v>76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0.0592396109637487</v>
      </c>
      <c r="K18" s="10">
        <f t="shared" si="0"/>
        <v>1.279</v>
      </c>
      <c r="L18" s="10">
        <f t="shared" si="1"/>
        <v>-0.0633307271305708</v>
      </c>
    </row>
    <row r="19" spans="1:12">
      <c r="A19" s="13">
        <v>44680</v>
      </c>
      <c r="B19" s="15">
        <v>1.108</v>
      </c>
      <c r="C19" s="12">
        <v>50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-0.0751252086811351</v>
      </c>
      <c r="K19" s="10">
        <f t="shared" si="0"/>
        <v>1.279</v>
      </c>
      <c r="L19" s="10">
        <f t="shared" si="1"/>
        <v>-0.133698201720094</v>
      </c>
    </row>
    <row r="20" spans="1:12">
      <c r="A20" s="13">
        <v>44712</v>
      </c>
      <c r="B20" s="15">
        <v>1.107</v>
      </c>
      <c r="C20" s="12">
        <v>46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-0.000902527075812398</v>
      </c>
      <c r="K20" s="10">
        <f t="shared" si="0"/>
        <v>1.279</v>
      </c>
      <c r="L20" s="10">
        <f t="shared" si="1"/>
        <v>-0.134480062548866</v>
      </c>
    </row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 spans="1:12">
      <c r="A45" s="16"/>
      <c r="B45" s="3"/>
      <c r="C45" s="3"/>
      <c r="D45" s="5"/>
      <c r="H45" s="5"/>
      <c r="I45" s="5"/>
      <c r="J45" s="5"/>
      <c r="K45" s="5"/>
      <c r="L45" s="5"/>
    </row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3" customFormat="1" spans="1:12">
      <c r="A367" s="16"/>
      <c r="D367" s="2"/>
      <c r="E367" s="2"/>
      <c r="F367" s="2"/>
      <c r="G367" s="2"/>
      <c r="H367" s="5"/>
      <c r="I367" s="5"/>
      <c r="J367" s="5"/>
      <c r="K367" s="5"/>
      <c r="L367" s="5"/>
    </row>
    <row r="368" s="3" customFormat="1" spans="1:12">
      <c r="A368" s="16"/>
      <c r="D368" s="2"/>
      <c r="E368" s="2"/>
      <c r="F368" s="2"/>
      <c r="G368" s="2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6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K46" sqref="K46:K47"/>
    </sheetView>
  </sheetViews>
  <sheetFormatPr defaultColWidth="9" defaultRowHeight="14.1"/>
  <cols>
    <col min="1" max="1" width="15" style="4" customWidth="1"/>
    <col min="2" max="2" width="21" style="3" customWidth="1"/>
    <col min="3" max="3" width="9.62280701754386" style="3" customWidth="1"/>
    <col min="4" max="6" width="9.62280701754386" style="2" customWidth="1"/>
    <col min="7" max="7" width="10.5" style="2" customWidth="1"/>
    <col min="8" max="12" width="11.6228070175439" style="5" customWidth="1"/>
  </cols>
  <sheetData>
    <row r="1" s="1" customFormat="1" ht="15.6" customHeight="1" spans="1:12">
      <c r="A1" s="6"/>
      <c r="B1" s="7" t="s">
        <v>110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44151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3" si="0">IF(B3&gt;K2,B3,K2)</f>
        <v>1</v>
      </c>
      <c r="L3" s="10">
        <f t="shared" ref="L3:L23" si="1">B3/K3-1</f>
        <v>0</v>
      </c>
      <c r="N3" s="17"/>
      <c r="O3" s="18" t="s">
        <v>76</v>
      </c>
      <c r="P3" s="19" t="s">
        <v>79</v>
      </c>
    </row>
    <row r="4" spans="1:16">
      <c r="A4" s="9">
        <v>44165</v>
      </c>
      <c r="B4" s="11">
        <v>0.999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3" si="2">B4/B3-1</f>
        <v>-0.001</v>
      </c>
      <c r="K4" s="10">
        <f t="shared" si="0"/>
        <v>1</v>
      </c>
      <c r="L4" s="10">
        <f t="shared" si="1"/>
        <v>-0.001</v>
      </c>
      <c r="N4" s="20" t="s">
        <v>80</v>
      </c>
      <c r="O4" s="21">
        <f>MIN(L12:L23)</f>
        <v>-0.120267260579065</v>
      </c>
      <c r="P4" s="30">
        <f>MIN(L4:L23)</f>
        <v>-0.120267260579065</v>
      </c>
    </row>
    <row r="5" spans="1:16">
      <c r="A5" s="9">
        <v>44196</v>
      </c>
      <c r="B5" s="11">
        <v>1.009</v>
      </c>
      <c r="C5" s="12">
        <v>38.8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0.01001001001001</v>
      </c>
      <c r="K5" s="10">
        <f t="shared" si="0"/>
        <v>1.009</v>
      </c>
      <c r="L5" s="10">
        <f t="shared" si="1"/>
        <v>0</v>
      </c>
      <c r="N5" s="20" t="s">
        <v>81</v>
      </c>
      <c r="O5" s="22">
        <f>(B23/B11)^(12/COUNT(B12:B23))-1</f>
        <v>-0.0889733840304182</v>
      </c>
      <c r="P5" s="31">
        <f>(B23/B3)^(12/COUNT(B4:B23))-1</f>
        <v>0.114484648951704</v>
      </c>
    </row>
    <row r="6" spans="1:26">
      <c r="A6" s="13">
        <v>44225</v>
      </c>
      <c r="B6" s="11">
        <v>1.069</v>
      </c>
      <c r="C6" s="12">
        <v>34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0.0594648166501488</v>
      </c>
      <c r="K6" s="10">
        <f t="shared" si="0"/>
        <v>1.069</v>
      </c>
      <c r="L6" s="10">
        <f t="shared" si="1"/>
        <v>0</v>
      </c>
      <c r="N6" s="20" t="s">
        <v>82</v>
      </c>
      <c r="O6" s="23">
        <f>O5/O7</f>
        <v>-0.445272745961998</v>
      </c>
      <c r="P6" s="24">
        <f>P5/P7</f>
        <v>0.504553018968395</v>
      </c>
      <c r="Z6">
        <v>1</v>
      </c>
    </row>
    <row r="7" spans="1:16">
      <c r="A7" s="13">
        <v>44253</v>
      </c>
      <c r="B7" s="11">
        <v>1.048</v>
      </c>
      <c r="C7" s="12">
        <v>2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-0.0196445275958839</v>
      </c>
      <c r="K7" s="10">
        <f t="shared" si="0"/>
        <v>1.069</v>
      </c>
      <c r="L7" s="10">
        <f t="shared" si="1"/>
        <v>-0.0196445275958839</v>
      </c>
      <c r="N7" s="25" t="s">
        <v>83</v>
      </c>
      <c r="O7" s="26">
        <f>STDEV(J12:J23)*(12^0.5)</f>
        <v>0.199817718100384</v>
      </c>
      <c r="P7" s="27">
        <f>STDEV(J4:J23)*(12^0.5)</f>
        <v>0.226903109579601</v>
      </c>
    </row>
    <row r="8" spans="1:12">
      <c r="A8" s="13">
        <v>44286</v>
      </c>
      <c r="B8" s="11">
        <v>1.04</v>
      </c>
      <c r="C8" s="12">
        <v>35.8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-0.00763358778625955</v>
      </c>
      <c r="K8" s="10">
        <f t="shared" si="0"/>
        <v>1.069</v>
      </c>
      <c r="L8" s="10">
        <f t="shared" si="1"/>
        <v>-0.0271281571562206</v>
      </c>
    </row>
    <row r="9" spans="1:12">
      <c r="A9" s="13">
        <v>44316</v>
      </c>
      <c r="B9" s="11">
        <v>1.229</v>
      </c>
      <c r="C9" s="12">
        <v>61.4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0.181730769230769</v>
      </c>
      <c r="K9" s="10">
        <f t="shared" si="0"/>
        <v>1.229</v>
      </c>
      <c r="L9" s="10">
        <f t="shared" si="1"/>
        <v>0</v>
      </c>
    </row>
    <row r="10" spans="1:12">
      <c r="A10" s="13">
        <v>44347</v>
      </c>
      <c r="B10" s="11">
        <v>1.347</v>
      </c>
      <c r="C10" s="12">
        <v>55.2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0.0960130187144019</v>
      </c>
      <c r="K10" s="10">
        <f t="shared" si="0"/>
        <v>1.347</v>
      </c>
      <c r="L10" s="10">
        <f t="shared" si="1"/>
        <v>0</v>
      </c>
    </row>
    <row r="11" spans="1:12">
      <c r="A11" s="13">
        <v>44377</v>
      </c>
      <c r="B11" s="11">
        <v>1.315</v>
      </c>
      <c r="C11" s="12">
        <v>50.9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-0.0237564959168522</v>
      </c>
      <c r="K11" s="10">
        <f t="shared" si="0"/>
        <v>1.347</v>
      </c>
      <c r="L11" s="10">
        <f t="shared" si="1"/>
        <v>-0.0237564959168522</v>
      </c>
    </row>
    <row r="12" spans="1:12">
      <c r="A12" s="13">
        <v>44407</v>
      </c>
      <c r="B12" s="11">
        <v>1.2571</v>
      </c>
      <c r="C12" s="12">
        <v>56.2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-0.0440304182509504</v>
      </c>
      <c r="K12" s="10">
        <f t="shared" si="0"/>
        <v>1.347</v>
      </c>
      <c r="L12" s="10">
        <f t="shared" si="1"/>
        <v>-0.0667409057164068</v>
      </c>
    </row>
    <row r="13" spans="1:12">
      <c r="A13" s="13">
        <v>44439</v>
      </c>
      <c r="B13" s="11">
        <v>1.236</v>
      </c>
      <c r="C13" s="12">
        <v>18.5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-0.0167846631135153</v>
      </c>
      <c r="K13" s="10">
        <f t="shared" si="0"/>
        <v>1.347</v>
      </c>
      <c r="L13" s="10">
        <f t="shared" si="1"/>
        <v>-0.0824053452115813</v>
      </c>
    </row>
    <row r="14" spans="1:12">
      <c r="A14" s="13">
        <v>44469</v>
      </c>
      <c r="B14" s="11">
        <v>1.30520989114059</v>
      </c>
      <c r="C14" s="12">
        <v>55.2625238451019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0.0559950575571118</v>
      </c>
      <c r="K14" s="10">
        <f t="shared" si="0"/>
        <v>1.347</v>
      </c>
      <c r="L14" s="10">
        <f t="shared" si="1"/>
        <v>-0.0310245797026057</v>
      </c>
    </row>
    <row r="15" spans="1:12">
      <c r="A15" s="13">
        <v>44498</v>
      </c>
      <c r="B15" s="11">
        <v>1.227</v>
      </c>
      <c r="C15" s="12">
        <v>30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-0.0599213135538257</v>
      </c>
      <c r="K15" s="10">
        <f t="shared" si="0"/>
        <v>1.347</v>
      </c>
      <c r="L15" s="10">
        <f t="shared" si="1"/>
        <v>-0.0890868596881959</v>
      </c>
    </row>
    <row r="16" spans="1:12">
      <c r="A16" s="13">
        <v>44530</v>
      </c>
      <c r="B16" s="11">
        <v>1.343</v>
      </c>
      <c r="C16" s="12">
        <v>94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0.0945395273023635</v>
      </c>
      <c r="K16" s="10">
        <f t="shared" si="0"/>
        <v>1.347</v>
      </c>
      <c r="L16" s="10">
        <f t="shared" si="1"/>
        <v>-0.00296956198960652</v>
      </c>
    </row>
    <row r="17" spans="1:12">
      <c r="A17" s="13">
        <v>44561</v>
      </c>
      <c r="B17" s="11">
        <v>1.336</v>
      </c>
      <c r="C17" s="12">
        <v>95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-0.00521221146686512</v>
      </c>
      <c r="K17" s="10">
        <f t="shared" si="0"/>
        <v>1.347</v>
      </c>
      <c r="L17" s="10">
        <f t="shared" si="1"/>
        <v>-0.00816629547141789</v>
      </c>
    </row>
    <row r="18" spans="1:12">
      <c r="A18" s="13">
        <v>44589</v>
      </c>
      <c r="B18" s="28">
        <v>1.213</v>
      </c>
      <c r="C18" s="12">
        <v>28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-0.0920658682634731</v>
      </c>
      <c r="K18" s="10">
        <f t="shared" si="0"/>
        <v>1.347</v>
      </c>
      <c r="L18" s="10">
        <f t="shared" si="1"/>
        <v>-0.0994803266518188</v>
      </c>
    </row>
    <row r="19" spans="1:12">
      <c r="A19" s="13">
        <v>44620</v>
      </c>
      <c r="B19" s="29">
        <v>1.208</v>
      </c>
      <c r="C19" s="12">
        <v>58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-0.00412201154163239</v>
      </c>
      <c r="K19" s="10">
        <f t="shared" si="0"/>
        <v>1.347</v>
      </c>
      <c r="L19" s="10">
        <f t="shared" si="1"/>
        <v>-0.103192279138827</v>
      </c>
    </row>
    <row r="20" spans="1:12">
      <c r="A20" s="13">
        <v>44651</v>
      </c>
      <c r="B20" s="29">
        <v>1.288</v>
      </c>
      <c r="C20" s="12">
        <v>76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0.066225165562914</v>
      </c>
      <c r="K20" s="10">
        <f t="shared" si="0"/>
        <v>1.347</v>
      </c>
      <c r="L20" s="10">
        <f t="shared" si="1"/>
        <v>-0.0438010393466963</v>
      </c>
    </row>
    <row r="21" spans="1:12">
      <c r="A21" s="13">
        <v>44680</v>
      </c>
      <c r="B21" s="29">
        <v>1.187</v>
      </c>
      <c r="C21" s="12">
        <v>46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-0.0784161490683229</v>
      </c>
      <c r="K21" s="10">
        <f t="shared" si="0"/>
        <v>1.347</v>
      </c>
      <c r="L21" s="10">
        <f t="shared" si="1"/>
        <v>-0.118782479584261</v>
      </c>
    </row>
    <row r="22" spans="1:12">
      <c r="A22" s="13">
        <v>44712</v>
      </c>
      <c r="B22" s="29">
        <v>1.185</v>
      </c>
      <c r="C22" s="12">
        <v>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-0.0016849199663016</v>
      </c>
      <c r="K22" s="10">
        <f t="shared" si="0"/>
        <v>1.347</v>
      </c>
      <c r="L22" s="10">
        <f t="shared" si="1"/>
        <v>-0.120267260579065</v>
      </c>
    </row>
    <row r="23" spans="1:12">
      <c r="A23" s="13">
        <v>44742</v>
      </c>
      <c r="B23" s="29">
        <v>1.198</v>
      </c>
      <c r="C23" s="12">
        <v>46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0.010970464135021</v>
      </c>
      <c r="K23" s="10">
        <f t="shared" si="0"/>
        <v>1.347</v>
      </c>
      <c r="L23" s="10">
        <f t="shared" si="1"/>
        <v>-0.110616184112843</v>
      </c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D362" s="5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2" customFormat="1" spans="1:12">
      <c r="A367" s="16"/>
      <c r="B367" s="3"/>
      <c r="C367" s="3"/>
      <c r="H367" s="5"/>
      <c r="I367" s="5"/>
      <c r="J367" s="5"/>
      <c r="K367" s="5"/>
      <c r="L367" s="5"/>
    </row>
    <row r="368" s="2" customFormat="1" spans="1:12">
      <c r="A368" s="16"/>
      <c r="B368" s="3"/>
      <c r="C368" s="3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="3" customFormat="1" spans="1:12">
      <c r="A405" s="16"/>
      <c r="D405" s="2"/>
      <c r="E405" s="2"/>
      <c r="F405" s="2"/>
      <c r="G405" s="2"/>
      <c r="H405" s="5"/>
      <c r="I405" s="5"/>
      <c r="J405" s="5"/>
      <c r="K405" s="5"/>
      <c r="L405" s="5"/>
    </row>
    <row r="406" s="3" customFormat="1" spans="1:12">
      <c r="A406" s="16"/>
      <c r="D406" s="2"/>
      <c r="E406" s="2"/>
      <c r="F406" s="2"/>
      <c r="G406" s="2"/>
      <c r="H406" s="5"/>
      <c r="I406" s="5"/>
      <c r="J406" s="5"/>
      <c r="K406" s="5"/>
      <c r="L406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E31" sqref="E31"/>
    </sheetView>
  </sheetViews>
  <sheetFormatPr defaultColWidth="9" defaultRowHeight="14.1"/>
  <cols>
    <col min="1" max="1" width="15" style="4" customWidth="1"/>
    <col min="2" max="2" width="21" style="3" customWidth="1"/>
    <col min="3" max="3" width="9.62280701754386" style="3" customWidth="1"/>
    <col min="4" max="6" width="9.62280701754386" style="2" customWidth="1"/>
    <col min="7" max="7" width="10.5" style="2" customWidth="1"/>
    <col min="8" max="12" width="11.6228070175439" style="5" customWidth="1"/>
  </cols>
  <sheetData>
    <row r="1" s="1" customFormat="1" ht="15.6" customHeight="1" spans="1:12">
      <c r="A1" s="6"/>
      <c r="B1" s="7" t="s">
        <v>111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44182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2" si="0">IF(B3&gt;K2,B3,K2)</f>
        <v>1</v>
      </c>
      <c r="L3" s="10">
        <f t="shared" ref="L3:L22" si="1">B3/K3-1</f>
        <v>0</v>
      </c>
      <c r="N3" s="17"/>
      <c r="O3" s="18" t="s">
        <v>76</v>
      </c>
      <c r="P3" s="19" t="s">
        <v>79</v>
      </c>
    </row>
    <row r="4" spans="1:16">
      <c r="A4" s="9">
        <v>44196</v>
      </c>
      <c r="B4" s="11">
        <v>1.0042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2" si="2">B4/B3-1</f>
        <v>0.00419999999999998</v>
      </c>
      <c r="K4" s="10">
        <f t="shared" si="0"/>
        <v>1.0042</v>
      </c>
      <c r="L4" s="10">
        <f t="shared" si="1"/>
        <v>0</v>
      </c>
      <c r="N4" s="20" t="s">
        <v>80</v>
      </c>
      <c r="O4" s="21">
        <f>MIN(L11:L22)</f>
        <v>-0.156585972354275</v>
      </c>
      <c r="P4" s="21">
        <f>MIN(L4:L22)</f>
        <v>-0.156585972354275</v>
      </c>
    </row>
    <row r="5" spans="1:16">
      <c r="A5" s="13">
        <v>44225</v>
      </c>
      <c r="B5" s="11">
        <v>1.1212</v>
      </c>
      <c r="C5" s="12">
        <v>33.9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0.116510655247959</v>
      </c>
      <c r="K5" s="10">
        <f t="shared" si="0"/>
        <v>1.1212</v>
      </c>
      <c r="L5" s="10">
        <f t="shared" si="1"/>
        <v>0</v>
      </c>
      <c r="N5" s="20" t="s">
        <v>81</v>
      </c>
      <c r="O5" s="22">
        <f>(B22/B10)^(12/COUNT(B11:B22))-1</f>
        <v>-0.122184096673131</v>
      </c>
      <c r="P5" s="22">
        <f>(B22/B3)^(12/COUNT(B4:B22))-1</f>
        <v>0.10829228844458</v>
      </c>
    </row>
    <row r="6" spans="1:26">
      <c r="A6" s="13">
        <v>44253</v>
      </c>
      <c r="B6" s="11">
        <v>1.0682</v>
      </c>
      <c r="C6" s="12">
        <v>19.6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-0.0472707813057438</v>
      </c>
      <c r="K6" s="10">
        <f t="shared" si="0"/>
        <v>1.1212</v>
      </c>
      <c r="L6" s="10">
        <f t="shared" si="1"/>
        <v>-0.0472707813057438</v>
      </c>
      <c r="N6" s="20" t="s">
        <v>82</v>
      </c>
      <c r="O6" s="23">
        <f>O5/O7</f>
        <v>-0.617896108322839</v>
      </c>
      <c r="P6" s="24">
        <f>P5/P7</f>
        <v>0.43208202182415</v>
      </c>
      <c r="Z6">
        <v>1</v>
      </c>
    </row>
    <row r="7" spans="1:16">
      <c r="A7" s="13">
        <v>44286</v>
      </c>
      <c r="B7" s="11">
        <v>1.06</v>
      </c>
      <c r="C7" s="12">
        <v>53.5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-0.00767646508144537</v>
      </c>
      <c r="K7" s="10">
        <f t="shared" si="0"/>
        <v>1.1212</v>
      </c>
      <c r="L7" s="10">
        <f t="shared" si="1"/>
        <v>-0.054584373885123</v>
      </c>
      <c r="N7" s="25" t="s">
        <v>83</v>
      </c>
      <c r="O7" s="26">
        <f>STDEV(J11:J22)*(12^0.5)</f>
        <v>0.197742136626782</v>
      </c>
      <c r="P7" s="27">
        <f>STDEV(J4:J22)*(12^0.5)</f>
        <v>0.250629007861506</v>
      </c>
    </row>
    <row r="8" spans="1:12">
      <c r="A8" s="13">
        <v>44316</v>
      </c>
      <c r="B8" s="11">
        <v>1.2624</v>
      </c>
      <c r="C8" s="12">
        <v>59.1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0.190943396226415</v>
      </c>
      <c r="K8" s="10">
        <f t="shared" si="0"/>
        <v>1.2624</v>
      </c>
      <c r="L8" s="10">
        <f t="shared" si="1"/>
        <v>0</v>
      </c>
    </row>
    <row r="9" spans="1:12">
      <c r="A9" s="13">
        <v>44347</v>
      </c>
      <c r="B9" s="11">
        <v>1.3673</v>
      </c>
      <c r="C9" s="12">
        <v>51.4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0.083095690747782</v>
      </c>
      <c r="K9" s="10">
        <f t="shared" si="0"/>
        <v>1.3673</v>
      </c>
      <c r="L9" s="10">
        <f t="shared" si="1"/>
        <v>0</v>
      </c>
    </row>
    <row r="10" spans="1:12">
      <c r="A10" s="13">
        <v>44377</v>
      </c>
      <c r="B10" s="11">
        <v>1.3406</v>
      </c>
      <c r="C10" s="12">
        <v>45.1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-0.0195275360198932</v>
      </c>
      <c r="K10" s="10">
        <f t="shared" si="0"/>
        <v>1.3673</v>
      </c>
      <c r="L10" s="10">
        <f t="shared" si="1"/>
        <v>-0.0195275360198932</v>
      </c>
    </row>
    <row r="11" spans="1:12">
      <c r="A11" s="13">
        <v>44407</v>
      </c>
      <c r="B11" s="11">
        <v>1.2636</v>
      </c>
      <c r="C11" s="12">
        <v>55.4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-0.0574369685215574</v>
      </c>
      <c r="K11" s="10">
        <f t="shared" si="0"/>
        <v>1.3673</v>
      </c>
      <c r="L11" s="10">
        <f t="shared" si="1"/>
        <v>-0.0758429020697725</v>
      </c>
    </row>
    <row r="12" spans="1:12">
      <c r="A12" s="13">
        <v>44439</v>
      </c>
      <c r="B12" s="11">
        <v>1.247</v>
      </c>
      <c r="C12" s="12">
        <v>15.1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-0.0131370686926242</v>
      </c>
      <c r="K12" s="10">
        <f t="shared" si="0"/>
        <v>1.3673</v>
      </c>
      <c r="L12" s="10">
        <f t="shared" si="1"/>
        <v>-0.0879836173480582</v>
      </c>
    </row>
    <row r="13" spans="1:12">
      <c r="A13" s="13">
        <v>44469</v>
      </c>
      <c r="B13" s="11">
        <v>1.29970392950985</v>
      </c>
      <c r="C13" s="12">
        <v>54.8637453080917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0.0422645785965117</v>
      </c>
      <c r="K13" s="10">
        <f t="shared" si="0"/>
        <v>1.3673</v>
      </c>
      <c r="L13" s="10">
        <f t="shared" si="1"/>
        <v>-0.049437629262159</v>
      </c>
    </row>
    <row r="14" spans="1:12">
      <c r="A14" s="13">
        <v>44498</v>
      </c>
      <c r="B14" s="11">
        <v>1.2111</v>
      </c>
      <c r="C14" s="12">
        <v>30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-0.0681723948801668</v>
      </c>
      <c r="K14" s="10">
        <f t="shared" si="0"/>
        <v>1.3673</v>
      </c>
      <c r="L14" s="10">
        <f t="shared" si="1"/>
        <v>-0.114239742558327</v>
      </c>
    </row>
    <row r="15" spans="1:12">
      <c r="A15" s="13">
        <v>44530</v>
      </c>
      <c r="B15" s="11">
        <v>1.3254</v>
      </c>
      <c r="C15" s="12">
        <v>94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0.0943770126331434</v>
      </c>
      <c r="K15" s="10">
        <f t="shared" si="0"/>
        <v>1.3673</v>
      </c>
      <c r="L15" s="10">
        <f t="shared" si="1"/>
        <v>-0.0306443355518174</v>
      </c>
    </row>
    <row r="16" spans="1:12">
      <c r="A16" s="13">
        <v>44561</v>
      </c>
      <c r="B16" s="11">
        <v>1.3024</v>
      </c>
      <c r="C16" s="12">
        <v>95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-0.0173532518484985</v>
      </c>
      <c r="K16" s="10">
        <f t="shared" si="0"/>
        <v>1.3673</v>
      </c>
      <c r="L16" s="10">
        <f t="shared" si="1"/>
        <v>-0.0474658085277554</v>
      </c>
    </row>
    <row r="17" spans="1:12">
      <c r="A17" s="13">
        <v>44589</v>
      </c>
      <c r="B17" s="14">
        <v>1.1911</v>
      </c>
      <c r="C17" s="12">
        <v>28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-0.0854576167076166</v>
      </c>
      <c r="K17" s="10">
        <f t="shared" si="0"/>
        <v>1.3673</v>
      </c>
      <c r="L17" s="10">
        <f t="shared" si="1"/>
        <v>-0.12886711036349</v>
      </c>
    </row>
    <row r="18" spans="1:12">
      <c r="A18" s="13">
        <v>44620</v>
      </c>
      <c r="B18" s="15">
        <v>1.1859</v>
      </c>
      <c r="C18" s="12">
        <v>58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-0.0043657123667199</v>
      </c>
      <c r="K18" s="10">
        <f t="shared" si="0"/>
        <v>1.3673</v>
      </c>
      <c r="L18" s="10">
        <f t="shared" si="1"/>
        <v>-0.132670225992833</v>
      </c>
    </row>
    <row r="19" spans="1:12">
      <c r="A19" s="13">
        <v>44651</v>
      </c>
      <c r="B19" s="15">
        <v>1.2556</v>
      </c>
      <c r="C19" s="12">
        <v>76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0.0587739269752932</v>
      </c>
      <c r="K19" s="10">
        <f t="shared" si="0"/>
        <v>1.3673</v>
      </c>
      <c r="L19" s="10">
        <f t="shared" si="1"/>
        <v>-0.0816938491918379</v>
      </c>
    </row>
    <row r="20" spans="1:12">
      <c r="A20" s="13">
        <v>44680</v>
      </c>
      <c r="B20" s="15">
        <v>1.1532</v>
      </c>
      <c r="C20" s="12">
        <v>50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-0.0815546352341511</v>
      </c>
      <c r="K20" s="10">
        <f t="shared" si="0"/>
        <v>1.3673</v>
      </c>
      <c r="L20" s="10">
        <f t="shared" si="1"/>
        <v>-0.156585972354275</v>
      </c>
    </row>
    <row r="21" spans="1:12">
      <c r="A21" s="13">
        <v>44712</v>
      </c>
      <c r="B21" s="15">
        <v>1.1556</v>
      </c>
      <c r="C21" s="12">
        <v>46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0.00208116545265336</v>
      </c>
      <c r="K21" s="10">
        <f t="shared" si="0"/>
        <v>1.3673</v>
      </c>
      <c r="L21" s="10">
        <f t="shared" si="1"/>
        <v>-0.154830688217655</v>
      </c>
    </row>
    <row r="22" spans="1:12">
      <c r="A22" s="13">
        <v>44742</v>
      </c>
      <c r="B22" s="15">
        <v>1.1768</v>
      </c>
      <c r="C22" s="12">
        <v>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0.0183454482519905</v>
      </c>
      <c r="K22" s="10">
        <f t="shared" si="0"/>
        <v>1.3673</v>
      </c>
      <c r="L22" s="10">
        <f t="shared" si="1"/>
        <v>-0.139325678344182</v>
      </c>
    </row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 spans="1:12">
      <c r="A43" s="16"/>
      <c r="B43" s="3"/>
      <c r="C43" s="3"/>
      <c r="D43" s="5"/>
      <c r="H43" s="5"/>
      <c r="I43" s="5"/>
      <c r="J43" s="5"/>
      <c r="K43" s="5"/>
      <c r="L43" s="5"/>
    </row>
    <row r="44" s="2" customFormat="1" spans="1:12">
      <c r="A44" s="16"/>
      <c r="B44" s="3"/>
      <c r="C44" s="3"/>
      <c r="D44" s="5"/>
      <c r="H44" s="5"/>
      <c r="I44" s="5"/>
      <c r="J44" s="5"/>
      <c r="K44" s="5"/>
      <c r="L44" s="5"/>
    </row>
    <row r="45" s="2" customFormat="1" spans="1:12">
      <c r="A45" s="16"/>
      <c r="B45" s="3"/>
      <c r="C45" s="3"/>
      <c r="D45" s="5"/>
      <c r="H45" s="5"/>
      <c r="I45" s="5"/>
      <c r="J45" s="5"/>
      <c r="K45" s="5"/>
      <c r="L45" s="5"/>
    </row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3" customFormat="1" spans="1:12">
      <c r="A367" s="16"/>
      <c r="D367" s="2"/>
      <c r="E367" s="2"/>
      <c r="F367" s="2"/>
      <c r="G367" s="2"/>
      <c r="H367" s="5"/>
      <c r="I367" s="5"/>
      <c r="J367" s="5"/>
      <c r="K367" s="5"/>
      <c r="L367" s="5"/>
    </row>
    <row r="368" s="3" customFormat="1" spans="1:12">
      <c r="A368" s="16"/>
      <c r="D368" s="2"/>
      <c r="E368" s="2"/>
      <c r="F368" s="2"/>
      <c r="G368" s="2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pans="1:1">
      <c r="A405" s="16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249977111117893"/>
  </sheetPr>
  <dimension ref="A1:R200"/>
  <sheetViews>
    <sheetView tabSelected="1" zoomScale="90" zoomScaleNormal="90" workbookViewId="0">
      <pane xSplit="1" ySplit="2" topLeftCell="B42" activePane="bottomRight" state="frozen"/>
      <selection/>
      <selection pane="topRight"/>
      <selection pane="bottomLeft"/>
      <selection pane="bottomRight" activeCell="M57" sqref="M57"/>
    </sheetView>
  </sheetViews>
  <sheetFormatPr defaultColWidth="9" defaultRowHeight="14.1"/>
  <cols>
    <col min="1" max="1" width="15" style="2" customWidth="1"/>
    <col min="2" max="2" width="17.3771929824561" style="2" customWidth="1"/>
    <col min="3" max="3" width="10.1228070175439" style="2" customWidth="1"/>
    <col min="4" max="6" width="11.6228070175439" style="2" customWidth="1"/>
    <col min="7" max="7" width="10.5" style="2" customWidth="1"/>
    <col min="8" max="9" width="11.6228070175439" style="5" customWidth="1"/>
    <col min="11" max="11" width="8.5" customWidth="1"/>
    <col min="14" max="14" width="12.5" customWidth="1"/>
  </cols>
  <sheetData>
    <row r="1" spans="1:9">
      <c r="A1" s="4"/>
      <c r="B1" s="4" t="s">
        <v>85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2" t="s">
        <v>73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42968</v>
      </c>
      <c r="B3" s="54">
        <v>1</v>
      </c>
      <c r="C3" s="55">
        <v>0</v>
      </c>
      <c r="D3" s="41" t="e">
        <f>G3/G$3</f>
        <v>#NAME?</v>
      </c>
      <c r="E3" s="41" t="e">
        <f>H3/H$3</f>
        <v>#NAME?</v>
      </c>
      <c r="F3" s="4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62" si="0">IF(B3&gt;K2,B3,K2)</f>
        <v>1</v>
      </c>
      <c r="L3" s="10">
        <f t="shared" ref="L3:L6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42978</v>
      </c>
      <c r="B4" s="54">
        <v>1.009</v>
      </c>
      <c r="C4" s="55">
        <v>43.73</v>
      </c>
      <c r="D4" s="41" t="e">
        <f>G4/G$3</f>
        <v>#NAME?</v>
      </c>
      <c r="E4" s="41" t="e">
        <f>H4/H$3</f>
        <v>#NAME?</v>
      </c>
      <c r="F4" s="4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62" si="2">B4/B3-1</f>
        <v>0.0089999999999999</v>
      </c>
      <c r="K4" s="10">
        <f t="shared" si="0"/>
        <v>1.009</v>
      </c>
      <c r="L4" s="10">
        <f t="shared" si="1"/>
        <v>0</v>
      </c>
      <c r="N4" s="20" t="s">
        <v>80</v>
      </c>
      <c r="O4" s="21">
        <f>MIN(L51:L62)</f>
        <v>-0.216657443276148</v>
      </c>
      <c r="P4" s="21">
        <f>MIN(L39:L62)</f>
        <v>-0.216657443276148</v>
      </c>
      <c r="Q4" s="21">
        <f>MIN(L27:L62)</f>
        <v>-0.216657443276148</v>
      </c>
      <c r="R4" s="21">
        <f>MIN(L4:L62)</f>
        <v>-0.216657443276148</v>
      </c>
    </row>
    <row r="5" spans="1:18">
      <c r="A5" s="32">
        <v>43008</v>
      </c>
      <c r="B5" s="54">
        <v>1.054</v>
      </c>
      <c r="C5" s="55">
        <v>74</v>
      </c>
      <c r="D5" s="41" t="e">
        <f>G5/G$3</f>
        <v>#NAME?</v>
      </c>
      <c r="E5" s="41" t="e">
        <f>H5/H$3</f>
        <v>#NAME?</v>
      </c>
      <c r="F5" s="4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0.0445986124876117</v>
      </c>
      <c r="K5" s="10">
        <f t="shared" si="0"/>
        <v>1.054</v>
      </c>
      <c r="L5" s="10">
        <f t="shared" si="1"/>
        <v>0</v>
      </c>
      <c r="N5" s="20" t="s">
        <v>81</v>
      </c>
      <c r="O5" s="22">
        <f>(B62/B50)^(12/COUNT(B51:B62))-1</f>
        <v>0.00679347826086962</v>
      </c>
      <c r="P5" s="22">
        <f>(B62/B38)^(12/COUNT(B39:B62))-1</f>
        <v>0.21283458968463</v>
      </c>
      <c r="Q5" s="22">
        <f>(B62/B26)^(12/COUNT(B27:B62))-1</f>
        <v>0.323678297792424</v>
      </c>
      <c r="R5" s="31">
        <f>(B62/B3)^(12/COUNT(B4:B62))-1</f>
        <v>0.24731236303216</v>
      </c>
    </row>
    <row r="6" spans="1:18">
      <c r="A6" s="32">
        <v>43039</v>
      </c>
      <c r="B6" s="54">
        <v>1.083</v>
      </c>
      <c r="C6" s="55">
        <v>77.98</v>
      </c>
      <c r="D6" s="41" t="e">
        <f>G6/G$3</f>
        <v>#NAME?</v>
      </c>
      <c r="E6" s="41" t="e">
        <f>H6/H$3</f>
        <v>#NAME?</v>
      </c>
      <c r="F6" s="4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0.0275142314990511</v>
      </c>
      <c r="K6" s="10">
        <f t="shared" si="0"/>
        <v>1.083</v>
      </c>
      <c r="L6" s="10">
        <f t="shared" si="1"/>
        <v>0</v>
      </c>
      <c r="N6" s="20" t="s">
        <v>82</v>
      </c>
      <c r="O6" s="23">
        <f>O5/O7</f>
        <v>0.0312476383519404</v>
      </c>
      <c r="P6" s="23">
        <f>P5/P7</f>
        <v>0.87008596935552</v>
      </c>
      <c r="Q6" s="23">
        <f>Q5/Q7</f>
        <v>1.4084846396257</v>
      </c>
      <c r="R6" s="23">
        <f>R5/R7</f>
        <v>1.20552417196349</v>
      </c>
    </row>
    <row r="7" spans="1:18">
      <c r="A7" s="32">
        <v>43069</v>
      </c>
      <c r="B7" s="54">
        <v>1.06</v>
      </c>
      <c r="C7" s="55">
        <v>18.5</v>
      </c>
      <c r="D7" s="41" t="e">
        <f>G7/G$3</f>
        <v>#NAME?</v>
      </c>
      <c r="E7" s="41" t="e">
        <f>H7/H$3</f>
        <v>#NAME?</v>
      </c>
      <c r="F7" s="4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-0.0212373037857801</v>
      </c>
      <c r="K7" s="10">
        <f t="shared" si="0"/>
        <v>1.083</v>
      </c>
      <c r="L7" s="10">
        <f t="shared" si="1"/>
        <v>-0.0212373037857801</v>
      </c>
      <c r="N7" s="25" t="s">
        <v>83</v>
      </c>
      <c r="O7" s="26">
        <f>STDEV(J51:J62)*(12^0.5)</f>
        <v>0.217407734445562</v>
      </c>
      <c r="P7" s="26">
        <f>STDEV(J39:J62)*(12^0.5)</f>
        <v>0.244613287859679</v>
      </c>
      <c r="Q7" s="26">
        <f>STDEV(J27:J62)*(12^0.5)</f>
        <v>0.229806054454694</v>
      </c>
      <c r="R7" s="27">
        <f>STDEV(J4:J62)*(12^0.5)</f>
        <v>0.205149236144598</v>
      </c>
    </row>
    <row r="8" spans="1:12">
      <c r="A8" s="32">
        <v>43100</v>
      </c>
      <c r="B8" s="54">
        <v>1.052</v>
      </c>
      <c r="C8" s="55">
        <v>35.51</v>
      </c>
      <c r="D8" s="41" t="e">
        <f>G8/G$3</f>
        <v>#NAME?</v>
      </c>
      <c r="E8" s="41" t="e">
        <f>H8/H$3</f>
        <v>#NAME?</v>
      </c>
      <c r="F8" s="4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-0.00754716981132075</v>
      </c>
      <c r="K8" s="10">
        <f t="shared" si="0"/>
        <v>1.083</v>
      </c>
      <c r="L8" s="10">
        <f t="shared" si="1"/>
        <v>-0.0286241920590951</v>
      </c>
    </row>
    <row r="9" spans="1:12">
      <c r="A9" s="32">
        <v>43131</v>
      </c>
      <c r="B9" s="54">
        <v>1.07</v>
      </c>
      <c r="C9" s="55">
        <v>64.23</v>
      </c>
      <c r="D9" s="41" t="e">
        <f>G9/G$3</f>
        <v>#NAME?</v>
      </c>
      <c r="E9" s="41" t="e">
        <f>H9/H$3</f>
        <v>#NAME?</v>
      </c>
      <c r="F9" s="4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0.0171102661596958</v>
      </c>
      <c r="K9" s="10">
        <f t="shared" si="0"/>
        <v>1.083</v>
      </c>
      <c r="L9" s="10">
        <f t="shared" si="1"/>
        <v>-0.0120036934441365</v>
      </c>
    </row>
    <row r="10" spans="1:12">
      <c r="A10" s="32">
        <v>43159</v>
      </c>
      <c r="B10" s="54">
        <v>1.068</v>
      </c>
      <c r="C10" s="55">
        <v>83.97</v>
      </c>
      <c r="D10" s="41" t="e">
        <f>G10/G$3</f>
        <v>#NAME?</v>
      </c>
      <c r="E10" s="41" t="e">
        <f>H10/H$3</f>
        <v>#NAME?</v>
      </c>
      <c r="F10" s="4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-0.0018691588785047</v>
      </c>
      <c r="K10" s="10">
        <f t="shared" si="0"/>
        <v>1.083</v>
      </c>
      <c r="L10" s="10">
        <f t="shared" si="1"/>
        <v>-0.0138504155124652</v>
      </c>
    </row>
    <row r="11" spans="1:12">
      <c r="A11" s="32">
        <v>43190</v>
      </c>
      <c r="B11" s="54">
        <v>1.078</v>
      </c>
      <c r="C11" s="55">
        <v>80.29</v>
      </c>
      <c r="D11" s="41" t="e">
        <f>G11/G$3</f>
        <v>#NAME?</v>
      </c>
      <c r="E11" s="41" t="e">
        <f>H11/H$3</f>
        <v>#NAME?</v>
      </c>
      <c r="F11" s="4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0.00936329588014972</v>
      </c>
      <c r="K11" s="10">
        <f t="shared" si="0"/>
        <v>1.083</v>
      </c>
      <c r="L11" s="10">
        <f t="shared" si="1"/>
        <v>-0.00461680517082175</v>
      </c>
    </row>
    <row r="12" spans="1:12">
      <c r="A12" s="32">
        <v>43220</v>
      </c>
      <c r="B12" s="54">
        <v>1.022</v>
      </c>
      <c r="C12" s="55">
        <v>39.83</v>
      </c>
      <c r="D12" s="41" t="e">
        <f>G12/G$3</f>
        <v>#NAME?</v>
      </c>
      <c r="E12" s="41" t="e">
        <f>H12/H$3</f>
        <v>#NAME?</v>
      </c>
      <c r="F12" s="4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-0.051948051948052</v>
      </c>
      <c r="K12" s="10">
        <f t="shared" si="0"/>
        <v>1.083</v>
      </c>
      <c r="L12" s="10">
        <f t="shared" si="1"/>
        <v>-0.0563250230840258</v>
      </c>
    </row>
    <row r="13" spans="1:12">
      <c r="A13" s="32">
        <v>43251</v>
      </c>
      <c r="B13" s="54">
        <v>0.981</v>
      </c>
      <c r="C13" s="55">
        <v>25.28</v>
      </c>
      <c r="D13" s="41" t="e">
        <f>G13/G$3</f>
        <v>#NAME?</v>
      </c>
      <c r="E13" s="41" t="e">
        <f>H13/H$3</f>
        <v>#NAME?</v>
      </c>
      <c r="F13" s="41" t="e">
        <f>I13/I$3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-0.0401174168297457</v>
      </c>
      <c r="K13" s="10">
        <f t="shared" si="0"/>
        <v>1.083</v>
      </c>
      <c r="L13" s="10">
        <f t="shared" si="1"/>
        <v>-0.0941828254847645</v>
      </c>
    </row>
    <row r="14" spans="1:12">
      <c r="A14" s="32">
        <v>43281</v>
      </c>
      <c r="B14" s="54">
        <v>0.955</v>
      </c>
      <c r="C14" s="55">
        <v>28.11</v>
      </c>
      <c r="D14" s="41" t="e">
        <f>G14/G$3</f>
        <v>#NAME?</v>
      </c>
      <c r="E14" s="41" t="e">
        <f>H14/H$3</f>
        <v>#NAME?</v>
      </c>
      <c r="F14" s="41" t="e">
        <f>I14/I$3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-0.0265035677879715</v>
      </c>
      <c r="K14" s="10">
        <f t="shared" si="0"/>
        <v>1.083</v>
      </c>
      <c r="L14" s="10">
        <f t="shared" si="1"/>
        <v>-0.118190212373038</v>
      </c>
    </row>
    <row r="15" spans="1:12">
      <c r="A15" s="32">
        <v>43312</v>
      </c>
      <c r="B15" s="54">
        <v>0.951</v>
      </c>
      <c r="C15" s="55">
        <v>15.23</v>
      </c>
      <c r="D15" s="41" t="e">
        <f>G15/G$3</f>
        <v>#NAME?</v>
      </c>
      <c r="E15" s="41" t="e">
        <f>H15/H$3</f>
        <v>#NAME?</v>
      </c>
      <c r="F15" s="41" t="e">
        <f>I15/I$3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-0.00418848167539265</v>
      </c>
      <c r="K15" s="10">
        <f t="shared" si="0"/>
        <v>1.083</v>
      </c>
      <c r="L15" s="10">
        <f t="shared" si="1"/>
        <v>-0.121883656509695</v>
      </c>
    </row>
    <row r="16" spans="1:12">
      <c r="A16" s="32">
        <v>43343</v>
      </c>
      <c r="B16" s="54">
        <v>0.935</v>
      </c>
      <c r="C16" s="55">
        <v>10.32</v>
      </c>
      <c r="D16" s="41" t="e">
        <f>G16/G$3</f>
        <v>#NAME?</v>
      </c>
      <c r="E16" s="41" t="e">
        <f>H16/H$3</f>
        <v>#NAME?</v>
      </c>
      <c r="F16" s="41" t="e">
        <f>I16/I$3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-0.0168243953732912</v>
      </c>
      <c r="K16" s="10">
        <f t="shared" si="0"/>
        <v>1.083</v>
      </c>
      <c r="L16" s="10">
        <f t="shared" si="1"/>
        <v>-0.136657433056325</v>
      </c>
    </row>
    <row r="17" spans="1:12">
      <c r="A17" s="32">
        <v>43373</v>
      </c>
      <c r="B17" s="54">
        <v>0.928</v>
      </c>
      <c r="C17" s="55">
        <v>24.71</v>
      </c>
      <c r="D17" s="41" t="e">
        <f>G17/G$3</f>
        <v>#NAME?</v>
      </c>
      <c r="E17" s="41" t="e">
        <f>H17/H$3</f>
        <v>#NAME?</v>
      </c>
      <c r="F17" s="41" t="e">
        <f>I17/I$3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-0.00748663101604274</v>
      </c>
      <c r="K17" s="10">
        <f t="shared" si="0"/>
        <v>1.083</v>
      </c>
      <c r="L17" s="10">
        <f t="shared" si="1"/>
        <v>-0.143120960295475</v>
      </c>
    </row>
    <row r="18" spans="1:12">
      <c r="A18" s="32">
        <v>43404</v>
      </c>
      <c r="B18" s="54">
        <v>0.903</v>
      </c>
      <c r="C18" s="55">
        <v>9.28</v>
      </c>
      <c r="D18" s="41" t="e">
        <f>G18/G$3</f>
        <v>#NAME?</v>
      </c>
      <c r="E18" s="41" t="e">
        <f>H18/H$3</f>
        <v>#NAME?</v>
      </c>
      <c r="F18" s="41" t="e">
        <f>I18/I$3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-0.0269396551724138</v>
      </c>
      <c r="K18" s="10">
        <f t="shared" si="0"/>
        <v>1.083</v>
      </c>
      <c r="L18" s="10">
        <f t="shared" si="1"/>
        <v>-0.166204986149584</v>
      </c>
    </row>
    <row r="19" spans="1:12">
      <c r="A19" s="9">
        <v>43434</v>
      </c>
      <c r="B19" s="54">
        <v>0.905</v>
      </c>
      <c r="C19" s="55">
        <v>11.98</v>
      </c>
      <c r="D19" s="41" t="e">
        <f>G19/G$3</f>
        <v>#NAME?</v>
      </c>
      <c r="E19" s="41" t="e">
        <f>H19/H$3</f>
        <v>#NAME?</v>
      </c>
      <c r="F19" s="41" t="e">
        <f>I19/I$3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0.00221483942414169</v>
      </c>
      <c r="K19" s="10">
        <f t="shared" si="0"/>
        <v>1.083</v>
      </c>
      <c r="L19" s="10">
        <f t="shared" si="1"/>
        <v>-0.164358264081256</v>
      </c>
    </row>
    <row r="20" spans="1:12">
      <c r="A20" s="9">
        <v>43465</v>
      </c>
      <c r="B20" s="54">
        <v>0.885</v>
      </c>
      <c r="C20" s="55">
        <v>0</v>
      </c>
      <c r="D20" s="41" t="e">
        <f>G20/G$3</f>
        <v>#NAME?</v>
      </c>
      <c r="E20" s="41" t="e">
        <f>H20/H$3</f>
        <v>#NAME?</v>
      </c>
      <c r="F20" s="41" t="e">
        <f>I20/I$3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-0.0220994475138122</v>
      </c>
      <c r="K20" s="10">
        <f t="shared" si="0"/>
        <v>1.083</v>
      </c>
      <c r="L20" s="10">
        <f t="shared" si="1"/>
        <v>-0.182825484764543</v>
      </c>
    </row>
    <row r="21" spans="1:12">
      <c r="A21" s="9">
        <v>43496</v>
      </c>
      <c r="B21" s="54">
        <v>0.905</v>
      </c>
      <c r="C21" s="55">
        <v>30.71</v>
      </c>
      <c r="D21" s="41" t="e">
        <f>G21/G$3</f>
        <v>#NAME?</v>
      </c>
      <c r="E21" s="41" t="e">
        <f>H21/H$3</f>
        <v>#NAME?</v>
      </c>
      <c r="F21" s="41" t="e">
        <f>I21/I$3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0.0225988700564972</v>
      </c>
      <c r="K21" s="10">
        <f t="shared" si="0"/>
        <v>1.083</v>
      </c>
      <c r="L21" s="10">
        <f t="shared" si="1"/>
        <v>-0.164358264081256</v>
      </c>
    </row>
    <row r="22" spans="1:12">
      <c r="A22" s="9">
        <v>43524</v>
      </c>
      <c r="B22" s="54">
        <v>1.01</v>
      </c>
      <c r="C22" s="55">
        <v>58.33</v>
      </c>
      <c r="D22" s="41" t="e">
        <f>G22/G$3</f>
        <v>#NAME?</v>
      </c>
      <c r="E22" s="41" t="e">
        <f>H22/H$3</f>
        <v>#NAME?</v>
      </c>
      <c r="F22" s="41" t="e">
        <f>I22/I$3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0.116022099447514</v>
      </c>
      <c r="K22" s="10">
        <f t="shared" si="0"/>
        <v>1.083</v>
      </c>
      <c r="L22" s="10">
        <f t="shared" si="1"/>
        <v>-0.0674053554939981</v>
      </c>
    </row>
    <row r="23" spans="1:12">
      <c r="A23" s="9">
        <v>43555</v>
      </c>
      <c r="B23" s="54">
        <v>1.143</v>
      </c>
      <c r="C23" s="55">
        <v>64.28</v>
      </c>
      <c r="D23" s="41" t="e">
        <f>G23/G$3</f>
        <v>#NAME?</v>
      </c>
      <c r="E23" s="41" t="e">
        <f>H23/H$3</f>
        <v>#NAME?</v>
      </c>
      <c r="F23" s="41" t="e">
        <f>I23/I$3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0.131683168316832</v>
      </c>
      <c r="K23" s="10">
        <f t="shared" si="0"/>
        <v>1.143</v>
      </c>
      <c r="L23" s="10">
        <f t="shared" si="1"/>
        <v>0</v>
      </c>
    </row>
    <row r="24" spans="1:12">
      <c r="A24" s="9">
        <v>43585</v>
      </c>
      <c r="B24" s="54">
        <v>1.237</v>
      </c>
      <c r="C24" s="55">
        <v>32.81</v>
      </c>
      <c r="D24" s="41" t="e">
        <f>G24/G$3</f>
        <v>#NAME?</v>
      </c>
      <c r="E24" s="41" t="e">
        <f>H24/H$3</f>
        <v>#NAME?</v>
      </c>
      <c r="F24" s="41" t="e">
        <f>I24/I$3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0.0822397200349958</v>
      </c>
      <c r="K24" s="10">
        <f t="shared" si="0"/>
        <v>1.237</v>
      </c>
      <c r="L24" s="10">
        <f t="shared" si="1"/>
        <v>0</v>
      </c>
    </row>
    <row r="25" spans="1:12">
      <c r="A25" s="9">
        <v>43616</v>
      </c>
      <c r="B25" s="54">
        <v>1.232</v>
      </c>
      <c r="C25" s="55">
        <v>29.54</v>
      </c>
      <c r="D25" s="41" t="e">
        <f>G25/G$3</f>
        <v>#NAME?</v>
      </c>
      <c r="E25" s="41" t="e">
        <f>H25/H$3</f>
        <v>#NAME?</v>
      </c>
      <c r="F25" s="41" t="e">
        <f>I25/I$3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-0.00404203718674223</v>
      </c>
      <c r="K25" s="10">
        <f t="shared" si="0"/>
        <v>1.237</v>
      </c>
      <c r="L25" s="10">
        <f t="shared" si="1"/>
        <v>-0.00404203718674223</v>
      </c>
    </row>
    <row r="26" spans="1:12">
      <c r="A26" s="9">
        <v>43646</v>
      </c>
      <c r="B26" s="54">
        <v>1.278</v>
      </c>
      <c r="C26" s="55">
        <v>48.63</v>
      </c>
      <c r="D26" s="41" t="e">
        <f>G26/G$3</f>
        <v>#NAME?</v>
      </c>
      <c r="E26" s="41" t="e">
        <f>H26/H$3</f>
        <v>#NAME?</v>
      </c>
      <c r="F26" s="41" t="e">
        <f>I26/I$3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0.0373376623376624</v>
      </c>
      <c r="K26" s="10">
        <f t="shared" si="0"/>
        <v>1.278</v>
      </c>
      <c r="L26" s="10">
        <f t="shared" si="1"/>
        <v>0</v>
      </c>
    </row>
    <row r="27" spans="1:12">
      <c r="A27" s="9">
        <v>43677</v>
      </c>
      <c r="B27" s="54">
        <v>1.296</v>
      </c>
      <c r="C27" s="55">
        <v>48.24</v>
      </c>
      <c r="D27" s="41" t="e">
        <f>G27/G$3</f>
        <v>#NAME?</v>
      </c>
      <c r="E27" s="41" t="e">
        <f>H27/H$3</f>
        <v>#NAME?</v>
      </c>
      <c r="F27" s="41" t="e">
        <f>I27/I$3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0.0140845070422535</v>
      </c>
      <c r="K27" s="10">
        <f t="shared" si="0"/>
        <v>1.296</v>
      </c>
      <c r="L27" s="10">
        <f t="shared" si="1"/>
        <v>0</v>
      </c>
    </row>
    <row r="28" spans="1:12">
      <c r="A28" s="9">
        <v>43707</v>
      </c>
      <c r="B28" s="54">
        <v>1.404</v>
      </c>
      <c r="C28" s="55">
        <v>38.24</v>
      </c>
      <c r="D28" s="41" t="e">
        <f>G28/G$3</f>
        <v>#NAME?</v>
      </c>
      <c r="E28" s="41" t="e">
        <f>H28/H$3</f>
        <v>#NAME?</v>
      </c>
      <c r="F28" s="41" t="e">
        <f>I28/I$3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0.0833333333333333</v>
      </c>
      <c r="K28" s="10">
        <f t="shared" si="0"/>
        <v>1.404</v>
      </c>
      <c r="L28" s="10">
        <f t="shared" si="1"/>
        <v>0</v>
      </c>
    </row>
    <row r="29" spans="1:12">
      <c r="A29" s="9">
        <v>43738</v>
      </c>
      <c r="B29" s="54">
        <v>1.389</v>
      </c>
      <c r="C29" s="55">
        <v>18.99</v>
      </c>
      <c r="D29" s="41" t="e">
        <f>G29/G$3</f>
        <v>#NAME?</v>
      </c>
      <c r="E29" s="41" t="e">
        <f>H29/H$3</f>
        <v>#NAME?</v>
      </c>
      <c r="F29" s="41" t="e">
        <f>I29/I$3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-0.0106837606837606</v>
      </c>
      <c r="K29" s="10">
        <f t="shared" si="0"/>
        <v>1.404</v>
      </c>
      <c r="L29" s="10">
        <f t="shared" si="1"/>
        <v>-0.0106837606837606</v>
      </c>
    </row>
    <row r="30" spans="1:12">
      <c r="A30" s="9">
        <v>43769</v>
      </c>
      <c r="B30" s="54">
        <v>1.439</v>
      </c>
      <c r="C30" s="55">
        <v>45.37</v>
      </c>
      <c r="D30" s="41" t="e">
        <f>G30/G$3</f>
        <v>#NAME?</v>
      </c>
      <c r="E30" s="41" t="e">
        <f>H30/H$3</f>
        <v>#NAME?</v>
      </c>
      <c r="F30" s="41" t="e">
        <f>I30/I$3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0.0359971202303817</v>
      </c>
      <c r="K30" s="10">
        <f t="shared" si="0"/>
        <v>1.439</v>
      </c>
      <c r="L30" s="10">
        <f t="shared" si="1"/>
        <v>0</v>
      </c>
    </row>
    <row r="31" spans="1:12">
      <c r="A31" s="9">
        <v>43799</v>
      </c>
      <c r="B31" s="54">
        <v>1.457</v>
      </c>
      <c r="C31" s="55">
        <v>39.48</v>
      </c>
      <c r="D31" s="41" t="e">
        <f>G31/G$3</f>
        <v>#NAME?</v>
      </c>
      <c r="E31" s="41" t="e">
        <f>H31/H$3</f>
        <v>#NAME?</v>
      </c>
      <c r="F31" s="41" t="e">
        <f>I31/I$3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0.0125086865879083</v>
      </c>
      <c r="K31" s="10">
        <f t="shared" si="0"/>
        <v>1.457</v>
      </c>
      <c r="L31" s="10">
        <f t="shared" si="1"/>
        <v>0</v>
      </c>
    </row>
    <row r="32" spans="1:12">
      <c r="A32" s="9">
        <v>43830</v>
      </c>
      <c r="B32" s="54">
        <v>1.523</v>
      </c>
      <c r="C32" s="55">
        <v>41.78</v>
      </c>
      <c r="D32" s="41" t="e">
        <f>G32/G$3</f>
        <v>#NAME?</v>
      </c>
      <c r="E32" s="41" t="e">
        <f>H32/H$3</f>
        <v>#NAME?</v>
      </c>
      <c r="F32" s="41" t="e">
        <f>I32/I$3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0.0452985586822237</v>
      </c>
      <c r="K32" s="10">
        <f t="shared" si="0"/>
        <v>1.523</v>
      </c>
      <c r="L32" s="10">
        <f t="shared" si="1"/>
        <v>0</v>
      </c>
    </row>
    <row r="33" spans="1:12">
      <c r="A33" s="9">
        <v>43861</v>
      </c>
      <c r="B33" s="54">
        <v>1.611</v>
      </c>
      <c r="C33" s="55">
        <v>49.66</v>
      </c>
      <c r="D33" s="41" t="e">
        <f>G33/G$3</f>
        <v>#NAME?</v>
      </c>
      <c r="E33" s="41" t="e">
        <f>H33/H$3</f>
        <v>#NAME?</v>
      </c>
      <c r="F33" s="41" t="e">
        <f>I33/I$3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0.0577806959947473</v>
      </c>
      <c r="K33" s="10">
        <f t="shared" si="0"/>
        <v>1.611</v>
      </c>
      <c r="L33" s="10">
        <f t="shared" si="1"/>
        <v>0</v>
      </c>
    </row>
    <row r="34" spans="1:12">
      <c r="A34" s="9">
        <v>43889</v>
      </c>
      <c r="B34" s="54">
        <v>1.771</v>
      </c>
      <c r="C34" s="55">
        <v>40</v>
      </c>
      <c r="D34" s="41" t="e">
        <f>G34/G$3</f>
        <v>#NAME?</v>
      </c>
      <c r="E34" s="41" t="e">
        <f>H34/H$3</f>
        <v>#NAME?</v>
      </c>
      <c r="F34" s="41" t="e">
        <f>I34/I$3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0.0993171942892612</v>
      </c>
      <c r="K34" s="10">
        <f t="shared" si="0"/>
        <v>1.771</v>
      </c>
      <c r="L34" s="10">
        <f t="shared" si="1"/>
        <v>0</v>
      </c>
    </row>
    <row r="35" spans="1:12">
      <c r="A35" s="9">
        <v>43921</v>
      </c>
      <c r="B35" s="54">
        <v>1.64</v>
      </c>
      <c r="C35" s="55">
        <v>20.8</v>
      </c>
      <c r="D35" s="41" t="e">
        <f>G35/G$3</f>
        <v>#NAME?</v>
      </c>
      <c r="E35" s="41" t="e">
        <f>H35/H$3</f>
        <v>#NAME?</v>
      </c>
      <c r="F35" s="41" t="e">
        <f>I35/I$3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-0.0739695087521175</v>
      </c>
      <c r="K35" s="10">
        <f t="shared" si="0"/>
        <v>1.771</v>
      </c>
      <c r="L35" s="10">
        <f t="shared" si="1"/>
        <v>-0.0739695087521175</v>
      </c>
    </row>
    <row r="36" spans="1:12">
      <c r="A36" s="9">
        <v>43951</v>
      </c>
      <c r="B36" s="54">
        <v>1.673</v>
      </c>
      <c r="C36" s="55">
        <v>43.3</v>
      </c>
      <c r="D36" s="41" t="e">
        <f>G36/G$3</f>
        <v>#NAME?</v>
      </c>
      <c r="E36" s="41" t="e">
        <f>H36/H$3</f>
        <v>#NAME?</v>
      </c>
      <c r="F36" s="41" t="e">
        <f>I36/I$3</f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0.0201219512195123</v>
      </c>
      <c r="K36" s="10">
        <f t="shared" si="0"/>
        <v>1.771</v>
      </c>
      <c r="L36" s="10">
        <f t="shared" si="1"/>
        <v>-0.0553359683794465</v>
      </c>
    </row>
    <row r="37" spans="1:12">
      <c r="A37" s="9">
        <v>43982</v>
      </c>
      <c r="B37" s="54">
        <v>1.75</v>
      </c>
      <c r="C37" s="55">
        <v>62</v>
      </c>
      <c r="D37" s="41" t="e">
        <f>G37/G$3</f>
        <v>#NAME?</v>
      </c>
      <c r="E37" s="41" t="e">
        <f>H37/H$3</f>
        <v>#NAME?</v>
      </c>
      <c r="F37" s="41" t="e">
        <f>I37/I$3</f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0.0460251046025104</v>
      </c>
      <c r="K37" s="10">
        <f t="shared" si="0"/>
        <v>1.771</v>
      </c>
      <c r="L37" s="10">
        <f t="shared" si="1"/>
        <v>-0.0118577075098814</v>
      </c>
    </row>
    <row r="38" spans="1:12">
      <c r="A38" s="9">
        <v>44012</v>
      </c>
      <c r="B38" s="54">
        <v>2.015</v>
      </c>
      <c r="C38" s="55">
        <v>72.5122986747402</v>
      </c>
      <c r="D38" s="41" t="e">
        <f>G38/G$3</f>
        <v>#NAME?</v>
      </c>
      <c r="E38" s="41" t="e">
        <f>H38/H$3</f>
        <v>#NAME?</v>
      </c>
      <c r="F38" s="41" t="e">
        <f>I38/I$3</f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0.151428571428571</v>
      </c>
      <c r="K38" s="10">
        <f t="shared" si="0"/>
        <v>2.015</v>
      </c>
      <c r="L38" s="10">
        <f t="shared" si="1"/>
        <v>0</v>
      </c>
    </row>
    <row r="39" spans="1:12">
      <c r="A39" s="9">
        <v>44043</v>
      </c>
      <c r="B39" s="54">
        <v>2.507</v>
      </c>
      <c r="C39" s="55">
        <v>73.8165330450507</v>
      </c>
      <c r="D39" s="41" t="e">
        <f>G39/G$3</f>
        <v>#NAME?</v>
      </c>
      <c r="E39" s="41" t="e">
        <f>H39/H$3</f>
        <v>#NAME?</v>
      </c>
      <c r="F39" s="41" t="e">
        <f>I39/I$3</f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0.244168734491315</v>
      </c>
      <c r="K39" s="10">
        <f t="shared" si="0"/>
        <v>2.507</v>
      </c>
      <c r="L39" s="10">
        <f t="shared" si="1"/>
        <v>0</v>
      </c>
    </row>
    <row r="40" spans="1:12">
      <c r="A40" s="9">
        <v>44074</v>
      </c>
      <c r="B40" s="54">
        <v>2.463</v>
      </c>
      <c r="C40" s="55">
        <v>55.7563644962705</v>
      </c>
      <c r="D40" s="41" t="e">
        <f>G40/G$3</f>
        <v>#NAME?</v>
      </c>
      <c r="E40" s="41" t="e">
        <f>H40/H$3</f>
        <v>#NAME?</v>
      </c>
      <c r="F40" s="41" t="e">
        <f>I40/I$3</f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-0.0175508575987235</v>
      </c>
      <c r="K40" s="10">
        <f t="shared" si="0"/>
        <v>2.507</v>
      </c>
      <c r="L40" s="10">
        <f t="shared" si="1"/>
        <v>-0.0175508575987235</v>
      </c>
    </row>
    <row r="41" spans="1:12">
      <c r="A41" s="9">
        <v>44104</v>
      </c>
      <c r="B41" s="54">
        <v>2.397</v>
      </c>
      <c r="C41" s="55">
        <v>49.3608970064756</v>
      </c>
      <c r="D41" s="41" t="e">
        <f>G41/G$3</f>
        <v>#NAME?</v>
      </c>
      <c r="E41" s="41" t="e">
        <f>H41/H$3</f>
        <v>#NAME?</v>
      </c>
      <c r="F41" s="41" t="e">
        <f>I41/I$3</f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-0.0267965895249697</v>
      </c>
      <c r="K41" s="10">
        <f t="shared" si="0"/>
        <v>2.507</v>
      </c>
      <c r="L41" s="10">
        <f t="shared" si="1"/>
        <v>-0.0438771439968091</v>
      </c>
    </row>
    <row r="42" spans="1:12">
      <c r="A42" s="9">
        <v>44134</v>
      </c>
      <c r="B42" s="54">
        <v>2.334</v>
      </c>
      <c r="C42" s="55">
        <v>48.9335765518219</v>
      </c>
      <c r="D42" s="41" t="e">
        <f>G42/G$3</f>
        <v>#NAME?</v>
      </c>
      <c r="E42" s="41" t="e">
        <f>H42/H$3</f>
        <v>#NAME?</v>
      </c>
      <c r="F42" s="41" t="e">
        <f>I42/I$3</f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-0.0262828535669586</v>
      </c>
      <c r="K42" s="10">
        <f t="shared" si="0"/>
        <v>2.507</v>
      </c>
      <c r="L42" s="10">
        <f t="shared" si="1"/>
        <v>-0.0690067810131632</v>
      </c>
    </row>
    <row r="43" spans="1:12">
      <c r="A43" s="9">
        <v>44165</v>
      </c>
      <c r="B43" s="54">
        <v>2.354</v>
      </c>
      <c r="C43" s="55">
        <v>60.5024757361021</v>
      </c>
      <c r="D43" s="41" t="e">
        <f>G43/G$3</f>
        <v>#NAME?</v>
      </c>
      <c r="E43" s="41" t="e">
        <f>H43/H$3</f>
        <v>#NAME?</v>
      </c>
      <c r="F43" s="41" t="e">
        <f>I43/I$3</f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0.00856898029134534</v>
      </c>
      <c r="K43" s="10">
        <f t="shared" si="0"/>
        <v>2.507</v>
      </c>
      <c r="L43" s="10">
        <f t="shared" si="1"/>
        <v>-0.0610291184682888</v>
      </c>
    </row>
    <row r="44" spans="1:12">
      <c r="A44" s="9">
        <v>44196</v>
      </c>
      <c r="B44" s="54">
        <v>2.47</v>
      </c>
      <c r="C44" s="55">
        <v>64.8</v>
      </c>
      <c r="D44" s="41" t="e">
        <f>G44/G$3</f>
        <v>#NAME?</v>
      </c>
      <c r="E44" s="41" t="e">
        <f>H44/H$3</f>
        <v>#NAME?</v>
      </c>
      <c r="F44" s="41" t="e">
        <f>I44/I$3</f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0.0492778249787595</v>
      </c>
      <c r="K44" s="10">
        <f t="shared" si="0"/>
        <v>2.507</v>
      </c>
      <c r="L44" s="10">
        <f t="shared" si="1"/>
        <v>-0.0147586757080175</v>
      </c>
    </row>
    <row r="45" spans="1:12">
      <c r="A45" s="13">
        <v>44225</v>
      </c>
      <c r="B45" s="54">
        <v>2.613</v>
      </c>
      <c r="C45" s="55">
        <v>61.3085717823772</v>
      </c>
      <c r="D45" s="41" t="e">
        <f>G45/G$3</f>
        <v>#NAME?</v>
      </c>
      <c r="E45" s="41" t="e">
        <f>H45/H$3</f>
        <v>#NAME?</v>
      </c>
      <c r="F45" s="41" t="e">
        <f>I45/I$3</f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0.0578947368421052</v>
      </c>
      <c r="K45" s="10">
        <f t="shared" si="0"/>
        <v>2.613</v>
      </c>
      <c r="L45" s="10">
        <f t="shared" si="1"/>
        <v>0</v>
      </c>
    </row>
    <row r="46" spans="1:12">
      <c r="A46" s="13">
        <v>44253</v>
      </c>
      <c r="B46" s="41">
        <v>2.527</v>
      </c>
      <c r="C46" s="50">
        <v>36.3</v>
      </c>
      <c r="D46" s="41" t="e">
        <f>G46/G$3</f>
        <v>#NAME?</v>
      </c>
      <c r="E46" s="41" t="e">
        <f>H46/H$3</f>
        <v>#NAME?</v>
      </c>
      <c r="F46" s="41" t="e">
        <f>I46/I$3</f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-0.0329123612705702</v>
      </c>
      <c r="K46" s="10">
        <f t="shared" si="0"/>
        <v>2.613</v>
      </c>
      <c r="L46" s="10">
        <f t="shared" si="1"/>
        <v>-0.0329123612705702</v>
      </c>
    </row>
    <row r="47" spans="1:12">
      <c r="A47" s="13">
        <v>44286</v>
      </c>
      <c r="B47" s="41">
        <v>2.498</v>
      </c>
      <c r="C47" s="50">
        <v>34.9</v>
      </c>
      <c r="D47" s="41" t="e">
        <f>G47/G$3</f>
        <v>#NAME?</v>
      </c>
      <c r="E47" s="41" t="e">
        <f>H47/H$3</f>
        <v>#NAME?</v>
      </c>
      <c r="F47" s="41" t="e">
        <f>I47/I$3</f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-0.0114760585674712</v>
      </c>
      <c r="K47" s="10">
        <f t="shared" si="0"/>
        <v>2.613</v>
      </c>
      <c r="L47" s="10">
        <f t="shared" si="1"/>
        <v>-0.0440107156525066</v>
      </c>
    </row>
    <row r="48" spans="1:12">
      <c r="A48" s="13">
        <v>44316</v>
      </c>
      <c r="B48" s="41">
        <v>2.567</v>
      </c>
      <c r="C48" s="50">
        <v>44.9</v>
      </c>
      <c r="D48" s="41" t="e">
        <f>G48/G$3</f>
        <v>#NAME?</v>
      </c>
      <c r="E48" s="41" t="e">
        <f>H48/H$3</f>
        <v>#NAME?</v>
      </c>
      <c r="F48" s="41" t="e">
        <f>I48/I$3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0.0276220976781425</v>
      </c>
      <c r="K48" s="10">
        <f t="shared" si="0"/>
        <v>2.613</v>
      </c>
      <c r="L48" s="10">
        <f t="shared" si="1"/>
        <v>-0.0176042862610026</v>
      </c>
    </row>
    <row r="49" spans="1:12">
      <c r="A49" s="13">
        <v>44347</v>
      </c>
      <c r="B49" s="41">
        <v>2.723</v>
      </c>
      <c r="C49" s="50">
        <v>65.8</v>
      </c>
      <c r="D49" s="41" t="e">
        <f>G49/G$3</f>
        <v>#NAME?</v>
      </c>
      <c r="E49" s="41" t="e">
        <f>H49/H$3</f>
        <v>#NAME?</v>
      </c>
      <c r="F49" s="41" t="e">
        <f>I49/I$3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0.0607713283989091</v>
      </c>
      <c r="K49" s="10">
        <f t="shared" si="0"/>
        <v>2.723</v>
      </c>
      <c r="L49" s="10">
        <f t="shared" si="1"/>
        <v>0</v>
      </c>
    </row>
    <row r="50" spans="1:12">
      <c r="A50" s="13">
        <v>44377</v>
      </c>
      <c r="B50" s="41">
        <v>2.944</v>
      </c>
      <c r="C50" s="50">
        <v>68.7</v>
      </c>
      <c r="D50" s="41" t="e">
        <f>G50/G$3</f>
        <v>#NAME?</v>
      </c>
      <c r="E50" s="41" t="e">
        <f>H50/H$3</f>
        <v>#NAME?</v>
      </c>
      <c r="F50" s="41" t="e">
        <f>I50/I$3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0.0811604847594565</v>
      </c>
      <c r="K50" s="10">
        <f t="shared" si="0"/>
        <v>2.944</v>
      </c>
      <c r="L50" s="10">
        <f t="shared" si="1"/>
        <v>0</v>
      </c>
    </row>
    <row r="51" spans="1:12">
      <c r="A51" s="13">
        <v>44407</v>
      </c>
      <c r="B51" s="41">
        <v>3.265</v>
      </c>
      <c r="C51" s="50">
        <v>66.5</v>
      </c>
      <c r="D51" s="41" t="e">
        <f>G51/G$3</f>
        <v>#NAME?</v>
      </c>
      <c r="E51" s="41" t="e">
        <f>H51/H$3</f>
        <v>#NAME?</v>
      </c>
      <c r="F51" s="41" t="e">
        <f>I51/I$3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0.109035326086957</v>
      </c>
      <c r="K51" s="10">
        <f t="shared" si="0"/>
        <v>3.265</v>
      </c>
      <c r="L51" s="10">
        <f t="shared" si="1"/>
        <v>0</v>
      </c>
    </row>
    <row r="52" spans="1:12">
      <c r="A52" s="13">
        <v>44439</v>
      </c>
      <c r="B52" s="41">
        <v>3.413</v>
      </c>
      <c r="C52" s="50">
        <v>63.7</v>
      </c>
      <c r="D52" s="41" t="e">
        <f>G52/G$3</f>
        <v>#NAME?</v>
      </c>
      <c r="E52" s="41" t="e">
        <f>H52/H$3</f>
        <v>#NAME?</v>
      </c>
      <c r="F52" s="41" t="e">
        <f>I52/I$3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0.0453292496171516</v>
      </c>
      <c r="K52" s="10">
        <f t="shared" si="0"/>
        <v>3.413</v>
      </c>
      <c r="L52" s="10">
        <f t="shared" si="1"/>
        <v>0</v>
      </c>
    </row>
    <row r="53" spans="1:12">
      <c r="A53" s="13">
        <v>44469</v>
      </c>
      <c r="B53" s="41">
        <v>3.2601284281768</v>
      </c>
      <c r="C53" s="50">
        <v>42.003197805847</v>
      </c>
      <c r="D53" s="41" t="e">
        <f>G53/G$3</f>
        <v>#NAME?</v>
      </c>
      <c r="E53" s="41" t="e">
        <f>H53/H$3</f>
        <v>#NAME?</v>
      </c>
      <c r="F53" s="41" t="e">
        <f>I53/I$3</f>
        <v>#NAME?</v>
      </c>
      <c r="G53" s="10" t="e">
        <f>[1]!i_dq_close(G$2,$A53)</f>
        <v>#NAME?</v>
      </c>
      <c r="H53" s="10" t="e">
        <f>[1]!i_dq_close(H$2,$A53)</f>
        <v>#NAME?</v>
      </c>
      <c r="I53" s="10" t="e">
        <f>[1]!i_dq_close(I$2,$A53)</f>
        <v>#NAME?</v>
      </c>
      <c r="J53" s="10">
        <f t="shared" si="2"/>
        <v>-0.0447909674254907</v>
      </c>
      <c r="K53" s="10">
        <f t="shared" si="0"/>
        <v>3.413</v>
      </c>
      <c r="L53" s="10">
        <f t="shared" si="1"/>
        <v>-0.0447909674254907</v>
      </c>
    </row>
    <row r="54" spans="1:12">
      <c r="A54" s="13">
        <v>44498</v>
      </c>
      <c r="B54" s="41">
        <v>3.614</v>
      </c>
      <c r="C54" s="50">
        <v>50.1050765070045</v>
      </c>
      <c r="D54" s="41" t="e">
        <f>G54/G$3</f>
        <v>#NAME?</v>
      </c>
      <c r="E54" s="41" t="e">
        <f>H54/H$3</f>
        <v>#NAME?</v>
      </c>
      <c r="F54" s="41" t="e">
        <f>I54/I$3</f>
        <v>#NAME?</v>
      </c>
      <c r="G54" s="10" t="e">
        <f>[1]!i_dq_close(G$2,$A54)</f>
        <v>#NAME?</v>
      </c>
      <c r="H54" s="10" t="e">
        <f>[1]!i_dq_close(H$2,$A54)</f>
        <v>#NAME?</v>
      </c>
      <c r="I54" s="10" t="e">
        <f>[1]!i_dq_close(I$2,$A54)</f>
        <v>#NAME?</v>
      </c>
      <c r="J54" s="10">
        <f t="shared" si="2"/>
        <v>0.108545285751549</v>
      </c>
      <c r="K54" s="10">
        <f t="shared" si="0"/>
        <v>3.614</v>
      </c>
      <c r="L54" s="10">
        <f t="shared" si="1"/>
        <v>0</v>
      </c>
    </row>
    <row r="55" s="13" customFormat="1" spans="1:12">
      <c r="A55" s="13">
        <v>44530</v>
      </c>
      <c r="B55" s="41">
        <v>3.487</v>
      </c>
      <c r="C55" s="50">
        <v>51.0866357722689</v>
      </c>
      <c r="D55" s="41" t="e">
        <f>G55/G$3</f>
        <v>#NAME?</v>
      </c>
      <c r="E55" s="41" t="e">
        <f>H55/H$3</f>
        <v>#NAME?</v>
      </c>
      <c r="F55" s="41" t="e">
        <f>I55/I$3</f>
        <v>#NAME?</v>
      </c>
      <c r="G55" s="10" t="e">
        <f>[1]!i_dq_close(G$2,$A55)</f>
        <v>#NAME?</v>
      </c>
      <c r="H55" s="10" t="e">
        <f>[1]!i_dq_close(H$2,$A55)</f>
        <v>#NAME?</v>
      </c>
      <c r="I55" s="10" t="e">
        <f>[1]!i_dq_close(I$2,$A55)</f>
        <v>#NAME?</v>
      </c>
      <c r="J55" s="10">
        <f t="shared" si="2"/>
        <v>-0.0351411178749308</v>
      </c>
      <c r="K55" s="10">
        <f t="shared" si="0"/>
        <v>3.614</v>
      </c>
      <c r="L55" s="10">
        <f t="shared" si="1"/>
        <v>-0.0351411178749308</v>
      </c>
    </row>
    <row r="56" spans="1:12">
      <c r="A56" s="13">
        <v>44561</v>
      </c>
      <c r="B56" s="41">
        <v>3.234</v>
      </c>
      <c r="C56" s="50">
        <v>46.9927464643918</v>
      </c>
      <c r="D56" s="41" t="e">
        <f>G56/G$3</f>
        <v>#NAME?</v>
      </c>
      <c r="E56" s="41" t="e">
        <f>H56/H$3</f>
        <v>#NAME?</v>
      </c>
      <c r="F56" s="41" t="e">
        <f>I56/I$3</f>
        <v>#NAME?</v>
      </c>
      <c r="G56" s="10" t="e">
        <f>[1]!i_dq_close(G$2,$A56)</f>
        <v>#NAME?</v>
      </c>
      <c r="H56" s="10" t="e">
        <f>[1]!i_dq_close(H$2,$A56)</f>
        <v>#NAME?</v>
      </c>
      <c r="I56" s="10" t="e">
        <f>[1]!i_dq_close(I$2,$A56)</f>
        <v>#NAME?</v>
      </c>
      <c r="J56" s="10">
        <f t="shared" si="2"/>
        <v>-0.0725552050473186</v>
      </c>
      <c r="K56" s="10">
        <f t="shared" si="0"/>
        <v>3.614</v>
      </c>
      <c r="L56" s="10">
        <f t="shared" si="1"/>
        <v>-0.105146651909242</v>
      </c>
    </row>
    <row r="57" ht="14.25" customHeight="1" spans="1:12">
      <c r="A57" s="13">
        <v>44589</v>
      </c>
      <c r="B57" s="41">
        <v>3.026</v>
      </c>
      <c r="C57" s="50">
        <v>36.1738913533274</v>
      </c>
      <c r="D57" s="41" t="e">
        <f>G57/G$3</f>
        <v>#NAME?</v>
      </c>
      <c r="E57" s="41" t="e">
        <f>H57/H$3</f>
        <v>#NAME?</v>
      </c>
      <c r="F57" s="41" t="e">
        <f>I57/I$3</f>
        <v>#NAME?</v>
      </c>
      <c r="G57" s="10" t="e">
        <f>[1]!i_dq_close(G$2,$A57)</f>
        <v>#NAME?</v>
      </c>
      <c r="H57" s="10" t="e">
        <f>[1]!i_dq_close(H$2,$A57)</f>
        <v>#NAME?</v>
      </c>
      <c r="I57" s="10" t="e">
        <f>[1]!i_dq_close(I$2,$A57)</f>
        <v>#NAME?</v>
      </c>
      <c r="J57" s="10">
        <f t="shared" si="2"/>
        <v>-0.0643166357452072</v>
      </c>
      <c r="K57" s="10">
        <f t="shared" si="0"/>
        <v>3.614</v>
      </c>
      <c r="L57" s="10">
        <f t="shared" si="1"/>
        <v>-0.162700608743774</v>
      </c>
    </row>
    <row r="58" ht="14.25" customHeight="1" spans="1:12">
      <c r="A58" s="13">
        <v>44620</v>
      </c>
      <c r="B58" s="41">
        <v>3.055</v>
      </c>
      <c r="C58" s="50">
        <v>26.2288080577976</v>
      </c>
      <c r="D58" s="41" t="e">
        <f>G58/$G$3</f>
        <v>#NAME?</v>
      </c>
      <c r="E58" s="41" t="e">
        <f>H58/$H$3</f>
        <v>#NAME?</v>
      </c>
      <c r="F58" s="41" t="e">
        <f>I58/$I$3</f>
        <v>#NAME?</v>
      </c>
      <c r="G58" s="10" t="e">
        <f>[1]!i_dq_close(G$2,$A58)</f>
        <v>#NAME?</v>
      </c>
      <c r="H58" s="10" t="e">
        <f>[1]!i_dq_close(H$2,$A58)</f>
        <v>#NAME?</v>
      </c>
      <c r="I58" s="10" t="e">
        <f>[1]!i_dq_close(I$2,$A58)</f>
        <v>#NAME?</v>
      </c>
      <c r="J58" s="10">
        <f t="shared" si="2"/>
        <v>0.00958360872438879</v>
      </c>
      <c r="K58" s="10">
        <f t="shared" si="0"/>
        <v>3.614</v>
      </c>
      <c r="L58" s="10">
        <f t="shared" si="1"/>
        <v>-0.154676258992806</v>
      </c>
    </row>
    <row r="59" spans="1:12">
      <c r="A59" s="13">
        <v>44651</v>
      </c>
      <c r="B59" s="41">
        <v>2.908</v>
      </c>
      <c r="C59" s="50">
        <v>31.7200502189933</v>
      </c>
      <c r="D59" s="41" t="e">
        <f>G59/$G$3</f>
        <v>#NAME?</v>
      </c>
      <c r="E59" s="41" t="e">
        <f>H59/$H$3</f>
        <v>#NAME?</v>
      </c>
      <c r="F59" s="41" t="e">
        <f>I59/$I$3</f>
        <v>#NAME?</v>
      </c>
      <c r="G59" s="10" t="e">
        <f>[1]!i_dq_close(G$2,$A59)</f>
        <v>#NAME?</v>
      </c>
      <c r="H59" s="10" t="e">
        <f>[1]!i_dq_close(H$2,$A59)</f>
        <v>#NAME?</v>
      </c>
      <c r="I59" s="10" t="e">
        <f>[1]!i_dq_close(I$2,$A59)</f>
        <v>#NAME?</v>
      </c>
      <c r="J59" s="10">
        <f t="shared" si="2"/>
        <v>-0.0481178396072014</v>
      </c>
      <c r="K59" s="10">
        <f t="shared" si="0"/>
        <v>3.614</v>
      </c>
      <c r="L59" s="10">
        <f t="shared" si="1"/>
        <v>-0.195351411178749</v>
      </c>
    </row>
    <row r="60" spans="1:12">
      <c r="A60" s="13">
        <v>44680</v>
      </c>
      <c r="B60" s="41">
        <v>2.831</v>
      </c>
      <c r="C60" s="50">
        <v>27.8943432312237</v>
      </c>
      <c r="D60" s="41" t="e">
        <f>G60/$G$3</f>
        <v>#NAME?</v>
      </c>
      <c r="E60" s="41" t="e">
        <f>H60/$H$3</f>
        <v>#NAME?</v>
      </c>
      <c r="F60" s="41" t="e">
        <f>I60/$I$3</f>
        <v>#NAME?</v>
      </c>
      <c r="G60" s="10" t="e">
        <f>[1]!i_dq_close(G$2,$A60)</f>
        <v>#NAME?</v>
      </c>
      <c r="H60" s="10" t="e">
        <f>[1]!i_dq_close(H$2,$A60)</f>
        <v>#NAME?</v>
      </c>
      <c r="I60" s="10" t="e">
        <f>[1]!i_dq_close(I$2,$A60)</f>
        <v>#NAME?</v>
      </c>
      <c r="J60" s="10">
        <f t="shared" si="2"/>
        <v>-0.0264786795048143</v>
      </c>
      <c r="K60" s="10">
        <f t="shared" si="0"/>
        <v>3.614</v>
      </c>
      <c r="L60" s="10">
        <f t="shared" si="1"/>
        <v>-0.216657443276148</v>
      </c>
    </row>
    <row r="61" spans="1:12">
      <c r="A61" s="13">
        <v>44712</v>
      </c>
      <c r="B61" s="41">
        <v>2.84</v>
      </c>
      <c r="C61" s="50">
        <v>38.1097539424341</v>
      </c>
      <c r="D61" s="41" t="e">
        <f>G61/$G$3</f>
        <v>#NAME?</v>
      </c>
      <c r="E61" s="41" t="e">
        <f>H61/$H$3</f>
        <v>#NAME?</v>
      </c>
      <c r="F61" s="41" t="e">
        <f>I61/$I$3</f>
        <v>#NAME?</v>
      </c>
      <c r="G61" s="10" t="e">
        <f>[1]!i_dq_close(G$2,$A61)</f>
        <v>#NAME?</v>
      </c>
      <c r="H61" s="10" t="e">
        <f>[1]!i_dq_close(H$2,$A61)</f>
        <v>#NAME?</v>
      </c>
      <c r="I61" s="10" t="e">
        <f>[1]!i_dq_close(I$2,$A61)</f>
        <v>#NAME?</v>
      </c>
      <c r="J61" s="10">
        <f t="shared" si="2"/>
        <v>0.00317908866125038</v>
      </c>
      <c r="K61" s="10">
        <f t="shared" si="0"/>
        <v>3.614</v>
      </c>
      <c r="L61" s="10">
        <f t="shared" si="1"/>
        <v>-0.214167127836193</v>
      </c>
    </row>
    <row r="62" spans="1:12">
      <c r="A62" s="13">
        <v>44742</v>
      </c>
      <c r="B62" s="41">
        <v>2.964</v>
      </c>
      <c r="C62" s="50">
        <v>63.9059604252457</v>
      </c>
      <c r="D62" s="41" t="e">
        <f>G62/$G$3</f>
        <v>#NAME?</v>
      </c>
      <c r="E62" s="41" t="e">
        <f>H62/$H$3</f>
        <v>#NAME?</v>
      </c>
      <c r="F62" s="41" t="e">
        <f>I62/$I$3</f>
        <v>#NAME?</v>
      </c>
      <c r="G62" s="10" t="e">
        <f>[1]!i_dq_close(G$2,$A62)</f>
        <v>#NAME?</v>
      </c>
      <c r="H62" s="10" t="e">
        <f>[1]!i_dq_close(H$2,$A62)</f>
        <v>#NAME?</v>
      </c>
      <c r="I62" s="10" t="e">
        <f>[1]!i_dq_close(I$2,$A62)</f>
        <v>#NAME?</v>
      </c>
      <c r="J62" s="10">
        <f t="shared" si="2"/>
        <v>0.0436619718309859</v>
      </c>
      <c r="K62" s="10">
        <f t="shared" si="0"/>
        <v>3.614</v>
      </c>
      <c r="L62" s="10">
        <f t="shared" si="1"/>
        <v>-0.179856115107914</v>
      </c>
    </row>
    <row r="82" spans="1:7">
      <c r="A82" s="32"/>
      <c r="B82" s="51"/>
      <c r="C82" s="47"/>
      <c r="D82" s="51"/>
      <c r="E82" s="51"/>
      <c r="F82" s="51"/>
      <c r="G82" s="48"/>
    </row>
    <row r="83" spans="1:7">
      <c r="A83" s="32"/>
      <c r="B83" s="51"/>
      <c r="C83" s="47"/>
      <c r="D83" s="51"/>
      <c r="E83" s="51"/>
      <c r="F83" s="51"/>
      <c r="G83" s="48"/>
    </row>
    <row r="84" spans="1:7">
      <c r="A84" s="32"/>
      <c r="B84" s="51"/>
      <c r="C84" s="47"/>
      <c r="D84" s="51"/>
      <c r="E84" s="51"/>
      <c r="F84" s="51"/>
      <c r="G84" s="48"/>
    </row>
    <row r="85" spans="1:7">
      <c r="A85" s="32"/>
      <c r="B85" s="47"/>
      <c r="C85" s="47"/>
      <c r="D85" s="51"/>
      <c r="E85" s="51"/>
      <c r="F85" s="51"/>
      <c r="G85" s="48"/>
    </row>
    <row r="86" spans="1:7">
      <c r="A86" s="32"/>
      <c r="B86" s="47"/>
      <c r="C86" s="47"/>
      <c r="D86" s="51"/>
      <c r="E86" s="51"/>
      <c r="F86" s="51"/>
      <c r="G86" s="48"/>
    </row>
    <row r="87" spans="1:7">
      <c r="A87" s="32"/>
      <c r="B87" s="47"/>
      <c r="C87" s="47"/>
      <c r="D87" s="51"/>
      <c r="E87" s="51"/>
      <c r="F87" s="51"/>
      <c r="G87" s="48"/>
    </row>
    <row r="88" spans="1:7">
      <c r="A88" s="32"/>
      <c r="B88" s="47"/>
      <c r="C88" s="47"/>
      <c r="D88" s="51"/>
      <c r="E88" s="51"/>
      <c r="F88" s="51"/>
      <c r="G88" s="48"/>
    </row>
    <row r="89" spans="1:7">
      <c r="A89" s="32"/>
      <c r="B89" s="47"/>
      <c r="C89" s="47"/>
      <c r="D89" s="51"/>
      <c r="E89" s="51"/>
      <c r="F89" s="51"/>
      <c r="G89" s="48"/>
    </row>
    <row r="90" spans="1:7">
      <c r="A90" s="32"/>
      <c r="B90" s="47"/>
      <c r="C90" s="47"/>
      <c r="D90" s="51"/>
      <c r="E90" s="51"/>
      <c r="F90" s="51"/>
      <c r="G90" s="48"/>
    </row>
    <row r="91" spans="1:7">
      <c r="A91" s="32"/>
      <c r="B91" s="47"/>
      <c r="C91" s="47"/>
      <c r="D91" s="51"/>
      <c r="E91" s="51"/>
      <c r="F91" s="51"/>
      <c r="G91" s="48"/>
    </row>
    <row r="92" spans="1:7">
      <c r="A92" s="32"/>
      <c r="B92" s="47"/>
      <c r="C92" s="47"/>
      <c r="D92" s="51"/>
      <c r="E92" s="51"/>
      <c r="F92" s="51"/>
      <c r="G92" s="48"/>
    </row>
    <row r="93" spans="1:7">
      <c r="A93" s="32"/>
      <c r="B93" s="47"/>
      <c r="C93" s="47"/>
      <c r="D93" s="51"/>
      <c r="E93" s="51"/>
      <c r="F93" s="51"/>
      <c r="G93" s="48"/>
    </row>
    <row r="94" spans="1:7">
      <c r="A94" s="32"/>
      <c r="B94" s="47"/>
      <c r="C94" s="47"/>
      <c r="D94" s="51"/>
      <c r="E94" s="51"/>
      <c r="F94" s="51"/>
      <c r="G94" s="48"/>
    </row>
    <row r="95" spans="1:7">
      <c r="A95" s="53"/>
      <c r="B95" s="47"/>
      <c r="C95" s="47"/>
      <c r="D95" s="51"/>
      <c r="E95" s="51"/>
      <c r="F95" s="51"/>
      <c r="G95" s="48"/>
    </row>
    <row r="96" spans="1:7">
      <c r="A96" s="53"/>
      <c r="B96" s="47"/>
      <c r="C96" s="47"/>
      <c r="D96" s="51"/>
      <c r="E96" s="51"/>
      <c r="F96" s="51"/>
      <c r="G96" s="48"/>
    </row>
    <row r="97" spans="1:7">
      <c r="A97" s="53"/>
      <c r="B97" s="47"/>
      <c r="C97" s="47"/>
      <c r="D97" s="51"/>
      <c r="E97" s="51"/>
      <c r="F97" s="51"/>
      <c r="G97" s="48"/>
    </row>
    <row r="98" spans="1:7">
      <c r="A98" s="53"/>
      <c r="B98" s="47"/>
      <c r="C98" s="47"/>
      <c r="D98" s="51"/>
      <c r="E98" s="51"/>
      <c r="F98" s="51"/>
      <c r="G98" s="48"/>
    </row>
    <row r="99" spans="1:7">
      <c r="A99" s="53"/>
      <c r="B99" s="47"/>
      <c r="C99" s="47"/>
      <c r="D99" s="51"/>
      <c r="E99" s="51"/>
      <c r="F99" s="51"/>
      <c r="G99" s="48"/>
    </row>
    <row r="100" spans="1:7">
      <c r="A100" s="53"/>
      <c r="B100" s="47"/>
      <c r="C100" s="47"/>
      <c r="D100" s="51"/>
      <c r="E100" s="51"/>
      <c r="F100" s="51"/>
      <c r="G100" s="48"/>
    </row>
    <row r="101" spans="1:7">
      <c r="A101" s="53"/>
      <c r="B101" s="47"/>
      <c r="C101" s="47"/>
      <c r="D101" s="51"/>
      <c r="E101" s="51"/>
      <c r="F101" s="51"/>
      <c r="G101" s="48"/>
    </row>
    <row r="102" spans="1:7">
      <c r="A102" s="53"/>
      <c r="B102" s="47"/>
      <c r="C102" s="47"/>
      <c r="D102" s="51"/>
      <c r="E102" s="51"/>
      <c r="F102" s="51"/>
      <c r="G102" s="48"/>
    </row>
    <row r="103" spans="1:7">
      <c r="A103" s="53"/>
      <c r="B103" s="47"/>
      <c r="C103" s="47"/>
      <c r="D103" s="51"/>
      <c r="E103" s="51"/>
      <c r="F103" s="51"/>
      <c r="G103" s="48"/>
    </row>
    <row r="104" spans="1:7">
      <c r="A104" s="53"/>
      <c r="B104" s="47"/>
      <c r="C104" s="47"/>
      <c r="D104" s="51"/>
      <c r="E104" s="51"/>
      <c r="F104" s="51"/>
      <c r="G104" s="48"/>
    </row>
    <row r="105" spans="1:7">
      <c r="A105" s="53"/>
      <c r="B105" s="47"/>
      <c r="C105" s="47"/>
      <c r="D105" s="51"/>
      <c r="E105" s="51"/>
      <c r="F105" s="51"/>
      <c r="G105" s="48"/>
    </row>
    <row r="106" spans="1:7">
      <c r="A106" s="53"/>
      <c r="B106" s="47"/>
      <c r="C106" s="47"/>
      <c r="D106" s="51"/>
      <c r="E106" s="51"/>
      <c r="F106" s="51"/>
      <c r="G106" s="48"/>
    </row>
    <row r="107" spans="1:7">
      <c r="A107" s="53"/>
      <c r="B107" s="47"/>
      <c r="C107" s="47"/>
      <c r="D107" s="51"/>
      <c r="E107" s="51"/>
      <c r="F107" s="51"/>
      <c r="G107" s="48"/>
    </row>
    <row r="108" spans="1:7">
      <c r="A108" s="53"/>
      <c r="B108" s="47"/>
      <c r="C108" s="47"/>
      <c r="D108" s="51"/>
      <c r="E108" s="51"/>
      <c r="F108" s="51"/>
      <c r="G108" s="48"/>
    </row>
    <row r="109" spans="1:7">
      <c r="A109" s="53"/>
      <c r="B109" s="47"/>
      <c r="C109" s="47"/>
      <c r="D109" s="51"/>
      <c r="E109" s="51"/>
      <c r="F109" s="51"/>
      <c r="G109" s="48"/>
    </row>
    <row r="110" spans="1:7">
      <c r="A110" s="53"/>
      <c r="B110" s="47"/>
      <c r="C110" s="47"/>
      <c r="D110" s="51"/>
      <c r="E110" s="51"/>
      <c r="F110" s="51"/>
      <c r="G110" s="48"/>
    </row>
    <row r="111" spans="1:7">
      <c r="A111" s="53"/>
      <c r="B111" s="47"/>
      <c r="C111" s="47"/>
      <c r="D111" s="51"/>
      <c r="E111" s="51"/>
      <c r="F111" s="51"/>
      <c r="G111" s="48"/>
    </row>
    <row r="112" spans="1:6">
      <c r="A112" s="47"/>
      <c r="B112" s="47"/>
      <c r="C112" s="47"/>
      <c r="D112" s="51"/>
      <c r="E112" s="51"/>
      <c r="F112" s="51"/>
    </row>
    <row r="113" spans="1:6">
      <c r="A113" s="47"/>
      <c r="B113" s="47"/>
      <c r="C113" s="47"/>
      <c r="D113" s="51"/>
      <c r="E113" s="51"/>
      <c r="F113" s="51"/>
    </row>
    <row r="114" spans="1:6">
      <c r="A114" s="47"/>
      <c r="B114" s="47"/>
      <c r="C114" s="47"/>
      <c r="D114" s="51"/>
      <c r="E114" s="51"/>
      <c r="F114" s="51"/>
    </row>
    <row r="115" spans="1:6">
      <c r="A115" s="47"/>
      <c r="B115" s="47"/>
      <c r="C115" s="47"/>
      <c r="D115" s="51"/>
      <c r="E115" s="51"/>
      <c r="F115" s="51"/>
    </row>
    <row r="116" spans="1:6">
      <c r="A116" s="47"/>
      <c r="B116" s="47"/>
      <c r="C116" s="47"/>
      <c r="D116" s="51"/>
      <c r="E116" s="51"/>
      <c r="F116" s="51"/>
    </row>
    <row r="117" spans="1:6">
      <c r="A117" s="47"/>
      <c r="B117" s="47"/>
      <c r="C117" s="47"/>
      <c r="D117" s="51"/>
      <c r="E117" s="51"/>
      <c r="F117" s="51"/>
    </row>
    <row r="118" spans="1:6">
      <c r="A118" s="47"/>
      <c r="B118" s="47"/>
      <c r="C118" s="47"/>
      <c r="D118" s="51"/>
      <c r="E118" s="51"/>
      <c r="F118" s="51"/>
    </row>
    <row r="119" spans="1:6">
      <c r="A119" s="47"/>
      <c r="B119" s="47"/>
      <c r="C119" s="47"/>
      <c r="D119" s="51"/>
      <c r="E119" s="51"/>
      <c r="F119" s="51"/>
    </row>
    <row r="120" spans="1:6">
      <c r="A120" s="47"/>
      <c r="B120" s="47"/>
      <c r="C120" s="47"/>
      <c r="D120" s="51"/>
      <c r="E120" s="51"/>
      <c r="F120" s="51"/>
    </row>
    <row r="121" spans="1:6">
      <c r="A121" s="47"/>
      <c r="B121" s="47"/>
      <c r="C121" s="47"/>
      <c r="D121" s="51"/>
      <c r="E121" s="51"/>
      <c r="F121" s="51"/>
    </row>
    <row r="122" spans="1:6">
      <c r="A122" s="47"/>
      <c r="B122" s="47"/>
      <c r="C122" s="47"/>
      <c r="D122" s="51"/>
      <c r="E122" s="51"/>
      <c r="F122" s="51"/>
    </row>
    <row r="123" spans="1:6">
      <c r="A123" s="47"/>
      <c r="B123" s="47"/>
      <c r="C123" s="47"/>
      <c r="D123" s="51"/>
      <c r="E123" s="51"/>
      <c r="F123" s="51"/>
    </row>
    <row r="124" spans="1:6">
      <c r="A124" s="47"/>
      <c r="B124" s="47"/>
      <c r="C124" s="47"/>
      <c r="D124" s="51"/>
      <c r="E124" s="51"/>
      <c r="F124" s="51"/>
    </row>
    <row r="125" spans="1:6">
      <c r="A125" s="47"/>
      <c r="B125" s="47"/>
      <c r="C125" s="47"/>
      <c r="D125" s="51"/>
      <c r="E125" s="51"/>
      <c r="F125" s="51"/>
    </row>
    <row r="126" spans="1:6">
      <c r="A126" s="47"/>
      <c r="B126" s="47"/>
      <c r="C126" s="47"/>
      <c r="D126" s="51"/>
      <c r="E126" s="51"/>
      <c r="F126" s="51"/>
    </row>
    <row r="127" spans="1:6">
      <c r="A127" s="47"/>
      <c r="B127" s="47"/>
      <c r="C127" s="47"/>
      <c r="D127" s="51"/>
      <c r="E127" s="51"/>
      <c r="F127" s="51"/>
    </row>
    <row r="128" spans="1:6">
      <c r="A128" s="47"/>
      <c r="B128" s="47"/>
      <c r="C128" s="47"/>
      <c r="D128" s="51"/>
      <c r="E128" s="51"/>
      <c r="F128" s="51"/>
    </row>
    <row r="129" spans="1:6">
      <c r="A129" s="47"/>
      <c r="B129" s="47"/>
      <c r="C129" s="47"/>
      <c r="D129" s="51"/>
      <c r="E129" s="51"/>
      <c r="F129" s="51"/>
    </row>
    <row r="130" spans="1:6">
      <c r="A130" s="47"/>
      <c r="B130" s="47"/>
      <c r="C130" s="47"/>
      <c r="D130" s="51"/>
      <c r="E130" s="51"/>
      <c r="F130" s="51"/>
    </row>
    <row r="131" spans="1:6">
      <c r="A131" s="47"/>
      <c r="B131" s="47"/>
      <c r="C131" s="47"/>
      <c r="D131" s="51"/>
      <c r="E131" s="51"/>
      <c r="F131" s="51"/>
    </row>
    <row r="132" spans="1:6">
      <c r="A132" s="47"/>
      <c r="B132" s="47"/>
      <c r="C132" s="47"/>
      <c r="D132" s="51"/>
      <c r="E132" s="51"/>
      <c r="F132" s="51"/>
    </row>
    <row r="133" spans="1:6">
      <c r="A133" s="47"/>
      <c r="B133" s="47"/>
      <c r="C133" s="47"/>
      <c r="D133" s="51"/>
      <c r="E133" s="51"/>
      <c r="F133" s="51"/>
    </row>
    <row r="134" spans="1:6">
      <c r="A134" s="47"/>
      <c r="B134" s="47"/>
      <c r="C134" s="47"/>
      <c r="D134" s="51"/>
      <c r="E134" s="51"/>
      <c r="F134" s="51"/>
    </row>
    <row r="135" spans="1:6">
      <c r="A135" s="47"/>
      <c r="B135" s="47"/>
      <c r="C135" s="47"/>
      <c r="D135" s="51"/>
      <c r="E135" s="51"/>
      <c r="F135" s="51"/>
    </row>
    <row r="136" spans="1:6">
      <c r="A136" s="47"/>
      <c r="B136" s="47"/>
      <c r="C136" s="47"/>
      <c r="D136" s="51"/>
      <c r="E136" s="51"/>
      <c r="F136" s="51"/>
    </row>
    <row r="137" spans="1:6">
      <c r="A137" s="47"/>
      <c r="B137" s="47"/>
      <c r="C137" s="47"/>
      <c r="D137" s="51"/>
      <c r="E137" s="51"/>
      <c r="F137" s="51"/>
    </row>
    <row r="138" spans="1:6">
      <c r="A138" s="47"/>
      <c r="B138" s="47"/>
      <c r="C138" s="47"/>
      <c r="D138" s="51"/>
      <c r="E138" s="51"/>
      <c r="F138" s="51"/>
    </row>
    <row r="139" spans="1:6">
      <c r="A139" s="47"/>
      <c r="B139" s="47"/>
      <c r="C139" s="47"/>
      <c r="D139" s="51"/>
      <c r="E139" s="51"/>
      <c r="F139" s="51"/>
    </row>
    <row r="140" spans="1:6">
      <c r="A140" s="47"/>
      <c r="B140" s="47"/>
      <c r="C140" s="47"/>
      <c r="D140" s="51"/>
      <c r="E140" s="51"/>
      <c r="F140" s="51"/>
    </row>
    <row r="141" spans="1:6">
      <c r="A141" s="47"/>
      <c r="B141" s="47"/>
      <c r="C141" s="47"/>
      <c r="D141" s="51"/>
      <c r="E141" s="51"/>
      <c r="F141" s="51"/>
    </row>
    <row r="142" spans="1:6">
      <c r="A142" s="47"/>
      <c r="B142" s="47"/>
      <c r="C142" s="47"/>
      <c r="D142" s="51"/>
      <c r="E142" s="51"/>
      <c r="F142" s="51"/>
    </row>
    <row r="143" spans="1:6">
      <c r="A143" s="47"/>
      <c r="B143" s="47"/>
      <c r="C143" s="47"/>
      <c r="D143" s="51"/>
      <c r="E143" s="51"/>
      <c r="F143" s="51"/>
    </row>
    <row r="144" spans="1:6">
      <c r="A144" s="47"/>
      <c r="B144" s="47"/>
      <c r="C144" s="47"/>
      <c r="D144" s="51"/>
      <c r="E144" s="51"/>
      <c r="F144" s="51"/>
    </row>
    <row r="145" spans="1:6">
      <c r="A145" s="47"/>
      <c r="B145" s="47"/>
      <c r="C145" s="47"/>
      <c r="D145" s="51"/>
      <c r="E145" s="51"/>
      <c r="F145" s="51"/>
    </row>
    <row r="146" spans="1:6">
      <c r="A146" s="47"/>
      <c r="B146" s="47"/>
      <c r="C146" s="47"/>
      <c r="D146" s="51"/>
      <c r="E146" s="51"/>
      <c r="F146" s="51"/>
    </row>
    <row r="147" spans="1:6">
      <c r="A147" s="47"/>
      <c r="B147" s="47"/>
      <c r="C147" s="47"/>
      <c r="D147" s="51"/>
      <c r="E147" s="51"/>
      <c r="F147" s="51"/>
    </row>
    <row r="148" spans="1:6">
      <c r="A148" s="47"/>
      <c r="B148" s="47"/>
      <c r="C148" s="47"/>
      <c r="D148" s="51"/>
      <c r="E148" s="51"/>
      <c r="F148" s="51"/>
    </row>
    <row r="149" spans="1:6">
      <c r="A149" s="47"/>
      <c r="B149" s="47"/>
      <c r="C149" s="47"/>
      <c r="D149" s="51"/>
      <c r="E149" s="51"/>
      <c r="F149" s="51"/>
    </row>
    <row r="150" spans="1:6">
      <c r="A150" s="47"/>
      <c r="B150" s="47"/>
      <c r="C150" s="47"/>
      <c r="D150" s="51"/>
      <c r="E150" s="51"/>
      <c r="F150" s="51"/>
    </row>
    <row r="151" spans="1:6">
      <c r="A151" s="47"/>
      <c r="B151" s="47"/>
      <c r="C151" s="47"/>
      <c r="D151" s="51"/>
      <c r="E151" s="51"/>
      <c r="F151" s="51"/>
    </row>
    <row r="152" spans="1:6">
      <c r="A152" s="47"/>
      <c r="B152" s="47"/>
      <c r="C152" s="47"/>
      <c r="D152" s="51"/>
      <c r="E152" s="51"/>
      <c r="F152" s="51"/>
    </row>
    <row r="153" spans="1:6">
      <c r="A153" s="47"/>
      <c r="B153" s="47"/>
      <c r="C153" s="47"/>
      <c r="D153" s="51"/>
      <c r="E153" s="51"/>
      <c r="F153" s="51"/>
    </row>
    <row r="154" spans="1:6">
      <c r="A154" s="47"/>
      <c r="B154" s="47"/>
      <c r="C154" s="47"/>
      <c r="D154" s="51"/>
      <c r="E154" s="51"/>
      <c r="F154" s="51"/>
    </row>
    <row r="155" spans="1:6">
      <c r="A155" s="47"/>
      <c r="B155" s="47"/>
      <c r="C155" s="47"/>
      <c r="D155" s="51"/>
      <c r="E155" s="51"/>
      <c r="F155" s="51"/>
    </row>
    <row r="156" spans="1:6">
      <c r="A156" s="47"/>
      <c r="B156" s="47"/>
      <c r="C156" s="47"/>
      <c r="D156" s="51"/>
      <c r="E156" s="51"/>
      <c r="F156" s="51"/>
    </row>
    <row r="157" spans="1:6">
      <c r="A157" s="47"/>
      <c r="B157" s="47"/>
      <c r="C157" s="47"/>
      <c r="D157" s="51"/>
      <c r="E157" s="51"/>
      <c r="F157" s="51"/>
    </row>
    <row r="158" spans="1:6">
      <c r="A158" s="47"/>
      <c r="B158" s="47"/>
      <c r="C158" s="47"/>
      <c r="D158" s="51"/>
      <c r="E158" s="51"/>
      <c r="F158" s="51"/>
    </row>
    <row r="159" spans="1:6">
      <c r="A159" s="47"/>
      <c r="B159" s="47"/>
      <c r="C159" s="47"/>
      <c r="D159" s="51"/>
      <c r="E159" s="51"/>
      <c r="F159" s="51"/>
    </row>
    <row r="160" spans="1:6">
      <c r="A160" s="47"/>
      <c r="B160" s="47"/>
      <c r="C160" s="47"/>
      <c r="D160" s="51"/>
      <c r="E160" s="51"/>
      <c r="F160" s="51"/>
    </row>
    <row r="161" spans="1:6">
      <c r="A161" s="47"/>
      <c r="B161" s="47"/>
      <c r="C161" s="47"/>
      <c r="D161" s="51"/>
      <c r="E161" s="51"/>
      <c r="F161" s="51"/>
    </row>
    <row r="162" spans="1:6">
      <c r="A162" s="47"/>
      <c r="B162" s="47"/>
      <c r="C162" s="47"/>
      <c r="D162" s="51"/>
      <c r="E162" s="51"/>
      <c r="F162" s="51"/>
    </row>
    <row r="163" spans="1:6">
      <c r="A163" s="47"/>
      <c r="B163" s="47"/>
      <c r="C163" s="47"/>
      <c r="D163" s="51"/>
      <c r="E163" s="51"/>
      <c r="F163" s="51"/>
    </row>
    <row r="164" spans="1:6">
      <c r="A164" s="47"/>
      <c r="B164" s="47"/>
      <c r="C164" s="47"/>
      <c r="D164" s="51"/>
      <c r="E164" s="51"/>
      <c r="F164" s="51"/>
    </row>
    <row r="165" spans="1:6">
      <c r="A165" s="47"/>
      <c r="B165" s="47"/>
      <c r="C165" s="47"/>
      <c r="D165" s="51"/>
      <c r="E165" s="51"/>
      <c r="F165" s="51"/>
    </row>
    <row r="166" spans="1:6">
      <c r="A166" s="47"/>
      <c r="B166" s="47"/>
      <c r="C166" s="47"/>
      <c r="D166" s="51"/>
      <c r="E166" s="51"/>
      <c r="F166" s="51"/>
    </row>
    <row r="167" spans="1:6">
      <c r="A167" s="47"/>
      <c r="B167" s="47"/>
      <c r="C167" s="47"/>
      <c r="D167" s="51"/>
      <c r="E167" s="51"/>
      <c r="F167" s="51"/>
    </row>
    <row r="168" spans="1:6">
      <c r="A168" s="47"/>
      <c r="B168" s="47"/>
      <c r="C168" s="47"/>
      <c r="D168" s="51"/>
      <c r="E168" s="51"/>
      <c r="F168" s="51"/>
    </row>
    <row r="169" spans="1:6">
      <c r="A169" s="47"/>
      <c r="B169" s="47"/>
      <c r="C169" s="47"/>
      <c r="D169" s="51"/>
      <c r="E169" s="51"/>
      <c r="F169" s="51"/>
    </row>
    <row r="170" spans="1:6">
      <c r="A170" s="47"/>
      <c r="B170" s="47"/>
      <c r="C170" s="47"/>
      <c r="D170" s="51"/>
      <c r="E170" s="51"/>
      <c r="F170" s="51"/>
    </row>
    <row r="171" spans="1:6">
      <c r="A171" s="47"/>
      <c r="B171" s="47"/>
      <c r="C171" s="47"/>
      <c r="D171" s="51"/>
      <c r="E171" s="51"/>
      <c r="F171" s="51"/>
    </row>
    <row r="172" spans="1:6">
      <c r="A172" s="47"/>
      <c r="B172" s="47"/>
      <c r="C172" s="47"/>
      <c r="D172" s="51"/>
      <c r="E172" s="51"/>
      <c r="F172" s="51"/>
    </row>
    <row r="173" spans="1:6">
      <c r="A173" s="47"/>
      <c r="B173" s="47"/>
      <c r="C173" s="47"/>
      <c r="D173" s="51"/>
      <c r="E173" s="51"/>
      <c r="F173" s="51"/>
    </row>
    <row r="174" spans="1:6">
      <c r="A174" s="47"/>
      <c r="B174" s="47"/>
      <c r="C174" s="47"/>
      <c r="D174" s="51"/>
      <c r="E174" s="51"/>
      <c r="F174" s="51"/>
    </row>
    <row r="175" spans="1:6">
      <c r="A175" s="47"/>
      <c r="B175" s="47"/>
      <c r="C175" s="47"/>
      <c r="D175" s="51"/>
      <c r="E175" s="51"/>
      <c r="F175" s="51"/>
    </row>
    <row r="176" spans="1:6">
      <c r="A176" s="47"/>
      <c r="B176" s="47"/>
      <c r="C176" s="47"/>
      <c r="D176" s="51"/>
      <c r="E176" s="51"/>
      <c r="F176" s="51"/>
    </row>
    <row r="177" spans="1:6">
      <c r="A177" s="47"/>
      <c r="B177" s="47"/>
      <c r="C177" s="47"/>
      <c r="D177" s="51"/>
      <c r="E177" s="51"/>
      <c r="F177" s="51"/>
    </row>
    <row r="178" spans="1:6">
      <c r="A178" s="47"/>
      <c r="B178" s="47"/>
      <c r="C178" s="47"/>
      <c r="D178" s="51"/>
      <c r="E178" s="51"/>
      <c r="F178" s="51"/>
    </row>
    <row r="179" spans="1:6">
      <c r="A179" s="47"/>
      <c r="B179" s="47"/>
      <c r="C179" s="47"/>
      <c r="D179" s="51"/>
      <c r="E179" s="51"/>
      <c r="F179" s="51"/>
    </row>
    <row r="180" spans="1:6">
      <c r="A180" s="47"/>
      <c r="B180" s="47"/>
      <c r="C180" s="47"/>
      <c r="D180" s="51"/>
      <c r="E180" s="51"/>
      <c r="F180" s="51"/>
    </row>
    <row r="181" spans="1:6">
      <c r="A181" s="47"/>
      <c r="B181" s="47"/>
      <c r="C181" s="47"/>
      <c r="D181" s="51"/>
      <c r="E181" s="51"/>
      <c r="F181" s="51"/>
    </row>
    <row r="182" spans="1:6">
      <c r="A182" s="47"/>
      <c r="B182" s="47"/>
      <c r="C182" s="47"/>
      <c r="D182" s="51"/>
      <c r="E182" s="51"/>
      <c r="F182" s="51"/>
    </row>
    <row r="183" spans="1:6">
      <c r="A183" s="47"/>
      <c r="B183" s="47"/>
      <c r="C183" s="47"/>
      <c r="D183" s="51"/>
      <c r="E183" s="51"/>
      <c r="F183" s="51"/>
    </row>
    <row r="184" spans="1:6">
      <c r="A184" s="47"/>
      <c r="B184" s="47"/>
      <c r="C184" s="47"/>
      <c r="D184" s="51"/>
      <c r="E184" s="51"/>
      <c r="F184" s="51"/>
    </row>
    <row r="185" spans="1:6">
      <c r="A185" s="47"/>
      <c r="B185" s="47"/>
      <c r="C185" s="47"/>
      <c r="D185" s="51"/>
      <c r="E185" s="51"/>
      <c r="F185" s="51"/>
    </row>
    <row r="186" spans="1:6">
      <c r="A186" s="47"/>
      <c r="B186" s="47"/>
      <c r="C186" s="47"/>
      <c r="D186" s="51"/>
      <c r="E186" s="51"/>
      <c r="F186" s="51"/>
    </row>
    <row r="187" spans="1:6">
      <c r="A187" s="47"/>
      <c r="B187" s="47"/>
      <c r="C187" s="47"/>
      <c r="D187" s="51"/>
      <c r="E187" s="51"/>
      <c r="F187" s="51"/>
    </row>
    <row r="188" spans="1:6">
      <c r="A188" s="47"/>
      <c r="B188" s="47"/>
      <c r="C188" s="47"/>
      <c r="D188" s="51"/>
      <c r="E188" s="51"/>
      <c r="F188" s="51"/>
    </row>
    <row r="189" spans="1:6">
      <c r="A189" s="47"/>
      <c r="B189" s="47"/>
      <c r="C189" s="47"/>
      <c r="D189" s="51"/>
      <c r="E189" s="51"/>
      <c r="F189" s="51"/>
    </row>
    <row r="190" spans="1:6">
      <c r="A190" s="47"/>
      <c r="B190" s="47"/>
      <c r="C190" s="47"/>
      <c r="D190" s="51"/>
      <c r="E190" s="51"/>
      <c r="F190" s="51"/>
    </row>
    <row r="191" spans="1:6">
      <c r="A191" s="47"/>
      <c r="B191" s="47"/>
      <c r="C191" s="47"/>
      <c r="D191" s="51"/>
      <c r="E191" s="51"/>
      <c r="F191" s="51"/>
    </row>
    <row r="192" spans="1:6">
      <c r="A192" s="47"/>
      <c r="B192" s="47"/>
      <c r="C192" s="47"/>
      <c r="D192" s="51"/>
      <c r="E192" s="51"/>
      <c r="F192" s="51"/>
    </row>
    <row r="193" spans="1:6">
      <c r="A193" s="47"/>
      <c r="B193" s="47"/>
      <c r="C193" s="47"/>
      <c r="D193" s="51"/>
      <c r="E193" s="51"/>
      <c r="F193" s="51"/>
    </row>
    <row r="194" spans="1:6">
      <c r="A194" s="47"/>
      <c r="B194" s="47"/>
      <c r="C194" s="47"/>
      <c r="D194" s="51"/>
      <c r="E194" s="51"/>
      <c r="F194" s="51"/>
    </row>
    <row r="195" spans="1:6">
      <c r="A195" s="47"/>
      <c r="B195" s="47"/>
      <c r="C195" s="47"/>
      <c r="D195" s="47"/>
      <c r="E195" s="47"/>
      <c r="F195" s="47"/>
    </row>
    <row r="196" spans="1:6">
      <c r="A196" s="47"/>
      <c r="B196" s="47"/>
      <c r="C196" s="47"/>
      <c r="D196" s="47"/>
      <c r="E196" s="47"/>
      <c r="F196" s="47"/>
    </row>
    <row r="197" spans="1:6">
      <c r="A197" s="47"/>
      <c r="B197" s="47"/>
      <c r="C197" s="47"/>
      <c r="D197" s="47"/>
      <c r="E197" s="47"/>
      <c r="F197" s="47"/>
    </row>
    <row r="198" spans="1:6">
      <c r="A198" s="47"/>
      <c r="B198" s="47"/>
      <c r="C198" s="47"/>
      <c r="D198" s="47"/>
      <c r="E198" s="47"/>
      <c r="F198" s="47"/>
    </row>
    <row r="199" spans="2:6">
      <c r="B199" s="47"/>
      <c r="C199" s="47"/>
      <c r="D199" s="47"/>
      <c r="E199" s="47"/>
      <c r="F199" s="47"/>
    </row>
    <row r="200" spans="2:6">
      <c r="B200" s="47"/>
      <c r="C200" s="47"/>
      <c r="D200" s="47"/>
      <c r="E200" s="47"/>
      <c r="F200" s="47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201"/>
  <sheetViews>
    <sheetView zoomScale="90" zoomScaleNormal="90" workbookViewId="0">
      <pane xSplit="1" ySplit="2" topLeftCell="B42" activePane="bottomRight" state="frozen"/>
      <selection/>
      <selection pane="topRight"/>
      <selection pane="bottomLeft"/>
      <selection pane="bottomRight" activeCell="C60" sqref="C60"/>
    </sheetView>
  </sheetViews>
  <sheetFormatPr defaultColWidth="9" defaultRowHeight="14.1"/>
  <cols>
    <col min="1" max="1" width="15" style="2" customWidth="1"/>
    <col min="2" max="2" width="17.3771929824561" style="2" customWidth="1"/>
    <col min="3" max="3" width="10.1228070175439" style="2" customWidth="1"/>
    <col min="4" max="6" width="11.6228070175439" style="2" customWidth="1"/>
    <col min="7" max="7" width="10.5" style="2" customWidth="1"/>
    <col min="8" max="9" width="11.6228070175439" style="5" customWidth="1"/>
    <col min="12" max="12" width="9.5" customWidth="1"/>
  </cols>
  <sheetData>
    <row r="1" spans="1:9">
      <c r="A1" s="4"/>
      <c r="B1" s="4" t="s">
        <v>87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4" t="s">
        <v>88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42968</v>
      </c>
      <c r="B3" s="41">
        <v>1</v>
      </c>
      <c r="C3" s="50">
        <v>0</v>
      </c>
      <c r="D3" s="41" t="e">
        <f>G3/G$3</f>
        <v>#NAME?</v>
      </c>
      <c r="E3" s="41" t="e">
        <f>H3/H$3</f>
        <v>#NAME?</v>
      </c>
      <c r="F3" s="4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62" si="0">IF(B3&gt;K2,B3,K2)</f>
        <v>1</v>
      </c>
      <c r="L3" s="10">
        <f t="shared" ref="L3:L6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42978</v>
      </c>
      <c r="B4" s="41">
        <v>1.0101</v>
      </c>
      <c r="C4" s="50">
        <v>41.37</v>
      </c>
      <c r="D4" s="41" t="e">
        <f>G4/G$3</f>
        <v>#NAME?</v>
      </c>
      <c r="E4" s="41" t="e">
        <f>H4/H$3</f>
        <v>#NAME?</v>
      </c>
      <c r="F4" s="4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62" si="2">B4/B3-1</f>
        <v>0.0101</v>
      </c>
      <c r="K4" s="10">
        <f t="shared" si="0"/>
        <v>1.0101</v>
      </c>
      <c r="L4" s="10">
        <f t="shared" si="1"/>
        <v>0</v>
      </c>
      <c r="N4" s="20" t="s">
        <v>80</v>
      </c>
      <c r="O4" s="21">
        <f>MIN(L51:L62)</f>
        <v>-0.237544631245419</v>
      </c>
      <c r="P4" s="21">
        <f>MIN(L39:L62)</f>
        <v>-0.237544631245419</v>
      </c>
      <c r="Q4" s="21">
        <f>MIN(L27:L62)</f>
        <v>-0.237544631245419</v>
      </c>
      <c r="R4" s="21">
        <f>MIN(L4:L62)</f>
        <v>-0.237544631245419</v>
      </c>
    </row>
    <row r="5" spans="1:18">
      <c r="A5" s="32">
        <v>43008</v>
      </c>
      <c r="B5" s="41">
        <v>1.0622</v>
      </c>
      <c r="C5" s="50">
        <v>70.76</v>
      </c>
      <c r="D5" s="41" t="e">
        <f>G5/G$3</f>
        <v>#NAME?</v>
      </c>
      <c r="E5" s="41" t="e">
        <f>H5/H$3</f>
        <v>#NAME?</v>
      </c>
      <c r="F5" s="4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0.0515790515790515</v>
      </c>
      <c r="K5" s="10">
        <f t="shared" si="0"/>
        <v>1.0622</v>
      </c>
      <c r="L5" s="10">
        <f t="shared" si="1"/>
        <v>0</v>
      </c>
      <c r="N5" s="20" t="s">
        <v>81</v>
      </c>
      <c r="O5" s="22">
        <f>(B62/B50)^(12/COUNT(B51:B62))-1</f>
        <v>-0.00798722044728428</v>
      </c>
      <c r="P5" s="22">
        <f>(B62/B38)^(12/COUNT(B39:B62))-1</f>
        <v>0.217864677239958</v>
      </c>
      <c r="Q5" s="22">
        <f>(B62/B26)^(12/COUNT(B27:B62))-1</f>
        <v>0.355293616446579</v>
      </c>
      <c r="R5" s="31">
        <f>(B62/B3)^(12/COUNT(B4:B62))-1</f>
        <v>0.283805339279606</v>
      </c>
    </row>
    <row r="6" spans="1:18">
      <c r="A6" s="32">
        <v>43039</v>
      </c>
      <c r="B6" s="41">
        <v>1.0943</v>
      </c>
      <c r="C6" s="50">
        <v>77.08</v>
      </c>
      <c r="D6" s="41" t="e">
        <f>G6/G$3</f>
        <v>#NAME?</v>
      </c>
      <c r="E6" s="41" t="e">
        <f>H6/H$3</f>
        <v>#NAME?</v>
      </c>
      <c r="F6" s="4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0.0302202974957635</v>
      </c>
      <c r="K6" s="10">
        <f t="shared" si="0"/>
        <v>1.0943</v>
      </c>
      <c r="L6" s="10">
        <f t="shared" si="1"/>
        <v>0</v>
      </c>
      <c r="N6" s="20" t="s">
        <v>82</v>
      </c>
      <c r="O6" s="23">
        <f>O5/O7</f>
        <v>-0.0351790516182502</v>
      </c>
      <c r="P6" s="23">
        <f>P5/P7</f>
        <v>0.836305239616139</v>
      </c>
      <c r="Q6" s="23">
        <f>Q5/Q7</f>
        <v>1.48470877371304</v>
      </c>
      <c r="R6" s="23">
        <f>R5/R7</f>
        <v>1.32539204532911</v>
      </c>
    </row>
    <row r="7" spans="1:18">
      <c r="A7" s="32">
        <v>43069</v>
      </c>
      <c r="B7" s="41">
        <v>1.0738</v>
      </c>
      <c r="C7" s="50">
        <v>18.26</v>
      </c>
      <c r="D7" s="41" t="e">
        <f>G7/G$3</f>
        <v>#NAME?</v>
      </c>
      <c r="E7" s="41" t="e">
        <f>H7/H$3</f>
        <v>#NAME?</v>
      </c>
      <c r="F7" s="4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-0.0187334369003015</v>
      </c>
      <c r="K7" s="10">
        <f t="shared" si="0"/>
        <v>1.0943</v>
      </c>
      <c r="L7" s="10">
        <f t="shared" si="1"/>
        <v>-0.0187334369003015</v>
      </c>
      <c r="N7" s="25" t="s">
        <v>83</v>
      </c>
      <c r="O7" s="26">
        <f>STDEV(J51:J62)*(12^0.5)</f>
        <v>0.2270447917118</v>
      </c>
      <c r="P7" s="26">
        <f>STDEV(J39:J62)*(12^0.5)</f>
        <v>0.260508564241397</v>
      </c>
      <c r="Q7" s="26">
        <f>STDEV(J27:J62)*(12^0.5)</f>
        <v>0.23930189053712</v>
      </c>
      <c r="R7" s="27">
        <f>STDEV(J4:J62)*(12^0.5)</f>
        <v>0.214129351598103</v>
      </c>
    </row>
    <row r="8" spans="1:12">
      <c r="A8" s="32">
        <v>43100</v>
      </c>
      <c r="B8" s="41">
        <v>1.0808</v>
      </c>
      <c r="C8" s="50">
        <v>32.43</v>
      </c>
      <c r="D8" s="41" t="e">
        <f>G8/G$3</f>
        <v>#NAME?</v>
      </c>
      <c r="E8" s="41" t="e">
        <f>H8/H$3</f>
        <v>#NAME?</v>
      </c>
      <c r="F8" s="4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0.00651890482398954</v>
      </c>
      <c r="K8" s="10">
        <f t="shared" si="0"/>
        <v>1.0943</v>
      </c>
      <c r="L8" s="10">
        <f t="shared" si="1"/>
        <v>-0.0123366535684913</v>
      </c>
    </row>
    <row r="9" spans="1:12">
      <c r="A9" s="32">
        <v>43131</v>
      </c>
      <c r="B9" s="41">
        <v>1.1002</v>
      </c>
      <c r="C9" s="50">
        <v>61.14</v>
      </c>
      <c r="D9" s="41" t="e">
        <f>G9/G$3</f>
        <v>#NAME?</v>
      </c>
      <c r="E9" s="41" t="e">
        <f>H9/H$3</f>
        <v>#NAME?</v>
      </c>
      <c r="F9" s="4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0.0179496669133976</v>
      </c>
      <c r="K9" s="10">
        <f t="shared" si="0"/>
        <v>1.1002</v>
      </c>
      <c r="L9" s="10">
        <f t="shared" si="1"/>
        <v>0</v>
      </c>
    </row>
    <row r="10" spans="1:12">
      <c r="A10" s="32">
        <v>43159</v>
      </c>
      <c r="B10" s="41">
        <v>1.0982</v>
      </c>
      <c r="C10" s="50">
        <v>63.97</v>
      </c>
      <c r="D10" s="41" t="e">
        <f>G10/G$3</f>
        <v>#NAME?</v>
      </c>
      <c r="E10" s="41" t="e">
        <f>H10/H$3</f>
        <v>#NAME?</v>
      </c>
      <c r="F10" s="4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-0.00181785129976364</v>
      </c>
      <c r="K10" s="10">
        <f t="shared" si="0"/>
        <v>1.1002</v>
      </c>
      <c r="L10" s="10">
        <f t="shared" si="1"/>
        <v>-0.00181785129976364</v>
      </c>
    </row>
    <row r="11" spans="1:12">
      <c r="A11" s="32">
        <v>43190</v>
      </c>
      <c r="B11" s="41">
        <v>1.1084</v>
      </c>
      <c r="C11" s="50">
        <v>78.14</v>
      </c>
      <c r="D11" s="41" t="e">
        <f>G11/G$3</f>
        <v>#NAME?</v>
      </c>
      <c r="E11" s="41" t="e">
        <f>H11/H$3</f>
        <v>#NAME?</v>
      </c>
      <c r="F11" s="4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0.00928792569659431</v>
      </c>
      <c r="K11" s="10">
        <f t="shared" si="0"/>
        <v>1.1084</v>
      </c>
      <c r="L11" s="10">
        <f t="shared" si="1"/>
        <v>0</v>
      </c>
    </row>
    <row r="12" spans="1:12">
      <c r="A12" s="32">
        <v>43220</v>
      </c>
      <c r="B12" s="41">
        <v>1.0509</v>
      </c>
      <c r="C12" s="50">
        <v>37.96</v>
      </c>
      <c r="D12" s="41" t="e">
        <f>G12/G$3</f>
        <v>#NAME?</v>
      </c>
      <c r="E12" s="41" t="e">
        <f>H12/H$3</f>
        <v>#NAME?</v>
      </c>
      <c r="F12" s="4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-0.0518765788523999</v>
      </c>
      <c r="K12" s="10">
        <f t="shared" si="0"/>
        <v>1.1084</v>
      </c>
      <c r="L12" s="10">
        <f t="shared" si="1"/>
        <v>-0.0518765788523999</v>
      </c>
    </row>
    <row r="13" spans="1:12">
      <c r="A13" s="32">
        <v>43251</v>
      </c>
      <c r="B13" s="41">
        <v>1.0163</v>
      </c>
      <c r="C13" s="50">
        <v>25.02</v>
      </c>
      <c r="D13" s="41" t="e">
        <f>G13/G$3</f>
        <v>#NAME?</v>
      </c>
      <c r="E13" s="41" t="e">
        <f>H13/H$3</f>
        <v>#NAME?</v>
      </c>
      <c r="F13" s="41" t="e">
        <f>I13/I$3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-0.0329241602436007</v>
      </c>
      <c r="K13" s="10">
        <f t="shared" si="0"/>
        <v>1.1084</v>
      </c>
      <c r="L13" s="10">
        <f t="shared" si="1"/>
        <v>-0.0830927463009744</v>
      </c>
    </row>
    <row r="14" spans="1:12">
      <c r="A14" s="32">
        <v>43281</v>
      </c>
      <c r="B14" s="41">
        <v>0.991</v>
      </c>
      <c r="C14" s="50">
        <v>28.67</v>
      </c>
      <c r="D14" s="41" t="e">
        <f>G14/G$3</f>
        <v>#NAME?</v>
      </c>
      <c r="E14" s="41" t="e">
        <f>H14/H$3</f>
        <v>#NAME?</v>
      </c>
      <c r="F14" s="41" t="e">
        <f>I14/I$3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-0.0248942241464134</v>
      </c>
      <c r="K14" s="10">
        <f t="shared" si="0"/>
        <v>1.1084</v>
      </c>
      <c r="L14" s="10">
        <f t="shared" si="1"/>
        <v>-0.10591844099603</v>
      </c>
    </row>
    <row r="15" spans="1:12">
      <c r="A15" s="32">
        <v>43312</v>
      </c>
      <c r="B15" s="41">
        <v>0.9882</v>
      </c>
      <c r="C15" s="50">
        <v>15.29</v>
      </c>
      <c r="D15" s="41" t="e">
        <f>G15/G$3</f>
        <v>#NAME?</v>
      </c>
      <c r="E15" s="41" t="e">
        <f>H15/H$3</f>
        <v>#NAME?</v>
      </c>
      <c r="F15" s="41" t="e">
        <f>I15/I$3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-0.00282542885973769</v>
      </c>
      <c r="K15" s="10">
        <f t="shared" si="0"/>
        <v>1.1084</v>
      </c>
      <c r="L15" s="10">
        <f t="shared" si="1"/>
        <v>-0.108444604835799</v>
      </c>
    </row>
    <row r="16" spans="1:12">
      <c r="A16" s="32">
        <v>43343</v>
      </c>
      <c r="B16" s="41">
        <v>0.9707</v>
      </c>
      <c r="C16" s="50">
        <v>10.36</v>
      </c>
      <c r="D16" s="41" t="e">
        <f>G16/G$3</f>
        <v>#NAME?</v>
      </c>
      <c r="E16" s="41" t="e">
        <f>H16/H$3</f>
        <v>#NAME?</v>
      </c>
      <c r="F16" s="41" t="e">
        <f>I16/I$3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-0.0177089657963975</v>
      </c>
      <c r="K16" s="10">
        <f t="shared" si="0"/>
        <v>1.1084</v>
      </c>
      <c r="L16" s="10">
        <f t="shared" si="1"/>
        <v>-0.124233128834356</v>
      </c>
    </row>
    <row r="17" spans="1:12">
      <c r="A17" s="32">
        <v>43373</v>
      </c>
      <c r="B17" s="41">
        <v>0.9628</v>
      </c>
      <c r="C17" s="50">
        <v>24.73</v>
      </c>
      <c r="D17" s="41" t="e">
        <f>G17/G$3</f>
        <v>#NAME?</v>
      </c>
      <c r="E17" s="41" t="e">
        <f>H17/H$3</f>
        <v>#NAME?</v>
      </c>
      <c r="F17" s="41" t="e">
        <f>I17/I$3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-0.00813845678376435</v>
      </c>
      <c r="K17" s="10">
        <f t="shared" si="0"/>
        <v>1.1084</v>
      </c>
      <c r="L17" s="10">
        <f t="shared" si="1"/>
        <v>-0.13136051966799</v>
      </c>
    </row>
    <row r="18" spans="1:12">
      <c r="A18" s="32">
        <v>43404</v>
      </c>
      <c r="B18" s="41">
        <v>0.9372</v>
      </c>
      <c r="C18" s="50">
        <v>9.32</v>
      </c>
      <c r="D18" s="41" t="e">
        <f>G18/G$3</f>
        <v>#NAME?</v>
      </c>
      <c r="E18" s="41" t="e">
        <f>H18/H$3</f>
        <v>#NAME?</v>
      </c>
      <c r="F18" s="41" t="e">
        <f>I18/I$3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-0.0265891150810137</v>
      </c>
      <c r="K18" s="10">
        <f t="shared" si="0"/>
        <v>1.1084</v>
      </c>
      <c r="L18" s="10">
        <f t="shared" si="1"/>
        <v>-0.15445687477445</v>
      </c>
    </row>
    <row r="19" spans="1:12">
      <c r="A19" s="9">
        <v>43434</v>
      </c>
      <c r="B19" s="41">
        <v>0.9365</v>
      </c>
      <c r="C19" s="50">
        <v>11.91</v>
      </c>
      <c r="D19" s="41" t="e">
        <f>G19/G$3</f>
        <v>#NAME?</v>
      </c>
      <c r="E19" s="41" t="e">
        <f>H19/H$3</f>
        <v>#NAME?</v>
      </c>
      <c r="F19" s="41" t="e">
        <f>I19/I$3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-0.000746905676483167</v>
      </c>
      <c r="K19" s="10">
        <f t="shared" si="0"/>
        <v>1.1084</v>
      </c>
      <c r="L19" s="10">
        <f t="shared" si="1"/>
        <v>-0.155088415734392</v>
      </c>
    </row>
    <row r="20" spans="1:12">
      <c r="A20" s="9">
        <v>43465</v>
      </c>
      <c r="B20" s="41">
        <v>0.9196</v>
      </c>
      <c r="C20" s="50">
        <v>2.18</v>
      </c>
      <c r="D20" s="41" t="e">
        <f>G20/G$3</f>
        <v>#NAME?</v>
      </c>
      <c r="E20" s="41" t="e">
        <f>H20/H$3</f>
        <v>#NAME?</v>
      </c>
      <c r="F20" s="41" t="e">
        <f>I20/I$3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-0.0180459156433529</v>
      </c>
      <c r="K20" s="10">
        <f t="shared" si="0"/>
        <v>1.1084</v>
      </c>
      <c r="L20" s="10">
        <f t="shared" si="1"/>
        <v>-0.170335618910141</v>
      </c>
    </row>
    <row r="21" spans="1:12">
      <c r="A21" s="9">
        <v>43496</v>
      </c>
      <c r="B21" s="41">
        <v>0.9433</v>
      </c>
      <c r="C21" s="50">
        <v>31.46</v>
      </c>
      <c r="D21" s="41" t="e">
        <f>G21/G$3</f>
        <v>#NAME?</v>
      </c>
      <c r="E21" s="41" t="e">
        <f>H21/H$3</f>
        <v>#NAME?</v>
      </c>
      <c r="F21" s="41" t="e">
        <f>I21/I$3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0.0257720748151371</v>
      </c>
      <c r="K21" s="10">
        <f t="shared" si="0"/>
        <v>1.1084</v>
      </c>
      <c r="L21" s="10">
        <f t="shared" si="1"/>
        <v>-0.148953446409239</v>
      </c>
    </row>
    <row r="22" spans="1:12">
      <c r="A22" s="9">
        <v>43524</v>
      </c>
      <c r="B22" s="41">
        <v>1.0513</v>
      </c>
      <c r="C22" s="50">
        <v>58.53</v>
      </c>
      <c r="D22" s="41" t="e">
        <f>G22/G$3</f>
        <v>#NAME?</v>
      </c>
      <c r="E22" s="41" t="e">
        <f>H22/H$3</f>
        <v>#NAME?</v>
      </c>
      <c r="F22" s="41" t="e">
        <f>I22/I$3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0.114491678151171</v>
      </c>
      <c r="K22" s="10">
        <f t="shared" si="0"/>
        <v>1.1084</v>
      </c>
      <c r="L22" s="10">
        <f t="shared" si="1"/>
        <v>-0.0515156983038616</v>
      </c>
    </row>
    <row r="23" spans="1:12">
      <c r="A23" s="9">
        <v>43555</v>
      </c>
      <c r="B23" s="41">
        <v>1.2077</v>
      </c>
      <c r="C23" s="50">
        <v>62.63</v>
      </c>
      <c r="D23" s="41" t="e">
        <f>G23/G$3</f>
        <v>#NAME?</v>
      </c>
      <c r="E23" s="41" t="e">
        <f>H23/H$3</f>
        <v>#NAME?</v>
      </c>
      <c r="F23" s="41" t="e">
        <f>I23/I$3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0.14876819176258</v>
      </c>
      <c r="K23" s="10">
        <f t="shared" si="0"/>
        <v>1.2077</v>
      </c>
      <c r="L23" s="10">
        <f t="shared" si="1"/>
        <v>0</v>
      </c>
    </row>
    <row r="24" spans="1:12">
      <c r="A24" s="9">
        <v>43585</v>
      </c>
      <c r="B24" s="41">
        <v>1.3271</v>
      </c>
      <c r="C24" s="50">
        <v>32.77</v>
      </c>
      <c r="D24" s="41" t="e">
        <f>G24/G$3</f>
        <v>#NAME?</v>
      </c>
      <c r="E24" s="41" t="e">
        <f>H24/H$3</f>
        <v>#NAME?</v>
      </c>
      <c r="F24" s="41" t="e">
        <f>I24/I$3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0.0988656123209406</v>
      </c>
      <c r="K24" s="10">
        <f t="shared" si="0"/>
        <v>1.3271</v>
      </c>
      <c r="L24" s="10">
        <f t="shared" si="1"/>
        <v>0</v>
      </c>
    </row>
    <row r="25" spans="1:12">
      <c r="A25" s="9">
        <v>43616</v>
      </c>
      <c r="B25" s="41">
        <v>1.3227</v>
      </c>
      <c r="C25" s="50">
        <v>29.42</v>
      </c>
      <c r="D25" s="41" t="e">
        <f>G25/G$3</f>
        <v>#NAME?</v>
      </c>
      <c r="E25" s="41" t="e">
        <f>H25/H$3</f>
        <v>#NAME?</v>
      </c>
      <c r="F25" s="41" t="e">
        <f>I25/I$3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-0.00331549996232383</v>
      </c>
      <c r="K25" s="10">
        <f t="shared" si="0"/>
        <v>1.3271</v>
      </c>
      <c r="L25" s="10">
        <f t="shared" si="1"/>
        <v>-0.00331549996232383</v>
      </c>
    </row>
    <row r="26" spans="1:12">
      <c r="A26" s="9">
        <v>43646</v>
      </c>
      <c r="B26" s="41">
        <v>1.372</v>
      </c>
      <c r="C26" s="50">
        <v>50.07</v>
      </c>
      <c r="D26" s="41" t="e">
        <f>G26/G$3</f>
        <v>#NAME?</v>
      </c>
      <c r="E26" s="41" t="e">
        <f>H26/H$3</f>
        <v>#NAME?</v>
      </c>
      <c r="F26" s="41" t="e">
        <f>I26/I$3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0.0372722461631512</v>
      </c>
      <c r="K26" s="10">
        <f t="shared" si="0"/>
        <v>1.372</v>
      </c>
      <c r="L26" s="10">
        <f t="shared" si="1"/>
        <v>0</v>
      </c>
    </row>
    <row r="27" spans="1:12">
      <c r="A27" s="9">
        <v>43677</v>
      </c>
      <c r="B27" s="41">
        <v>1.4013</v>
      </c>
      <c r="C27" s="50">
        <v>49.11</v>
      </c>
      <c r="D27" s="41" t="e">
        <f>G27/G$3</f>
        <v>#NAME?</v>
      </c>
      <c r="E27" s="41" t="e">
        <f>H27/H$3</f>
        <v>#NAME?</v>
      </c>
      <c r="F27" s="41" t="e">
        <f>I27/I$3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0.0213556851311953</v>
      </c>
      <c r="K27" s="10">
        <f t="shared" si="0"/>
        <v>1.4013</v>
      </c>
      <c r="L27" s="10">
        <f t="shared" si="1"/>
        <v>0</v>
      </c>
    </row>
    <row r="28" spans="1:12">
      <c r="A28" s="9">
        <v>43707</v>
      </c>
      <c r="B28" s="41">
        <v>1.4985</v>
      </c>
      <c r="C28" s="50">
        <v>37.25</v>
      </c>
      <c r="D28" s="41" t="e">
        <f>G28/G$3</f>
        <v>#NAME?</v>
      </c>
      <c r="E28" s="41" t="e">
        <f>H28/H$3</f>
        <v>#NAME?</v>
      </c>
      <c r="F28" s="41" t="e">
        <f>I28/I$3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0.0693641618497109</v>
      </c>
      <c r="K28" s="10">
        <f t="shared" si="0"/>
        <v>1.4985</v>
      </c>
      <c r="L28" s="10">
        <f t="shared" si="1"/>
        <v>0</v>
      </c>
    </row>
    <row r="29" spans="1:12">
      <c r="A29" s="9">
        <v>43738</v>
      </c>
      <c r="B29" s="41">
        <v>1.5075</v>
      </c>
      <c r="C29" s="50">
        <v>17.38</v>
      </c>
      <c r="D29" s="41" t="e">
        <f>G29/G$3</f>
        <v>#NAME?</v>
      </c>
      <c r="E29" s="41" t="e">
        <f>H29/H$3</f>
        <v>#NAME?</v>
      </c>
      <c r="F29" s="41" t="e">
        <f>I29/I$3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0.00600600600600609</v>
      </c>
      <c r="K29" s="10">
        <f t="shared" si="0"/>
        <v>1.5075</v>
      </c>
      <c r="L29" s="10">
        <f t="shared" si="1"/>
        <v>0</v>
      </c>
    </row>
    <row r="30" spans="1:12">
      <c r="A30" s="9">
        <v>43769</v>
      </c>
      <c r="B30" s="41">
        <v>1.5647</v>
      </c>
      <c r="C30" s="50">
        <v>44.78</v>
      </c>
      <c r="D30" s="41" t="e">
        <f>G30/G$3</f>
        <v>#NAME?</v>
      </c>
      <c r="E30" s="41" t="e">
        <f>H30/H$3</f>
        <v>#NAME?</v>
      </c>
      <c r="F30" s="41" t="e">
        <f>I30/I$3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0.037943615257048</v>
      </c>
      <c r="K30" s="10">
        <f t="shared" si="0"/>
        <v>1.5647</v>
      </c>
      <c r="L30" s="10">
        <f t="shared" si="1"/>
        <v>0</v>
      </c>
    </row>
    <row r="31" spans="1:12">
      <c r="A31" s="9">
        <v>43799</v>
      </c>
      <c r="B31" s="41">
        <v>1.5826</v>
      </c>
      <c r="C31" s="50">
        <v>39.44</v>
      </c>
      <c r="D31" s="41" t="e">
        <f>G31/G$3</f>
        <v>#NAME?</v>
      </c>
      <c r="E31" s="41" t="e">
        <f>H31/H$3</f>
        <v>#NAME?</v>
      </c>
      <c r="F31" s="41" t="e">
        <f>I31/I$3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0.0114398926311754</v>
      </c>
      <c r="K31" s="10">
        <f t="shared" si="0"/>
        <v>1.5826</v>
      </c>
      <c r="L31" s="10">
        <f t="shared" si="1"/>
        <v>0</v>
      </c>
    </row>
    <row r="32" spans="1:12">
      <c r="A32" s="9">
        <v>43830</v>
      </c>
      <c r="B32" s="41">
        <v>1.7076</v>
      </c>
      <c r="C32" s="50">
        <v>37.18</v>
      </c>
      <c r="D32" s="41" t="e">
        <f>G32/G$3</f>
        <v>#NAME?</v>
      </c>
      <c r="E32" s="41" t="e">
        <f>H32/H$3</f>
        <v>#NAME?</v>
      </c>
      <c r="F32" s="41" t="e">
        <f>I32/I$3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0.0789839504612662</v>
      </c>
      <c r="K32" s="10">
        <f t="shared" si="0"/>
        <v>1.7076</v>
      </c>
      <c r="L32" s="10">
        <f t="shared" si="1"/>
        <v>0</v>
      </c>
    </row>
    <row r="33" spans="1:12">
      <c r="A33" s="9">
        <v>43861</v>
      </c>
      <c r="B33" s="41">
        <v>1.8017</v>
      </c>
      <c r="C33" s="50">
        <v>42.7</v>
      </c>
      <c r="D33" s="41" t="e">
        <f>G33/G$3</f>
        <v>#NAME?</v>
      </c>
      <c r="E33" s="41" t="e">
        <f>H33/H$3</f>
        <v>#NAME?</v>
      </c>
      <c r="F33" s="41" t="e">
        <f>I33/I$3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0.0551065823377841</v>
      </c>
      <c r="K33" s="10">
        <f t="shared" si="0"/>
        <v>1.8017</v>
      </c>
      <c r="L33" s="10">
        <f t="shared" si="1"/>
        <v>0</v>
      </c>
    </row>
    <row r="34" spans="1:12">
      <c r="A34" s="9">
        <v>43889</v>
      </c>
      <c r="B34" s="41">
        <v>1.9747</v>
      </c>
      <c r="C34" s="50">
        <v>40</v>
      </c>
      <c r="D34" s="41" t="e">
        <f>G34/G$3</f>
        <v>#NAME?</v>
      </c>
      <c r="E34" s="41" t="e">
        <f>H34/H$3</f>
        <v>#NAME?</v>
      </c>
      <c r="F34" s="41" t="e">
        <f>I34/I$3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0.0960204251540211</v>
      </c>
      <c r="K34" s="10">
        <f t="shared" si="0"/>
        <v>1.9747</v>
      </c>
      <c r="L34" s="10">
        <f t="shared" si="1"/>
        <v>0</v>
      </c>
    </row>
    <row r="35" spans="1:12">
      <c r="A35" s="9">
        <v>43921</v>
      </c>
      <c r="B35" s="41">
        <v>1.8632</v>
      </c>
      <c r="C35" s="50">
        <v>16.9</v>
      </c>
      <c r="D35" s="41" t="e">
        <f>G35/G$3</f>
        <v>#NAME?</v>
      </c>
      <c r="E35" s="41" t="e">
        <f>H35/H$3</f>
        <v>#NAME?</v>
      </c>
      <c r="F35" s="41" t="e">
        <f>I35/I$3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-0.0564642730541348</v>
      </c>
      <c r="K35" s="10">
        <f t="shared" si="0"/>
        <v>1.9747</v>
      </c>
      <c r="L35" s="10">
        <f t="shared" si="1"/>
        <v>-0.0564642730541348</v>
      </c>
    </row>
    <row r="36" spans="1:12">
      <c r="A36" s="9">
        <v>43951</v>
      </c>
      <c r="B36" s="41">
        <v>1.8983</v>
      </c>
      <c r="C36" s="50">
        <v>45.7</v>
      </c>
      <c r="D36" s="41" t="e">
        <f>G36/G$3</f>
        <v>#NAME?</v>
      </c>
      <c r="E36" s="41" t="e">
        <f>H36/H$3</f>
        <v>#NAME?</v>
      </c>
      <c r="F36" s="41" t="e">
        <f>I36/I$3</f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0.0188385573207386</v>
      </c>
      <c r="K36" s="10">
        <f t="shared" si="0"/>
        <v>1.9747</v>
      </c>
      <c r="L36" s="10">
        <f t="shared" si="1"/>
        <v>-0.0386894211779003</v>
      </c>
    </row>
    <row r="37" spans="1:12">
      <c r="A37" s="9">
        <v>43982</v>
      </c>
      <c r="B37" s="41">
        <v>1.9889</v>
      </c>
      <c r="C37" s="50">
        <v>65.4</v>
      </c>
      <c r="D37" s="41" t="e">
        <f>G37/G$3</f>
        <v>#NAME?</v>
      </c>
      <c r="E37" s="41" t="e">
        <f>H37/H$3</f>
        <v>#NAME?</v>
      </c>
      <c r="F37" s="41" t="e">
        <f>I37/I$3</f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0.0477269135542326</v>
      </c>
      <c r="K37" s="10">
        <f t="shared" si="0"/>
        <v>1.9889</v>
      </c>
      <c r="L37" s="10">
        <f t="shared" si="1"/>
        <v>0</v>
      </c>
    </row>
    <row r="38" spans="1:12">
      <c r="A38" s="9">
        <v>44012</v>
      </c>
      <c r="B38" s="41">
        <v>2.3028</v>
      </c>
      <c r="C38" s="50">
        <v>73.9229959734763</v>
      </c>
      <c r="D38" s="41" t="e">
        <f>G38/G$3</f>
        <v>#NAME?</v>
      </c>
      <c r="E38" s="41" t="e">
        <f>H38/H$3</f>
        <v>#NAME?</v>
      </c>
      <c r="F38" s="41" t="e">
        <f>I38/I$3</f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0.15782593393333</v>
      </c>
      <c r="K38" s="10">
        <f t="shared" si="0"/>
        <v>2.3028</v>
      </c>
      <c r="L38" s="10">
        <f t="shared" si="1"/>
        <v>0</v>
      </c>
    </row>
    <row r="39" spans="1:12">
      <c r="A39" s="9">
        <v>44043</v>
      </c>
      <c r="B39" s="41">
        <v>2.9151</v>
      </c>
      <c r="C39" s="50">
        <v>80.2150366935138</v>
      </c>
      <c r="D39" s="41" t="e">
        <f>G39/G$3</f>
        <v>#NAME?</v>
      </c>
      <c r="E39" s="41" t="e">
        <f>H39/H$3</f>
        <v>#NAME?</v>
      </c>
      <c r="F39" s="41" t="e">
        <f>I39/I$3</f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0.265893694632621</v>
      </c>
      <c r="K39" s="10">
        <f t="shared" si="0"/>
        <v>2.9151</v>
      </c>
      <c r="L39" s="10">
        <f t="shared" si="1"/>
        <v>0</v>
      </c>
    </row>
    <row r="40" spans="1:12">
      <c r="A40" s="9">
        <v>44074</v>
      </c>
      <c r="B40" s="41">
        <v>2.8597</v>
      </c>
      <c r="C40" s="50">
        <v>60.0382811959894</v>
      </c>
      <c r="D40" s="41" t="e">
        <f>G40/G$3</f>
        <v>#NAME?</v>
      </c>
      <c r="E40" s="41" t="e">
        <f>H40/H$3</f>
        <v>#NAME?</v>
      </c>
      <c r="F40" s="41" t="e">
        <f>I40/I$3</f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-0.0190044938424067</v>
      </c>
      <c r="K40" s="10">
        <f t="shared" si="0"/>
        <v>2.9151</v>
      </c>
      <c r="L40" s="10">
        <f t="shared" si="1"/>
        <v>-0.0190044938424067</v>
      </c>
    </row>
    <row r="41" spans="1:12">
      <c r="A41" s="9">
        <v>44104</v>
      </c>
      <c r="B41" s="41">
        <v>2.7776</v>
      </c>
      <c r="C41" s="50">
        <v>53.7994200569732</v>
      </c>
      <c r="D41" s="41" t="e">
        <f>G41/G$3</f>
        <v>#NAME?</v>
      </c>
      <c r="E41" s="41" t="e">
        <f>H41/H$3</f>
        <v>#NAME?</v>
      </c>
      <c r="F41" s="41" t="e">
        <f>I41/I$3</f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-0.0287093051718712</v>
      </c>
      <c r="K41" s="10">
        <f t="shared" si="0"/>
        <v>2.9151</v>
      </c>
      <c r="L41" s="10">
        <f t="shared" si="1"/>
        <v>-0.0471681932009193</v>
      </c>
    </row>
    <row r="42" spans="1:12">
      <c r="A42" s="9">
        <v>44134</v>
      </c>
      <c r="B42" s="41">
        <v>2.7065</v>
      </c>
      <c r="C42" s="50">
        <v>53.659716290391</v>
      </c>
      <c r="D42" s="41" t="e">
        <f>G42/G$3</f>
        <v>#NAME?</v>
      </c>
      <c r="E42" s="41" t="e">
        <f>H42/H$3</f>
        <v>#NAME?</v>
      </c>
      <c r="F42" s="41" t="e">
        <f>I42/I$3</f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-0.0255976382488479</v>
      </c>
      <c r="K42" s="10">
        <f t="shared" si="0"/>
        <v>2.9151</v>
      </c>
      <c r="L42" s="10">
        <f t="shared" si="1"/>
        <v>-0.0715584371033583</v>
      </c>
    </row>
    <row r="43" spans="1:12">
      <c r="A43" s="9">
        <v>44165</v>
      </c>
      <c r="B43" s="41">
        <v>2.7336</v>
      </c>
      <c r="C43" s="50">
        <v>63.7263353167131</v>
      </c>
      <c r="D43" s="41" t="e">
        <f>G43/G$3</f>
        <v>#NAME?</v>
      </c>
      <c r="E43" s="41" t="e">
        <f>H43/H$3</f>
        <v>#NAME?</v>
      </c>
      <c r="F43" s="41" t="e">
        <f>I43/I$3</f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0.0100129318307778</v>
      </c>
      <c r="K43" s="10">
        <f t="shared" si="0"/>
        <v>2.9151</v>
      </c>
      <c r="L43" s="10">
        <f t="shared" si="1"/>
        <v>-0.0622620150252134</v>
      </c>
    </row>
    <row r="44" spans="1:12">
      <c r="A44" s="9">
        <v>44196</v>
      </c>
      <c r="B44" s="41">
        <v>2.8654</v>
      </c>
      <c r="C44" s="50">
        <v>65.3</v>
      </c>
      <c r="D44" s="41" t="e">
        <f>G44/G$3</f>
        <v>#NAME?</v>
      </c>
      <c r="E44" s="41" t="e">
        <f>H44/H$3</f>
        <v>#NAME?</v>
      </c>
      <c r="F44" s="41" t="e">
        <f>I44/I$3</f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0.0482148083113842</v>
      </c>
      <c r="K44" s="10">
        <f t="shared" si="0"/>
        <v>2.9151</v>
      </c>
      <c r="L44" s="10">
        <f t="shared" si="1"/>
        <v>-0.0170491578333504</v>
      </c>
    </row>
    <row r="45" spans="1:12">
      <c r="A45" s="13">
        <v>44225</v>
      </c>
      <c r="B45" s="41">
        <v>3.0282</v>
      </c>
      <c r="C45" s="50">
        <v>64.351465551487</v>
      </c>
      <c r="D45" s="41" t="e">
        <f>G45/G$3</f>
        <v>#NAME?</v>
      </c>
      <c r="E45" s="41" t="e">
        <f>H45/H$3</f>
        <v>#NAME?</v>
      </c>
      <c r="F45" s="41" t="e">
        <f>I45/I$3</f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0.0568158023312626</v>
      </c>
      <c r="K45" s="10">
        <f t="shared" si="0"/>
        <v>3.0282</v>
      </c>
      <c r="L45" s="10">
        <f t="shared" si="1"/>
        <v>0</v>
      </c>
    </row>
    <row r="46" spans="1:12">
      <c r="A46" s="13">
        <v>44253</v>
      </c>
      <c r="B46" s="41">
        <v>2.9285</v>
      </c>
      <c r="C46" s="50">
        <v>37.7</v>
      </c>
      <c r="D46" s="41" t="e">
        <f>G46/G$3</f>
        <v>#NAME?</v>
      </c>
      <c r="E46" s="41" t="e">
        <f>H46/H$3</f>
        <v>#NAME?</v>
      </c>
      <c r="F46" s="41" t="e">
        <f>I46/I$3</f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-0.032923849151311</v>
      </c>
      <c r="K46" s="10">
        <f t="shared" si="0"/>
        <v>3.0282</v>
      </c>
      <c r="L46" s="10">
        <f t="shared" si="1"/>
        <v>-0.032923849151311</v>
      </c>
    </row>
    <row r="47" spans="1:12">
      <c r="A47" s="13">
        <v>44286</v>
      </c>
      <c r="B47" s="41">
        <v>2.8877</v>
      </c>
      <c r="C47" s="50">
        <v>35.3</v>
      </c>
      <c r="D47" s="41" t="e">
        <f>G47/G$3</f>
        <v>#NAME?</v>
      </c>
      <c r="E47" s="41" t="e">
        <f>H47/H$3</f>
        <v>#NAME?</v>
      </c>
      <c r="F47" s="41" t="e">
        <f>I47/I$3</f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-0.0139320471231006</v>
      </c>
      <c r="K47" s="10">
        <f t="shared" si="0"/>
        <v>3.0282</v>
      </c>
      <c r="L47" s="10">
        <f t="shared" si="1"/>
        <v>-0.0463971996565616</v>
      </c>
    </row>
    <row r="48" spans="1:12">
      <c r="A48" s="13">
        <v>44316</v>
      </c>
      <c r="B48" s="41">
        <v>2.9949</v>
      </c>
      <c r="C48" s="50">
        <v>50.5</v>
      </c>
      <c r="D48" s="41" t="e">
        <f>G48/G$3</f>
        <v>#NAME?</v>
      </c>
      <c r="E48" s="41" t="e">
        <f>H48/H$3</f>
        <v>#NAME?</v>
      </c>
      <c r="F48" s="41" t="e">
        <f>I48/I$3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0.037122969837587</v>
      </c>
      <c r="K48" s="10">
        <f t="shared" si="0"/>
        <v>3.0282</v>
      </c>
      <c r="L48" s="10">
        <f t="shared" si="1"/>
        <v>-0.0109966316623737</v>
      </c>
    </row>
    <row r="49" spans="1:12">
      <c r="A49" s="13">
        <v>44347</v>
      </c>
      <c r="B49" s="41">
        <v>3.179</v>
      </c>
      <c r="C49" s="50">
        <v>70.1</v>
      </c>
      <c r="D49" s="41" t="e">
        <f>G49/G$3</f>
        <v>#NAME?</v>
      </c>
      <c r="E49" s="41" t="e">
        <f>H49/H$3</f>
        <v>#NAME?</v>
      </c>
      <c r="F49" s="41" t="e">
        <f>I49/I$3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0.0614711676516746</v>
      </c>
      <c r="K49" s="10">
        <f t="shared" si="0"/>
        <v>3.179</v>
      </c>
      <c r="L49" s="10">
        <f t="shared" si="1"/>
        <v>0</v>
      </c>
    </row>
    <row r="50" spans="1:12">
      <c r="A50" s="13">
        <v>44377</v>
      </c>
      <c r="B50" s="41">
        <v>3.443</v>
      </c>
      <c r="C50" s="50">
        <v>73.3</v>
      </c>
      <c r="D50" s="41" t="e">
        <f>G50/G$3</f>
        <v>#NAME?</v>
      </c>
      <c r="E50" s="41" t="e">
        <f>H50/H$3</f>
        <v>#NAME?</v>
      </c>
      <c r="F50" s="41" t="e">
        <f>I50/I$3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0.0830449826989621</v>
      </c>
      <c r="K50" s="10">
        <f t="shared" si="0"/>
        <v>3.443</v>
      </c>
      <c r="L50" s="10">
        <f t="shared" si="1"/>
        <v>0</v>
      </c>
    </row>
    <row r="51" spans="1:12">
      <c r="A51" s="13">
        <v>44407</v>
      </c>
      <c r="B51" s="41">
        <v>3.832</v>
      </c>
      <c r="C51" s="50">
        <v>71.5</v>
      </c>
      <c r="D51" s="41" t="e">
        <f>G51/G$3</f>
        <v>#NAME?</v>
      </c>
      <c r="E51" s="41" t="e">
        <f>H51/H$3</f>
        <v>#NAME?</v>
      </c>
      <c r="F51" s="41" t="e">
        <f>I51/I$3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0.112982863781586</v>
      </c>
      <c r="K51" s="10">
        <f t="shared" si="0"/>
        <v>3.832</v>
      </c>
      <c r="L51" s="10">
        <f t="shared" si="1"/>
        <v>0</v>
      </c>
    </row>
    <row r="52" spans="1:12">
      <c r="A52" s="13">
        <v>44439</v>
      </c>
      <c r="B52" s="41">
        <v>4.004</v>
      </c>
      <c r="C52" s="50">
        <v>67.2</v>
      </c>
      <c r="D52" s="41" t="e">
        <f>G52/G$3</f>
        <v>#NAME?</v>
      </c>
      <c r="E52" s="41" t="e">
        <f>H52/H$3</f>
        <v>#NAME?</v>
      </c>
      <c r="F52" s="41" t="e">
        <f>I52/I$3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0.044885177453027</v>
      </c>
      <c r="K52" s="10">
        <f t="shared" si="0"/>
        <v>4.004</v>
      </c>
      <c r="L52" s="10">
        <f t="shared" si="1"/>
        <v>0</v>
      </c>
    </row>
    <row r="53" spans="1:12">
      <c r="A53" s="13">
        <v>44469</v>
      </c>
      <c r="B53" s="41">
        <v>3.8301575091896</v>
      </c>
      <c r="C53" s="50">
        <v>46.1657181458213</v>
      </c>
      <c r="D53" s="41" t="e">
        <f>G53/G$3</f>
        <v>#NAME?</v>
      </c>
      <c r="E53" s="41" t="e">
        <f>H53/H$3</f>
        <v>#NAME?</v>
      </c>
      <c r="F53" s="41" t="e">
        <f>I53/I$3</f>
        <v>#NAME?</v>
      </c>
      <c r="G53" s="10" t="e">
        <f>[1]!i_dq_close(G$2,$A53)</f>
        <v>#NAME?</v>
      </c>
      <c r="H53" s="10" t="e">
        <f>[1]!i_dq_close(H$2,$A53)</f>
        <v>#NAME?</v>
      </c>
      <c r="I53" s="10" t="e">
        <f>[1]!i_dq_close(I$2,$A53)</f>
        <v>#NAME?</v>
      </c>
      <c r="J53" s="10">
        <f t="shared" si="2"/>
        <v>-0.0434172054971028</v>
      </c>
      <c r="K53" s="10">
        <f t="shared" si="0"/>
        <v>4.004</v>
      </c>
      <c r="L53" s="10">
        <f t="shared" si="1"/>
        <v>-0.0434172054971028</v>
      </c>
    </row>
    <row r="54" spans="1:12">
      <c r="A54" s="13">
        <v>44498</v>
      </c>
      <c r="B54" s="41">
        <v>4.2291</v>
      </c>
      <c r="C54" s="50">
        <v>52.3155473556396</v>
      </c>
      <c r="D54" s="41" t="e">
        <f>G54/G$3</f>
        <v>#NAME?</v>
      </c>
      <c r="E54" s="41" t="e">
        <f>H54/H$3</f>
        <v>#NAME?</v>
      </c>
      <c r="F54" s="41" t="e">
        <f>I54/I$3</f>
        <v>#NAME?</v>
      </c>
      <c r="G54" s="10" t="e">
        <f>[1]!i_dq_close(G$2,$A54)</f>
        <v>#NAME?</v>
      </c>
      <c r="H54" s="10" t="e">
        <f>[1]!i_dq_close(H$2,$A54)</f>
        <v>#NAME?</v>
      </c>
      <c r="I54" s="10" t="e">
        <f>[1]!i_dq_close(I$2,$A54)</f>
        <v>#NAME?</v>
      </c>
      <c r="J54" s="10">
        <f t="shared" si="2"/>
        <v>0.104158246717851</v>
      </c>
      <c r="K54" s="10">
        <f t="shared" si="0"/>
        <v>4.2291</v>
      </c>
      <c r="L54" s="10">
        <f t="shared" si="1"/>
        <v>0</v>
      </c>
    </row>
    <row r="55" spans="1:12">
      <c r="A55" s="13">
        <v>44530</v>
      </c>
      <c r="B55" s="41">
        <v>4.097</v>
      </c>
      <c r="C55" s="50">
        <v>57.517345558012</v>
      </c>
      <c r="D55" s="41" t="e">
        <f>G55/G$3</f>
        <v>#NAME?</v>
      </c>
      <c r="E55" s="41" t="e">
        <f>H55/H$3</f>
        <v>#NAME?</v>
      </c>
      <c r="F55" s="41" t="e">
        <f>I55/I$3</f>
        <v>#NAME?</v>
      </c>
      <c r="G55" s="10" t="e">
        <f>[1]!i_dq_close(G$2,$A55)</f>
        <v>#NAME?</v>
      </c>
      <c r="H55" s="10" t="e">
        <f>[1]!i_dq_close(H$2,$A55)</f>
        <v>#NAME?</v>
      </c>
      <c r="I55" s="10" t="e">
        <f>[1]!i_dq_close(I$2,$A55)</f>
        <v>#NAME?</v>
      </c>
      <c r="J55" s="10">
        <f t="shared" si="2"/>
        <v>-0.0312359603698185</v>
      </c>
      <c r="K55" s="10">
        <f t="shared" si="0"/>
        <v>4.2291</v>
      </c>
      <c r="L55" s="10">
        <f t="shared" si="1"/>
        <v>-0.0312359603698185</v>
      </c>
    </row>
    <row r="56" spans="1:12">
      <c r="A56" s="13">
        <v>44561</v>
      </c>
      <c r="B56" s="41">
        <v>3.79</v>
      </c>
      <c r="C56" s="50">
        <v>53.7289628722404</v>
      </c>
      <c r="D56" s="41" t="e">
        <f>G56/G$3</f>
        <v>#NAME?</v>
      </c>
      <c r="E56" s="41" t="e">
        <f>H56/H$3</f>
        <v>#NAME?</v>
      </c>
      <c r="F56" s="41" t="e">
        <f>I56/I$3</f>
        <v>#NAME?</v>
      </c>
      <c r="G56" s="10" t="e">
        <f>[1]!i_dq_close(G$2,$A56)</f>
        <v>#NAME?</v>
      </c>
      <c r="H56" s="10" t="e">
        <f>[1]!i_dq_close(H$2,$A56)</f>
        <v>#NAME?</v>
      </c>
      <c r="I56" s="10" t="e">
        <f>[1]!i_dq_close(I$2,$A56)</f>
        <v>#NAME?</v>
      </c>
      <c r="J56" s="10">
        <f t="shared" si="2"/>
        <v>-0.0749328777154016</v>
      </c>
      <c r="K56" s="10">
        <f t="shared" si="0"/>
        <v>4.2291</v>
      </c>
      <c r="L56" s="10">
        <f t="shared" si="1"/>
        <v>-0.103828237686505</v>
      </c>
    </row>
    <row r="57" spans="1:12">
      <c r="A57" s="13">
        <v>44589</v>
      </c>
      <c r="B57" s="41">
        <v>3.5158</v>
      </c>
      <c r="C57" s="50">
        <v>41.0899583213999</v>
      </c>
      <c r="D57" s="41" t="e">
        <f>G57/G$3</f>
        <v>#NAME?</v>
      </c>
      <c r="E57" s="41" t="e">
        <f>H57/H$3</f>
        <v>#NAME?</v>
      </c>
      <c r="F57" s="41" t="e">
        <f>I57/I$3</f>
        <v>#NAME?</v>
      </c>
      <c r="G57" s="10" t="e">
        <f>[1]!i_dq_close(G$2,$A57)</f>
        <v>#NAME?</v>
      </c>
      <c r="H57" s="10" t="e">
        <f>[1]!i_dq_close(H$2,$A57)</f>
        <v>#NAME?</v>
      </c>
      <c r="I57" s="10" t="e">
        <f>[1]!i_dq_close(I$2,$A57)</f>
        <v>#NAME?</v>
      </c>
      <c r="J57" s="10">
        <f t="shared" si="2"/>
        <v>-0.0723482849604221</v>
      </c>
      <c r="K57" s="10">
        <f t="shared" si="0"/>
        <v>4.2291</v>
      </c>
      <c r="L57" s="10">
        <f t="shared" si="1"/>
        <v>-0.168664727719846</v>
      </c>
    </row>
    <row r="58" ht="14.25" customHeight="1" spans="1:12">
      <c r="A58" s="13">
        <v>44620</v>
      </c>
      <c r="B58" s="41">
        <v>3.5566</v>
      </c>
      <c r="C58" s="50">
        <v>30.8443332420265</v>
      </c>
      <c r="D58" s="41" t="e">
        <f>G58/$G$3</f>
        <v>#NAME?</v>
      </c>
      <c r="E58" s="41" t="e">
        <f>H58/$H$3</f>
        <v>#NAME?</v>
      </c>
      <c r="F58" s="41" t="e">
        <f>I58/$I$3</f>
        <v>#NAME?</v>
      </c>
      <c r="G58" s="10" t="e">
        <f>[1]!i_dq_close(G$2,$A58)</f>
        <v>#NAME?</v>
      </c>
      <c r="H58" s="10" t="e">
        <f>[1]!i_dq_close(H$2,$A58)</f>
        <v>#NAME?</v>
      </c>
      <c r="I58" s="10" t="e">
        <f>[1]!i_dq_close(I$2,$A58)</f>
        <v>#NAME?</v>
      </c>
      <c r="J58" s="10">
        <f t="shared" si="2"/>
        <v>0.0116047556743841</v>
      </c>
      <c r="K58" s="10">
        <f t="shared" si="0"/>
        <v>4.2291</v>
      </c>
      <c r="L58" s="10">
        <f t="shared" si="1"/>
        <v>-0.159017285001537</v>
      </c>
    </row>
    <row r="59" spans="1:12">
      <c r="A59" s="13">
        <v>44651</v>
      </c>
      <c r="B59" s="41">
        <v>3.3579</v>
      </c>
      <c r="C59" s="50">
        <v>35.1</v>
      </c>
      <c r="D59" s="41" t="e">
        <f>G59/$G$3</f>
        <v>#NAME?</v>
      </c>
      <c r="E59" s="41" t="e">
        <f>H59/$H$3</f>
        <v>#NAME?</v>
      </c>
      <c r="F59" s="41" t="e">
        <f>I59/$I$3</f>
        <v>#NAME?</v>
      </c>
      <c r="G59" s="10" t="e">
        <f>[1]!i_dq_close(G$2,$A59)</f>
        <v>#NAME?</v>
      </c>
      <c r="H59" s="10" t="e">
        <f>[1]!i_dq_close(H$2,$A59)</f>
        <v>#NAME?</v>
      </c>
      <c r="I59" s="10" t="e">
        <f>[1]!i_dq_close(I$2,$A59)</f>
        <v>#NAME?</v>
      </c>
      <c r="J59" s="10">
        <f t="shared" si="2"/>
        <v>-0.055867963785638</v>
      </c>
      <c r="K59" s="10">
        <f t="shared" si="0"/>
        <v>4.2291</v>
      </c>
      <c r="L59" s="10">
        <f t="shared" si="1"/>
        <v>-0.206001276867419</v>
      </c>
    </row>
    <row r="60" spans="1:12">
      <c r="A60" s="13">
        <v>44680</v>
      </c>
      <c r="B60" s="41">
        <v>3.2245</v>
      </c>
      <c r="C60" s="50">
        <v>27.805269702804</v>
      </c>
      <c r="D60" s="41" t="e">
        <f>G60/$G$3</f>
        <v>#NAME?</v>
      </c>
      <c r="E60" s="41" t="e">
        <f>H60/$H$3</f>
        <v>#NAME?</v>
      </c>
      <c r="F60" s="41" t="e">
        <f>I60/$I$3</f>
        <v>#NAME?</v>
      </c>
      <c r="G60" s="10" t="e">
        <f>[1]!i_dq_close(G$2,$A60)</f>
        <v>#NAME?</v>
      </c>
      <c r="H60" s="10" t="e">
        <f>[1]!i_dq_close(H$2,$A60)</f>
        <v>#NAME?</v>
      </c>
      <c r="I60" s="10" t="e">
        <f>[1]!i_dq_close(I$2,$A60)</f>
        <v>#NAME?</v>
      </c>
      <c r="J60" s="10">
        <f t="shared" si="2"/>
        <v>-0.0397272104589178</v>
      </c>
      <c r="K60" s="10">
        <f t="shared" si="0"/>
        <v>4.2291</v>
      </c>
      <c r="L60" s="10">
        <f t="shared" si="1"/>
        <v>-0.237544631245419</v>
      </c>
    </row>
    <row r="61" spans="1:13">
      <c r="A61" s="13">
        <v>44712</v>
      </c>
      <c r="B61" s="41">
        <v>3.2357</v>
      </c>
      <c r="C61" s="50">
        <v>38.1100099585717</v>
      </c>
      <c r="D61" s="41" t="e">
        <f>G61/$G$3</f>
        <v>#NAME?</v>
      </c>
      <c r="E61" s="41" t="e">
        <f>H61/$H$3</f>
        <v>#NAME?</v>
      </c>
      <c r="F61" s="41" t="e">
        <f>I61/$I$3</f>
        <v>#NAME?</v>
      </c>
      <c r="G61" s="10" t="e">
        <f>[1]!i_dq_close(G$2,$A61)</f>
        <v>#NAME?</v>
      </c>
      <c r="H61" s="10" t="e">
        <f>[1]!i_dq_close(H$2,$A61)</f>
        <v>#NAME?</v>
      </c>
      <c r="I61" s="10" t="e">
        <f>[1]!i_dq_close(I$2,$A61)</f>
        <v>#NAME?</v>
      </c>
      <c r="J61" s="10">
        <f t="shared" si="2"/>
        <v>0.00347340672972551</v>
      </c>
      <c r="K61" s="10">
        <f t="shared" si="0"/>
        <v>4.2291</v>
      </c>
      <c r="L61" s="10">
        <f t="shared" si="1"/>
        <v>-0.234896313636471</v>
      </c>
      <c r="M61" s="10"/>
    </row>
    <row r="62" spans="1:12">
      <c r="A62" s="13">
        <v>44742</v>
      </c>
      <c r="B62" s="41">
        <v>3.4155</v>
      </c>
      <c r="C62" s="50">
        <v>64.7945882353171</v>
      </c>
      <c r="D62" s="41" t="e">
        <f>G62/$G$3</f>
        <v>#NAME?</v>
      </c>
      <c r="E62" s="41" t="e">
        <f>H62/$H$3</f>
        <v>#NAME?</v>
      </c>
      <c r="F62" s="41" t="e">
        <f>I62/$I$3</f>
        <v>#NAME?</v>
      </c>
      <c r="G62" s="10" t="e">
        <f>[1]!i_dq_close(G$2,$A62)</f>
        <v>#NAME?</v>
      </c>
      <c r="H62" s="10" t="e">
        <f>[1]!i_dq_close(H$2,$A62)</f>
        <v>#NAME?</v>
      </c>
      <c r="I62" s="10" t="e">
        <f>[1]!i_dq_close(I$2,$A62)</f>
        <v>#NAME?</v>
      </c>
      <c r="J62" s="10">
        <f t="shared" si="2"/>
        <v>0.0555675742497761</v>
      </c>
      <c r="K62" s="10">
        <f t="shared" si="0"/>
        <v>4.2291</v>
      </c>
      <c r="L62" s="10">
        <f t="shared" si="1"/>
        <v>-0.192381357735688</v>
      </c>
    </row>
    <row r="63" spans="1:6">
      <c r="A63" s="16"/>
      <c r="B63" s="47"/>
      <c r="C63" s="47"/>
      <c r="D63" s="47"/>
      <c r="E63" s="47"/>
      <c r="F63" s="47"/>
    </row>
    <row r="64" spans="1:6">
      <c r="A64" s="16"/>
      <c r="B64" s="51"/>
      <c r="C64" s="5"/>
      <c r="D64" s="47"/>
      <c r="E64" s="47"/>
      <c r="F64" s="47"/>
    </row>
    <row r="65" spans="1:6">
      <c r="A65" s="47"/>
      <c r="B65" s="51"/>
      <c r="C65" s="51"/>
      <c r="D65" s="51"/>
      <c r="E65" s="51"/>
      <c r="F65" s="51"/>
    </row>
    <row r="66" spans="1:8">
      <c r="A66" s="47"/>
      <c r="B66" s="52"/>
      <c r="C66" s="52"/>
      <c r="D66" s="52"/>
      <c r="E66" s="52"/>
      <c r="F66" s="52"/>
      <c r="G66" s="52"/>
      <c r="H66" s="52"/>
    </row>
    <row r="67" spans="1:6">
      <c r="A67" s="47"/>
      <c r="B67" s="48"/>
      <c r="C67" s="47"/>
      <c r="D67" s="11"/>
      <c r="E67" s="47"/>
      <c r="F67" s="47"/>
    </row>
    <row r="68" spans="1:6">
      <c r="A68" s="47"/>
      <c r="B68" s="21"/>
      <c r="C68" s="47"/>
      <c r="D68" s="47"/>
      <c r="E68" s="47"/>
      <c r="F68" s="47"/>
    </row>
    <row r="69" spans="1:6">
      <c r="A69" s="47"/>
      <c r="B69" s="47"/>
      <c r="C69" s="47"/>
      <c r="D69" s="47"/>
      <c r="E69" s="47"/>
      <c r="F69" s="47"/>
    </row>
    <row r="86" spans="1:7">
      <c r="A86" s="32"/>
      <c r="B86" s="47"/>
      <c r="C86" s="47"/>
      <c r="D86" s="51"/>
      <c r="E86" s="51"/>
      <c r="F86" s="51"/>
      <c r="G86" s="48"/>
    </row>
    <row r="87" spans="1:7">
      <c r="A87" s="32"/>
      <c r="B87" s="47"/>
      <c r="C87" s="47"/>
      <c r="D87" s="51"/>
      <c r="E87" s="51"/>
      <c r="F87" s="51"/>
      <c r="G87" s="48"/>
    </row>
    <row r="88" spans="1:7">
      <c r="A88" s="32"/>
      <c r="B88" s="47"/>
      <c r="C88" s="47"/>
      <c r="D88" s="51"/>
      <c r="E88" s="51"/>
      <c r="F88" s="51"/>
      <c r="G88" s="48"/>
    </row>
    <row r="89" spans="1:7">
      <c r="A89" s="32"/>
      <c r="B89" s="47"/>
      <c r="C89" s="47"/>
      <c r="D89" s="51"/>
      <c r="E89" s="51"/>
      <c r="F89" s="51"/>
      <c r="G89" s="48"/>
    </row>
    <row r="90" spans="1:7">
      <c r="A90" s="32"/>
      <c r="B90" s="47"/>
      <c r="C90" s="47"/>
      <c r="D90" s="51"/>
      <c r="E90" s="51"/>
      <c r="F90" s="51"/>
      <c r="G90" s="48"/>
    </row>
    <row r="91" spans="1:7">
      <c r="A91" s="32"/>
      <c r="B91" s="47"/>
      <c r="C91" s="47"/>
      <c r="D91" s="51"/>
      <c r="E91" s="51"/>
      <c r="F91" s="51"/>
      <c r="G91" s="48"/>
    </row>
    <row r="92" spans="1:7">
      <c r="A92" s="32"/>
      <c r="B92" s="47"/>
      <c r="C92" s="47"/>
      <c r="D92" s="51"/>
      <c r="E92" s="51"/>
      <c r="F92" s="51"/>
      <c r="G92" s="48"/>
    </row>
    <row r="93" spans="1:7">
      <c r="A93" s="32"/>
      <c r="B93" s="47"/>
      <c r="C93" s="47"/>
      <c r="D93" s="51"/>
      <c r="E93" s="51"/>
      <c r="F93" s="51"/>
      <c r="G93" s="48"/>
    </row>
    <row r="94" spans="1:7">
      <c r="A94" s="32"/>
      <c r="B94" s="47"/>
      <c r="C94" s="47"/>
      <c r="D94" s="51"/>
      <c r="E94" s="51"/>
      <c r="F94" s="51"/>
      <c r="G94" s="48"/>
    </row>
    <row r="95" spans="1:7">
      <c r="A95" s="32"/>
      <c r="B95" s="47"/>
      <c r="C95" s="47"/>
      <c r="D95" s="51"/>
      <c r="E95" s="51"/>
      <c r="F95" s="51"/>
      <c r="G95" s="48"/>
    </row>
    <row r="96" spans="1:7">
      <c r="A96" s="53"/>
      <c r="B96" s="47"/>
      <c r="C96" s="47"/>
      <c r="D96" s="51"/>
      <c r="E96" s="51"/>
      <c r="F96" s="51"/>
      <c r="G96" s="48"/>
    </row>
    <row r="97" spans="1:7">
      <c r="A97" s="53"/>
      <c r="B97" s="47"/>
      <c r="C97" s="47"/>
      <c r="D97" s="51"/>
      <c r="E97" s="51"/>
      <c r="F97" s="51"/>
      <c r="G97" s="48"/>
    </row>
    <row r="98" spans="1:7">
      <c r="A98" s="53"/>
      <c r="B98" s="47"/>
      <c r="C98" s="47"/>
      <c r="D98" s="51"/>
      <c r="E98" s="51"/>
      <c r="F98" s="51"/>
      <c r="G98" s="48"/>
    </row>
    <row r="99" spans="1:7">
      <c r="A99" s="53"/>
      <c r="B99" s="47"/>
      <c r="C99" s="47"/>
      <c r="D99" s="51"/>
      <c r="E99" s="51"/>
      <c r="F99" s="51"/>
      <c r="G99" s="48"/>
    </row>
    <row r="100" spans="1:7">
      <c r="A100" s="53"/>
      <c r="B100" s="47"/>
      <c r="C100" s="47"/>
      <c r="D100" s="51"/>
      <c r="E100" s="51"/>
      <c r="F100" s="51"/>
      <c r="G100" s="48"/>
    </row>
    <row r="101" spans="1:7">
      <c r="A101" s="53"/>
      <c r="B101" s="47"/>
      <c r="C101" s="47"/>
      <c r="D101" s="51"/>
      <c r="E101" s="51"/>
      <c r="F101" s="51"/>
      <c r="G101" s="48"/>
    </row>
    <row r="102" spans="1:7">
      <c r="A102" s="53"/>
      <c r="B102" s="47"/>
      <c r="C102" s="47"/>
      <c r="D102" s="51"/>
      <c r="E102" s="51"/>
      <c r="F102" s="51"/>
      <c r="G102" s="48"/>
    </row>
    <row r="103" spans="1:7">
      <c r="A103" s="53"/>
      <c r="B103" s="47"/>
      <c r="C103" s="47"/>
      <c r="D103" s="51"/>
      <c r="E103" s="51"/>
      <c r="F103" s="51"/>
      <c r="G103" s="48"/>
    </row>
    <row r="104" spans="1:7">
      <c r="A104" s="53"/>
      <c r="B104" s="47"/>
      <c r="C104" s="47"/>
      <c r="D104" s="51"/>
      <c r="E104" s="51"/>
      <c r="F104" s="51"/>
      <c r="G104" s="48"/>
    </row>
    <row r="105" spans="1:7">
      <c r="A105" s="53"/>
      <c r="B105" s="47"/>
      <c r="C105" s="47"/>
      <c r="D105" s="51"/>
      <c r="E105" s="51"/>
      <c r="F105" s="51"/>
      <c r="G105" s="48"/>
    </row>
    <row r="106" spans="1:7">
      <c r="A106" s="53"/>
      <c r="B106" s="47"/>
      <c r="C106" s="47"/>
      <c r="D106" s="51"/>
      <c r="E106" s="51"/>
      <c r="F106" s="51"/>
      <c r="G106" s="48"/>
    </row>
    <row r="107" spans="1:7">
      <c r="A107" s="53"/>
      <c r="B107" s="47"/>
      <c r="C107" s="47"/>
      <c r="D107" s="51"/>
      <c r="E107" s="51"/>
      <c r="F107" s="51"/>
      <c r="G107" s="48"/>
    </row>
    <row r="108" spans="1:7">
      <c r="A108" s="53"/>
      <c r="B108" s="47"/>
      <c r="C108" s="47"/>
      <c r="D108" s="51"/>
      <c r="E108" s="51"/>
      <c r="F108" s="51"/>
      <c r="G108" s="48"/>
    </row>
    <row r="109" spans="1:7">
      <c r="A109" s="53"/>
      <c r="B109" s="47"/>
      <c r="C109" s="47"/>
      <c r="D109" s="51"/>
      <c r="E109" s="51"/>
      <c r="F109" s="51"/>
      <c r="G109" s="48"/>
    </row>
    <row r="110" spans="1:7">
      <c r="A110" s="53"/>
      <c r="B110" s="47"/>
      <c r="C110" s="47"/>
      <c r="D110" s="51"/>
      <c r="E110" s="51"/>
      <c r="F110" s="51"/>
      <c r="G110" s="48"/>
    </row>
    <row r="111" spans="1:7">
      <c r="A111" s="53"/>
      <c r="B111" s="47"/>
      <c r="C111" s="47"/>
      <c r="D111" s="51"/>
      <c r="E111" s="51"/>
      <c r="F111" s="51"/>
      <c r="G111" s="48"/>
    </row>
    <row r="112" spans="1:7">
      <c r="A112" s="53"/>
      <c r="B112" s="47"/>
      <c r="C112" s="47"/>
      <c r="D112" s="51"/>
      <c r="E112" s="51"/>
      <c r="F112" s="51"/>
      <c r="G112" s="48"/>
    </row>
    <row r="113" spans="1:6">
      <c r="A113" s="47"/>
      <c r="B113" s="47"/>
      <c r="C113" s="47"/>
      <c r="D113" s="51"/>
      <c r="E113" s="51"/>
      <c r="F113" s="51"/>
    </row>
    <row r="114" spans="1:6">
      <c r="A114" s="47"/>
      <c r="B114" s="47"/>
      <c r="C114" s="47"/>
      <c r="D114" s="51"/>
      <c r="E114" s="51"/>
      <c r="F114" s="51"/>
    </row>
    <row r="115" spans="1:6">
      <c r="A115" s="47"/>
      <c r="B115" s="47"/>
      <c r="C115" s="47"/>
      <c r="D115" s="51"/>
      <c r="E115" s="51"/>
      <c r="F115" s="51"/>
    </row>
    <row r="116" spans="1:6">
      <c r="A116" s="47"/>
      <c r="B116" s="47"/>
      <c r="C116" s="47"/>
      <c r="D116" s="51"/>
      <c r="E116" s="51"/>
      <c r="F116" s="51"/>
    </row>
    <row r="117" spans="1:6">
      <c r="A117" s="47"/>
      <c r="B117" s="47"/>
      <c r="C117" s="47"/>
      <c r="D117" s="51"/>
      <c r="E117" s="51"/>
      <c r="F117" s="51"/>
    </row>
    <row r="118" spans="1:6">
      <c r="A118" s="47"/>
      <c r="B118" s="47"/>
      <c r="C118" s="47"/>
      <c r="D118" s="51"/>
      <c r="E118" s="51"/>
      <c r="F118" s="51"/>
    </row>
    <row r="119" spans="1:6">
      <c r="A119" s="47"/>
      <c r="B119" s="47"/>
      <c r="C119" s="47"/>
      <c r="D119" s="51"/>
      <c r="E119" s="51"/>
      <c r="F119" s="51"/>
    </row>
    <row r="120" spans="1:6">
      <c r="A120" s="47"/>
      <c r="B120" s="47"/>
      <c r="C120" s="47"/>
      <c r="D120" s="51"/>
      <c r="E120" s="51"/>
      <c r="F120" s="51"/>
    </row>
    <row r="121" spans="1:6">
      <c r="A121" s="47"/>
      <c r="B121" s="47"/>
      <c r="C121" s="47"/>
      <c r="D121" s="51"/>
      <c r="E121" s="51"/>
      <c r="F121" s="51"/>
    </row>
    <row r="122" spans="1:6">
      <c r="A122" s="47"/>
      <c r="B122" s="47"/>
      <c r="C122" s="47"/>
      <c r="D122" s="51"/>
      <c r="E122" s="51"/>
      <c r="F122" s="51"/>
    </row>
    <row r="123" spans="1:6">
      <c r="A123" s="47"/>
      <c r="B123" s="47"/>
      <c r="C123" s="47"/>
      <c r="D123" s="51"/>
      <c r="E123" s="51"/>
      <c r="F123" s="51"/>
    </row>
    <row r="124" spans="1:6">
      <c r="A124" s="47"/>
      <c r="B124" s="47"/>
      <c r="C124" s="47"/>
      <c r="D124" s="51"/>
      <c r="E124" s="51"/>
      <c r="F124" s="51"/>
    </row>
    <row r="125" spans="1:6">
      <c r="A125" s="47"/>
      <c r="B125" s="47"/>
      <c r="C125" s="47"/>
      <c r="D125" s="51"/>
      <c r="E125" s="51"/>
      <c r="F125" s="51"/>
    </row>
    <row r="126" spans="1:6">
      <c r="A126" s="47"/>
      <c r="B126" s="47"/>
      <c r="C126" s="47"/>
      <c r="D126" s="51"/>
      <c r="E126" s="51"/>
      <c r="F126" s="51"/>
    </row>
    <row r="127" spans="1:6">
      <c r="A127" s="47"/>
      <c r="B127" s="47"/>
      <c r="C127" s="47"/>
      <c r="D127" s="51"/>
      <c r="E127" s="51"/>
      <c r="F127" s="51"/>
    </row>
    <row r="128" spans="1:6">
      <c r="A128" s="47"/>
      <c r="B128" s="47"/>
      <c r="C128" s="47"/>
      <c r="D128" s="51"/>
      <c r="E128" s="51"/>
      <c r="F128" s="51"/>
    </row>
    <row r="129" spans="1:6">
      <c r="A129" s="47"/>
      <c r="B129" s="47"/>
      <c r="C129" s="47"/>
      <c r="D129" s="51"/>
      <c r="E129" s="51"/>
      <c r="F129" s="51"/>
    </row>
    <row r="130" spans="1:6">
      <c r="A130" s="47"/>
      <c r="B130" s="47"/>
      <c r="C130" s="47"/>
      <c r="D130" s="51"/>
      <c r="E130" s="51"/>
      <c r="F130" s="51"/>
    </row>
    <row r="131" spans="1:6">
      <c r="A131" s="47"/>
      <c r="B131" s="47"/>
      <c r="C131" s="47"/>
      <c r="D131" s="51"/>
      <c r="E131" s="51"/>
      <c r="F131" s="51"/>
    </row>
    <row r="132" spans="1:6">
      <c r="A132" s="47"/>
      <c r="B132" s="47"/>
      <c r="C132" s="47"/>
      <c r="D132" s="51"/>
      <c r="E132" s="51"/>
      <c r="F132" s="51"/>
    </row>
    <row r="133" spans="1:6">
      <c r="A133" s="47"/>
      <c r="B133" s="47"/>
      <c r="C133" s="47"/>
      <c r="D133" s="51"/>
      <c r="E133" s="51"/>
      <c r="F133" s="51"/>
    </row>
    <row r="134" spans="1:6">
      <c r="A134" s="47"/>
      <c r="B134" s="47"/>
      <c r="C134" s="47"/>
      <c r="D134" s="51"/>
      <c r="E134" s="51"/>
      <c r="F134" s="51"/>
    </row>
    <row r="135" spans="1:6">
      <c r="A135" s="47"/>
      <c r="B135" s="47"/>
      <c r="C135" s="47"/>
      <c r="D135" s="51"/>
      <c r="E135" s="51"/>
      <c r="F135" s="51"/>
    </row>
    <row r="136" spans="1:6">
      <c r="A136" s="47"/>
      <c r="B136" s="47"/>
      <c r="C136" s="47"/>
      <c r="D136" s="51"/>
      <c r="E136" s="51"/>
      <c r="F136" s="51"/>
    </row>
    <row r="137" spans="1:6">
      <c r="A137" s="47"/>
      <c r="B137" s="47"/>
      <c r="C137" s="47"/>
      <c r="D137" s="51"/>
      <c r="E137" s="51"/>
      <c r="F137" s="51"/>
    </row>
    <row r="138" spans="1:6">
      <c r="A138" s="47"/>
      <c r="B138" s="47"/>
      <c r="C138" s="47"/>
      <c r="D138" s="51"/>
      <c r="E138" s="51"/>
      <c r="F138" s="51"/>
    </row>
    <row r="139" spans="1:6">
      <c r="A139" s="47"/>
      <c r="B139" s="47"/>
      <c r="C139" s="47"/>
      <c r="D139" s="51"/>
      <c r="E139" s="51"/>
      <c r="F139" s="51"/>
    </row>
    <row r="140" spans="1:6">
      <c r="A140" s="47"/>
      <c r="B140" s="47"/>
      <c r="C140" s="47"/>
      <c r="D140" s="51"/>
      <c r="E140" s="51"/>
      <c r="F140" s="51"/>
    </row>
    <row r="141" spans="1:6">
      <c r="A141" s="47"/>
      <c r="B141" s="47"/>
      <c r="C141" s="47"/>
      <c r="D141" s="51"/>
      <c r="E141" s="51"/>
      <c r="F141" s="51"/>
    </row>
    <row r="142" spans="1:6">
      <c r="A142" s="47"/>
      <c r="B142" s="47"/>
      <c r="C142" s="47"/>
      <c r="D142" s="51"/>
      <c r="E142" s="51"/>
      <c r="F142" s="51"/>
    </row>
    <row r="143" spans="1:6">
      <c r="A143" s="47"/>
      <c r="B143" s="47"/>
      <c r="C143" s="47"/>
      <c r="D143" s="51"/>
      <c r="E143" s="51"/>
      <c r="F143" s="51"/>
    </row>
    <row r="144" spans="1:6">
      <c r="A144" s="47"/>
      <c r="B144" s="47"/>
      <c r="C144" s="47"/>
      <c r="D144" s="51"/>
      <c r="E144" s="51"/>
      <c r="F144" s="51"/>
    </row>
    <row r="145" spans="1:6">
      <c r="A145" s="47"/>
      <c r="B145" s="47"/>
      <c r="C145" s="47"/>
      <c r="D145" s="51"/>
      <c r="E145" s="51"/>
      <c r="F145" s="51"/>
    </row>
    <row r="146" spans="1:6">
      <c r="A146" s="47"/>
      <c r="B146" s="47"/>
      <c r="C146" s="47"/>
      <c r="D146" s="51"/>
      <c r="E146" s="51"/>
      <c r="F146" s="51"/>
    </row>
    <row r="147" spans="1:6">
      <c r="A147" s="47"/>
      <c r="B147" s="47"/>
      <c r="C147" s="47"/>
      <c r="D147" s="51"/>
      <c r="E147" s="51"/>
      <c r="F147" s="51"/>
    </row>
    <row r="148" spans="1:6">
      <c r="A148" s="47"/>
      <c r="B148" s="47"/>
      <c r="C148" s="47"/>
      <c r="D148" s="51"/>
      <c r="E148" s="51"/>
      <c r="F148" s="51"/>
    </row>
    <row r="149" spans="1:6">
      <c r="A149" s="47"/>
      <c r="B149" s="47"/>
      <c r="C149" s="47"/>
      <c r="D149" s="51"/>
      <c r="E149" s="51"/>
      <c r="F149" s="51"/>
    </row>
    <row r="150" spans="1:6">
      <c r="A150" s="47"/>
      <c r="B150" s="47"/>
      <c r="C150" s="47"/>
      <c r="D150" s="51"/>
      <c r="E150" s="51"/>
      <c r="F150" s="51"/>
    </row>
    <row r="151" spans="1:6">
      <c r="A151" s="47"/>
      <c r="B151" s="47"/>
      <c r="C151" s="47"/>
      <c r="D151" s="51"/>
      <c r="E151" s="51"/>
      <c r="F151" s="51"/>
    </row>
    <row r="152" spans="1:6">
      <c r="A152" s="47"/>
      <c r="B152" s="47"/>
      <c r="C152" s="47"/>
      <c r="D152" s="51"/>
      <c r="E152" s="51"/>
      <c r="F152" s="51"/>
    </row>
    <row r="153" spans="1:6">
      <c r="A153" s="47"/>
      <c r="B153" s="47"/>
      <c r="C153" s="47"/>
      <c r="D153" s="51"/>
      <c r="E153" s="51"/>
      <c r="F153" s="51"/>
    </row>
    <row r="154" spans="1:6">
      <c r="A154" s="47"/>
      <c r="B154" s="47"/>
      <c r="C154" s="47"/>
      <c r="D154" s="51"/>
      <c r="E154" s="51"/>
      <c r="F154" s="51"/>
    </row>
    <row r="155" spans="1:6">
      <c r="A155" s="47"/>
      <c r="B155" s="47"/>
      <c r="C155" s="47"/>
      <c r="D155" s="51"/>
      <c r="E155" s="51"/>
      <c r="F155" s="51"/>
    </row>
    <row r="156" spans="1:6">
      <c r="A156" s="47"/>
      <c r="B156" s="47"/>
      <c r="C156" s="47"/>
      <c r="D156" s="51"/>
      <c r="E156" s="51"/>
      <c r="F156" s="51"/>
    </row>
    <row r="157" spans="1:6">
      <c r="A157" s="47"/>
      <c r="B157" s="47"/>
      <c r="C157" s="47"/>
      <c r="D157" s="51"/>
      <c r="E157" s="51"/>
      <c r="F157" s="51"/>
    </row>
    <row r="158" spans="1:6">
      <c r="A158" s="47"/>
      <c r="B158" s="47"/>
      <c r="C158" s="47"/>
      <c r="D158" s="51"/>
      <c r="E158" s="51"/>
      <c r="F158" s="51"/>
    </row>
    <row r="159" spans="1:6">
      <c r="A159" s="47"/>
      <c r="B159" s="47"/>
      <c r="C159" s="47"/>
      <c r="D159" s="51"/>
      <c r="E159" s="51"/>
      <c r="F159" s="51"/>
    </row>
    <row r="160" spans="1:6">
      <c r="A160" s="47"/>
      <c r="B160" s="47"/>
      <c r="C160" s="47"/>
      <c r="D160" s="51"/>
      <c r="E160" s="51"/>
      <c r="F160" s="51"/>
    </row>
    <row r="161" spans="1:6">
      <c r="A161" s="47"/>
      <c r="B161" s="47"/>
      <c r="C161" s="47"/>
      <c r="D161" s="51"/>
      <c r="E161" s="51"/>
      <c r="F161" s="51"/>
    </row>
    <row r="162" spans="1:6">
      <c r="A162" s="47"/>
      <c r="B162" s="47"/>
      <c r="C162" s="47"/>
      <c r="D162" s="51"/>
      <c r="E162" s="51"/>
      <c r="F162" s="51"/>
    </row>
    <row r="163" spans="1:6">
      <c r="A163" s="47"/>
      <c r="B163" s="47"/>
      <c r="C163" s="47"/>
      <c r="D163" s="51"/>
      <c r="E163" s="51"/>
      <c r="F163" s="51"/>
    </row>
    <row r="164" spans="1:6">
      <c r="A164" s="47"/>
      <c r="B164" s="47"/>
      <c r="C164" s="47"/>
      <c r="D164" s="51"/>
      <c r="E164" s="51"/>
      <c r="F164" s="51"/>
    </row>
    <row r="165" spans="1:6">
      <c r="A165" s="47"/>
      <c r="B165" s="47"/>
      <c r="C165" s="47"/>
      <c r="D165" s="51"/>
      <c r="E165" s="51"/>
      <c r="F165" s="51"/>
    </row>
    <row r="166" spans="1:6">
      <c r="A166" s="47"/>
      <c r="B166" s="47"/>
      <c r="C166" s="47"/>
      <c r="D166" s="51"/>
      <c r="E166" s="51"/>
      <c r="F166" s="51"/>
    </row>
    <row r="167" spans="1:6">
      <c r="A167" s="47"/>
      <c r="B167" s="47"/>
      <c r="C167" s="47"/>
      <c r="D167" s="51"/>
      <c r="E167" s="51"/>
      <c r="F167" s="51"/>
    </row>
    <row r="168" spans="1:6">
      <c r="A168" s="47"/>
      <c r="B168" s="47"/>
      <c r="C168" s="47"/>
      <c r="D168" s="51"/>
      <c r="E168" s="51"/>
      <c r="F168" s="51"/>
    </row>
    <row r="169" spans="1:6">
      <c r="A169" s="47"/>
      <c r="B169" s="47"/>
      <c r="C169" s="47"/>
      <c r="D169" s="51"/>
      <c r="E169" s="51"/>
      <c r="F169" s="51"/>
    </row>
    <row r="170" spans="1:6">
      <c r="A170" s="47"/>
      <c r="B170" s="47"/>
      <c r="C170" s="47"/>
      <c r="D170" s="51"/>
      <c r="E170" s="51"/>
      <c r="F170" s="51"/>
    </row>
    <row r="171" spans="1:6">
      <c r="A171" s="47"/>
      <c r="B171" s="47"/>
      <c r="C171" s="47"/>
      <c r="D171" s="51"/>
      <c r="E171" s="51"/>
      <c r="F171" s="51"/>
    </row>
    <row r="172" spans="1:6">
      <c r="A172" s="47"/>
      <c r="B172" s="47"/>
      <c r="C172" s="47"/>
      <c r="D172" s="51"/>
      <c r="E172" s="51"/>
      <c r="F172" s="51"/>
    </row>
    <row r="173" spans="1:6">
      <c r="A173" s="47"/>
      <c r="B173" s="47"/>
      <c r="C173" s="47"/>
      <c r="D173" s="51"/>
      <c r="E173" s="51"/>
      <c r="F173" s="51"/>
    </row>
    <row r="174" spans="1:6">
      <c r="A174" s="47"/>
      <c r="B174" s="47"/>
      <c r="C174" s="47"/>
      <c r="D174" s="51"/>
      <c r="E174" s="51"/>
      <c r="F174" s="51"/>
    </row>
    <row r="175" spans="1:6">
      <c r="A175" s="47"/>
      <c r="B175" s="47"/>
      <c r="C175" s="47"/>
      <c r="D175" s="51"/>
      <c r="E175" s="51"/>
      <c r="F175" s="51"/>
    </row>
    <row r="176" spans="1:6">
      <c r="A176" s="47"/>
      <c r="B176" s="47"/>
      <c r="C176" s="47"/>
      <c r="D176" s="51"/>
      <c r="E176" s="51"/>
      <c r="F176" s="51"/>
    </row>
    <row r="177" spans="1:6">
      <c r="A177" s="47"/>
      <c r="B177" s="47"/>
      <c r="C177" s="47"/>
      <c r="D177" s="51"/>
      <c r="E177" s="51"/>
      <c r="F177" s="51"/>
    </row>
    <row r="178" spans="1:6">
      <c r="A178" s="47"/>
      <c r="B178" s="47"/>
      <c r="C178" s="47"/>
      <c r="D178" s="51"/>
      <c r="E178" s="51"/>
      <c r="F178" s="51"/>
    </row>
    <row r="179" spans="1:6">
      <c r="A179" s="47"/>
      <c r="B179" s="47"/>
      <c r="C179" s="47"/>
      <c r="D179" s="51"/>
      <c r="E179" s="51"/>
      <c r="F179" s="51"/>
    </row>
    <row r="180" spans="1:6">
      <c r="A180" s="47"/>
      <c r="B180" s="47"/>
      <c r="C180" s="47"/>
      <c r="D180" s="51"/>
      <c r="E180" s="51"/>
      <c r="F180" s="51"/>
    </row>
    <row r="181" spans="1:6">
      <c r="A181" s="47"/>
      <c r="B181" s="47"/>
      <c r="C181" s="47"/>
      <c r="D181" s="51"/>
      <c r="E181" s="51"/>
      <c r="F181" s="51"/>
    </row>
    <row r="182" spans="1:6">
      <c r="A182" s="47"/>
      <c r="B182" s="47"/>
      <c r="C182" s="47"/>
      <c r="D182" s="51"/>
      <c r="E182" s="51"/>
      <c r="F182" s="51"/>
    </row>
    <row r="183" spans="1:6">
      <c r="A183" s="47"/>
      <c r="B183" s="47"/>
      <c r="C183" s="47"/>
      <c r="D183" s="51"/>
      <c r="E183" s="51"/>
      <c r="F183" s="51"/>
    </row>
    <row r="184" spans="1:6">
      <c r="A184" s="47"/>
      <c r="B184" s="47"/>
      <c r="C184" s="47"/>
      <c r="D184" s="51"/>
      <c r="E184" s="51"/>
      <c r="F184" s="51"/>
    </row>
    <row r="185" spans="1:6">
      <c r="A185" s="47"/>
      <c r="B185" s="47"/>
      <c r="C185" s="47"/>
      <c r="D185" s="51"/>
      <c r="E185" s="51"/>
      <c r="F185" s="51"/>
    </row>
    <row r="186" spans="1:6">
      <c r="A186" s="47"/>
      <c r="B186" s="47"/>
      <c r="C186" s="47"/>
      <c r="D186" s="51"/>
      <c r="E186" s="51"/>
      <c r="F186" s="51"/>
    </row>
    <row r="187" spans="1:6">
      <c r="A187" s="47"/>
      <c r="B187" s="47"/>
      <c r="C187" s="47"/>
      <c r="D187" s="51"/>
      <c r="E187" s="51"/>
      <c r="F187" s="51"/>
    </row>
    <row r="188" spans="1:6">
      <c r="A188" s="47"/>
      <c r="B188" s="47"/>
      <c r="C188" s="47"/>
      <c r="D188" s="51"/>
      <c r="E188" s="51"/>
      <c r="F188" s="51"/>
    </row>
    <row r="189" spans="1:6">
      <c r="A189" s="47"/>
      <c r="B189" s="47"/>
      <c r="C189" s="47"/>
      <c r="D189" s="51"/>
      <c r="E189" s="51"/>
      <c r="F189" s="51"/>
    </row>
    <row r="190" spans="1:6">
      <c r="A190" s="47"/>
      <c r="B190" s="47"/>
      <c r="C190" s="47"/>
      <c r="D190" s="51"/>
      <c r="E190" s="51"/>
      <c r="F190" s="51"/>
    </row>
    <row r="191" spans="1:6">
      <c r="A191" s="47"/>
      <c r="B191" s="47"/>
      <c r="C191" s="47"/>
      <c r="D191" s="51"/>
      <c r="E191" s="51"/>
      <c r="F191" s="51"/>
    </row>
    <row r="192" spans="1:6">
      <c r="A192" s="47"/>
      <c r="B192" s="47"/>
      <c r="C192" s="47"/>
      <c r="D192" s="51"/>
      <c r="E192" s="51"/>
      <c r="F192" s="51"/>
    </row>
    <row r="193" spans="1:6">
      <c r="A193" s="47"/>
      <c r="B193" s="47"/>
      <c r="C193" s="47"/>
      <c r="D193" s="51"/>
      <c r="E193" s="51"/>
      <c r="F193" s="51"/>
    </row>
    <row r="194" spans="1:6">
      <c r="A194" s="47"/>
      <c r="B194" s="47"/>
      <c r="C194" s="47"/>
      <c r="D194" s="51"/>
      <c r="E194" s="51"/>
      <c r="F194" s="51"/>
    </row>
    <row r="195" spans="1:6">
      <c r="A195" s="47"/>
      <c r="B195" s="47"/>
      <c r="C195" s="47"/>
      <c r="D195" s="51"/>
      <c r="E195" s="51"/>
      <c r="F195" s="51"/>
    </row>
    <row r="196" spans="1:6">
      <c r="A196" s="47"/>
      <c r="B196" s="47"/>
      <c r="C196" s="47"/>
      <c r="D196" s="47"/>
      <c r="E196" s="47"/>
      <c r="F196" s="47"/>
    </row>
    <row r="197" spans="1:6">
      <c r="A197" s="47"/>
      <c r="B197" s="47"/>
      <c r="C197" s="47"/>
      <c r="D197" s="47"/>
      <c r="E197" s="47"/>
      <c r="F197" s="47"/>
    </row>
    <row r="198" spans="1:6">
      <c r="A198" s="47"/>
      <c r="B198" s="47"/>
      <c r="C198" s="47"/>
      <c r="D198" s="47"/>
      <c r="E198" s="47"/>
      <c r="F198" s="47"/>
    </row>
    <row r="199" spans="1:6">
      <c r="A199" s="47"/>
      <c r="B199" s="47"/>
      <c r="C199" s="47"/>
      <c r="D199" s="47"/>
      <c r="E199" s="47"/>
      <c r="F199" s="47"/>
    </row>
    <row r="200" spans="2:6">
      <c r="B200" s="47"/>
      <c r="C200" s="47"/>
      <c r="D200" s="47"/>
      <c r="E200" s="47"/>
      <c r="F200" s="47"/>
    </row>
    <row r="201" spans="2:6">
      <c r="B201" s="47"/>
      <c r="C201" s="47"/>
      <c r="D201" s="47"/>
      <c r="E201" s="47"/>
      <c r="F201" s="47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9" tint="-0.249977111117893"/>
  </sheetPr>
  <dimension ref="A1:T193"/>
  <sheetViews>
    <sheetView zoomScale="87" zoomScaleNormal="87" workbookViewId="0">
      <pane xSplit="1" ySplit="2" topLeftCell="B33" activePane="bottomRight" state="frozen"/>
      <selection/>
      <selection pane="topRight"/>
      <selection pane="bottomLeft"/>
      <selection pane="bottomRight" activeCell="C50" sqref="C50"/>
    </sheetView>
  </sheetViews>
  <sheetFormatPr defaultColWidth="9" defaultRowHeight="14.1"/>
  <cols>
    <col min="1" max="1" width="13.2543859649123" style="2" customWidth="1"/>
    <col min="2" max="2" width="18.5" style="2" customWidth="1"/>
    <col min="3" max="6" width="11.6228070175439" style="2" customWidth="1"/>
    <col min="7" max="7" width="10.5" style="2" customWidth="1"/>
    <col min="8" max="9" width="11.6228070175439" style="5" customWidth="1"/>
  </cols>
  <sheetData>
    <row r="1" spans="1:9">
      <c r="A1" s="4"/>
      <c r="B1" s="4" t="s">
        <v>89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4" t="s">
        <v>88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43305</v>
      </c>
      <c r="B3" s="41">
        <v>1</v>
      </c>
      <c r="C3" s="2">
        <v>0</v>
      </c>
      <c r="D3" s="11" t="e">
        <f>G3/G$3</f>
        <v>#NAME?</v>
      </c>
      <c r="E3" s="11" t="e">
        <f>H3/H$3</f>
        <v>#NAME?</v>
      </c>
      <c r="F3" s="1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52" si="0">IF(B3&gt;K2,B3,K2)</f>
        <v>1</v>
      </c>
      <c r="L3" s="10">
        <f t="shared" ref="L3:L5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43312</v>
      </c>
      <c r="B4" s="41">
        <v>0.997</v>
      </c>
      <c r="C4" s="12">
        <v>39.57</v>
      </c>
      <c r="D4" s="11" t="e">
        <f>G4/G$3</f>
        <v>#NAME?</v>
      </c>
      <c r="E4" s="11" t="e">
        <f>H4/H$3</f>
        <v>#NAME?</v>
      </c>
      <c r="F4" s="1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52" si="2">B4/B3-1</f>
        <v>-0.003</v>
      </c>
      <c r="K4" s="10">
        <f t="shared" si="0"/>
        <v>1</v>
      </c>
      <c r="L4" s="10">
        <f t="shared" si="1"/>
        <v>-0.003</v>
      </c>
      <c r="N4" s="20" t="s">
        <v>80</v>
      </c>
      <c r="O4" s="21">
        <f>MIN(L41:L52)</f>
        <v>-0.22320819112628</v>
      </c>
      <c r="P4" s="21">
        <f>MIN(L29:L52)</f>
        <v>-0.22320819112628</v>
      </c>
      <c r="Q4" s="21">
        <f>MIN(L17:L52)</f>
        <v>-0.22320819112628</v>
      </c>
      <c r="R4" s="30">
        <f>MIN(L4:L52)</f>
        <v>-0.22320819112628</v>
      </c>
    </row>
    <row r="5" spans="1:18">
      <c r="A5" s="32">
        <v>43343</v>
      </c>
      <c r="B5" s="41">
        <v>0.962</v>
      </c>
      <c r="C5" s="12">
        <v>62.03</v>
      </c>
      <c r="D5" s="11" t="e">
        <f>G5/G$3</f>
        <v>#NAME?</v>
      </c>
      <c r="E5" s="11" t="e">
        <f>H5/H$3</f>
        <v>#NAME?</v>
      </c>
      <c r="F5" s="1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-0.0351053159478436</v>
      </c>
      <c r="K5" s="10">
        <f t="shared" si="0"/>
        <v>1</v>
      </c>
      <c r="L5" s="10">
        <f t="shared" si="1"/>
        <v>-0.038</v>
      </c>
      <c r="N5" s="20" t="s">
        <v>81</v>
      </c>
      <c r="O5" s="22">
        <f>(B52/B40)^(12/COUNT(B41:B52))-1</f>
        <v>0.00711892797319935</v>
      </c>
      <c r="P5" s="22">
        <f>(B52/B28)^(12/COUNT(B29:B52))-1</f>
        <v>0.204748200126945</v>
      </c>
      <c r="Q5" s="22">
        <f>(B52/B16)^(12/COUNT(B17:B52))-1</f>
        <v>0.316928621466108</v>
      </c>
      <c r="R5" s="31">
        <f>(B52/B3)^(12/COUNT(B4:B52))-1</f>
        <v>0.23975053814585</v>
      </c>
    </row>
    <row r="6" spans="1:18">
      <c r="A6" s="32">
        <v>43373</v>
      </c>
      <c r="B6" s="41">
        <v>0.953</v>
      </c>
      <c r="C6" s="12">
        <v>47.01</v>
      </c>
      <c r="D6" s="11" t="e">
        <f>G6/G$3</f>
        <v>#NAME?</v>
      </c>
      <c r="E6" s="11" t="e">
        <f>H6/H$3</f>
        <v>#NAME?</v>
      </c>
      <c r="F6" s="1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-0.00935550935550933</v>
      </c>
      <c r="K6" s="10">
        <f t="shared" si="0"/>
        <v>1</v>
      </c>
      <c r="L6" s="10">
        <f t="shared" si="1"/>
        <v>-0.047</v>
      </c>
      <c r="N6" s="20" t="s">
        <v>82</v>
      </c>
      <c r="O6" s="23">
        <f>O5/O7</f>
        <v>0.0323285100457118</v>
      </c>
      <c r="P6" s="23">
        <f>P5/P7</f>
        <v>0.895156217870468</v>
      </c>
      <c r="Q6" s="23">
        <f>Q5/Q7</f>
        <v>1.52153538093784</v>
      </c>
      <c r="R6" s="23">
        <f>R5/R7</f>
        <v>1.2749761659151</v>
      </c>
    </row>
    <row r="7" spans="1:18">
      <c r="A7" s="32">
        <v>43404</v>
      </c>
      <c r="B7" s="41">
        <v>0.919</v>
      </c>
      <c r="C7" s="12">
        <v>33.24</v>
      </c>
      <c r="D7" s="11" t="e">
        <f>G7/G$3</f>
        <v>#NAME?</v>
      </c>
      <c r="E7" s="11" t="e">
        <f>H7/H$3</f>
        <v>#NAME?</v>
      </c>
      <c r="F7" s="1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-0.0356768100734521</v>
      </c>
      <c r="K7" s="10">
        <f t="shared" si="0"/>
        <v>1</v>
      </c>
      <c r="L7" s="10">
        <f t="shared" si="1"/>
        <v>-0.081</v>
      </c>
      <c r="N7" s="25" t="s">
        <v>83</v>
      </c>
      <c r="O7" s="26">
        <f>STDEV(J41:J52)*(12^0.5)</f>
        <v>0.220205879056391</v>
      </c>
      <c r="P7" s="26">
        <f>STDEV(J29:J52)*(12^0.5)</f>
        <v>0.228729015158975</v>
      </c>
      <c r="Q7" s="26">
        <f>STDEV(J17:J52)*(12^0.5)</f>
        <v>0.208295269000422</v>
      </c>
      <c r="R7" s="27">
        <f>STDEV(J4:J52)*(12^0.5)</f>
        <v>0.188043152927312</v>
      </c>
    </row>
    <row r="8" spans="1:12">
      <c r="A8" s="9">
        <v>43434</v>
      </c>
      <c r="B8" s="41">
        <v>0.919</v>
      </c>
      <c r="C8" s="12">
        <v>36.76</v>
      </c>
      <c r="D8" s="11" t="e">
        <f>G8/G$3</f>
        <v>#NAME?</v>
      </c>
      <c r="E8" s="11" t="e">
        <f>H8/H$3</f>
        <v>#NAME?</v>
      </c>
      <c r="F8" s="1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</v>
      </c>
      <c r="K8" s="10">
        <f t="shared" si="0"/>
        <v>1</v>
      </c>
      <c r="L8" s="10">
        <f t="shared" si="1"/>
        <v>-0.081</v>
      </c>
    </row>
    <row r="9" spans="1:12">
      <c r="A9" s="9">
        <v>43465</v>
      </c>
      <c r="B9" s="41">
        <v>0.913</v>
      </c>
      <c r="C9" s="12">
        <v>39.41</v>
      </c>
      <c r="D9" s="11" t="e">
        <f>G9/G$3</f>
        <v>#NAME?</v>
      </c>
      <c r="E9" s="11" t="e">
        <f>H9/H$3</f>
        <v>#NAME?</v>
      </c>
      <c r="F9" s="1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-0.0065288356909684</v>
      </c>
      <c r="K9" s="10">
        <f t="shared" si="0"/>
        <v>1</v>
      </c>
      <c r="L9" s="10">
        <f t="shared" si="1"/>
        <v>-0.087</v>
      </c>
    </row>
    <row r="10" spans="1:12">
      <c r="A10" s="9">
        <v>43496</v>
      </c>
      <c r="B10" s="41">
        <v>0.905</v>
      </c>
      <c r="C10" s="12">
        <v>18.68</v>
      </c>
      <c r="D10" s="11" t="e">
        <f>G10/G$3</f>
        <v>#NAME?</v>
      </c>
      <c r="E10" s="11" t="e">
        <f>H10/H$3</f>
        <v>#NAME?</v>
      </c>
      <c r="F10" s="1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-0.00876232201533411</v>
      </c>
      <c r="K10" s="10">
        <f t="shared" si="0"/>
        <v>1</v>
      </c>
      <c r="L10" s="10">
        <f t="shared" si="1"/>
        <v>-0.095</v>
      </c>
    </row>
    <row r="11" spans="1:12">
      <c r="A11" s="9">
        <v>43524</v>
      </c>
      <c r="B11" s="41">
        <v>0.9</v>
      </c>
      <c r="C11" s="12">
        <v>58.41</v>
      </c>
      <c r="D11" s="11" t="e">
        <f>G11/G$3</f>
        <v>#NAME?</v>
      </c>
      <c r="E11" s="11" t="e">
        <f>H11/H$3</f>
        <v>#NAME?</v>
      </c>
      <c r="F11" s="1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-0.00552486187845302</v>
      </c>
      <c r="K11" s="10">
        <f t="shared" si="0"/>
        <v>1</v>
      </c>
      <c r="L11" s="10">
        <f t="shared" si="1"/>
        <v>-0.1</v>
      </c>
    </row>
    <row r="12" spans="1:12">
      <c r="A12" s="9">
        <v>43555</v>
      </c>
      <c r="B12" s="41">
        <v>0.968</v>
      </c>
      <c r="C12" s="12">
        <v>68.26</v>
      </c>
      <c r="D12" s="11" t="e">
        <f>G12/G$3</f>
        <v>#NAME?</v>
      </c>
      <c r="E12" s="11" t="e">
        <f>H12/H$3</f>
        <v>#NAME?</v>
      </c>
      <c r="F12" s="1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0.0755555555555556</v>
      </c>
      <c r="K12" s="10">
        <f t="shared" si="0"/>
        <v>1</v>
      </c>
      <c r="L12" s="10">
        <f t="shared" si="1"/>
        <v>-0.032</v>
      </c>
    </row>
    <row r="13" spans="1:12">
      <c r="A13" s="9">
        <v>43567</v>
      </c>
      <c r="B13" s="44">
        <v>1</v>
      </c>
      <c r="C13" s="12">
        <v>0</v>
      </c>
      <c r="D13" s="45">
        <v>1</v>
      </c>
      <c r="E13" s="45">
        <v>1</v>
      </c>
      <c r="F13" s="45">
        <v>1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0.0330578512396695</v>
      </c>
      <c r="K13" s="10">
        <f t="shared" si="0"/>
        <v>1</v>
      </c>
      <c r="L13" s="10">
        <f t="shared" si="1"/>
        <v>0</v>
      </c>
    </row>
    <row r="14" spans="1:12">
      <c r="A14" s="9">
        <v>43585</v>
      </c>
      <c r="B14" s="41">
        <v>1</v>
      </c>
      <c r="C14" s="12">
        <v>4.07</v>
      </c>
      <c r="D14" s="11" t="e">
        <f>G14/G$14</f>
        <v>#NAME?</v>
      </c>
      <c r="E14" s="11" t="e">
        <f>H14/H$14</f>
        <v>#NAME?</v>
      </c>
      <c r="F14" s="11" t="e">
        <f>I14/I$14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</v>
      </c>
      <c r="K14" s="10">
        <f t="shared" si="0"/>
        <v>1</v>
      </c>
      <c r="L14" s="10">
        <f t="shared" si="1"/>
        <v>0</v>
      </c>
    </row>
    <row r="15" spans="1:12">
      <c r="A15" s="9">
        <v>43616</v>
      </c>
      <c r="B15" s="41">
        <v>1.016</v>
      </c>
      <c r="C15" s="12">
        <v>26.34</v>
      </c>
      <c r="D15" s="11" t="e">
        <f t="shared" ref="D15:D47" si="3">G15/G$13</f>
        <v>#NAME?</v>
      </c>
      <c r="E15" s="11" t="e">
        <f t="shared" ref="E15:E47" si="4">H15/H$13</f>
        <v>#NAME?</v>
      </c>
      <c r="F15" s="11" t="e">
        <f t="shared" ref="F15:F47" si="5">I15/I$13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0.016</v>
      </c>
      <c r="K15" s="10">
        <f t="shared" si="0"/>
        <v>1.016</v>
      </c>
      <c r="L15" s="10">
        <f t="shared" si="1"/>
        <v>0</v>
      </c>
    </row>
    <row r="16" spans="1:12">
      <c r="A16" s="9">
        <v>43644</v>
      </c>
      <c r="B16" s="41">
        <v>1.053</v>
      </c>
      <c r="C16" s="12">
        <v>49.73</v>
      </c>
      <c r="D16" s="11" t="e">
        <f t="shared" si="3"/>
        <v>#NAME?</v>
      </c>
      <c r="E16" s="11" t="e">
        <f t="shared" si="4"/>
        <v>#NAME?</v>
      </c>
      <c r="F16" s="11" t="e">
        <f t="shared" si="5"/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0.0364173228346456</v>
      </c>
      <c r="K16" s="10">
        <f t="shared" si="0"/>
        <v>1.053</v>
      </c>
      <c r="L16" s="10">
        <f t="shared" si="1"/>
        <v>0</v>
      </c>
    </row>
    <row r="17" spans="1:12">
      <c r="A17" s="9">
        <v>43677</v>
      </c>
      <c r="B17" s="41">
        <v>1.065</v>
      </c>
      <c r="C17" s="12">
        <v>51.57</v>
      </c>
      <c r="D17" s="11" t="e">
        <f t="shared" si="3"/>
        <v>#NAME?</v>
      </c>
      <c r="E17" s="11" t="e">
        <f t="shared" si="4"/>
        <v>#NAME?</v>
      </c>
      <c r="F17" s="11" t="e">
        <f t="shared" si="5"/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0.0113960113960114</v>
      </c>
      <c r="K17" s="10">
        <f t="shared" si="0"/>
        <v>1.065</v>
      </c>
      <c r="L17" s="10">
        <f t="shared" si="1"/>
        <v>0</v>
      </c>
    </row>
    <row r="18" spans="1:12">
      <c r="A18" s="9">
        <v>43707</v>
      </c>
      <c r="B18" s="41">
        <v>1.139</v>
      </c>
      <c r="C18" s="12">
        <v>37.6</v>
      </c>
      <c r="D18" s="11" t="e">
        <f t="shared" si="3"/>
        <v>#NAME?</v>
      </c>
      <c r="E18" s="11" t="e">
        <f t="shared" si="4"/>
        <v>#NAME?</v>
      </c>
      <c r="F18" s="11" t="e">
        <f t="shared" si="5"/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0.0694835680751174</v>
      </c>
      <c r="K18" s="10">
        <f t="shared" si="0"/>
        <v>1.139</v>
      </c>
      <c r="L18" s="10">
        <f t="shared" si="1"/>
        <v>0</v>
      </c>
    </row>
    <row r="19" spans="1:12">
      <c r="A19" s="9">
        <v>43738</v>
      </c>
      <c r="B19" s="41">
        <v>1.157</v>
      </c>
      <c r="C19" s="12">
        <v>22.07</v>
      </c>
      <c r="D19" s="11" t="e">
        <f t="shared" si="3"/>
        <v>#NAME?</v>
      </c>
      <c r="E19" s="11" t="e">
        <f t="shared" si="4"/>
        <v>#NAME?</v>
      </c>
      <c r="F19" s="11" t="e">
        <f t="shared" si="5"/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0.0158033362598771</v>
      </c>
      <c r="K19" s="10">
        <f t="shared" si="0"/>
        <v>1.157</v>
      </c>
      <c r="L19" s="10">
        <f t="shared" si="1"/>
        <v>0</v>
      </c>
    </row>
    <row r="20" spans="1:12">
      <c r="A20" s="9">
        <v>43769</v>
      </c>
      <c r="B20" s="41">
        <v>1.194</v>
      </c>
      <c r="C20" s="12">
        <v>51.08</v>
      </c>
      <c r="D20" s="11" t="e">
        <f t="shared" si="3"/>
        <v>#NAME?</v>
      </c>
      <c r="E20" s="11" t="e">
        <f t="shared" si="4"/>
        <v>#NAME?</v>
      </c>
      <c r="F20" s="11" t="e">
        <f t="shared" si="5"/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0.0319792566983577</v>
      </c>
      <c r="K20" s="10">
        <f t="shared" si="0"/>
        <v>1.194</v>
      </c>
      <c r="L20" s="10">
        <f t="shared" si="1"/>
        <v>0</v>
      </c>
    </row>
    <row r="21" spans="1:12">
      <c r="A21" s="9">
        <v>43798</v>
      </c>
      <c r="B21" s="41">
        <v>1.201</v>
      </c>
      <c r="C21" s="12">
        <v>40.5</v>
      </c>
      <c r="D21" s="11" t="e">
        <f t="shared" si="3"/>
        <v>#NAME?</v>
      </c>
      <c r="E21" s="11" t="e">
        <f t="shared" si="4"/>
        <v>#NAME?</v>
      </c>
      <c r="F21" s="11" t="e">
        <f t="shared" si="5"/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0.0058626465661642</v>
      </c>
      <c r="K21" s="10">
        <f t="shared" si="0"/>
        <v>1.201</v>
      </c>
      <c r="L21" s="10">
        <f t="shared" si="1"/>
        <v>0</v>
      </c>
    </row>
    <row r="22" spans="1:12">
      <c r="A22" s="9">
        <v>43830</v>
      </c>
      <c r="B22" s="41">
        <v>1.268</v>
      </c>
      <c r="C22" s="12">
        <v>41.98</v>
      </c>
      <c r="D22" s="11" t="e">
        <f t="shared" si="3"/>
        <v>#NAME?</v>
      </c>
      <c r="E22" s="11" t="e">
        <f t="shared" si="4"/>
        <v>#NAME?</v>
      </c>
      <c r="F22" s="11" t="e">
        <f t="shared" si="5"/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0.0557868442964196</v>
      </c>
      <c r="K22" s="10">
        <f t="shared" si="0"/>
        <v>1.268</v>
      </c>
      <c r="L22" s="10">
        <f t="shared" si="1"/>
        <v>0</v>
      </c>
    </row>
    <row r="23" spans="1:12">
      <c r="A23" s="9">
        <v>43861</v>
      </c>
      <c r="B23" s="46">
        <v>1.33</v>
      </c>
      <c r="C23" s="12">
        <v>49.44</v>
      </c>
      <c r="D23" s="11" t="e">
        <f t="shared" si="3"/>
        <v>#NAME?</v>
      </c>
      <c r="E23" s="11" t="e">
        <f t="shared" si="4"/>
        <v>#NAME?</v>
      </c>
      <c r="F23" s="11" t="e">
        <f t="shared" si="5"/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0.0488958990536279</v>
      </c>
      <c r="K23" s="10">
        <f t="shared" si="0"/>
        <v>1.33</v>
      </c>
      <c r="L23" s="10">
        <f t="shared" si="1"/>
        <v>0</v>
      </c>
    </row>
    <row r="24" spans="1:12">
      <c r="A24" s="9">
        <v>43889</v>
      </c>
      <c r="B24" s="46">
        <v>1.458</v>
      </c>
      <c r="C24" s="12">
        <v>38.1</v>
      </c>
      <c r="D24" s="11" t="e">
        <f t="shared" si="3"/>
        <v>#NAME?</v>
      </c>
      <c r="E24" s="11" t="e">
        <f t="shared" si="4"/>
        <v>#NAME?</v>
      </c>
      <c r="F24" s="11" t="e">
        <f t="shared" si="5"/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0.0962406015037593</v>
      </c>
      <c r="K24" s="10">
        <f t="shared" si="0"/>
        <v>1.458</v>
      </c>
      <c r="L24" s="10">
        <f t="shared" si="1"/>
        <v>0</v>
      </c>
    </row>
    <row r="25" spans="1:12">
      <c r="A25" s="9">
        <v>43921</v>
      </c>
      <c r="B25" s="46">
        <v>1.382</v>
      </c>
      <c r="C25" s="12">
        <v>19</v>
      </c>
      <c r="D25" s="11" t="e">
        <f t="shared" si="3"/>
        <v>#NAME?</v>
      </c>
      <c r="E25" s="11" t="e">
        <f t="shared" si="4"/>
        <v>#NAME?</v>
      </c>
      <c r="F25" s="11" t="e">
        <f t="shared" si="5"/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-0.0521262002743484</v>
      </c>
      <c r="K25" s="10">
        <f t="shared" si="0"/>
        <v>1.458</v>
      </c>
      <c r="L25" s="10">
        <f t="shared" si="1"/>
        <v>-0.0521262002743484</v>
      </c>
    </row>
    <row r="26" spans="1:12">
      <c r="A26" s="9">
        <v>43951</v>
      </c>
      <c r="B26" s="46">
        <v>1.411</v>
      </c>
      <c r="C26" s="12">
        <v>42.9</v>
      </c>
      <c r="D26" s="11" t="e">
        <f t="shared" si="3"/>
        <v>#NAME?</v>
      </c>
      <c r="E26" s="11" t="e">
        <f t="shared" si="4"/>
        <v>#NAME?</v>
      </c>
      <c r="F26" s="11" t="e">
        <f t="shared" si="5"/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0.0209840810419684</v>
      </c>
      <c r="K26" s="10">
        <f t="shared" si="0"/>
        <v>1.458</v>
      </c>
      <c r="L26" s="10">
        <f t="shared" si="1"/>
        <v>-0.032235939643347</v>
      </c>
    </row>
    <row r="27" spans="1:12">
      <c r="A27" s="9">
        <v>43980</v>
      </c>
      <c r="B27" s="46">
        <v>1.478</v>
      </c>
      <c r="C27" s="12">
        <v>60.3</v>
      </c>
      <c r="D27" s="11" t="e">
        <f t="shared" si="3"/>
        <v>#NAME?</v>
      </c>
      <c r="E27" s="11" t="e">
        <f t="shared" si="4"/>
        <v>#NAME?</v>
      </c>
      <c r="F27" s="11" t="e">
        <f t="shared" si="5"/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0.0474840538625088</v>
      </c>
      <c r="K27" s="10">
        <f t="shared" si="0"/>
        <v>1.478</v>
      </c>
      <c r="L27" s="10">
        <f t="shared" si="1"/>
        <v>0</v>
      </c>
    </row>
    <row r="28" spans="1:12">
      <c r="A28" s="9">
        <v>44012</v>
      </c>
      <c r="B28" s="46">
        <v>1.657</v>
      </c>
      <c r="C28" s="12">
        <v>70.6109167973012</v>
      </c>
      <c r="D28" s="11" t="e">
        <f t="shared" si="3"/>
        <v>#NAME?</v>
      </c>
      <c r="E28" s="11" t="e">
        <f t="shared" si="4"/>
        <v>#NAME?</v>
      </c>
      <c r="F28" s="11" t="e">
        <f t="shared" si="5"/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0.121109607577808</v>
      </c>
      <c r="K28" s="10">
        <f t="shared" si="0"/>
        <v>1.657</v>
      </c>
      <c r="L28" s="10">
        <f t="shared" si="1"/>
        <v>0</v>
      </c>
    </row>
    <row r="29" spans="1:12">
      <c r="A29" s="9">
        <v>44043</v>
      </c>
      <c r="B29" s="46">
        <v>2.006</v>
      </c>
      <c r="C29" s="12">
        <v>72.9661003467747</v>
      </c>
      <c r="D29" s="11" t="e">
        <f t="shared" si="3"/>
        <v>#NAME?</v>
      </c>
      <c r="E29" s="11" t="e">
        <f t="shared" si="4"/>
        <v>#NAME?</v>
      </c>
      <c r="F29" s="11" t="e">
        <f t="shared" si="5"/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0.210621605310803</v>
      </c>
      <c r="K29" s="10">
        <f t="shared" si="0"/>
        <v>2.006</v>
      </c>
      <c r="L29" s="10">
        <f t="shared" si="1"/>
        <v>0</v>
      </c>
    </row>
    <row r="30" spans="1:12">
      <c r="A30" s="9">
        <v>44074</v>
      </c>
      <c r="B30" s="46">
        <v>1.969</v>
      </c>
      <c r="C30" s="12">
        <v>55.1584124166839</v>
      </c>
      <c r="D30" s="11" t="e">
        <f t="shared" si="3"/>
        <v>#NAME?</v>
      </c>
      <c r="E30" s="11" t="e">
        <f t="shared" si="4"/>
        <v>#NAME?</v>
      </c>
      <c r="F30" s="11" t="e">
        <f t="shared" si="5"/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-0.0184446660019939</v>
      </c>
      <c r="K30" s="10">
        <f t="shared" si="0"/>
        <v>2.006</v>
      </c>
      <c r="L30" s="10">
        <f t="shared" si="1"/>
        <v>-0.0184446660019939</v>
      </c>
    </row>
    <row r="31" spans="1:12">
      <c r="A31" s="9">
        <v>44104</v>
      </c>
      <c r="B31" s="46">
        <v>1.92</v>
      </c>
      <c r="C31" s="12">
        <v>49.1706341934341</v>
      </c>
      <c r="D31" s="11" t="e">
        <f t="shared" si="3"/>
        <v>#NAME?</v>
      </c>
      <c r="E31" s="11" t="e">
        <f t="shared" si="4"/>
        <v>#NAME?</v>
      </c>
      <c r="F31" s="11" t="e">
        <f t="shared" si="5"/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-0.0248857287963434</v>
      </c>
      <c r="K31" s="10">
        <f t="shared" si="0"/>
        <v>2.006</v>
      </c>
      <c r="L31" s="10">
        <f t="shared" si="1"/>
        <v>-0.0428713858424725</v>
      </c>
    </row>
    <row r="32" spans="1:12">
      <c r="A32" s="9">
        <v>44134</v>
      </c>
      <c r="B32" s="46">
        <v>1.876</v>
      </c>
      <c r="C32" s="12">
        <v>47.8883584646788</v>
      </c>
      <c r="D32" s="11" t="e">
        <f t="shared" si="3"/>
        <v>#NAME?</v>
      </c>
      <c r="E32" s="11" t="e">
        <f t="shared" si="4"/>
        <v>#NAME?</v>
      </c>
      <c r="F32" s="11" t="e">
        <f t="shared" si="5"/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-0.0229166666666667</v>
      </c>
      <c r="K32" s="10">
        <f t="shared" si="0"/>
        <v>2.006</v>
      </c>
      <c r="L32" s="10">
        <f t="shared" si="1"/>
        <v>-0.0648055832502492</v>
      </c>
    </row>
    <row r="33" spans="1:12">
      <c r="A33" s="9">
        <v>44165</v>
      </c>
      <c r="B33" s="46">
        <v>1.895</v>
      </c>
      <c r="C33" s="12">
        <v>58.2836822304405</v>
      </c>
      <c r="D33" s="11" t="e">
        <f t="shared" si="3"/>
        <v>#NAME?</v>
      </c>
      <c r="E33" s="11" t="e">
        <f t="shared" si="4"/>
        <v>#NAME?</v>
      </c>
      <c r="F33" s="11" t="e">
        <f t="shared" si="5"/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0.0101279317697229</v>
      </c>
      <c r="K33" s="10">
        <f t="shared" si="0"/>
        <v>2.006</v>
      </c>
      <c r="L33" s="10">
        <f t="shared" si="1"/>
        <v>-0.0553339980059819</v>
      </c>
    </row>
    <row r="34" spans="1:12">
      <c r="A34" s="9">
        <v>44196</v>
      </c>
      <c r="B34" s="46">
        <v>1.989</v>
      </c>
      <c r="C34" s="12">
        <v>61.9</v>
      </c>
      <c r="D34" s="11" t="e">
        <f t="shared" si="3"/>
        <v>#NAME?</v>
      </c>
      <c r="E34" s="11" t="e">
        <f t="shared" si="4"/>
        <v>#NAME?</v>
      </c>
      <c r="F34" s="11" t="e">
        <f t="shared" si="5"/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0.0496042216358838</v>
      </c>
      <c r="K34" s="10">
        <f t="shared" si="0"/>
        <v>2.006</v>
      </c>
      <c r="L34" s="10">
        <f t="shared" si="1"/>
        <v>-0.00847457627118631</v>
      </c>
    </row>
    <row r="35" spans="1:12">
      <c r="A35" s="13">
        <v>44225</v>
      </c>
      <c r="B35" s="46">
        <v>2.098</v>
      </c>
      <c r="C35" s="12">
        <v>60.4186479708641</v>
      </c>
      <c r="D35" s="11" t="e">
        <f t="shared" si="3"/>
        <v>#NAME?</v>
      </c>
      <c r="E35" s="11" t="e">
        <f t="shared" si="4"/>
        <v>#NAME?</v>
      </c>
      <c r="F35" s="11" t="e">
        <f t="shared" si="5"/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0.054801407742584</v>
      </c>
      <c r="K35" s="10">
        <f t="shared" si="0"/>
        <v>2.098</v>
      </c>
      <c r="L35" s="10">
        <f t="shared" si="1"/>
        <v>0</v>
      </c>
    </row>
    <row r="36" spans="1:12">
      <c r="A36" s="13">
        <v>44253</v>
      </c>
      <c r="B36" s="46">
        <v>2.04</v>
      </c>
      <c r="C36" s="12">
        <v>34.2</v>
      </c>
      <c r="D36" s="11" t="e">
        <f t="shared" si="3"/>
        <v>#NAME?</v>
      </c>
      <c r="E36" s="11" t="e">
        <f t="shared" si="4"/>
        <v>#NAME?</v>
      </c>
      <c r="F36" s="11" t="e">
        <f t="shared" si="5"/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-0.0276453765490943</v>
      </c>
      <c r="K36" s="10">
        <f t="shared" si="0"/>
        <v>2.098</v>
      </c>
      <c r="L36" s="10">
        <f t="shared" si="1"/>
        <v>-0.0276453765490943</v>
      </c>
    </row>
    <row r="37" spans="1:12">
      <c r="A37" s="13">
        <v>44286</v>
      </c>
      <c r="B37" s="46">
        <v>2.027</v>
      </c>
      <c r="C37" s="12">
        <v>33.9</v>
      </c>
      <c r="D37" s="11" t="e">
        <f t="shared" si="3"/>
        <v>#NAME?</v>
      </c>
      <c r="E37" s="11" t="e">
        <f t="shared" si="4"/>
        <v>#NAME?</v>
      </c>
      <c r="F37" s="11" t="e">
        <f t="shared" si="5"/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-0.00637254901960782</v>
      </c>
      <c r="K37" s="10">
        <f t="shared" si="0"/>
        <v>2.098</v>
      </c>
      <c r="L37" s="10">
        <f t="shared" si="1"/>
        <v>-0.0338417540514775</v>
      </c>
    </row>
    <row r="38" spans="1:12">
      <c r="A38" s="13">
        <v>44316</v>
      </c>
      <c r="B38" s="46">
        <v>2.086</v>
      </c>
      <c r="C38" s="12">
        <v>44.7</v>
      </c>
      <c r="D38" s="11" t="e">
        <f t="shared" si="3"/>
        <v>#NAME?</v>
      </c>
      <c r="E38" s="11" t="e">
        <f t="shared" si="4"/>
        <v>#NAME?</v>
      </c>
      <c r="F38" s="11" t="e">
        <f t="shared" si="5"/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0.0291070547607299</v>
      </c>
      <c r="K38" s="10">
        <f t="shared" si="0"/>
        <v>2.098</v>
      </c>
      <c r="L38" s="10">
        <f t="shared" si="1"/>
        <v>-0.00571973307912299</v>
      </c>
    </row>
    <row r="39" spans="1:12">
      <c r="A39" s="13">
        <v>44347</v>
      </c>
      <c r="B39" s="46">
        <v>2.205</v>
      </c>
      <c r="C39" s="12">
        <v>64.5</v>
      </c>
      <c r="D39" s="11" t="e">
        <f t="shared" si="3"/>
        <v>#NAME?</v>
      </c>
      <c r="E39" s="11" t="e">
        <f t="shared" si="4"/>
        <v>#NAME?</v>
      </c>
      <c r="F39" s="11" t="e">
        <f t="shared" si="5"/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0.057046979865772</v>
      </c>
      <c r="K39" s="10">
        <f t="shared" si="0"/>
        <v>2.205</v>
      </c>
      <c r="L39" s="10">
        <f t="shared" si="1"/>
        <v>0</v>
      </c>
    </row>
    <row r="40" spans="1:12">
      <c r="A40" s="13">
        <v>44377</v>
      </c>
      <c r="B40" s="46">
        <v>2.388</v>
      </c>
      <c r="C40" s="12">
        <v>67.8</v>
      </c>
      <c r="D40" s="11" t="e">
        <f t="shared" si="3"/>
        <v>#NAME?</v>
      </c>
      <c r="E40" s="11" t="e">
        <f t="shared" si="4"/>
        <v>#NAME?</v>
      </c>
      <c r="F40" s="11" t="e">
        <f t="shared" si="5"/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0.0829931972789115</v>
      </c>
      <c r="K40" s="10">
        <f t="shared" si="0"/>
        <v>2.388</v>
      </c>
      <c r="L40" s="10">
        <f t="shared" si="1"/>
        <v>0</v>
      </c>
    </row>
    <row r="41" spans="1:12">
      <c r="A41" s="13">
        <v>44407</v>
      </c>
      <c r="B41" s="46">
        <v>2.644</v>
      </c>
      <c r="C41" s="12">
        <v>66.2</v>
      </c>
      <c r="D41" s="11" t="e">
        <f t="shared" si="3"/>
        <v>#NAME?</v>
      </c>
      <c r="E41" s="11" t="e">
        <f t="shared" si="4"/>
        <v>#NAME?</v>
      </c>
      <c r="F41" s="11" t="e">
        <f t="shared" si="5"/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0.107202680067002</v>
      </c>
      <c r="K41" s="10">
        <f t="shared" si="0"/>
        <v>2.644</v>
      </c>
      <c r="L41" s="10">
        <f t="shared" si="1"/>
        <v>0</v>
      </c>
    </row>
    <row r="42" spans="1:12">
      <c r="A42" s="13">
        <v>44439</v>
      </c>
      <c r="B42" s="46">
        <v>2.765</v>
      </c>
      <c r="C42" s="12">
        <v>63.6</v>
      </c>
      <c r="D42" s="11" t="e">
        <f t="shared" si="3"/>
        <v>#NAME?</v>
      </c>
      <c r="E42" s="11" t="e">
        <f t="shared" si="4"/>
        <v>#NAME?</v>
      </c>
      <c r="F42" s="11" t="e">
        <f t="shared" si="5"/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0.0457639939485628</v>
      </c>
      <c r="K42" s="10">
        <f t="shared" si="0"/>
        <v>2.765</v>
      </c>
      <c r="L42" s="10">
        <f t="shared" si="1"/>
        <v>0</v>
      </c>
    </row>
    <row r="43" spans="1:12">
      <c r="A43" s="13">
        <v>44469</v>
      </c>
      <c r="B43" s="46">
        <v>2.64585178476919</v>
      </c>
      <c r="C43" s="12">
        <v>41.7091623961048</v>
      </c>
      <c r="D43" s="11" t="e">
        <f t="shared" si="3"/>
        <v>#NAME?</v>
      </c>
      <c r="E43" s="11" t="e">
        <f t="shared" si="4"/>
        <v>#NAME?</v>
      </c>
      <c r="F43" s="11" t="e">
        <f t="shared" si="5"/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-0.0430915787453201</v>
      </c>
      <c r="K43" s="10">
        <f t="shared" si="0"/>
        <v>2.765</v>
      </c>
      <c r="L43" s="10">
        <f t="shared" si="1"/>
        <v>-0.0430915787453201</v>
      </c>
    </row>
    <row r="44" spans="1:12">
      <c r="A44" s="13">
        <v>44498</v>
      </c>
      <c r="B44" s="46">
        <v>2.93</v>
      </c>
      <c r="C44" s="12">
        <v>49.9016898243639</v>
      </c>
      <c r="D44" s="11" t="e">
        <f t="shared" si="3"/>
        <v>#NAME?</v>
      </c>
      <c r="E44" s="11" t="e">
        <f t="shared" si="4"/>
        <v>#NAME?</v>
      </c>
      <c r="F44" s="11" t="e">
        <f t="shared" si="5"/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0.107393852091982</v>
      </c>
      <c r="K44" s="10">
        <f t="shared" si="0"/>
        <v>2.93</v>
      </c>
      <c r="L44" s="10">
        <f t="shared" si="1"/>
        <v>0</v>
      </c>
    </row>
    <row r="45" spans="1:12">
      <c r="A45" s="13">
        <v>44530</v>
      </c>
      <c r="B45" s="46">
        <v>2.83</v>
      </c>
      <c r="C45" s="12">
        <v>54.5860282344617</v>
      </c>
      <c r="D45" s="11" t="e">
        <f t="shared" si="3"/>
        <v>#NAME?</v>
      </c>
      <c r="E45" s="11" t="e">
        <f t="shared" si="4"/>
        <v>#NAME?</v>
      </c>
      <c r="F45" s="11" t="e">
        <f t="shared" si="5"/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-0.0341296928327646</v>
      </c>
      <c r="K45" s="10">
        <f t="shared" si="0"/>
        <v>2.93</v>
      </c>
      <c r="L45" s="10">
        <f t="shared" si="1"/>
        <v>-0.0341296928327646</v>
      </c>
    </row>
    <row r="46" spans="1:12">
      <c r="A46" s="13">
        <v>44561</v>
      </c>
      <c r="B46" s="46">
        <v>2.616</v>
      </c>
      <c r="C46" s="12">
        <v>51</v>
      </c>
      <c r="D46" s="11" t="e">
        <f t="shared" si="3"/>
        <v>#NAME?</v>
      </c>
      <c r="E46" s="11" t="e">
        <f t="shared" si="4"/>
        <v>#NAME?</v>
      </c>
      <c r="F46" s="11" t="e">
        <f t="shared" si="5"/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-0.0756183745583039</v>
      </c>
      <c r="K46" s="10">
        <f t="shared" si="0"/>
        <v>2.93</v>
      </c>
      <c r="L46" s="10">
        <f t="shared" si="1"/>
        <v>-0.107167235494881</v>
      </c>
    </row>
    <row r="47" spans="1:12">
      <c r="A47" s="13">
        <v>44589</v>
      </c>
      <c r="B47" s="46">
        <v>2.452</v>
      </c>
      <c r="C47" s="12">
        <v>38.6</v>
      </c>
      <c r="D47" s="11" t="e">
        <f t="shared" si="3"/>
        <v>#NAME?</v>
      </c>
      <c r="E47" s="11" t="e">
        <f t="shared" si="4"/>
        <v>#NAME?</v>
      </c>
      <c r="F47" s="11" t="e">
        <f t="shared" si="5"/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-0.0626911314984711</v>
      </c>
      <c r="K47" s="10">
        <f t="shared" si="0"/>
        <v>2.93</v>
      </c>
      <c r="L47" s="10">
        <f t="shared" si="1"/>
        <v>-0.163139931740614</v>
      </c>
    </row>
    <row r="48" ht="14.25" customHeight="1" spans="1:12">
      <c r="A48" s="13">
        <v>44620</v>
      </c>
      <c r="B48" s="46">
        <v>2.48</v>
      </c>
      <c r="C48" s="12">
        <v>27.2525051361089</v>
      </c>
      <c r="D48" s="11" t="e">
        <f>G48/$G$3</f>
        <v>#NAME?</v>
      </c>
      <c r="E48" s="11" t="e">
        <f>H48/$H$3</f>
        <v>#NAME?</v>
      </c>
      <c r="F48" s="11" t="e">
        <f>I48/$I$3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0.0114192495921697</v>
      </c>
      <c r="K48" s="10">
        <f t="shared" si="0"/>
        <v>2.93</v>
      </c>
      <c r="L48" s="10">
        <f t="shared" si="1"/>
        <v>-0.15358361774744</v>
      </c>
    </row>
    <row r="49" ht="14.25" customHeight="1" spans="1:12">
      <c r="A49" s="13">
        <v>44651</v>
      </c>
      <c r="B49" s="46">
        <v>2.343</v>
      </c>
      <c r="C49" s="12">
        <v>31.9</v>
      </c>
      <c r="D49" s="11" t="e">
        <f>G49/$G$3</f>
        <v>#NAME?</v>
      </c>
      <c r="E49" s="11" t="e">
        <f>H49/$H$3</f>
        <v>#NAME?</v>
      </c>
      <c r="F49" s="11" t="e">
        <f>I49/$I$3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-0.055241935483871</v>
      </c>
      <c r="K49" s="10">
        <f t="shared" si="0"/>
        <v>2.93</v>
      </c>
      <c r="L49" s="10">
        <f t="shared" si="1"/>
        <v>-0.200341296928328</v>
      </c>
    </row>
    <row r="50" spans="1:12">
      <c r="A50" s="13">
        <v>44680</v>
      </c>
      <c r="B50" s="46">
        <v>2.276</v>
      </c>
      <c r="C50" s="12">
        <v>38.0135832260195</v>
      </c>
      <c r="D50" s="11" t="e">
        <f>G50/$G$3</f>
        <v>#NAME?</v>
      </c>
      <c r="E50" s="11" t="e">
        <f>H50/$H$3</f>
        <v>#NAME?</v>
      </c>
      <c r="F50" s="11" t="e">
        <f>I50/$I$3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-0.0285958173282118</v>
      </c>
      <c r="K50" s="10">
        <f t="shared" si="0"/>
        <v>2.93</v>
      </c>
      <c r="L50" s="10">
        <f t="shared" si="1"/>
        <v>-0.22320819112628</v>
      </c>
    </row>
    <row r="51" spans="1:12">
      <c r="A51" s="13">
        <v>44712</v>
      </c>
      <c r="B51" s="46">
        <v>2.286</v>
      </c>
      <c r="C51" s="12">
        <v>38.0135832260195</v>
      </c>
      <c r="D51" s="11" t="e">
        <f>G51/$G$3</f>
        <v>#NAME?</v>
      </c>
      <c r="E51" s="11" t="e">
        <f>H51/$H$3</f>
        <v>#NAME?</v>
      </c>
      <c r="F51" s="11" t="e">
        <f>I51/$I$3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0.00439367311072059</v>
      </c>
      <c r="K51" s="10">
        <f t="shared" si="0"/>
        <v>2.93</v>
      </c>
      <c r="L51" s="10">
        <f t="shared" si="1"/>
        <v>-0.219795221843003</v>
      </c>
    </row>
    <row r="52" spans="1:12">
      <c r="A52" s="13">
        <v>44742</v>
      </c>
      <c r="B52" s="46">
        <v>2.405</v>
      </c>
      <c r="C52" s="12">
        <v>63.3537934533897</v>
      </c>
      <c r="D52" s="11" t="e">
        <f>G52/$G$3</f>
        <v>#NAME?</v>
      </c>
      <c r="E52" s="11" t="e">
        <f>H52/$H$3</f>
        <v>#NAME?</v>
      </c>
      <c r="F52" s="11" t="e">
        <f>I52/$I$3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0.0520559930008748</v>
      </c>
      <c r="K52" s="10">
        <f t="shared" si="0"/>
        <v>2.93</v>
      </c>
      <c r="L52" s="10">
        <f t="shared" si="1"/>
        <v>-0.179180887372014</v>
      </c>
    </row>
    <row r="53" spans="1:6">
      <c r="A53" s="47"/>
      <c r="B53" s="48"/>
      <c r="C53" s="47"/>
      <c r="D53" s="47"/>
      <c r="E53" s="47"/>
      <c r="F53" s="47"/>
    </row>
    <row r="59" spans="20:20">
      <c r="T59">
        <v>1</v>
      </c>
    </row>
    <row r="69" spans="1:6">
      <c r="A69" s="47"/>
      <c r="B69" s="47"/>
      <c r="C69" s="47"/>
      <c r="D69" s="47"/>
      <c r="E69" s="47"/>
      <c r="F69" s="47"/>
    </row>
    <row r="70" spans="1:6">
      <c r="A70" s="47"/>
      <c r="B70" s="47"/>
      <c r="C70" s="47"/>
      <c r="D70" s="47"/>
      <c r="E70" s="47"/>
      <c r="F70" s="47"/>
    </row>
    <row r="71" spans="1:6">
      <c r="A71" s="47"/>
      <c r="B71" s="47"/>
      <c r="C71" s="47"/>
      <c r="D71" s="47"/>
      <c r="E71" s="47"/>
      <c r="F71" s="47"/>
    </row>
    <row r="72" spans="1:6">
      <c r="A72" s="47"/>
      <c r="B72" s="47"/>
      <c r="C72" s="47"/>
      <c r="D72" s="47"/>
      <c r="E72" s="47"/>
      <c r="F72" s="47"/>
    </row>
    <row r="73" spans="1:6">
      <c r="A73" s="47"/>
      <c r="B73" s="47"/>
      <c r="C73" s="47"/>
      <c r="D73" s="47"/>
      <c r="E73" s="47"/>
      <c r="F73" s="47"/>
    </row>
    <row r="74" spans="1:6">
      <c r="A74" s="47"/>
      <c r="B74" s="47"/>
      <c r="C74" s="47"/>
      <c r="D74" s="47"/>
      <c r="E74" s="47"/>
      <c r="F74" s="47"/>
    </row>
    <row r="75" spans="1:6">
      <c r="A75" s="47"/>
      <c r="B75" s="47"/>
      <c r="C75" s="47"/>
      <c r="D75" s="47"/>
      <c r="E75" s="47"/>
      <c r="F75" s="47"/>
    </row>
    <row r="76" spans="1:6">
      <c r="A76" s="47"/>
      <c r="B76" s="47"/>
      <c r="C76" s="47"/>
      <c r="D76" s="47"/>
      <c r="E76" s="47"/>
      <c r="F76" s="47"/>
    </row>
    <row r="77" spans="1:6">
      <c r="A77" s="47"/>
      <c r="B77" s="47"/>
      <c r="C77" s="47"/>
      <c r="D77" s="47"/>
      <c r="E77" s="47"/>
      <c r="F77" s="47"/>
    </row>
    <row r="78" spans="1:6">
      <c r="A78" s="47"/>
      <c r="B78" s="47"/>
      <c r="C78" s="47"/>
      <c r="D78" s="47"/>
      <c r="E78" s="47"/>
      <c r="F78" s="47"/>
    </row>
    <row r="79" spans="1:6">
      <c r="A79" s="47"/>
      <c r="B79" s="47"/>
      <c r="C79" s="47"/>
      <c r="D79" s="47"/>
      <c r="E79" s="47"/>
      <c r="F79" s="47"/>
    </row>
    <row r="80" spans="1:6">
      <c r="A80" s="47"/>
      <c r="B80" s="47"/>
      <c r="C80" s="47"/>
      <c r="D80" s="47"/>
      <c r="E80" s="47"/>
      <c r="F80" s="47"/>
    </row>
    <row r="81" spans="1:6">
      <c r="A81" s="47"/>
      <c r="B81" s="47"/>
      <c r="C81" s="47"/>
      <c r="D81" s="47"/>
      <c r="E81" s="47"/>
      <c r="F81" s="47"/>
    </row>
    <row r="82" spans="1:6">
      <c r="A82" s="47"/>
      <c r="B82" s="47"/>
      <c r="C82" s="47"/>
      <c r="D82" s="47"/>
      <c r="E82" s="47"/>
      <c r="F82" s="47"/>
    </row>
    <row r="83" spans="1:6">
      <c r="A83" s="47"/>
      <c r="B83" s="47"/>
      <c r="C83" s="47"/>
      <c r="D83" s="47"/>
      <c r="E83" s="47"/>
      <c r="F83" s="47"/>
    </row>
    <row r="84" spans="1:6">
      <c r="A84" s="47"/>
      <c r="B84" s="47"/>
      <c r="C84" s="47"/>
      <c r="D84" s="47"/>
      <c r="E84" s="47"/>
      <c r="F84" s="47"/>
    </row>
    <row r="85" spans="1:6">
      <c r="A85" s="47"/>
      <c r="B85" s="47"/>
      <c r="C85" s="47"/>
      <c r="D85" s="47"/>
      <c r="E85" s="47"/>
      <c r="F85" s="47"/>
    </row>
    <row r="86" spans="1:6">
      <c r="A86" s="47"/>
      <c r="B86" s="47"/>
      <c r="C86" s="47"/>
      <c r="D86" s="47"/>
      <c r="E86" s="47"/>
      <c r="F86" s="47"/>
    </row>
    <row r="87" spans="1:6">
      <c r="A87" s="47"/>
      <c r="B87" s="47"/>
      <c r="C87" s="47"/>
      <c r="D87" s="47"/>
      <c r="E87" s="47"/>
      <c r="F87" s="47"/>
    </row>
    <row r="88" spans="1:6">
      <c r="A88" s="47"/>
      <c r="B88" s="47"/>
      <c r="C88" s="47"/>
      <c r="D88" s="47"/>
      <c r="E88" s="47"/>
      <c r="F88" s="47"/>
    </row>
    <row r="89" spans="1:6">
      <c r="A89" s="47"/>
      <c r="B89" s="47"/>
      <c r="C89" s="47"/>
      <c r="D89" s="47"/>
      <c r="E89" s="47"/>
      <c r="F89" s="47"/>
    </row>
    <row r="90" spans="1:6">
      <c r="A90" s="47"/>
      <c r="B90" s="47"/>
      <c r="C90" s="47"/>
      <c r="D90" s="47"/>
      <c r="E90" s="47"/>
      <c r="F90" s="47"/>
    </row>
    <row r="91" spans="1:6">
      <c r="A91" s="47"/>
      <c r="B91" s="47"/>
      <c r="C91" s="47"/>
      <c r="D91" s="47"/>
      <c r="E91" s="47"/>
      <c r="F91" s="47"/>
    </row>
    <row r="92" spans="1:6">
      <c r="A92" s="47"/>
      <c r="B92" s="47"/>
      <c r="C92" s="47"/>
      <c r="D92" s="47"/>
      <c r="E92" s="47"/>
      <c r="F92" s="47"/>
    </row>
    <row r="93" spans="1:6">
      <c r="A93" s="47"/>
      <c r="B93" s="47"/>
      <c r="C93" s="47"/>
      <c r="D93" s="47"/>
      <c r="E93" s="47"/>
      <c r="F93" s="47"/>
    </row>
    <row r="94" spans="1:6">
      <c r="A94" s="47"/>
      <c r="B94" s="47"/>
      <c r="C94" s="47"/>
      <c r="D94" s="47"/>
      <c r="E94" s="47"/>
      <c r="F94" s="47"/>
    </row>
    <row r="95" spans="1:6">
      <c r="A95" s="47"/>
      <c r="B95" s="47"/>
      <c r="C95" s="47"/>
      <c r="D95" s="47"/>
      <c r="E95" s="47"/>
      <c r="F95" s="47"/>
    </row>
    <row r="96" spans="1:6">
      <c r="A96" s="47"/>
      <c r="B96" s="47"/>
      <c r="C96" s="47"/>
      <c r="D96" s="47"/>
      <c r="E96" s="47"/>
      <c r="F96" s="47"/>
    </row>
    <row r="97" spans="1:6">
      <c r="A97" s="47"/>
      <c r="B97" s="47"/>
      <c r="C97" s="47"/>
      <c r="D97" s="47"/>
      <c r="E97" s="47"/>
      <c r="F97" s="47"/>
    </row>
    <row r="98" spans="1:6">
      <c r="A98" s="47"/>
      <c r="B98" s="47"/>
      <c r="C98" s="47"/>
      <c r="D98" s="47"/>
      <c r="E98" s="47"/>
      <c r="F98" s="47"/>
    </row>
    <row r="99" spans="1:6">
      <c r="A99" s="47"/>
      <c r="B99" s="47"/>
      <c r="C99" s="47"/>
      <c r="D99" s="47"/>
      <c r="E99" s="47"/>
      <c r="F99" s="47"/>
    </row>
    <row r="100" spans="1:6">
      <c r="A100" s="47"/>
      <c r="B100" s="47"/>
      <c r="C100" s="47"/>
      <c r="D100" s="47"/>
      <c r="E100" s="47"/>
      <c r="F100" s="47"/>
    </row>
    <row r="101" spans="1:6">
      <c r="A101" s="47"/>
      <c r="B101" s="47"/>
      <c r="C101" s="47"/>
      <c r="D101" s="47"/>
      <c r="E101" s="47"/>
      <c r="F101" s="47"/>
    </row>
    <row r="102" spans="1:6">
      <c r="A102" s="47"/>
      <c r="B102" s="47"/>
      <c r="C102" s="47"/>
      <c r="D102" s="47"/>
      <c r="E102" s="47"/>
      <c r="F102" s="47"/>
    </row>
    <row r="103" spans="1:6">
      <c r="A103" s="47"/>
      <c r="B103" s="47"/>
      <c r="C103" s="47"/>
      <c r="D103" s="47"/>
      <c r="E103" s="47"/>
      <c r="F103" s="47"/>
    </row>
    <row r="104" spans="1:6">
      <c r="A104" s="47"/>
      <c r="B104" s="47"/>
      <c r="C104" s="47"/>
      <c r="D104" s="47"/>
      <c r="E104" s="47"/>
      <c r="F104" s="47"/>
    </row>
    <row r="105" spans="1:6">
      <c r="A105" s="47"/>
      <c r="B105" s="47"/>
      <c r="C105" s="47"/>
      <c r="D105" s="47"/>
      <c r="E105" s="47"/>
      <c r="F105" s="47"/>
    </row>
    <row r="106" spans="1:6">
      <c r="A106" s="47"/>
      <c r="B106" s="47"/>
      <c r="C106" s="47"/>
      <c r="D106" s="47"/>
      <c r="E106" s="47"/>
      <c r="F106" s="47"/>
    </row>
    <row r="107" spans="1:6">
      <c r="A107" s="47"/>
      <c r="B107" s="47"/>
      <c r="C107" s="47"/>
      <c r="D107" s="47"/>
      <c r="E107" s="47"/>
      <c r="F107" s="47"/>
    </row>
    <row r="108" spans="1:6">
      <c r="A108" s="47"/>
      <c r="B108" s="47"/>
      <c r="C108" s="47"/>
      <c r="D108" s="47"/>
      <c r="E108" s="47"/>
      <c r="F108" s="47"/>
    </row>
    <row r="109" spans="1:6">
      <c r="A109" s="47"/>
      <c r="B109" s="47"/>
      <c r="C109" s="47"/>
      <c r="D109" s="47"/>
      <c r="E109" s="47"/>
      <c r="F109" s="47"/>
    </row>
    <row r="110" spans="1:6">
      <c r="A110" s="47"/>
      <c r="B110" s="47"/>
      <c r="C110" s="47"/>
      <c r="D110" s="47"/>
      <c r="E110" s="47"/>
      <c r="F110" s="47"/>
    </row>
    <row r="111" spans="1:6">
      <c r="A111" s="47"/>
      <c r="B111" s="47"/>
      <c r="C111" s="47"/>
      <c r="D111" s="47"/>
      <c r="E111" s="47"/>
      <c r="F111" s="47"/>
    </row>
    <row r="112" spans="1:6">
      <c r="A112" s="47"/>
      <c r="B112" s="47"/>
      <c r="C112" s="47"/>
      <c r="D112" s="47"/>
      <c r="E112" s="47"/>
      <c r="F112" s="47"/>
    </row>
    <row r="113" spans="1:6">
      <c r="A113" s="47"/>
      <c r="B113" s="47"/>
      <c r="C113" s="47"/>
      <c r="D113" s="47"/>
      <c r="E113" s="47"/>
      <c r="F113" s="47"/>
    </row>
    <row r="114" spans="1:6">
      <c r="A114" s="47"/>
      <c r="B114" s="47"/>
      <c r="C114" s="47"/>
      <c r="D114" s="47"/>
      <c r="E114" s="47"/>
      <c r="F114" s="47"/>
    </row>
    <row r="115" spans="1:6">
      <c r="A115" s="47"/>
      <c r="B115" s="47"/>
      <c r="C115" s="47"/>
      <c r="D115" s="47"/>
      <c r="E115" s="47"/>
      <c r="F115" s="47"/>
    </row>
    <row r="116" spans="1:6">
      <c r="A116" s="47"/>
      <c r="B116" s="47"/>
      <c r="C116" s="47"/>
      <c r="D116" s="47"/>
      <c r="E116" s="47"/>
      <c r="F116" s="47"/>
    </row>
    <row r="117" spans="1:6">
      <c r="A117" s="47"/>
      <c r="B117" s="47"/>
      <c r="C117" s="47"/>
      <c r="D117" s="47"/>
      <c r="E117" s="47"/>
      <c r="F117" s="47"/>
    </row>
    <row r="118" spans="1:6">
      <c r="A118" s="47"/>
      <c r="B118" s="47"/>
      <c r="C118" s="47"/>
      <c r="D118" s="47"/>
      <c r="E118" s="47"/>
      <c r="F118" s="47"/>
    </row>
    <row r="119" spans="1:6">
      <c r="A119" s="47"/>
      <c r="B119" s="47"/>
      <c r="C119" s="47"/>
      <c r="D119" s="47"/>
      <c r="E119" s="47"/>
      <c r="F119" s="47"/>
    </row>
    <row r="120" spans="1:6">
      <c r="A120" s="47"/>
      <c r="B120" s="47"/>
      <c r="C120" s="47"/>
      <c r="D120" s="47"/>
      <c r="E120" s="47"/>
      <c r="F120" s="47"/>
    </row>
    <row r="121" spans="1:6">
      <c r="A121" s="47"/>
      <c r="B121" s="47"/>
      <c r="C121" s="47"/>
      <c r="D121" s="47"/>
      <c r="E121" s="47"/>
      <c r="F121" s="47"/>
    </row>
    <row r="122" spans="1:6">
      <c r="A122" s="47"/>
      <c r="B122" s="47"/>
      <c r="C122" s="47"/>
      <c r="D122" s="47"/>
      <c r="E122" s="47"/>
      <c r="F122" s="47"/>
    </row>
    <row r="123" spans="1:6">
      <c r="A123" s="47"/>
      <c r="B123" s="47"/>
      <c r="C123" s="47"/>
      <c r="D123" s="47"/>
      <c r="E123" s="47"/>
      <c r="F123" s="47"/>
    </row>
    <row r="124" spans="1:6">
      <c r="A124" s="47"/>
      <c r="B124" s="47"/>
      <c r="C124" s="47"/>
      <c r="D124" s="47"/>
      <c r="E124" s="47"/>
      <c r="F124" s="47"/>
    </row>
    <row r="125" spans="1:6">
      <c r="A125" s="47"/>
      <c r="B125" s="47"/>
      <c r="C125" s="47"/>
      <c r="D125" s="47"/>
      <c r="E125" s="47"/>
      <c r="F125" s="47"/>
    </row>
    <row r="126" spans="1:6">
      <c r="A126" s="47"/>
      <c r="B126" s="47"/>
      <c r="C126" s="47"/>
      <c r="D126" s="47"/>
      <c r="E126" s="47"/>
      <c r="F126" s="47"/>
    </row>
    <row r="127" spans="1:6">
      <c r="A127" s="47"/>
      <c r="B127" s="47"/>
      <c r="C127" s="47"/>
      <c r="D127" s="47"/>
      <c r="E127" s="47"/>
      <c r="F127" s="47"/>
    </row>
    <row r="128" spans="1:6">
      <c r="A128" s="47"/>
      <c r="B128" s="47"/>
      <c r="C128" s="47"/>
      <c r="D128" s="47"/>
      <c r="E128" s="47"/>
      <c r="F128" s="47"/>
    </row>
    <row r="129" spans="1:6">
      <c r="A129" s="47"/>
      <c r="B129" s="47"/>
      <c r="C129" s="47"/>
      <c r="D129" s="47"/>
      <c r="E129" s="47"/>
      <c r="F129" s="47"/>
    </row>
    <row r="130" spans="1:6">
      <c r="A130" s="47"/>
      <c r="B130" s="47"/>
      <c r="C130" s="47"/>
      <c r="D130" s="47"/>
      <c r="E130" s="47"/>
      <c r="F130" s="47"/>
    </row>
    <row r="131" spans="1:6">
      <c r="A131" s="47"/>
      <c r="B131" s="47"/>
      <c r="C131" s="47"/>
      <c r="D131" s="47"/>
      <c r="E131" s="47"/>
      <c r="F131" s="47"/>
    </row>
    <row r="132" spans="1:6">
      <c r="A132" s="47"/>
      <c r="B132" s="47"/>
      <c r="C132" s="47"/>
      <c r="D132" s="47"/>
      <c r="E132" s="47"/>
      <c r="F132" s="47"/>
    </row>
    <row r="133" spans="1:6">
      <c r="A133" s="47"/>
      <c r="B133" s="47"/>
      <c r="C133" s="47"/>
      <c r="D133" s="47"/>
      <c r="E133" s="47"/>
      <c r="F133" s="47"/>
    </row>
    <row r="134" spans="1:6">
      <c r="A134" s="47"/>
      <c r="B134" s="47"/>
      <c r="C134" s="47"/>
      <c r="D134" s="47"/>
      <c r="E134" s="47"/>
      <c r="F134" s="47"/>
    </row>
    <row r="135" spans="1:6">
      <c r="A135" s="47"/>
      <c r="B135" s="47"/>
      <c r="C135" s="47"/>
      <c r="D135" s="47"/>
      <c r="E135" s="47"/>
      <c r="F135" s="47"/>
    </row>
    <row r="136" spans="1:6">
      <c r="A136" s="47"/>
      <c r="B136" s="47"/>
      <c r="C136" s="47"/>
      <c r="D136" s="47"/>
      <c r="E136" s="47"/>
      <c r="F136" s="47"/>
    </row>
    <row r="137" spans="1:6">
      <c r="A137" s="47"/>
      <c r="B137" s="47"/>
      <c r="C137" s="47"/>
      <c r="D137" s="47"/>
      <c r="E137" s="47"/>
      <c r="F137" s="47"/>
    </row>
    <row r="138" spans="1:6">
      <c r="A138" s="47"/>
      <c r="B138" s="47"/>
      <c r="C138" s="47"/>
      <c r="D138" s="47"/>
      <c r="E138" s="47"/>
      <c r="F138" s="47"/>
    </row>
    <row r="139" spans="1:6">
      <c r="A139" s="47"/>
      <c r="B139" s="47"/>
      <c r="C139" s="47"/>
      <c r="D139" s="47"/>
      <c r="E139" s="47"/>
      <c r="F139" s="47"/>
    </row>
    <row r="140" spans="1:6">
      <c r="A140" s="47"/>
      <c r="B140" s="47"/>
      <c r="C140" s="47"/>
      <c r="D140" s="47"/>
      <c r="E140" s="47"/>
      <c r="F140" s="47"/>
    </row>
    <row r="141" spans="1:6">
      <c r="A141" s="47"/>
      <c r="B141" s="47"/>
      <c r="C141" s="47"/>
      <c r="D141" s="47"/>
      <c r="E141" s="47"/>
      <c r="F141" s="47"/>
    </row>
    <row r="142" spans="1:6">
      <c r="A142" s="47"/>
      <c r="B142" s="47"/>
      <c r="C142" s="47"/>
      <c r="D142" s="47"/>
      <c r="E142" s="47"/>
      <c r="F142" s="47"/>
    </row>
    <row r="143" spans="1:6">
      <c r="A143" s="47"/>
      <c r="B143" s="47"/>
      <c r="C143" s="47"/>
      <c r="D143" s="47"/>
      <c r="E143" s="47"/>
      <c r="F143" s="47"/>
    </row>
    <row r="144" spans="1:6">
      <c r="A144" s="47"/>
      <c r="B144" s="47"/>
      <c r="C144" s="47"/>
      <c r="D144" s="47"/>
      <c r="E144" s="47"/>
      <c r="F144" s="47"/>
    </row>
    <row r="145" spans="1:6">
      <c r="A145" s="47"/>
      <c r="B145" s="47"/>
      <c r="C145" s="47"/>
      <c r="D145" s="47"/>
      <c r="E145" s="47"/>
      <c r="F145" s="47"/>
    </row>
    <row r="146" spans="1:6">
      <c r="A146" s="47"/>
      <c r="B146" s="47"/>
      <c r="C146" s="47"/>
      <c r="D146" s="47"/>
      <c r="E146" s="47"/>
      <c r="F146" s="47"/>
    </row>
    <row r="147" spans="1:6">
      <c r="A147" s="47"/>
      <c r="B147" s="47"/>
      <c r="C147" s="47"/>
      <c r="D147" s="47"/>
      <c r="E147" s="47"/>
      <c r="F147" s="47"/>
    </row>
    <row r="148" spans="1:6">
      <c r="A148" s="47"/>
      <c r="B148" s="47"/>
      <c r="C148" s="47"/>
      <c r="D148" s="47"/>
      <c r="E148" s="47"/>
      <c r="F148" s="47"/>
    </row>
    <row r="149" spans="1:6">
      <c r="A149" s="47"/>
      <c r="B149" s="47"/>
      <c r="C149" s="47"/>
      <c r="D149" s="47"/>
      <c r="E149" s="47"/>
      <c r="F149" s="47"/>
    </row>
    <row r="150" spans="1:6">
      <c r="A150" s="47"/>
      <c r="B150" s="47"/>
      <c r="C150" s="47"/>
      <c r="D150" s="47"/>
      <c r="E150" s="47"/>
      <c r="F150" s="47"/>
    </row>
    <row r="151" spans="1:6">
      <c r="A151" s="47"/>
      <c r="B151" s="47"/>
      <c r="C151" s="47"/>
      <c r="D151" s="47"/>
      <c r="E151" s="47"/>
      <c r="F151" s="47"/>
    </row>
    <row r="152" spans="1:6">
      <c r="A152" s="47"/>
      <c r="B152" s="47"/>
      <c r="C152" s="47"/>
      <c r="D152" s="47"/>
      <c r="E152" s="47"/>
      <c r="F152" s="47"/>
    </row>
    <row r="153" spans="1:6">
      <c r="A153" s="47"/>
      <c r="B153" s="47"/>
      <c r="C153" s="47"/>
      <c r="D153" s="47"/>
      <c r="E153" s="47"/>
      <c r="F153" s="47"/>
    </row>
    <row r="154" spans="1:6">
      <c r="A154" s="47"/>
      <c r="B154" s="47"/>
      <c r="C154" s="47"/>
      <c r="D154" s="47"/>
      <c r="E154" s="47"/>
      <c r="F154" s="47"/>
    </row>
    <row r="155" spans="1:6">
      <c r="A155" s="47"/>
      <c r="B155" s="47"/>
      <c r="C155" s="47"/>
      <c r="D155" s="47"/>
      <c r="E155" s="47"/>
      <c r="F155" s="47"/>
    </row>
    <row r="156" spans="1:6">
      <c r="A156" s="47"/>
      <c r="B156" s="47"/>
      <c r="C156" s="47"/>
      <c r="D156" s="47"/>
      <c r="E156" s="47"/>
      <c r="F156" s="47"/>
    </row>
    <row r="157" spans="1:6">
      <c r="A157" s="47"/>
      <c r="B157" s="47"/>
      <c r="C157" s="47"/>
      <c r="D157" s="47"/>
      <c r="E157" s="47"/>
      <c r="F157" s="47"/>
    </row>
    <row r="158" spans="1:6">
      <c r="A158" s="47"/>
      <c r="B158" s="47"/>
      <c r="C158" s="47"/>
      <c r="D158" s="47"/>
      <c r="E158" s="47"/>
      <c r="F158" s="47"/>
    </row>
    <row r="159" spans="1:6">
      <c r="A159" s="47"/>
      <c r="B159" s="47"/>
      <c r="C159" s="47"/>
      <c r="D159" s="47"/>
      <c r="E159" s="47"/>
      <c r="F159" s="47"/>
    </row>
    <row r="160" spans="1:6">
      <c r="A160" s="47"/>
      <c r="B160" s="47"/>
      <c r="C160" s="47"/>
      <c r="D160" s="47"/>
      <c r="E160" s="47"/>
      <c r="F160" s="47"/>
    </row>
    <row r="161" spans="1:6">
      <c r="A161" s="47"/>
      <c r="B161" s="47"/>
      <c r="C161" s="47"/>
      <c r="D161" s="47"/>
      <c r="E161" s="47"/>
      <c r="F161" s="47"/>
    </row>
    <row r="162" spans="1:6">
      <c r="A162" s="47"/>
      <c r="B162" s="47"/>
      <c r="C162" s="47"/>
      <c r="D162" s="47"/>
      <c r="E162" s="47"/>
      <c r="F162" s="47"/>
    </row>
    <row r="163" spans="1:6">
      <c r="A163" s="47"/>
      <c r="B163" s="47"/>
      <c r="C163" s="47"/>
      <c r="D163" s="47"/>
      <c r="E163" s="47"/>
      <c r="F163" s="47"/>
    </row>
    <row r="164" spans="1:6">
      <c r="A164" s="47"/>
      <c r="B164" s="47"/>
      <c r="C164" s="47"/>
      <c r="D164" s="47"/>
      <c r="E164" s="47"/>
      <c r="F164" s="47"/>
    </row>
    <row r="165" spans="1:6">
      <c r="A165" s="47"/>
      <c r="B165" s="47"/>
      <c r="C165" s="47"/>
      <c r="D165" s="47"/>
      <c r="E165" s="47"/>
      <c r="F165" s="47"/>
    </row>
    <row r="166" spans="1:6">
      <c r="A166" s="47"/>
      <c r="B166" s="47"/>
      <c r="C166" s="47"/>
      <c r="D166" s="47"/>
      <c r="E166" s="47"/>
      <c r="F166" s="47"/>
    </row>
    <row r="167" spans="1:6">
      <c r="A167" s="47"/>
      <c r="B167" s="47"/>
      <c r="C167" s="47"/>
      <c r="D167" s="47"/>
      <c r="E167" s="47"/>
      <c r="F167" s="47"/>
    </row>
    <row r="168" spans="1:6">
      <c r="A168" s="47"/>
      <c r="B168" s="47"/>
      <c r="C168" s="47"/>
      <c r="D168" s="47"/>
      <c r="E168" s="47"/>
      <c r="F168" s="47"/>
    </row>
    <row r="169" spans="1:6">
      <c r="A169" s="47"/>
      <c r="B169" s="47"/>
      <c r="C169" s="47"/>
      <c r="D169" s="47"/>
      <c r="E169" s="47"/>
      <c r="F169" s="47"/>
    </row>
    <row r="170" spans="1:6">
      <c r="A170" s="47"/>
      <c r="B170" s="47"/>
      <c r="C170" s="47"/>
      <c r="D170" s="47"/>
      <c r="E170" s="47"/>
      <c r="F170" s="47"/>
    </row>
    <row r="171" spans="1:6">
      <c r="A171" s="47"/>
      <c r="B171" s="47"/>
      <c r="C171" s="47"/>
      <c r="D171" s="47"/>
      <c r="E171" s="47"/>
      <c r="F171" s="47"/>
    </row>
    <row r="172" spans="1:6">
      <c r="A172" s="47"/>
      <c r="B172" s="47"/>
      <c r="C172" s="47"/>
      <c r="D172" s="47"/>
      <c r="E172" s="47"/>
      <c r="F172" s="47"/>
    </row>
    <row r="173" spans="1:6">
      <c r="A173" s="47"/>
      <c r="B173" s="47"/>
      <c r="C173" s="47"/>
      <c r="D173" s="47"/>
      <c r="E173" s="47"/>
      <c r="F173" s="47"/>
    </row>
    <row r="174" spans="1:6">
      <c r="A174" s="47"/>
      <c r="B174" s="47"/>
      <c r="C174" s="47"/>
      <c r="D174" s="47"/>
      <c r="E174" s="47"/>
      <c r="F174" s="47"/>
    </row>
    <row r="175" spans="1:6">
      <c r="A175" s="47"/>
      <c r="B175" s="47"/>
      <c r="C175" s="47"/>
      <c r="D175" s="47"/>
      <c r="E175" s="47"/>
      <c r="F175" s="47"/>
    </row>
    <row r="176" spans="1:6">
      <c r="A176" s="47"/>
      <c r="B176" s="47"/>
      <c r="C176" s="47"/>
      <c r="D176" s="47"/>
      <c r="E176" s="47"/>
      <c r="F176" s="47"/>
    </row>
    <row r="177" spans="1:6">
      <c r="A177" s="47"/>
      <c r="B177" s="47"/>
      <c r="C177" s="47"/>
      <c r="D177" s="47"/>
      <c r="E177" s="47"/>
      <c r="F177" s="47"/>
    </row>
    <row r="178" spans="1:6">
      <c r="A178" s="47"/>
      <c r="B178" s="47"/>
      <c r="C178" s="47"/>
      <c r="D178" s="47"/>
      <c r="E178" s="47"/>
      <c r="F178" s="47"/>
    </row>
    <row r="179" spans="1:6">
      <c r="A179" s="47"/>
      <c r="B179" s="47"/>
      <c r="C179" s="47"/>
      <c r="D179" s="47"/>
      <c r="E179" s="47"/>
      <c r="F179" s="47"/>
    </row>
    <row r="180" spans="1:6">
      <c r="A180" s="47"/>
      <c r="B180" s="47"/>
      <c r="C180" s="47"/>
      <c r="D180" s="47"/>
      <c r="E180" s="47"/>
      <c r="F180" s="47"/>
    </row>
    <row r="181" spans="1:6">
      <c r="A181" s="47"/>
      <c r="B181" s="47"/>
      <c r="C181" s="47"/>
      <c r="D181" s="47"/>
      <c r="E181" s="47"/>
      <c r="F181" s="47"/>
    </row>
    <row r="182" spans="1:6">
      <c r="A182" s="47"/>
      <c r="B182" s="47"/>
      <c r="C182" s="47"/>
      <c r="D182" s="47"/>
      <c r="E182" s="47"/>
      <c r="F182" s="47"/>
    </row>
    <row r="183" spans="1:6">
      <c r="A183" s="47"/>
      <c r="B183" s="47"/>
      <c r="C183" s="47"/>
      <c r="D183" s="47"/>
      <c r="E183" s="47"/>
      <c r="F183" s="47"/>
    </row>
    <row r="184" spans="1:6">
      <c r="A184" s="47"/>
      <c r="B184" s="47"/>
      <c r="C184" s="47"/>
      <c r="D184" s="47"/>
      <c r="E184" s="47"/>
      <c r="F184" s="47"/>
    </row>
    <row r="185" spans="1:6">
      <c r="A185" s="47"/>
      <c r="B185" s="47"/>
      <c r="C185" s="47"/>
      <c r="D185" s="47"/>
      <c r="E185" s="47"/>
      <c r="F185" s="47"/>
    </row>
    <row r="186" spans="1:6">
      <c r="A186" s="47"/>
      <c r="B186" s="47"/>
      <c r="C186" s="47"/>
      <c r="D186" s="47"/>
      <c r="E186" s="47"/>
      <c r="F186" s="47"/>
    </row>
    <row r="187" spans="1:6">
      <c r="A187" s="47"/>
      <c r="B187" s="47"/>
      <c r="C187" s="47"/>
      <c r="D187" s="47"/>
      <c r="E187" s="47"/>
      <c r="F187" s="47"/>
    </row>
    <row r="188" spans="1:6">
      <c r="A188" s="47"/>
      <c r="B188" s="47"/>
      <c r="C188" s="47"/>
      <c r="D188" s="47"/>
      <c r="E188" s="47"/>
      <c r="F188" s="47"/>
    </row>
    <row r="189" spans="1:6">
      <c r="A189" s="47"/>
      <c r="B189" s="47"/>
      <c r="C189" s="47"/>
      <c r="D189" s="47"/>
      <c r="E189" s="47"/>
      <c r="F189" s="47"/>
    </row>
    <row r="190" spans="1:6">
      <c r="A190" s="47"/>
      <c r="B190" s="47"/>
      <c r="C190" s="47"/>
      <c r="D190" s="47"/>
      <c r="E190" s="47"/>
      <c r="F190" s="47"/>
    </row>
    <row r="191" spans="1:6">
      <c r="A191" s="47"/>
      <c r="B191" s="47"/>
      <c r="C191" s="47"/>
      <c r="D191" s="47"/>
      <c r="E191" s="47"/>
      <c r="F191" s="47"/>
    </row>
    <row r="192" spans="1:6">
      <c r="A192" s="47"/>
      <c r="B192" s="47"/>
      <c r="C192" s="47"/>
      <c r="D192" s="47"/>
      <c r="E192" s="47"/>
      <c r="F192" s="47"/>
    </row>
    <row r="193" spans="1:6">
      <c r="A193" s="47"/>
      <c r="B193" s="47"/>
      <c r="C193" s="47"/>
      <c r="D193" s="47"/>
      <c r="E193" s="47"/>
      <c r="F193" s="4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9" tint="-0.249977111117893"/>
  </sheetPr>
  <dimension ref="A1:X418"/>
  <sheetViews>
    <sheetView zoomScale="90" zoomScaleNormal="90" workbookViewId="0">
      <pane xSplit="1" ySplit="2" topLeftCell="B21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4" width="10.7543859649123" style="2" customWidth="1"/>
    <col min="5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/>
      <c r="B1" s="7" t="s">
        <v>90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43769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5" si="0">IF(B3&gt;K2,B3,K2)</f>
        <v>1</v>
      </c>
      <c r="L3" s="10">
        <f t="shared" ref="L3:L35" si="1">B3/K3-1</f>
        <v>0</v>
      </c>
      <c r="N3" s="17"/>
      <c r="O3" s="18" t="s">
        <v>76</v>
      </c>
      <c r="P3" s="42" t="s">
        <v>77</v>
      </c>
      <c r="Q3" s="19" t="s">
        <v>79</v>
      </c>
    </row>
    <row r="4" spans="1:17">
      <c r="A4" s="32">
        <v>43799</v>
      </c>
      <c r="B4" s="41">
        <v>1.033</v>
      </c>
      <c r="C4" s="12">
        <v>34.02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5" si="2">B4/B3-1</f>
        <v>0.0329999999999999</v>
      </c>
      <c r="K4" s="10">
        <f t="shared" si="0"/>
        <v>1.033</v>
      </c>
      <c r="L4" s="10">
        <f t="shared" si="1"/>
        <v>0</v>
      </c>
      <c r="N4" s="20" t="s">
        <v>80</v>
      </c>
      <c r="O4" s="21">
        <f>MIN(L24:L35)</f>
        <v>-0.198232323232323</v>
      </c>
      <c r="P4" s="21">
        <f>MIN(L12:L35)</f>
        <v>-0.198232323232323</v>
      </c>
      <c r="Q4" s="30">
        <f>MIN(L4:L35)</f>
        <v>-0.198232323232323</v>
      </c>
    </row>
    <row r="5" spans="1:24">
      <c r="A5" s="32">
        <v>43830</v>
      </c>
      <c r="B5" s="41">
        <v>1.073</v>
      </c>
      <c r="C5" s="12">
        <v>43.2293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0.0387221684414327</v>
      </c>
      <c r="K5" s="10">
        <f t="shared" si="0"/>
        <v>1.073</v>
      </c>
      <c r="L5" s="10">
        <f t="shared" si="1"/>
        <v>0</v>
      </c>
      <c r="N5" s="20" t="s">
        <v>81</v>
      </c>
      <c r="O5" s="22">
        <f>(B35/B23)^(12/COUNT(B24:B35))-1</f>
        <v>0.151578947368421</v>
      </c>
      <c r="P5" s="22">
        <f>(B35/B11)^(12/COUNT(B12:B35))-1</f>
        <v>0.25463170668705</v>
      </c>
      <c r="Q5" s="31">
        <f>(B35/B3)^(12/COUNT(B4:B35))-1</f>
        <v>0.341274735221417</v>
      </c>
      <c r="X5">
        <v>1</v>
      </c>
    </row>
    <row r="6" spans="1:17">
      <c r="A6" s="32">
        <v>43861</v>
      </c>
      <c r="B6" s="41">
        <v>1.124</v>
      </c>
      <c r="C6" s="12">
        <v>47.93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0.0475302889095994</v>
      </c>
      <c r="K6" s="10">
        <f t="shared" si="0"/>
        <v>1.124</v>
      </c>
      <c r="L6" s="10">
        <f t="shared" si="1"/>
        <v>0</v>
      </c>
      <c r="N6" s="20" t="s">
        <v>82</v>
      </c>
      <c r="O6" s="23">
        <f>O5/O7</f>
        <v>0.611291170389022</v>
      </c>
      <c r="P6" s="23">
        <f>P5/P7</f>
        <v>0.996528510148082</v>
      </c>
      <c r="Q6" s="23">
        <f>Q5/Q7</f>
        <v>1.43340783600289</v>
      </c>
    </row>
    <row r="7" spans="1:17">
      <c r="A7" s="9">
        <v>43889</v>
      </c>
      <c r="B7" s="41">
        <v>1.242</v>
      </c>
      <c r="C7" s="12">
        <v>39.2667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0.104982206405694</v>
      </c>
      <c r="K7" s="10">
        <f t="shared" si="0"/>
        <v>1.242</v>
      </c>
      <c r="L7" s="10">
        <f t="shared" si="1"/>
        <v>0</v>
      </c>
      <c r="N7" s="25" t="s">
        <v>83</v>
      </c>
      <c r="O7" s="26">
        <f>STDEV(J24:J35)*(12^0.5)</f>
        <v>0.247965216431897</v>
      </c>
      <c r="P7" s="26">
        <f>STDEV(J12:J35)*(12^0.5)</f>
        <v>0.255518737390878</v>
      </c>
      <c r="Q7" s="27">
        <f>STDEV(J4:J35)*(12^0.5)</f>
        <v>0.238086277087109</v>
      </c>
    </row>
    <row r="8" spans="1:12">
      <c r="A8" s="9">
        <v>43921</v>
      </c>
      <c r="B8" s="41">
        <v>1.174</v>
      </c>
      <c r="C8" s="12">
        <v>20.3071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-0.0547504025764896</v>
      </c>
      <c r="K8" s="10">
        <f t="shared" si="0"/>
        <v>1.242</v>
      </c>
      <c r="L8" s="10">
        <f t="shared" si="1"/>
        <v>-0.0547504025764896</v>
      </c>
    </row>
    <row r="9" spans="1:12">
      <c r="A9" s="9">
        <v>43951</v>
      </c>
      <c r="B9" s="41">
        <v>1.2</v>
      </c>
      <c r="C9" s="12">
        <v>41.1946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0.0221465076660989</v>
      </c>
      <c r="K9" s="10">
        <f t="shared" si="0"/>
        <v>1.242</v>
      </c>
      <c r="L9" s="10">
        <f t="shared" si="1"/>
        <v>-0.033816425120773</v>
      </c>
    </row>
    <row r="10" spans="1:12">
      <c r="A10" s="9">
        <v>43982</v>
      </c>
      <c r="B10" s="41">
        <v>1.252</v>
      </c>
      <c r="C10" s="12">
        <v>56.6236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0.0433333333333334</v>
      </c>
      <c r="K10" s="10">
        <f t="shared" si="0"/>
        <v>1.252</v>
      </c>
      <c r="L10" s="10">
        <f t="shared" si="1"/>
        <v>0</v>
      </c>
    </row>
    <row r="11" spans="1:12">
      <c r="A11" s="9">
        <v>44012</v>
      </c>
      <c r="B11" s="41">
        <v>1.39</v>
      </c>
      <c r="C11" s="12">
        <v>61.1399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0.110223642172524</v>
      </c>
      <c r="K11" s="10">
        <f t="shared" si="0"/>
        <v>1.39</v>
      </c>
      <c r="L11" s="10">
        <f t="shared" si="1"/>
        <v>0</v>
      </c>
    </row>
    <row r="12" spans="1:12">
      <c r="A12" s="9">
        <v>44043</v>
      </c>
      <c r="B12" s="41">
        <v>1.727</v>
      </c>
      <c r="C12" s="12">
        <v>73.9058321134026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0.242446043165468</v>
      </c>
      <c r="K12" s="10">
        <f t="shared" si="0"/>
        <v>1.727</v>
      </c>
      <c r="L12" s="10">
        <f t="shared" si="1"/>
        <v>0</v>
      </c>
    </row>
    <row r="13" spans="1:12">
      <c r="A13" s="9">
        <v>44074</v>
      </c>
      <c r="B13" s="41">
        <v>1.632</v>
      </c>
      <c r="C13" s="12">
        <v>55.0058657139092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-0.0550086855819341</v>
      </c>
      <c r="K13" s="10">
        <f t="shared" si="0"/>
        <v>1.727</v>
      </c>
      <c r="L13" s="10">
        <f t="shared" si="1"/>
        <v>-0.0550086855819341</v>
      </c>
    </row>
    <row r="14" spans="1:12">
      <c r="A14" s="9">
        <v>44104</v>
      </c>
      <c r="B14" s="41">
        <v>1.581</v>
      </c>
      <c r="C14" s="12">
        <v>49.8885212493396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-0.03125</v>
      </c>
      <c r="K14" s="10">
        <f t="shared" si="0"/>
        <v>1.727</v>
      </c>
      <c r="L14" s="10">
        <f t="shared" si="1"/>
        <v>-0.0845396641574986</v>
      </c>
    </row>
    <row r="15" spans="1:12">
      <c r="A15" s="9">
        <v>44134</v>
      </c>
      <c r="B15" s="41">
        <v>1.541</v>
      </c>
      <c r="C15" s="12">
        <v>48.2709115485517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-0.0253004427577482</v>
      </c>
      <c r="K15" s="10">
        <f t="shared" si="0"/>
        <v>1.727</v>
      </c>
      <c r="L15" s="10">
        <f t="shared" si="1"/>
        <v>-0.107701215981471</v>
      </c>
    </row>
    <row r="16" spans="1:12">
      <c r="A16" s="9">
        <v>44165</v>
      </c>
      <c r="B16" s="41">
        <v>1.555</v>
      </c>
      <c r="C16" s="12">
        <v>58.1881127712537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0.009085009733939</v>
      </c>
      <c r="K16" s="10">
        <f t="shared" si="0"/>
        <v>1.727</v>
      </c>
      <c r="L16" s="10">
        <f t="shared" si="1"/>
        <v>-0.0995946728430805</v>
      </c>
    </row>
    <row r="17" spans="1:12">
      <c r="A17" s="9">
        <v>44196</v>
      </c>
      <c r="B17" s="41">
        <v>1.629</v>
      </c>
      <c r="C17" s="12">
        <v>62.9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0.047588424437299</v>
      </c>
      <c r="K17" s="10">
        <f t="shared" si="0"/>
        <v>1.727</v>
      </c>
      <c r="L17" s="10">
        <f t="shared" si="1"/>
        <v>-0.0567458019687319</v>
      </c>
    </row>
    <row r="18" spans="1:12">
      <c r="A18" s="13">
        <v>44225</v>
      </c>
      <c r="B18" s="41">
        <v>1.71614036502229</v>
      </c>
      <c r="C18" s="12">
        <v>61.2591573908931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0.0534931645317924</v>
      </c>
      <c r="K18" s="10">
        <f t="shared" si="0"/>
        <v>1.727</v>
      </c>
      <c r="L18" s="10">
        <f t="shared" si="1"/>
        <v>-0.00628814995814142</v>
      </c>
    </row>
    <row r="19" spans="1:12">
      <c r="A19" s="13">
        <v>44253</v>
      </c>
      <c r="B19" s="41">
        <v>1.662</v>
      </c>
      <c r="C19" s="12">
        <v>36.2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-0.0315477487306738</v>
      </c>
      <c r="K19" s="10">
        <f t="shared" si="0"/>
        <v>1.727</v>
      </c>
      <c r="L19" s="10">
        <f t="shared" si="1"/>
        <v>-0.037637521713955</v>
      </c>
    </row>
    <row r="20" spans="1:12">
      <c r="A20" s="13">
        <v>44286</v>
      </c>
      <c r="B20" s="41">
        <v>1.647</v>
      </c>
      <c r="C20" s="12">
        <v>35.1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-0.00902527075812265</v>
      </c>
      <c r="K20" s="10">
        <f t="shared" si="0"/>
        <v>1.727</v>
      </c>
      <c r="L20" s="10">
        <f t="shared" si="1"/>
        <v>-0.0463231036479445</v>
      </c>
    </row>
    <row r="21" spans="1:12">
      <c r="A21" s="13">
        <v>44316</v>
      </c>
      <c r="B21" s="41">
        <v>1.694</v>
      </c>
      <c r="C21" s="12">
        <v>45.6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0.0285367334547661</v>
      </c>
      <c r="K21" s="10">
        <f t="shared" si="0"/>
        <v>1.727</v>
      </c>
      <c r="L21" s="10">
        <f t="shared" si="1"/>
        <v>-0.0191082802547772</v>
      </c>
    </row>
    <row r="22" spans="1:12">
      <c r="A22" s="13">
        <v>44347</v>
      </c>
      <c r="B22" s="41">
        <v>1.795</v>
      </c>
      <c r="C22" s="12">
        <v>66.1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0.0596221959858323</v>
      </c>
      <c r="K22" s="10">
        <f t="shared" si="0"/>
        <v>1.795</v>
      </c>
      <c r="L22" s="10">
        <f t="shared" si="1"/>
        <v>0</v>
      </c>
    </row>
    <row r="23" spans="1:12">
      <c r="A23" s="13">
        <v>44377</v>
      </c>
      <c r="B23" s="41">
        <v>1.9</v>
      </c>
      <c r="C23" s="12">
        <v>77.7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0.0584958217270195</v>
      </c>
      <c r="K23" s="10">
        <f t="shared" si="0"/>
        <v>1.9</v>
      </c>
      <c r="L23" s="10">
        <f t="shared" si="1"/>
        <v>0</v>
      </c>
    </row>
    <row r="24" spans="1:12">
      <c r="A24" s="13">
        <v>44407</v>
      </c>
      <c r="B24" s="41">
        <v>2.144</v>
      </c>
      <c r="C24" s="12">
        <v>67.6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0.128421052631579</v>
      </c>
      <c r="K24" s="10">
        <f t="shared" si="0"/>
        <v>2.144</v>
      </c>
      <c r="L24" s="10">
        <f t="shared" si="1"/>
        <v>0</v>
      </c>
    </row>
    <row r="25" spans="1:12">
      <c r="A25" s="13">
        <v>44439</v>
      </c>
      <c r="B25" s="41">
        <v>2.242</v>
      </c>
      <c r="C25" s="12">
        <v>64.8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0.0457089552238805</v>
      </c>
      <c r="K25" s="10">
        <f t="shared" si="0"/>
        <v>2.242</v>
      </c>
      <c r="L25" s="10">
        <f t="shared" si="1"/>
        <v>0</v>
      </c>
    </row>
    <row r="26" spans="1:12">
      <c r="A26" s="13">
        <v>44469</v>
      </c>
      <c r="B26" s="41">
        <v>2.14203362207097</v>
      </c>
      <c r="C26" s="12">
        <v>42.6130817185778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-0.0445880365428323</v>
      </c>
      <c r="K26" s="10">
        <f t="shared" si="0"/>
        <v>2.242</v>
      </c>
      <c r="L26" s="10">
        <f t="shared" si="1"/>
        <v>-0.0445880365428323</v>
      </c>
    </row>
    <row r="27" spans="1:12">
      <c r="A27" s="13">
        <v>44498</v>
      </c>
      <c r="B27" s="41">
        <v>2.376</v>
      </c>
      <c r="C27" s="12">
        <v>51.002751434069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0.109226286421604</v>
      </c>
      <c r="K27" s="10">
        <f t="shared" si="0"/>
        <v>2.376</v>
      </c>
      <c r="L27" s="10">
        <f t="shared" si="1"/>
        <v>0</v>
      </c>
    </row>
    <row r="28" spans="1:12">
      <c r="A28" s="13">
        <v>44530</v>
      </c>
      <c r="B28" s="41">
        <v>2.291</v>
      </c>
      <c r="C28" s="12">
        <v>50.3504129120518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-0.0357744107744108</v>
      </c>
      <c r="K28" s="10">
        <f t="shared" si="0"/>
        <v>2.376</v>
      </c>
      <c r="L28" s="10">
        <f t="shared" si="1"/>
        <v>-0.0357744107744108</v>
      </c>
    </row>
    <row r="29" spans="1:12">
      <c r="A29" s="13">
        <v>44561</v>
      </c>
      <c r="B29" s="41">
        <v>2.123</v>
      </c>
      <c r="C29" s="12">
        <v>46.5792220335331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-0.0733304233958969</v>
      </c>
      <c r="K29" s="10">
        <f t="shared" si="0"/>
        <v>2.376</v>
      </c>
      <c r="L29" s="10">
        <f t="shared" si="1"/>
        <v>-0.106481481481481</v>
      </c>
    </row>
    <row r="30" spans="1:12">
      <c r="A30" s="13">
        <v>44589</v>
      </c>
      <c r="B30" s="41">
        <v>1.995</v>
      </c>
      <c r="C30" s="12">
        <v>37.4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-0.060292039566651</v>
      </c>
      <c r="K30" s="10">
        <f t="shared" si="0"/>
        <v>2.376</v>
      </c>
      <c r="L30" s="10">
        <f t="shared" si="1"/>
        <v>-0.160353535353535</v>
      </c>
    </row>
    <row r="31" ht="14.25" customHeight="1" spans="1:12">
      <c r="A31" s="13">
        <v>44620</v>
      </c>
      <c r="B31" s="41">
        <v>2.015</v>
      </c>
      <c r="C31" s="12">
        <v>26.4065676648941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0.0100250626566416</v>
      </c>
      <c r="K31" s="10">
        <f t="shared" si="0"/>
        <v>2.376</v>
      </c>
      <c r="L31" s="10">
        <f t="shared" si="1"/>
        <v>-0.151936026936027</v>
      </c>
    </row>
    <row r="32" spans="1:12">
      <c r="A32" s="13">
        <v>44651</v>
      </c>
      <c r="B32" s="41">
        <v>1.948</v>
      </c>
      <c r="C32" s="12">
        <v>57.4458993134303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-0.0332506203473947</v>
      </c>
      <c r="K32" s="10">
        <f t="shared" si="0"/>
        <v>2.376</v>
      </c>
      <c r="L32" s="10">
        <f t="shared" si="1"/>
        <v>-0.18013468013468</v>
      </c>
    </row>
    <row r="33" spans="1:12">
      <c r="A33" s="13">
        <v>44680</v>
      </c>
      <c r="B33" s="41">
        <v>1.905</v>
      </c>
      <c r="C33" s="12">
        <v>56.1867507516314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-0.0220739219712526</v>
      </c>
      <c r="K33" s="10">
        <f t="shared" si="0"/>
        <v>2.376</v>
      </c>
      <c r="L33" s="10">
        <f t="shared" si="1"/>
        <v>-0.198232323232323</v>
      </c>
    </row>
    <row r="34" spans="1:12">
      <c r="A34" s="13">
        <v>44712</v>
      </c>
      <c r="B34" s="41">
        <v>1.961</v>
      </c>
      <c r="C34" s="12">
        <v>56.1867507516314</v>
      </c>
      <c r="D34" s="5" t="e">
        <f>G34/$G$3</f>
        <v>#NAME?</v>
      </c>
      <c r="E34" s="5" t="e">
        <f>H34/$H$3</f>
        <v>#NAME?</v>
      </c>
      <c r="F34" s="5" t="e">
        <f>I34/$I$3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0.0293963254593177</v>
      </c>
      <c r="K34" s="10">
        <f t="shared" si="0"/>
        <v>2.376</v>
      </c>
      <c r="L34" s="10">
        <f t="shared" si="1"/>
        <v>-0.1746632996633</v>
      </c>
    </row>
    <row r="35" spans="1:12">
      <c r="A35" s="13">
        <v>44742</v>
      </c>
      <c r="B35" s="41">
        <v>2.188</v>
      </c>
      <c r="C35" s="12">
        <v>80.0302702114885</v>
      </c>
      <c r="D35" s="5" t="e">
        <f>G35/$G$3</f>
        <v>#NAME?</v>
      </c>
      <c r="E35" s="5" t="e">
        <f>H35/$H$3</f>
        <v>#NAME?</v>
      </c>
      <c r="F35" s="5" t="e">
        <f>I35/$I$3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0.115757266700663</v>
      </c>
      <c r="K35" s="10">
        <f t="shared" si="0"/>
        <v>2.376</v>
      </c>
      <c r="L35" s="10">
        <f t="shared" si="1"/>
        <v>-0.079124579124579</v>
      </c>
    </row>
    <row r="45" s="2" customFormat="1"/>
    <row r="46" s="2" customFormat="1"/>
    <row r="47" s="2" customFormat="1"/>
    <row r="48" s="2" customFormat="1"/>
    <row r="49" s="2" customFormat="1"/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D373" s="5"/>
      <c r="H373" s="5"/>
      <c r="I373" s="5"/>
    </row>
    <row r="374" s="2" customFormat="1" spans="1:9">
      <c r="A374" s="16"/>
      <c r="B374" s="3"/>
      <c r="C374" s="3"/>
      <c r="D374" s="5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2" customFormat="1" spans="1:9">
      <c r="A379" s="16"/>
      <c r="B379" s="3"/>
      <c r="C379" s="3"/>
      <c r="H379" s="5"/>
      <c r="I379" s="5"/>
    </row>
    <row r="380" s="2" customFormat="1" spans="1:9">
      <c r="A380" s="16"/>
      <c r="B380" s="3"/>
      <c r="C380" s="3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  <row r="417" s="3" customFormat="1" spans="1:9">
      <c r="A417" s="16"/>
      <c r="D417" s="2"/>
      <c r="E417" s="2"/>
      <c r="F417" s="2"/>
      <c r="G417" s="2"/>
      <c r="H417" s="5"/>
      <c r="I417" s="5"/>
    </row>
    <row r="418" s="3" customFormat="1" spans="1:9">
      <c r="A418" s="16"/>
      <c r="D418" s="2"/>
      <c r="E418" s="2"/>
      <c r="F418" s="2"/>
      <c r="G418" s="2"/>
      <c r="H418" s="5"/>
      <c r="I41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theme="9" tint="-0.249977111117893"/>
  </sheetPr>
  <dimension ref="A1:AG420"/>
  <sheetViews>
    <sheetView zoomScale="90" zoomScaleNormal="90" workbookViewId="0">
      <pane xSplit="1" ySplit="2" topLeftCell="B21" activePane="bottomRight" state="frozen"/>
      <selection/>
      <selection pane="topRight"/>
      <selection pane="bottomLeft"/>
      <selection pane="bottomRight" activeCell="C35" sqref="C3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  <col min="10" max="10" width="9" customWidth="1"/>
  </cols>
  <sheetData>
    <row r="1" s="1" customFormat="1" ht="15.6" customHeight="1" spans="1:9">
      <c r="A1" s="6" t="s">
        <v>91</v>
      </c>
      <c r="B1" s="7" t="s">
        <v>92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43709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7" si="0">IF(B3&gt;K2,B3,K2)</f>
        <v>1</v>
      </c>
      <c r="L3" s="10">
        <f t="shared" ref="L3:L37" si="1">B3/K3-1</f>
        <v>0</v>
      </c>
      <c r="N3" s="17"/>
      <c r="O3" s="18" t="s">
        <v>76</v>
      </c>
      <c r="P3" s="42" t="s">
        <v>77</v>
      </c>
      <c r="Q3" s="19" t="s">
        <v>79</v>
      </c>
    </row>
    <row r="4" spans="1:17">
      <c r="A4" s="32">
        <v>43738</v>
      </c>
      <c r="B4" s="41">
        <v>0.998</v>
      </c>
      <c r="C4" s="12">
        <v>131.9677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7" si="2">B4/B3-1</f>
        <v>-0.002</v>
      </c>
      <c r="K4" s="10">
        <f t="shared" si="0"/>
        <v>1</v>
      </c>
      <c r="L4" s="10">
        <f t="shared" si="1"/>
        <v>-0.002</v>
      </c>
      <c r="N4" s="20" t="s">
        <v>80</v>
      </c>
      <c r="O4" s="21">
        <f>MIN(L26:L37)</f>
        <v>-0.222118088097469</v>
      </c>
      <c r="P4" s="21">
        <f>MIN(L14:L37)</f>
        <v>-0.222118088097469</v>
      </c>
      <c r="Q4" s="30">
        <f>MIN(L4:L37)</f>
        <v>-0.222118088097469</v>
      </c>
    </row>
    <row r="5" spans="1:17">
      <c r="A5" s="32">
        <v>43769</v>
      </c>
      <c r="B5" s="41">
        <v>1.079</v>
      </c>
      <c r="C5" s="12">
        <v>138.27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0.0811623246492985</v>
      </c>
      <c r="K5" s="10">
        <f t="shared" si="0"/>
        <v>1.079</v>
      </c>
      <c r="L5" s="10">
        <f t="shared" si="1"/>
        <v>0</v>
      </c>
      <c r="N5" s="20" t="s">
        <v>81</v>
      </c>
      <c r="O5" s="22">
        <f>(B37/B25)^(12/COUNT(B26:B37))-1</f>
        <v>0.00196796338672756</v>
      </c>
      <c r="P5" s="22">
        <f>(B37/B13)^(12/COUNT(B14:B37))-1</f>
        <v>0.210130040829936</v>
      </c>
      <c r="Q5" s="31">
        <f>(B37/B3)^(12/COUNT(B4:B37))-1</f>
        <v>0.318583827651434</v>
      </c>
    </row>
    <row r="6" spans="1:17">
      <c r="A6" s="32">
        <v>43799</v>
      </c>
      <c r="B6" s="41">
        <v>1.045</v>
      </c>
      <c r="C6" s="12">
        <v>36.94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-0.0315106580166822</v>
      </c>
      <c r="K6" s="10">
        <f t="shared" si="0"/>
        <v>1.079</v>
      </c>
      <c r="L6" s="10">
        <f t="shared" si="1"/>
        <v>-0.0315106580166822</v>
      </c>
      <c r="N6" s="20" t="s">
        <v>82</v>
      </c>
      <c r="O6" s="23">
        <f>O5/O7</f>
        <v>0.00901226922729805</v>
      </c>
      <c r="P6" s="23">
        <f>P5/P7</f>
        <v>0.861828267308069</v>
      </c>
      <c r="Q6" s="23">
        <f>Q5/Q7</f>
        <v>1.36428672395656</v>
      </c>
    </row>
    <row r="7" spans="1:17">
      <c r="A7" s="32">
        <v>43830</v>
      </c>
      <c r="B7" s="41">
        <v>1.1101</v>
      </c>
      <c r="C7" s="12">
        <v>41.89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0.0622966507177034</v>
      </c>
      <c r="K7" s="10">
        <f t="shared" si="0"/>
        <v>1.1101</v>
      </c>
      <c r="L7" s="10">
        <f t="shared" si="1"/>
        <v>0</v>
      </c>
      <c r="N7" s="25" t="s">
        <v>83</v>
      </c>
      <c r="O7" s="26">
        <f>STDEV(J26:J37)*(12^0.5)</f>
        <v>0.218364913108301</v>
      </c>
      <c r="P7" s="26">
        <f>STDEV(J14:J37)*(12^0.5)</f>
        <v>0.243818924025642</v>
      </c>
      <c r="Q7" s="27">
        <f>STDEV(J4:J37)*(12^0.5)</f>
        <v>0.233516768914609</v>
      </c>
    </row>
    <row r="8" spans="1:12">
      <c r="A8" s="32">
        <v>43861</v>
      </c>
      <c r="B8" s="41">
        <v>1.196</v>
      </c>
      <c r="C8" s="12">
        <v>40.25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0.0773804161787226</v>
      </c>
      <c r="K8" s="10">
        <f t="shared" si="0"/>
        <v>1.196</v>
      </c>
      <c r="L8" s="10">
        <f t="shared" si="1"/>
        <v>0</v>
      </c>
    </row>
    <row r="9" spans="1:33">
      <c r="A9" s="9">
        <v>43889</v>
      </c>
      <c r="B9" s="41">
        <v>1.296</v>
      </c>
      <c r="C9" s="12">
        <v>31.12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0.0836120401337794</v>
      </c>
      <c r="K9" s="10">
        <f t="shared" si="0"/>
        <v>1.296</v>
      </c>
      <c r="L9" s="10">
        <f t="shared" si="1"/>
        <v>0</v>
      </c>
      <c r="AG9">
        <v>1</v>
      </c>
    </row>
    <row r="10" spans="1:12">
      <c r="A10" s="9">
        <v>43921</v>
      </c>
      <c r="B10" s="41">
        <v>1.227</v>
      </c>
      <c r="C10" s="12">
        <v>18.5024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-0.0532407407407407</v>
      </c>
      <c r="K10" s="10">
        <f t="shared" si="0"/>
        <v>1.296</v>
      </c>
      <c r="L10" s="10">
        <f t="shared" si="1"/>
        <v>-0.0532407407407407</v>
      </c>
    </row>
    <row r="11" spans="1:12">
      <c r="A11" s="9">
        <v>43951</v>
      </c>
      <c r="B11" s="41">
        <v>1.252</v>
      </c>
      <c r="C11" s="12">
        <v>40.261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0.0203748981255092</v>
      </c>
      <c r="K11" s="10">
        <f t="shared" si="0"/>
        <v>1.296</v>
      </c>
      <c r="L11" s="10">
        <f t="shared" si="1"/>
        <v>-0.0339506172839507</v>
      </c>
    </row>
    <row r="12" spans="1:26">
      <c r="A12" s="9">
        <v>43982</v>
      </c>
      <c r="B12" s="41">
        <v>1.309</v>
      </c>
      <c r="C12" s="12">
        <v>56.44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0.0455271565495208</v>
      </c>
      <c r="K12" s="10">
        <f t="shared" si="0"/>
        <v>1.309</v>
      </c>
      <c r="L12" s="10">
        <f t="shared" si="1"/>
        <v>0</v>
      </c>
      <c r="Z12">
        <v>1</v>
      </c>
    </row>
    <row r="13" spans="1:12">
      <c r="A13" s="9">
        <v>44012</v>
      </c>
      <c r="B13" s="41">
        <v>1.495</v>
      </c>
      <c r="C13" s="12">
        <v>54.0448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0.14209320091673</v>
      </c>
      <c r="K13" s="10">
        <f t="shared" si="0"/>
        <v>1.495</v>
      </c>
      <c r="L13" s="10">
        <f t="shared" si="1"/>
        <v>0</v>
      </c>
    </row>
    <row r="14" spans="1:12">
      <c r="A14" s="9">
        <v>44043</v>
      </c>
      <c r="B14" s="41">
        <v>1.85883488327503</v>
      </c>
      <c r="C14" s="12">
        <v>74.5860200688075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0.243367814899686</v>
      </c>
      <c r="K14" s="10">
        <f t="shared" si="0"/>
        <v>1.85883488327503</v>
      </c>
      <c r="L14" s="10">
        <f t="shared" si="1"/>
        <v>0</v>
      </c>
    </row>
    <row r="15" spans="1:12">
      <c r="A15" s="9">
        <v>44074</v>
      </c>
      <c r="B15" s="41">
        <v>1.827157500189</v>
      </c>
      <c r="C15" s="12">
        <v>56.4309999542123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-0.017041526050027</v>
      </c>
      <c r="K15" s="10">
        <f t="shared" si="0"/>
        <v>1.85883488327503</v>
      </c>
      <c r="L15" s="10">
        <f t="shared" si="1"/>
        <v>-0.017041526050027</v>
      </c>
    </row>
    <row r="16" spans="1:12">
      <c r="A16" s="9">
        <v>44104</v>
      </c>
      <c r="B16" s="41">
        <v>1.7777</v>
      </c>
      <c r="C16" s="12">
        <v>48.6485669228606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-0.027068000533005</v>
      </c>
      <c r="K16" s="10">
        <f t="shared" si="0"/>
        <v>1.85883488327503</v>
      </c>
      <c r="L16" s="10">
        <f t="shared" si="1"/>
        <v>-0.0436482465468265</v>
      </c>
    </row>
    <row r="17" spans="1:12">
      <c r="A17" s="9">
        <v>44134</v>
      </c>
      <c r="B17" s="41">
        <v>1.73534009235217</v>
      </c>
      <c r="C17" s="12">
        <v>48.1644239148197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-0.0238284905483659</v>
      </c>
      <c r="K17" s="10">
        <f t="shared" si="0"/>
        <v>1.85883488327503</v>
      </c>
      <c r="L17" s="10">
        <f t="shared" si="1"/>
        <v>-0.0664366652648987</v>
      </c>
    </row>
    <row r="18" spans="1:12">
      <c r="A18" s="9">
        <v>44165</v>
      </c>
      <c r="B18" s="41">
        <v>1.751</v>
      </c>
      <c r="C18" s="12">
        <v>58.1140038833013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0.00902411447579921</v>
      </c>
      <c r="K18" s="10">
        <f t="shared" si="0"/>
        <v>1.85883488327503</v>
      </c>
      <c r="L18" s="10">
        <f t="shared" si="1"/>
        <v>-0.0580120828618402</v>
      </c>
    </row>
    <row r="19" spans="1:12">
      <c r="A19" s="9">
        <v>44196</v>
      </c>
      <c r="B19" s="41">
        <v>1.8371</v>
      </c>
      <c r="C19" s="12">
        <v>62.3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0.0491719017704169</v>
      </c>
      <c r="K19" s="10">
        <f t="shared" si="0"/>
        <v>1.85883488327503</v>
      </c>
      <c r="L19" s="10">
        <f t="shared" si="1"/>
        <v>-0.011692745531403</v>
      </c>
    </row>
    <row r="20" spans="1:12">
      <c r="A20" s="13">
        <v>44225</v>
      </c>
      <c r="B20" s="41">
        <v>1.9353</v>
      </c>
      <c r="C20" s="12">
        <v>61.1001812144936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0.0534538130749551</v>
      </c>
      <c r="K20" s="10">
        <f t="shared" si="0"/>
        <v>1.9353</v>
      </c>
      <c r="L20" s="10">
        <f t="shared" si="1"/>
        <v>0</v>
      </c>
    </row>
    <row r="21" spans="1:12">
      <c r="A21" s="13">
        <v>44253</v>
      </c>
      <c r="B21" s="41">
        <v>1.8726</v>
      </c>
      <c r="C21" s="12">
        <v>36.7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-0.0323980778173927</v>
      </c>
      <c r="K21" s="10">
        <f t="shared" si="0"/>
        <v>1.9353</v>
      </c>
      <c r="L21" s="10">
        <f t="shared" si="1"/>
        <v>-0.0323980778173927</v>
      </c>
    </row>
    <row r="22" spans="1:12">
      <c r="A22" s="13">
        <v>44286</v>
      </c>
      <c r="B22" s="41">
        <v>1.8568</v>
      </c>
      <c r="C22" s="12">
        <v>34.9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-0.00843746662394529</v>
      </c>
      <c r="K22" s="10">
        <f t="shared" si="0"/>
        <v>1.9353</v>
      </c>
      <c r="L22" s="10">
        <f t="shared" si="1"/>
        <v>-0.0405621867410737</v>
      </c>
    </row>
    <row r="23" spans="1:12">
      <c r="A23" s="13">
        <v>44316</v>
      </c>
      <c r="B23" s="41">
        <v>1.9091</v>
      </c>
      <c r="C23" s="12">
        <v>45.4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0.0281667384747954</v>
      </c>
      <c r="K23" s="10">
        <f t="shared" si="0"/>
        <v>1.9353</v>
      </c>
      <c r="L23" s="10">
        <f t="shared" si="1"/>
        <v>-0.0135379527721801</v>
      </c>
    </row>
    <row r="24" spans="1:12">
      <c r="A24" s="13">
        <v>44347</v>
      </c>
      <c r="B24" s="41">
        <v>2.019</v>
      </c>
      <c r="C24" s="12">
        <v>65.2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0.0575663925409879</v>
      </c>
      <c r="K24" s="10">
        <f t="shared" si="0"/>
        <v>2.019</v>
      </c>
      <c r="L24" s="10">
        <f t="shared" si="1"/>
        <v>0</v>
      </c>
    </row>
    <row r="25" spans="1:12">
      <c r="A25" s="13">
        <v>44377</v>
      </c>
      <c r="B25" s="41">
        <v>2.185</v>
      </c>
      <c r="C25" s="12">
        <v>68.6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0.0822189202575532</v>
      </c>
      <c r="K25" s="10">
        <f t="shared" si="0"/>
        <v>2.185</v>
      </c>
      <c r="L25" s="10">
        <f t="shared" si="1"/>
        <v>0</v>
      </c>
    </row>
    <row r="26" spans="1:12">
      <c r="A26" s="13">
        <v>44407</v>
      </c>
      <c r="B26" s="41">
        <v>2.418</v>
      </c>
      <c r="C26" s="12">
        <v>66.2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0.106636155606407</v>
      </c>
      <c r="K26" s="10">
        <f t="shared" si="0"/>
        <v>2.418</v>
      </c>
      <c r="L26" s="10">
        <f t="shared" si="1"/>
        <v>0</v>
      </c>
    </row>
    <row r="27" spans="1:12">
      <c r="A27" s="13">
        <v>44439</v>
      </c>
      <c r="B27" s="41">
        <v>2.523</v>
      </c>
      <c r="C27" s="12">
        <v>63.6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0.0434243176178659</v>
      </c>
      <c r="K27" s="10">
        <f t="shared" si="0"/>
        <v>2.523</v>
      </c>
      <c r="L27" s="10">
        <f t="shared" si="1"/>
        <v>0</v>
      </c>
    </row>
    <row r="28" spans="1:12">
      <c r="A28" s="13">
        <v>44469</v>
      </c>
      <c r="B28" s="41">
        <v>2.41007998026392</v>
      </c>
      <c r="C28" s="12">
        <v>41.3998408875606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-0.0447562503908364</v>
      </c>
      <c r="K28" s="10">
        <f t="shared" si="0"/>
        <v>2.523</v>
      </c>
      <c r="L28" s="10">
        <f t="shared" si="1"/>
        <v>-0.0447562503908364</v>
      </c>
    </row>
    <row r="29" spans="1:12">
      <c r="A29" s="13">
        <v>44498</v>
      </c>
      <c r="B29" s="41">
        <v>2.6675</v>
      </c>
      <c r="C29" s="12">
        <v>49.8275287316472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0.106809741520649</v>
      </c>
      <c r="K29" s="10">
        <f t="shared" si="0"/>
        <v>2.6675</v>
      </c>
      <c r="L29" s="10">
        <f t="shared" si="1"/>
        <v>0</v>
      </c>
    </row>
    <row r="30" spans="1:12">
      <c r="A30" s="13">
        <v>44530</v>
      </c>
      <c r="B30" s="41">
        <v>2.5754</v>
      </c>
      <c r="C30" s="12">
        <v>50.389745406241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-0.034526710402999</v>
      </c>
      <c r="K30" s="10">
        <f t="shared" si="0"/>
        <v>2.6675</v>
      </c>
      <c r="L30" s="10">
        <f t="shared" si="1"/>
        <v>-0.034526710402999</v>
      </c>
    </row>
    <row r="31" spans="1:12">
      <c r="A31" s="13">
        <v>44561</v>
      </c>
      <c r="B31" s="41">
        <v>2.3864</v>
      </c>
      <c r="C31" s="12">
        <v>46.5884518385469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-0.0733866583831638</v>
      </c>
      <c r="K31" s="10">
        <f t="shared" si="0"/>
        <v>2.6675</v>
      </c>
      <c r="L31" s="10">
        <f t="shared" si="1"/>
        <v>-0.105379568884723</v>
      </c>
    </row>
    <row r="32" spans="1:12">
      <c r="A32" s="13">
        <v>44589</v>
      </c>
      <c r="B32" s="14">
        <v>2.2398</v>
      </c>
      <c r="C32" s="12">
        <v>36.6292906962646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-0.0614314448541737</v>
      </c>
      <c r="K32" s="10">
        <f t="shared" si="0"/>
        <v>2.6675</v>
      </c>
      <c r="L32" s="10">
        <f t="shared" si="1"/>
        <v>-0.160337394564199</v>
      </c>
    </row>
    <row r="33" ht="14.25" customHeight="1" spans="1:12">
      <c r="A33" s="13">
        <v>44620</v>
      </c>
      <c r="B33" s="34">
        <v>2.2632</v>
      </c>
      <c r="C33" s="12">
        <v>38.3773840616957</v>
      </c>
      <c r="D33" s="5" t="e">
        <f>G33/G$3</f>
        <v>#NAME?</v>
      </c>
      <c r="E33" s="5" t="e">
        <f>H33/H$3</f>
        <v>#NAME?</v>
      </c>
      <c r="F33" s="5" t="e">
        <f>I33/I$3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0.010447361371551</v>
      </c>
      <c r="K33" s="10">
        <f t="shared" si="0"/>
        <v>2.6675</v>
      </c>
      <c r="L33" s="10">
        <f t="shared" si="1"/>
        <v>-0.151565135895033</v>
      </c>
    </row>
    <row r="34" spans="1:12">
      <c r="A34" s="13">
        <v>44651</v>
      </c>
      <c r="B34" s="34">
        <v>2.1371</v>
      </c>
      <c r="C34" s="12">
        <v>30.5</v>
      </c>
      <c r="D34" s="5" t="e">
        <f>G34/$G$3</f>
        <v>#NAME?</v>
      </c>
      <c r="E34" s="5" t="e">
        <f>H34/$H$3</f>
        <v>#NAME?</v>
      </c>
      <c r="F34" s="5" t="e">
        <f>I34/$I$3</f>
        <v>#NAME?</v>
      </c>
      <c r="G34" s="38" t="e">
        <f>[1]!i_dq_close(G$2,$A34)</f>
        <v>#NAME?</v>
      </c>
      <c r="H34" s="38" t="e">
        <f>[1]!i_dq_close(H$2,$A34)</f>
        <v>#NAME?</v>
      </c>
      <c r="I34" s="38" t="e">
        <f>[1]!i_dq_close(I$2,$A34)</f>
        <v>#NAME?</v>
      </c>
      <c r="J34" s="10">
        <f t="shared" si="2"/>
        <v>-0.0557175680452455</v>
      </c>
      <c r="K34" s="10">
        <f t="shared" si="0"/>
        <v>2.6675</v>
      </c>
      <c r="L34" s="10">
        <f t="shared" si="1"/>
        <v>-0.19883786316776</v>
      </c>
    </row>
    <row r="35" spans="1:12">
      <c r="A35" s="13">
        <v>44680</v>
      </c>
      <c r="B35" s="34">
        <v>2.075</v>
      </c>
      <c r="C35" s="12">
        <v>27.0958037509701</v>
      </c>
      <c r="D35" s="5" t="e">
        <f>G35/$G$3</f>
        <v>#NAME?</v>
      </c>
      <c r="E35" s="5" t="e">
        <f>H35/$H$3</f>
        <v>#NAME?</v>
      </c>
      <c r="F35" s="5" t="e">
        <f>I35/$I$3</f>
        <v>#NAME?</v>
      </c>
      <c r="G35" s="38" t="e">
        <f>[1]!i_dq_close(G$2,$A35)</f>
        <v>#NAME?</v>
      </c>
      <c r="H35" s="38" t="e">
        <f>[1]!i_dq_close(H$2,$A35)</f>
        <v>#NAME?</v>
      </c>
      <c r="I35" s="38" t="e">
        <f>[1]!i_dq_close(I$2,$A35)</f>
        <v>#NAME?</v>
      </c>
      <c r="J35" s="10">
        <f t="shared" si="2"/>
        <v>-0.0290580693463104</v>
      </c>
      <c r="K35" s="10">
        <f t="shared" si="0"/>
        <v>2.6675</v>
      </c>
      <c r="L35" s="10">
        <f t="shared" si="1"/>
        <v>-0.222118088097469</v>
      </c>
    </row>
    <row r="36" spans="1:12">
      <c r="A36" s="13">
        <v>44712</v>
      </c>
      <c r="B36" s="34">
        <v>2.0818</v>
      </c>
      <c r="C36" s="12">
        <v>37.8194276950252</v>
      </c>
      <c r="D36" s="5" t="e">
        <f>G36/$G$3</f>
        <v>#NAME?</v>
      </c>
      <c r="E36" s="5" t="e">
        <f>H36/$H$3</f>
        <v>#NAME?</v>
      </c>
      <c r="F36" s="5" t="e">
        <f>I36/$I$3</f>
        <v>#NAME?</v>
      </c>
      <c r="G36" s="38" t="e">
        <f>[1]!i_dq_close(G$2,$A36)</f>
        <v>#NAME?</v>
      </c>
      <c r="H36" s="38" t="e">
        <f>[1]!i_dq_close(H$2,$A36)</f>
        <v>#NAME?</v>
      </c>
      <c r="I36" s="38" t="e">
        <f>[1]!i_dq_close(I$2,$A36)</f>
        <v>#NAME?</v>
      </c>
      <c r="J36" s="10">
        <f t="shared" si="2"/>
        <v>0.00327710843373485</v>
      </c>
      <c r="K36" s="10">
        <f t="shared" si="0"/>
        <v>2.6675</v>
      </c>
      <c r="L36" s="10">
        <f t="shared" si="1"/>
        <v>-0.219568884723524</v>
      </c>
    </row>
    <row r="37" spans="1:12">
      <c r="A37" s="13">
        <v>44742</v>
      </c>
      <c r="B37" s="34">
        <v>2.1893</v>
      </c>
      <c r="C37" s="12">
        <v>62.3818706020663</v>
      </c>
      <c r="D37" s="5" t="e">
        <f>G37/$G$3</f>
        <v>#NAME?</v>
      </c>
      <c r="E37" s="5" t="e">
        <f>H37/$H$3</f>
        <v>#NAME?</v>
      </c>
      <c r="F37" s="5" t="e">
        <f>I37/$I$3</f>
        <v>#NAME?</v>
      </c>
      <c r="G37" s="38" t="e">
        <f>[1]!i_dq_close(G$2,$A37)</f>
        <v>#NAME?</v>
      </c>
      <c r="H37" s="38" t="e">
        <f>[1]!i_dq_close(H$2,$A37)</f>
        <v>#NAME?</v>
      </c>
      <c r="I37" s="38" t="e">
        <f>[1]!i_dq_close(I$2,$A37)</f>
        <v>#NAME?</v>
      </c>
      <c r="J37" s="10">
        <f t="shared" si="2"/>
        <v>0.0516380055721011</v>
      </c>
      <c r="K37" s="10">
        <f t="shared" si="0"/>
        <v>2.6675</v>
      </c>
      <c r="L37" s="10">
        <f t="shared" si="1"/>
        <v>-0.179268978444236</v>
      </c>
    </row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D373" s="5"/>
      <c r="H373" s="5"/>
      <c r="I373" s="5"/>
    </row>
    <row r="374" s="2" customFormat="1" spans="1:9">
      <c r="A374" s="16"/>
      <c r="B374" s="3"/>
      <c r="C374" s="3"/>
      <c r="D374" s="5"/>
      <c r="H374" s="5"/>
      <c r="I374" s="5"/>
    </row>
    <row r="375" s="2" customFormat="1" spans="1:9">
      <c r="A375" s="16"/>
      <c r="B375" s="3"/>
      <c r="C375" s="3"/>
      <c r="D375" s="5"/>
      <c r="H375" s="5"/>
      <c r="I375" s="5"/>
    </row>
    <row r="376" s="2" customFormat="1" spans="1:9">
      <c r="A376" s="16"/>
      <c r="B376" s="3"/>
      <c r="C376" s="3"/>
      <c r="D376" s="5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2" customFormat="1" spans="1:9">
      <c r="A379" s="16"/>
      <c r="B379" s="3"/>
      <c r="C379" s="3"/>
      <c r="H379" s="5"/>
      <c r="I379" s="5"/>
    </row>
    <row r="380" s="2" customFormat="1" spans="1:9">
      <c r="A380" s="16"/>
      <c r="B380" s="3"/>
      <c r="C380" s="3"/>
      <c r="H380" s="5"/>
      <c r="I380" s="5"/>
    </row>
    <row r="381" s="2" customFormat="1" spans="1:9">
      <c r="A381" s="16"/>
      <c r="B381" s="3"/>
      <c r="C381" s="3"/>
      <c r="H381" s="5"/>
      <c r="I381" s="5"/>
    </row>
    <row r="382" s="2" customFormat="1" spans="1:9">
      <c r="A382" s="16"/>
      <c r="B382" s="3"/>
      <c r="C382" s="3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  <row r="417" s="3" customFormat="1" spans="1:9">
      <c r="A417" s="16"/>
      <c r="D417" s="2"/>
      <c r="E417" s="2"/>
      <c r="F417" s="2"/>
      <c r="G417" s="2"/>
      <c r="H417" s="5"/>
      <c r="I417" s="5"/>
    </row>
    <row r="418" s="3" customFormat="1" spans="1:9">
      <c r="A418" s="16"/>
      <c r="D418" s="2"/>
      <c r="E418" s="2"/>
      <c r="F418" s="2"/>
      <c r="G418" s="2"/>
      <c r="H418" s="5"/>
      <c r="I418" s="5"/>
    </row>
    <row r="419" s="3" customFormat="1" spans="1:9">
      <c r="A419" s="16"/>
      <c r="D419" s="2"/>
      <c r="E419" s="2"/>
      <c r="F419" s="2"/>
      <c r="G419" s="2"/>
      <c r="H419" s="5"/>
      <c r="I419" s="5"/>
    </row>
    <row r="420" s="3" customFormat="1" spans="1:9">
      <c r="A420" s="16"/>
      <c r="D420" s="2"/>
      <c r="E420" s="2"/>
      <c r="F420" s="2"/>
      <c r="G420" s="2"/>
      <c r="H420" s="5"/>
      <c r="I420" s="5"/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/>
  </sheetPr>
  <dimension ref="A1:AE41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Q15" sqref="Q15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  <col min="10" max="10" width="9" customWidth="1"/>
  </cols>
  <sheetData>
    <row r="1" s="1" customFormat="1" ht="15.6" customHeight="1" spans="1:9">
      <c r="A1" s="6" t="s">
        <v>91</v>
      </c>
      <c r="B1" s="7" t="s">
        <v>93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43831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3" si="0">IF(B3&gt;K2,B3,K2)</f>
        <v>1</v>
      </c>
      <c r="L3" s="10">
        <f t="shared" ref="L3:L33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32">
        <v>43861</v>
      </c>
      <c r="B4" s="41">
        <v>1.042</v>
      </c>
      <c r="C4" s="12">
        <v>48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K4" s="10">
        <f t="shared" si="0"/>
        <v>1.042</v>
      </c>
      <c r="L4" s="10">
        <f t="shared" si="1"/>
        <v>0</v>
      </c>
      <c r="N4" s="20" t="s">
        <v>80</v>
      </c>
      <c r="O4" s="21">
        <f>MIN(L22:L33)</f>
        <v>-0.100570544434774</v>
      </c>
      <c r="P4" s="21">
        <f>MIN(L10:L33)</f>
        <v>-0.100570544434774</v>
      </c>
      <c r="Q4" s="30">
        <f>MIN(L4:L33)</f>
        <v>-0.100570544434774</v>
      </c>
    </row>
    <row r="5" spans="1:17">
      <c r="A5" s="9">
        <v>43889</v>
      </c>
      <c r="B5" s="41">
        <v>1.133</v>
      </c>
      <c r="C5" s="12">
        <v>34.71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ref="J5:J33" si="2">B5/B4-1</f>
        <v>0.0873320537428022</v>
      </c>
      <c r="K5" s="10">
        <f t="shared" si="0"/>
        <v>1.133</v>
      </c>
      <c r="L5" s="10">
        <f t="shared" si="1"/>
        <v>0</v>
      </c>
      <c r="N5" s="20" t="s">
        <v>81</v>
      </c>
      <c r="O5" s="22">
        <f>(B33/B21)^(12/COUNT(B22:B33))-1</f>
        <v>0.232872769142199</v>
      </c>
      <c r="P5" s="22">
        <f>(B33/B9)^(12/COUNT(B10:B33))-1</f>
        <v>0.3042059413339</v>
      </c>
      <c r="Q5" s="31">
        <f>(B33/B3)^(12/COUNT(B4:B33))-1</f>
        <v>0.35608599714311</v>
      </c>
    </row>
    <row r="6" spans="1:17">
      <c r="A6" s="9">
        <v>43921</v>
      </c>
      <c r="B6" s="41">
        <v>1.058</v>
      </c>
      <c r="C6" s="12">
        <v>19.8952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-0.0661959399823477</v>
      </c>
      <c r="K6" s="10">
        <f t="shared" si="0"/>
        <v>1.133</v>
      </c>
      <c r="L6" s="10">
        <f t="shared" si="1"/>
        <v>-0.0661959399823477</v>
      </c>
      <c r="N6" s="20" t="s">
        <v>82</v>
      </c>
      <c r="O6" s="23">
        <f>O5/O7</f>
        <v>1.04807727200519</v>
      </c>
      <c r="P6" s="23">
        <f>P5/P7</f>
        <v>1.23863049267271</v>
      </c>
      <c r="Q6" s="23">
        <f>Q5/Q7</f>
        <v>1.47648808126066</v>
      </c>
    </row>
    <row r="7" spans="1:17">
      <c r="A7" s="9">
        <v>43951</v>
      </c>
      <c r="B7" s="41">
        <v>1.082</v>
      </c>
      <c r="C7" s="12">
        <v>40.606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0.0226843100189036</v>
      </c>
      <c r="K7" s="10">
        <f t="shared" si="0"/>
        <v>1.133</v>
      </c>
      <c r="L7" s="10">
        <f t="shared" si="1"/>
        <v>-0.0450132391879964</v>
      </c>
      <c r="N7" s="25" t="s">
        <v>83</v>
      </c>
      <c r="O7" s="26">
        <f>STDEV(J22:J33)*(12^0.5)</f>
        <v>0.222190458053408</v>
      </c>
      <c r="P7" s="26">
        <f>STDEV(J10:J33)*(12^0.5)</f>
        <v>0.245598621326919</v>
      </c>
      <c r="Q7" s="27">
        <f>STDEV(J4:J33)*(12^0.5)</f>
        <v>0.241170925564854</v>
      </c>
    </row>
    <row r="8" spans="1:12">
      <c r="A8" s="9">
        <v>43982</v>
      </c>
      <c r="B8" s="41">
        <v>1.132</v>
      </c>
      <c r="C8" s="12">
        <v>56.701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0.0462107208872458</v>
      </c>
      <c r="K8" s="10">
        <f t="shared" si="0"/>
        <v>1.133</v>
      </c>
      <c r="L8" s="10">
        <f t="shared" si="1"/>
        <v>-0.000882612533098071</v>
      </c>
    </row>
    <row r="9" spans="1:12">
      <c r="A9" s="9">
        <v>44012</v>
      </c>
      <c r="B9" s="41">
        <v>1.259</v>
      </c>
      <c r="C9" s="12">
        <v>61.2669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0.112190812720848</v>
      </c>
      <c r="K9" s="10">
        <f t="shared" si="0"/>
        <v>1.259</v>
      </c>
      <c r="L9" s="10">
        <f t="shared" si="1"/>
        <v>0</v>
      </c>
    </row>
    <row r="10" spans="1:12">
      <c r="A10" s="9">
        <v>44043</v>
      </c>
      <c r="B10" s="41">
        <v>1.5713</v>
      </c>
      <c r="C10" s="12">
        <v>74.1106656317193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0.248054011119937</v>
      </c>
      <c r="K10" s="10">
        <f t="shared" si="0"/>
        <v>1.5713</v>
      </c>
      <c r="L10" s="10">
        <f t="shared" si="1"/>
        <v>0</v>
      </c>
    </row>
    <row r="11" spans="1:12">
      <c r="A11" s="9">
        <v>44074</v>
      </c>
      <c r="B11" s="41">
        <v>1.5449</v>
      </c>
      <c r="C11" s="12">
        <v>56.2284641757027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-0.0168013746579265</v>
      </c>
      <c r="K11" s="10">
        <f t="shared" si="0"/>
        <v>1.5713</v>
      </c>
      <c r="L11" s="10">
        <f t="shared" si="1"/>
        <v>-0.0168013746579265</v>
      </c>
    </row>
    <row r="12" spans="1:26">
      <c r="A12" s="9">
        <v>44104</v>
      </c>
      <c r="B12" s="41">
        <v>1.4502</v>
      </c>
      <c r="C12" s="12">
        <v>51.5892021402648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-0.0612984659201243</v>
      </c>
      <c r="K12" s="10">
        <f t="shared" si="0"/>
        <v>1.5713</v>
      </c>
      <c r="L12" s="10">
        <f t="shared" si="1"/>
        <v>-0.0770699420861707</v>
      </c>
      <c r="Z12">
        <v>1</v>
      </c>
    </row>
    <row r="13" spans="1:12">
      <c r="A13" s="9">
        <v>44134</v>
      </c>
      <c r="B13" s="41">
        <v>1.415</v>
      </c>
      <c r="C13" s="12">
        <v>49.0279633570923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-0.0242725141359812</v>
      </c>
      <c r="K13" s="10">
        <f t="shared" si="0"/>
        <v>1.5713</v>
      </c>
      <c r="L13" s="10">
        <f t="shared" si="1"/>
        <v>-0.099471774963406</v>
      </c>
    </row>
    <row r="14" spans="1:12">
      <c r="A14" s="9">
        <v>44165</v>
      </c>
      <c r="B14" s="41">
        <v>1.429</v>
      </c>
      <c r="C14" s="12">
        <v>59.1806125612425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0.00989399293286231</v>
      </c>
      <c r="K14" s="10">
        <f t="shared" si="0"/>
        <v>1.5713</v>
      </c>
      <c r="L14" s="10">
        <f t="shared" si="1"/>
        <v>-0.0905619550690511</v>
      </c>
    </row>
    <row r="15" spans="1:12">
      <c r="A15" s="9">
        <v>44196</v>
      </c>
      <c r="B15" s="41">
        <v>1.4946</v>
      </c>
      <c r="C15" s="12">
        <v>62.2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0.0459062281315605</v>
      </c>
      <c r="K15" s="10">
        <f t="shared" si="0"/>
        <v>1.5713</v>
      </c>
      <c r="L15" s="10">
        <f t="shared" si="1"/>
        <v>-0.0488130847069306</v>
      </c>
    </row>
    <row r="16" spans="1:12">
      <c r="A16" s="13">
        <v>44225</v>
      </c>
      <c r="B16" s="41">
        <v>1.5752</v>
      </c>
      <c r="C16" s="12">
        <v>60.5881075919215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0.0539274722333736</v>
      </c>
      <c r="K16" s="10">
        <f t="shared" si="0"/>
        <v>1.5752</v>
      </c>
      <c r="L16" s="10">
        <f t="shared" si="1"/>
        <v>0</v>
      </c>
    </row>
    <row r="17" spans="1:12">
      <c r="A17" s="13">
        <v>44253</v>
      </c>
      <c r="B17" s="41">
        <v>1.5269</v>
      </c>
      <c r="C17" s="12">
        <v>36.3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-0.0306627729812088</v>
      </c>
      <c r="K17" s="10">
        <f t="shared" si="0"/>
        <v>1.5752</v>
      </c>
      <c r="L17" s="10">
        <f t="shared" si="1"/>
        <v>-0.0306627729812088</v>
      </c>
    </row>
    <row r="18" spans="1:12">
      <c r="A18" s="13">
        <v>44286</v>
      </c>
      <c r="B18" s="41">
        <v>1.5041</v>
      </c>
      <c r="C18" s="12">
        <v>34.9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-0.0149322156002357</v>
      </c>
      <c r="K18" s="10">
        <f t="shared" si="0"/>
        <v>1.5752</v>
      </c>
      <c r="L18" s="10">
        <f t="shared" si="1"/>
        <v>-0.045137125444388</v>
      </c>
    </row>
    <row r="19" spans="1:12">
      <c r="A19" s="13">
        <v>44316</v>
      </c>
      <c r="B19" s="41">
        <v>1.5469</v>
      </c>
      <c r="C19" s="12">
        <v>45.5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0.0284555548168339</v>
      </c>
      <c r="K19" s="10">
        <f t="shared" si="0"/>
        <v>1.5752</v>
      </c>
      <c r="L19" s="10">
        <f t="shared" si="1"/>
        <v>-0.0179659725749112</v>
      </c>
    </row>
    <row r="20" spans="1:12">
      <c r="A20" s="13">
        <v>44347</v>
      </c>
      <c r="B20" s="41">
        <v>1.638</v>
      </c>
      <c r="C20" s="12">
        <v>65.7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0.0588919775033938</v>
      </c>
      <c r="K20" s="10">
        <f t="shared" si="0"/>
        <v>1.638</v>
      </c>
      <c r="L20" s="10">
        <f t="shared" si="1"/>
        <v>0</v>
      </c>
    </row>
    <row r="21" spans="1:12">
      <c r="A21" s="13">
        <v>44377</v>
      </c>
      <c r="B21" s="41">
        <v>1.737</v>
      </c>
      <c r="C21" s="12">
        <v>70.7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0.0604395604395607</v>
      </c>
      <c r="K21" s="10">
        <f t="shared" si="0"/>
        <v>1.737</v>
      </c>
      <c r="L21" s="10">
        <f t="shared" si="1"/>
        <v>0</v>
      </c>
    </row>
    <row r="22" spans="1:12">
      <c r="A22" s="13">
        <v>44407</v>
      </c>
      <c r="B22" s="41">
        <v>1.925</v>
      </c>
      <c r="C22" s="12">
        <v>67.1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0.108232584916523</v>
      </c>
      <c r="K22" s="10">
        <f t="shared" si="0"/>
        <v>1.925</v>
      </c>
      <c r="L22" s="10">
        <f t="shared" si="1"/>
        <v>0</v>
      </c>
    </row>
    <row r="23" spans="1:12">
      <c r="A23" s="13">
        <v>44439</v>
      </c>
      <c r="B23" s="41">
        <v>2.008</v>
      </c>
      <c r="C23" s="12">
        <v>63.4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0.0431168831168831</v>
      </c>
      <c r="K23" s="10">
        <f t="shared" si="0"/>
        <v>2.008</v>
      </c>
      <c r="L23" s="10">
        <f t="shared" si="1"/>
        <v>0</v>
      </c>
    </row>
    <row r="24" spans="1:12">
      <c r="A24" s="13">
        <v>44469</v>
      </c>
      <c r="B24" s="41">
        <v>1.86500207233349</v>
      </c>
      <c r="C24" s="12">
        <v>42.5677040389114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-0.0712141074036405</v>
      </c>
      <c r="K24" s="10">
        <f t="shared" si="0"/>
        <v>2.008</v>
      </c>
      <c r="L24" s="10">
        <f t="shared" si="1"/>
        <v>-0.0712141074036405</v>
      </c>
    </row>
    <row r="25" spans="1:12">
      <c r="A25" s="13">
        <v>44498</v>
      </c>
      <c r="B25" s="41">
        <v>2.0682</v>
      </c>
      <c r="C25" s="12">
        <v>49.9877924232431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0.108953191356119</v>
      </c>
      <c r="K25" s="10">
        <f t="shared" si="0"/>
        <v>2.0682</v>
      </c>
      <c r="L25" s="10">
        <f t="shared" si="1"/>
        <v>0</v>
      </c>
    </row>
    <row r="26" spans="1:12">
      <c r="A26" s="13">
        <v>44530</v>
      </c>
      <c r="B26" s="41">
        <v>1.9956</v>
      </c>
      <c r="C26" s="12">
        <v>50.5113098370348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-0.0351029881055991</v>
      </c>
      <c r="K26" s="10">
        <f t="shared" si="0"/>
        <v>2.0682</v>
      </c>
      <c r="L26" s="10">
        <f t="shared" si="1"/>
        <v>-0.0351029881055991</v>
      </c>
    </row>
    <row r="27" spans="1:12">
      <c r="A27" s="13">
        <v>44561</v>
      </c>
      <c r="B27" s="41">
        <v>1.8828</v>
      </c>
      <c r="C27" s="12">
        <v>0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-0.0565243535778713</v>
      </c>
      <c r="K27" s="10">
        <f t="shared" si="0"/>
        <v>2.0682</v>
      </c>
      <c r="L27" s="10">
        <f t="shared" si="1"/>
        <v>-0.0896431679721497</v>
      </c>
    </row>
    <row r="28" spans="1:12">
      <c r="A28" s="13">
        <v>44589</v>
      </c>
      <c r="B28" s="41">
        <v>1.8836</v>
      </c>
      <c r="C28" s="12">
        <v>0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0.000424899086466812</v>
      </c>
      <c r="K28" s="10">
        <f t="shared" si="0"/>
        <v>2.0682</v>
      </c>
      <c r="L28" s="10">
        <f t="shared" si="1"/>
        <v>-0.0892563581858622</v>
      </c>
    </row>
    <row r="29" spans="1:12">
      <c r="A29" s="13">
        <v>44620</v>
      </c>
      <c r="B29" s="41">
        <v>1.8858</v>
      </c>
      <c r="C29" s="12">
        <v>0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0.00116797621575704</v>
      </c>
      <c r="K29" s="10">
        <f t="shared" si="0"/>
        <v>2.0682</v>
      </c>
      <c r="L29" s="10">
        <f t="shared" si="1"/>
        <v>-0.0881926312735712</v>
      </c>
    </row>
    <row r="30" spans="1:12">
      <c r="A30" s="13">
        <v>44651</v>
      </c>
      <c r="B30" s="41">
        <v>1.8889</v>
      </c>
      <c r="C30" s="12">
        <v>0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0.00164386467281785</v>
      </c>
      <c r="K30" s="10">
        <f t="shared" si="0"/>
        <v>2.0682</v>
      </c>
      <c r="L30" s="10">
        <f t="shared" si="1"/>
        <v>-0.0866937433517068</v>
      </c>
    </row>
    <row r="31" spans="1:12">
      <c r="A31" s="13">
        <v>44680</v>
      </c>
      <c r="B31" s="41">
        <v>1.8602</v>
      </c>
      <c r="C31" s="12">
        <v>0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-0.0151940282704219</v>
      </c>
      <c r="K31" s="10">
        <f t="shared" si="0"/>
        <v>2.0682</v>
      </c>
      <c r="L31" s="10">
        <f t="shared" si="1"/>
        <v>-0.100570544434774</v>
      </c>
    </row>
    <row r="32" spans="1:12">
      <c r="A32" s="13">
        <v>44712</v>
      </c>
      <c r="B32" s="41">
        <v>1.9174</v>
      </c>
      <c r="C32" s="12">
        <v>56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0.0307493817869047</v>
      </c>
      <c r="K32" s="10">
        <f t="shared" si="0"/>
        <v>2.0682</v>
      </c>
      <c r="L32" s="10">
        <f t="shared" si="1"/>
        <v>-0.0729136447152113</v>
      </c>
    </row>
    <row r="33" spans="1:12">
      <c r="A33" s="13">
        <v>44742</v>
      </c>
      <c r="B33" s="41">
        <v>2.1415</v>
      </c>
      <c r="C33" s="12">
        <v>79.8691295098229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0.116877020965891</v>
      </c>
      <c r="K33" s="10">
        <f t="shared" si="0"/>
        <v>2.1415</v>
      </c>
      <c r="L33" s="10">
        <f t="shared" si="1"/>
        <v>0</v>
      </c>
    </row>
    <row r="42" s="2" customFormat="1"/>
    <row r="43" s="2" customFormat="1"/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9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31">
      <c r="A52" s="16"/>
      <c r="B52" s="3"/>
      <c r="C52" s="3"/>
      <c r="D52" s="5"/>
      <c r="H52" s="5"/>
      <c r="I52" s="5"/>
      <c r="AE52" s="2">
        <v>1</v>
      </c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</sheetData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9" tint="-0.249977111117893"/>
  </sheetPr>
  <dimension ref="A1:AE416"/>
  <sheetViews>
    <sheetView zoomScale="90" zoomScaleNormal="90" workbookViewId="0">
      <pane xSplit="1" ySplit="2" topLeftCell="B6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4.1"/>
  <cols>
    <col min="1" max="1" width="15" style="4" customWidth="1"/>
    <col min="2" max="2" width="13.8771929824561" style="3" customWidth="1"/>
    <col min="3" max="3" width="9.62280701754386" style="3" customWidth="1"/>
    <col min="4" max="6" width="9.62280701754386" style="2" customWidth="1"/>
    <col min="7" max="7" width="10.5" style="2" customWidth="1"/>
    <col min="8" max="9" width="11.6228070175439" style="5" customWidth="1"/>
  </cols>
  <sheetData>
    <row r="1" s="1" customFormat="1" ht="15.6" customHeight="1" spans="1:9">
      <c r="A1" s="6" t="s">
        <v>91</v>
      </c>
      <c r="B1" s="7" t="s">
        <v>94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43830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3" si="0">IF(B3&gt;K2,B3,K2)</f>
        <v>1</v>
      </c>
      <c r="L3" s="10">
        <f t="shared" ref="L3:L33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32">
        <v>43861</v>
      </c>
      <c r="B4" s="41">
        <v>1.032</v>
      </c>
      <c r="C4" s="12">
        <v>40.86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3" si="2">B4/B3-1</f>
        <v>0.032</v>
      </c>
      <c r="K4" s="10">
        <f t="shared" si="0"/>
        <v>1.032</v>
      </c>
      <c r="L4" s="10">
        <f t="shared" si="1"/>
        <v>0</v>
      </c>
      <c r="N4" s="20" t="s">
        <v>80</v>
      </c>
      <c r="O4" s="21">
        <f>MIN(L22:L33)</f>
        <v>-0.21464762782128</v>
      </c>
      <c r="P4" s="21">
        <f>MIN(L10:L33)</f>
        <v>-0.21464762782128</v>
      </c>
      <c r="Q4" s="30">
        <f>MIN(L4:L33)</f>
        <v>-0.21464762782128</v>
      </c>
    </row>
    <row r="5" spans="1:17">
      <c r="A5" s="9">
        <v>43889</v>
      </c>
      <c r="B5" s="41">
        <v>1.133</v>
      </c>
      <c r="C5" s="12">
        <v>31.53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0.0978682170542635</v>
      </c>
      <c r="K5" s="10">
        <f t="shared" si="0"/>
        <v>1.133</v>
      </c>
      <c r="L5" s="10">
        <f t="shared" si="1"/>
        <v>0</v>
      </c>
      <c r="N5" s="20" t="s">
        <v>81</v>
      </c>
      <c r="O5" s="22">
        <f>(B33/B21)^(12/COUNT(B22:B33))-1</f>
        <v>0.015314804310834</v>
      </c>
      <c r="P5" s="22">
        <f>(B33/B9)^(12/COUNT(B10:B33))-1</f>
        <v>0.201477584933142</v>
      </c>
      <c r="Q5" s="31">
        <f>(B33/B3)^(12/COUNT(B4:B33))-1</f>
        <v>0.26223788900183</v>
      </c>
    </row>
    <row r="6" spans="1:17">
      <c r="A6" s="9">
        <v>43921</v>
      </c>
      <c r="B6" s="41">
        <v>1.064</v>
      </c>
      <c r="C6" s="12">
        <v>15.8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-0.0609002647837599</v>
      </c>
      <c r="K6" s="10">
        <f t="shared" si="0"/>
        <v>1.133</v>
      </c>
      <c r="L6" s="10">
        <f t="shared" si="1"/>
        <v>-0.0609002647837599</v>
      </c>
      <c r="N6" s="20" t="s">
        <v>82</v>
      </c>
      <c r="O6" s="23">
        <f>O5/O7</f>
        <v>0.0713751852312231</v>
      </c>
      <c r="P6" s="23">
        <f>P5/P7</f>
        <v>0.850382364736487</v>
      </c>
      <c r="Q6" s="23">
        <f>Q5/Q7</f>
        <v>1.14021449997722</v>
      </c>
    </row>
    <row r="7" spans="1:17">
      <c r="A7" s="9">
        <v>43951</v>
      </c>
      <c r="B7" s="41">
        <v>1.082</v>
      </c>
      <c r="C7" s="12">
        <v>39.618738139916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0.0169172932330828</v>
      </c>
      <c r="K7" s="10">
        <f t="shared" si="0"/>
        <v>1.133</v>
      </c>
      <c r="L7" s="10">
        <f t="shared" si="1"/>
        <v>-0.0450132391879964</v>
      </c>
      <c r="N7" s="25" t="s">
        <v>83</v>
      </c>
      <c r="O7" s="26">
        <f>STDEV(J22:J33)*(12^0.5)</f>
        <v>0.21456762964917</v>
      </c>
      <c r="P7" s="26">
        <f>STDEV(J10:J33)*(12^0.5)</f>
        <v>0.236925873922109</v>
      </c>
      <c r="Q7" s="27">
        <f>STDEV(J4:J33)*(12^0.5)</f>
        <v>0.229989961544138</v>
      </c>
    </row>
    <row r="8" spans="1:12">
      <c r="A8" s="9">
        <v>43982</v>
      </c>
      <c r="B8" s="41">
        <v>1.123</v>
      </c>
      <c r="C8" s="12">
        <v>55.6611105053127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0.0378927911275415</v>
      </c>
      <c r="K8" s="10">
        <f t="shared" si="0"/>
        <v>1.133</v>
      </c>
      <c r="L8" s="10">
        <f t="shared" si="1"/>
        <v>-0.00882612533097971</v>
      </c>
    </row>
    <row r="9" spans="1:12">
      <c r="A9" s="9">
        <v>44012</v>
      </c>
      <c r="B9" s="41">
        <v>1.24</v>
      </c>
      <c r="C9" s="12">
        <v>55.87427786091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0.104185218165628</v>
      </c>
      <c r="K9" s="10">
        <f t="shared" si="0"/>
        <v>1.24</v>
      </c>
      <c r="L9" s="10">
        <f t="shared" si="1"/>
        <v>0</v>
      </c>
    </row>
    <row r="10" spans="1:12">
      <c r="A10" s="9">
        <v>44043</v>
      </c>
      <c r="B10" s="41">
        <v>1.52773192061163</v>
      </c>
      <c r="C10" s="12">
        <v>72.8549749754944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0.232041871460992</v>
      </c>
      <c r="K10" s="10">
        <f t="shared" si="0"/>
        <v>1.52773192061163</v>
      </c>
      <c r="L10" s="10">
        <f t="shared" si="1"/>
        <v>0</v>
      </c>
    </row>
    <row r="11" spans="1:12">
      <c r="A11" s="9">
        <v>44074</v>
      </c>
      <c r="B11" s="41">
        <v>1.485</v>
      </c>
      <c r="C11" s="12">
        <v>54.0509063294277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-0.0279708239613937</v>
      </c>
      <c r="K11" s="10">
        <f t="shared" si="0"/>
        <v>1.52773192061163</v>
      </c>
      <c r="L11" s="10">
        <f t="shared" si="1"/>
        <v>-0.0279708239613937</v>
      </c>
    </row>
    <row r="12" spans="1:26">
      <c r="A12" s="9">
        <v>44104</v>
      </c>
      <c r="B12" s="41">
        <v>1.445</v>
      </c>
      <c r="C12" s="12">
        <v>46.4655080612864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-0.0269360269360269</v>
      </c>
      <c r="K12" s="10">
        <f t="shared" si="0"/>
        <v>1.52773192061163</v>
      </c>
      <c r="L12" s="10">
        <f t="shared" si="1"/>
        <v>-0.0541534280297737</v>
      </c>
      <c r="Z12">
        <v>1</v>
      </c>
    </row>
    <row r="13" spans="1:12">
      <c r="A13" s="9">
        <v>44134</v>
      </c>
      <c r="B13" s="41">
        <v>1.41</v>
      </c>
      <c r="C13" s="12">
        <v>43.4575555118951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-0.0242214532871974</v>
      </c>
      <c r="K13" s="10">
        <f t="shared" si="0"/>
        <v>1.52773192061163</v>
      </c>
      <c r="L13" s="10">
        <f t="shared" si="1"/>
        <v>-0.0770632065896063</v>
      </c>
    </row>
    <row r="14" spans="1:12">
      <c r="A14" s="9">
        <v>44165</v>
      </c>
      <c r="B14" s="41">
        <v>1.421</v>
      </c>
      <c r="C14" s="12">
        <v>56.3502568918696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0.00780141843971638</v>
      </c>
      <c r="K14" s="10">
        <f t="shared" si="0"/>
        <v>1.52773192061163</v>
      </c>
      <c r="L14" s="10">
        <f t="shared" si="1"/>
        <v>-0.0698629904708017</v>
      </c>
    </row>
    <row r="15" spans="1:12">
      <c r="A15" s="9">
        <v>44196</v>
      </c>
      <c r="B15" s="41">
        <v>1.488</v>
      </c>
      <c r="C15" s="12">
        <v>64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0.0471498944405349</v>
      </c>
      <c r="K15" s="10">
        <f t="shared" si="0"/>
        <v>1.52773192061163</v>
      </c>
      <c r="L15" s="10">
        <f t="shared" si="1"/>
        <v>-0.0260071286562653</v>
      </c>
    </row>
    <row r="16" spans="1:12">
      <c r="A16" s="13">
        <v>44225</v>
      </c>
      <c r="B16" s="41">
        <v>1.565</v>
      </c>
      <c r="C16" s="12">
        <v>61.236862700739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0.051747311827957</v>
      </c>
      <c r="K16" s="10">
        <f t="shared" si="0"/>
        <v>1.565</v>
      </c>
      <c r="L16" s="10">
        <f t="shared" si="1"/>
        <v>0</v>
      </c>
    </row>
    <row r="17" spans="1:12">
      <c r="A17" s="13">
        <v>44253</v>
      </c>
      <c r="B17" s="41">
        <v>1.512</v>
      </c>
      <c r="C17" s="12">
        <v>35.3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-0.0338658146964855</v>
      </c>
      <c r="K17" s="10">
        <f t="shared" si="0"/>
        <v>1.565</v>
      </c>
      <c r="L17" s="10">
        <f t="shared" si="1"/>
        <v>-0.0338658146964855</v>
      </c>
    </row>
    <row r="18" spans="1:12">
      <c r="A18" s="13">
        <v>44286</v>
      </c>
      <c r="B18" s="41">
        <v>1.502</v>
      </c>
      <c r="C18" s="12">
        <v>35.6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-0.00661375661375663</v>
      </c>
      <c r="K18" s="10">
        <f t="shared" si="0"/>
        <v>1.565</v>
      </c>
      <c r="L18" s="10">
        <f t="shared" si="1"/>
        <v>-0.0402555910543131</v>
      </c>
    </row>
    <row r="19" spans="1:12">
      <c r="A19" s="13">
        <v>44316</v>
      </c>
      <c r="B19" s="41">
        <v>1.543</v>
      </c>
      <c r="C19" s="12">
        <v>45.2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0.0272969374167775</v>
      </c>
      <c r="K19" s="10">
        <f t="shared" si="0"/>
        <v>1.565</v>
      </c>
      <c r="L19" s="10">
        <f t="shared" si="1"/>
        <v>-0.0140575079872205</v>
      </c>
    </row>
    <row r="20" spans="1:12">
      <c r="A20" s="13">
        <v>44347</v>
      </c>
      <c r="B20" s="41">
        <v>1.631</v>
      </c>
      <c r="C20" s="12">
        <v>64.8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0.0570317563188594</v>
      </c>
      <c r="K20" s="10">
        <f t="shared" si="0"/>
        <v>1.631</v>
      </c>
      <c r="L20" s="10">
        <f t="shared" si="1"/>
        <v>0</v>
      </c>
    </row>
    <row r="21" spans="1:12">
      <c r="A21" s="13">
        <v>44377</v>
      </c>
      <c r="B21" s="41">
        <v>1.763</v>
      </c>
      <c r="C21" s="12">
        <v>67.9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0.0809319435928877</v>
      </c>
      <c r="K21" s="10">
        <f t="shared" si="0"/>
        <v>1.763</v>
      </c>
      <c r="L21" s="10">
        <f t="shared" si="1"/>
        <v>0</v>
      </c>
    </row>
    <row r="22" spans="1:12">
      <c r="A22" s="13">
        <v>44407</v>
      </c>
      <c r="B22" s="41">
        <v>1.954</v>
      </c>
      <c r="C22" s="12">
        <v>63.3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0.108338060124787</v>
      </c>
      <c r="K22" s="10">
        <f t="shared" si="0"/>
        <v>1.954</v>
      </c>
      <c r="L22" s="10">
        <f t="shared" si="1"/>
        <v>0</v>
      </c>
    </row>
    <row r="23" spans="1:12">
      <c r="A23" s="13">
        <v>44439</v>
      </c>
      <c r="B23" s="41">
        <v>2.047</v>
      </c>
      <c r="C23" s="12">
        <v>62.4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0.0475946775844422</v>
      </c>
      <c r="K23" s="10">
        <f t="shared" si="0"/>
        <v>2.047</v>
      </c>
      <c r="L23" s="10">
        <f t="shared" si="1"/>
        <v>0</v>
      </c>
    </row>
    <row r="24" spans="1:12">
      <c r="A24" s="13">
        <v>44469</v>
      </c>
      <c r="B24" s="41">
        <v>1.96395269004365</v>
      </c>
      <c r="C24" s="12">
        <v>40.6590312726747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-0.0405702540089644</v>
      </c>
      <c r="K24" s="10">
        <f t="shared" si="0"/>
        <v>2.047</v>
      </c>
      <c r="L24" s="10">
        <f t="shared" si="1"/>
        <v>-0.0405702540089644</v>
      </c>
    </row>
    <row r="25" spans="1:12">
      <c r="A25" s="13">
        <v>44498</v>
      </c>
      <c r="B25" s="41">
        <v>2.171</v>
      </c>
      <c r="C25" s="12">
        <v>49.0962019879618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0.105423776756938</v>
      </c>
      <c r="K25" s="10">
        <f t="shared" si="0"/>
        <v>2.171</v>
      </c>
      <c r="L25" s="10">
        <f t="shared" si="1"/>
        <v>0</v>
      </c>
    </row>
    <row r="26" spans="1:12">
      <c r="A26" s="13">
        <v>44530</v>
      </c>
      <c r="B26" s="41">
        <v>2.1</v>
      </c>
      <c r="C26" s="12">
        <v>51.35617526509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-0.0327038231229847</v>
      </c>
      <c r="K26" s="10">
        <f t="shared" si="0"/>
        <v>2.171</v>
      </c>
      <c r="L26" s="10">
        <f t="shared" si="1"/>
        <v>-0.0327038231229847</v>
      </c>
    </row>
    <row r="27" spans="1:12">
      <c r="A27" s="13">
        <v>44561</v>
      </c>
      <c r="B27" s="41">
        <v>1.948</v>
      </c>
      <c r="C27" s="12">
        <v>46.5879160640855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-0.0723809523809524</v>
      </c>
      <c r="K27" s="10">
        <f t="shared" si="0"/>
        <v>2.171</v>
      </c>
      <c r="L27" s="10">
        <f t="shared" si="1"/>
        <v>-0.102717641639797</v>
      </c>
    </row>
    <row r="28" spans="1:12">
      <c r="A28" s="13">
        <v>44589</v>
      </c>
      <c r="B28" s="41">
        <v>1.828</v>
      </c>
      <c r="C28" s="12">
        <v>38.8480200815123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-0.0616016427104722</v>
      </c>
      <c r="K28" s="10">
        <f t="shared" si="0"/>
        <v>2.171</v>
      </c>
      <c r="L28" s="10">
        <f t="shared" si="1"/>
        <v>-0.157991708889912</v>
      </c>
    </row>
    <row r="29" ht="14.25" customHeight="1" spans="1:12">
      <c r="A29" s="13">
        <v>44620</v>
      </c>
      <c r="B29" s="34">
        <v>1.845</v>
      </c>
      <c r="C29" s="12">
        <v>39.3943612407319</v>
      </c>
      <c r="D29" s="5" t="e">
        <f>G29/G$3</f>
        <v>#NAME?</v>
      </c>
      <c r="E29" s="5" t="e">
        <f>H29/H$3</f>
        <v>#NAME?</v>
      </c>
      <c r="F29" s="5" t="e">
        <f>I29/I$3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0.00929978118161912</v>
      </c>
      <c r="K29" s="10">
        <f t="shared" si="0"/>
        <v>2.171</v>
      </c>
      <c r="L29" s="10">
        <f t="shared" si="1"/>
        <v>-0.150161216029479</v>
      </c>
    </row>
    <row r="30" spans="1:12">
      <c r="A30" s="13">
        <v>44651</v>
      </c>
      <c r="B30" s="34">
        <v>1.754</v>
      </c>
      <c r="C30" s="12">
        <v>32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-0.0493224932249322</v>
      </c>
      <c r="K30" s="10">
        <f t="shared" si="0"/>
        <v>2.171</v>
      </c>
      <c r="L30" s="10">
        <f t="shared" si="1"/>
        <v>-0.19207738369415</v>
      </c>
    </row>
    <row r="31" spans="1:12">
      <c r="A31" s="13">
        <v>44680</v>
      </c>
      <c r="B31" s="34">
        <v>1.705</v>
      </c>
      <c r="C31" s="12">
        <v>37.6004844277273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-0.0279361459521095</v>
      </c>
      <c r="K31" s="10">
        <f t="shared" si="0"/>
        <v>2.171</v>
      </c>
      <c r="L31" s="10">
        <f t="shared" si="1"/>
        <v>-0.21464762782128</v>
      </c>
    </row>
    <row r="32" spans="1:12">
      <c r="A32" s="13">
        <v>44712</v>
      </c>
      <c r="B32" s="34">
        <v>1.711</v>
      </c>
      <c r="C32" s="12">
        <v>37.6004844277273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38" t="e">
        <f>[1]!i_dq_close(G$2,$A32)</f>
        <v>#NAME?</v>
      </c>
      <c r="H32" s="38" t="e">
        <f>[1]!i_dq_close(H$2,$A32)</f>
        <v>#NAME?</v>
      </c>
      <c r="I32" s="38" t="e">
        <f>[1]!i_dq_close(I$2,$A32)</f>
        <v>#NAME?</v>
      </c>
      <c r="J32" s="10">
        <f t="shared" si="2"/>
        <v>0.00351906158357762</v>
      </c>
      <c r="K32" s="10">
        <f t="shared" si="0"/>
        <v>2.171</v>
      </c>
      <c r="L32" s="10">
        <f t="shared" si="1"/>
        <v>-0.211883924458775</v>
      </c>
    </row>
    <row r="33" spans="1:12">
      <c r="A33" s="13">
        <v>44742</v>
      </c>
      <c r="B33" s="34">
        <v>1.79</v>
      </c>
      <c r="C33" s="12">
        <v>63.6717409431714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0.0461718293395674</v>
      </c>
      <c r="K33" s="10">
        <f t="shared" si="0"/>
        <v>2.171</v>
      </c>
      <c r="L33" s="10">
        <f t="shared" si="1"/>
        <v>-0.175495163519116</v>
      </c>
    </row>
    <row r="43" s="2" customFormat="1"/>
    <row r="44" s="2" customFormat="1"/>
    <row r="45" s="2" customFormat="1"/>
    <row r="46" s="2" customFormat="1"/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31">
      <c r="A50" s="16"/>
      <c r="B50" s="3"/>
      <c r="C50" s="3"/>
      <c r="D50" s="5"/>
      <c r="H50" s="5"/>
      <c r="I50" s="5"/>
      <c r="AE50" s="2">
        <v>1</v>
      </c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月报产品汇总</vt:lpstr>
      <vt:lpstr>睿扬精选2号</vt:lpstr>
      <vt:lpstr>睿扬尊享1号</vt:lpstr>
      <vt:lpstr>睿扬专享1号</vt:lpstr>
      <vt:lpstr>睿扬多策略1号</vt:lpstr>
      <vt:lpstr>睿扬多策略2号</vt:lpstr>
      <vt:lpstr>睿扬专享3号 </vt:lpstr>
      <vt:lpstr>睿扬科技成长 </vt:lpstr>
      <vt:lpstr>睿扬精选3号</vt:lpstr>
      <vt:lpstr>睿扬尊享2号</vt:lpstr>
      <vt:lpstr>睿扬专享5号 </vt:lpstr>
      <vt:lpstr>睿扬尊享7号 </vt:lpstr>
      <vt:lpstr>睿扬尊享3号 </vt:lpstr>
      <vt:lpstr>睿扬尊享6号  </vt:lpstr>
      <vt:lpstr>睿扬多策略3号 </vt:lpstr>
      <vt:lpstr>睿扬尊享8号 </vt:lpstr>
      <vt:lpstr>睿扬尊享5号  </vt:lpstr>
      <vt:lpstr>睿扬多策略5号 </vt:lpstr>
      <vt:lpstr>睿扬尊享11号 </vt:lpstr>
      <vt:lpstr>睿扬专享6号 </vt:lpstr>
      <vt:lpstr>睿扬专享7号 </vt:lpstr>
      <vt:lpstr>睿扬医药健康1号</vt:lpstr>
      <vt:lpstr>睿扬医药健康1号A期</vt:lpstr>
      <vt:lpstr>睿扬医药健康1号B期 </vt:lpstr>
      <vt:lpstr>睿扬医药健康2号 </vt:lpstr>
      <vt:lpstr>睿扬医药健康3号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王小倩呀</cp:lastModifiedBy>
  <dcterms:created xsi:type="dcterms:W3CDTF">2006-09-16T00:00:00Z</dcterms:created>
  <dcterms:modified xsi:type="dcterms:W3CDTF">2022-08-28T06:45:00Z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F9DAAFA97EB24CFFAA6B1914FFCCDC7B</vt:lpwstr>
  </property>
  <property fmtid="{D5CDD505-2E9C-101B-9397-08002B2CF9AE}" pid="3" name="KSOProductBuildVer">
    <vt:lpwstr>2052-11.1.0.12313</vt:lpwstr>
  </property>
</Properties>
</file>