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38f29dc569e6e2b/Documents/MSC - Supply Chain Management/LI5001 Research Project/Data/Edit 13 - time constraints -1304/"/>
    </mc:Choice>
  </mc:AlternateContent>
  <xr:revisionPtr revIDLastSave="2" documentId="11_E1307127FEF6FCB80A996B6DE43D015F1CC7E19D" xr6:coauthVersionLast="47" xr6:coauthVersionMax="47" xr10:uidLastSave="{5B7FD1D0-7F59-4569-923C-8F7E217F91D8}"/>
  <bookViews>
    <workbookView xWindow="-120" yWindow="-120" windowWidth="29040" windowHeight="15720" activeTab="4" xr2:uid="{00000000-000D-0000-FFFF-FFFF00000000}"/>
  </bookViews>
  <sheets>
    <sheet name="Distance Database" sheetId="1" r:id="rId1"/>
    <sheet name="Parameters" sheetId="2" r:id="rId2"/>
    <sheet name="Customers" sheetId="3" r:id="rId3"/>
    <sheet name="Trucks" sheetId="4" r:id="rId4"/>
    <sheet name="Demand (KG)" sheetId="5" r:id="rId5"/>
    <sheet name="Time Constraint" sheetId="6" r:id="rId6"/>
    <sheet name="Distance (KM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Qgms75DxnhH4+TkQnDb/fgPwi5BtO4SzlkqKBPAdTRI="/>
    </ext>
  </extLst>
</workbook>
</file>

<file path=xl/calcChain.xml><?xml version="1.0" encoding="utf-8"?>
<calcChain xmlns="http://schemas.openxmlformats.org/spreadsheetml/2006/main">
  <c r="B21" i="7" l="1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<sst xmlns="http://schemas.openxmlformats.org/spreadsheetml/2006/main" count="174" uniqueCount="76">
  <si>
    <t>S/N</t>
  </si>
  <si>
    <t>DC</t>
  </si>
  <si>
    <t>Customer name</t>
  </si>
  <si>
    <t>Osan DC</t>
  </si>
  <si>
    <t>이솝(금천가산)</t>
  </si>
  <si>
    <t>보조기전(부산사상괘법)</t>
  </si>
  <si>
    <t>대현시그마(서초방배)</t>
  </si>
  <si>
    <t>다스코리아(화성기산)</t>
  </si>
  <si>
    <t>에티버스(용인처인)</t>
  </si>
  <si>
    <t>에티버스이앤엘(용인백봉)</t>
  </si>
  <si>
    <t>근우(안성죽산)</t>
  </si>
  <si>
    <t>인택(인천서구)</t>
  </si>
  <si>
    <t>진주일렉콤(군포당정)</t>
  </si>
  <si>
    <t>조일물류(평택서탄)</t>
  </si>
  <si>
    <t>제이에스시스템(안성공도용두)</t>
  </si>
  <si>
    <t>KTE(부산강서)</t>
  </si>
  <si>
    <t>로지비스(용인백봉)</t>
  </si>
  <si>
    <t>알에스오토메이션(평택진위)</t>
  </si>
  <si>
    <t>서광엔비에이(금천가산)</t>
  </si>
  <si>
    <t>세림디티에스(금천가산)</t>
  </si>
  <si>
    <t>유니템(화성영천)</t>
  </si>
  <si>
    <t>발렉스코리아(이천부발)</t>
  </si>
  <si>
    <t>Coordinates</t>
  </si>
  <si>
    <t>127.06731537791,37.1401911759859</t>
  </si>
  <si>
    <t>126.8857798,37.4767039</t>
  </si>
  <si>
    <t>128.9794912,35.159761</t>
  </si>
  <si>
    <t>126.9842762,37.4925716</t>
  </si>
  <si>
    <t>127.0630476,37.2301426</t>
  </si>
  <si>
    <t>127.3332297,37.187464</t>
  </si>
  <si>
    <t>127.3794348,37.1537392</t>
  </si>
  <si>
    <t>127.4342549,37.10429</t>
  </si>
  <si>
    <t>126.6403233,37.5517137</t>
  </si>
  <si>
    <t>126.953478,37.3485888</t>
  </si>
  <si>
    <t>127.0459156,37.1092505</t>
  </si>
  <si>
    <t>126.8898042,37.5422744</t>
  </si>
  <si>
    <t>128.8309489,35.0923737</t>
  </si>
  <si>
    <t>127.0836683,37.1223781</t>
  </si>
  <si>
    <t>126.8859774,37.4722248</t>
  </si>
  <si>
    <t>126.886642,37.47982</t>
  </si>
  <si>
    <t>127.4025742,36.3649613</t>
  </si>
  <si>
    <t>127.5263855,37.260333</t>
  </si>
  <si>
    <t>Factor</t>
  </si>
  <si>
    <t>Amount</t>
  </si>
  <si>
    <t>Unit</t>
  </si>
  <si>
    <t>Rates, KRW</t>
  </si>
  <si>
    <t>/km</t>
  </si>
  <si>
    <t>Speed (&gt;70km)</t>
  </si>
  <si>
    <t>km/h</t>
  </si>
  <si>
    <t>Speed (&lt;=70km)</t>
  </si>
  <si>
    <t>Base Unloading Time</t>
  </si>
  <si>
    <t>min</t>
  </si>
  <si>
    <t>Unloading Time Scale Factor</t>
  </si>
  <si>
    <t>Total Unloading Time=Base Time+(Scale Factor×log(Demand KG+1))</t>
  </si>
  <si>
    <t>Recess Length</t>
  </si>
  <si>
    <t>Allowed Waiting Time</t>
  </si>
  <si>
    <t>Truck ID</t>
  </si>
  <si>
    <t>Capacity (KG)</t>
  </si>
  <si>
    <t>Fixed Cost ($)</t>
  </si>
  <si>
    <t>Truck 1</t>
  </si>
  <si>
    <t>Truck 2</t>
  </si>
  <si>
    <t>Truck 3</t>
  </si>
  <si>
    <t>Truck 4</t>
  </si>
  <si>
    <t>Truck 5</t>
  </si>
  <si>
    <t>Truck 6</t>
  </si>
  <si>
    <t>Truck 7</t>
  </si>
  <si>
    <t>Truck 8</t>
  </si>
  <si>
    <t>Truck 9</t>
  </si>
  <si>
    <t>Truck 10</t>
  </si>
  <si>
    <t>Truck 11</t>
  </si>
  <si>
    <t>Truck 12</t>
  </si>
  <si>
    <t>Truck 13</t>
  </si>
  <si>
    <t>Demand (KG)</t>
  </si>
  <si>
    <t>Start Time Window (HH:MM)</t>
  </si>
  <si>
    <t>End Time Window (HH:MM)</t>
  </si>
  <si>
    <t>Max Truck Size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</si>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</sst>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h:mm"/>
  </numFmts>
  <fonts count="7" x14ac:knownFonts="1">
    <font>
      <sz val="11"/>
      <color rgb="FF000000"/>
      <name val="Aptos Narrow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sz val="11"/>
      <color rgb="FF000000"/>
      <name val="Aptos Narrow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4E291"/>
        <bgColor rgb="FF84E291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BD4E9"/>
        <bgColor rgb="FFEBD4E9"/>
      </patternFill>
    </fill>
    <fill>
      <patternFill patternType="solid">
        <fgColor rgb="FFF1CEEE"/>
        <bgColor rgb="FFF1CEEE"/>
      </patternFill>
    </fill>
    <fill>
      <patternFill patternType="solid">
        <fgColor rgb="FFD0E1D3"/>
        <bgColor rgb="FFD0E1D3"/>
      </patternFill>
    </fill>
    <fill>
      <patternFill patternType="solid">
        <fgColor rgb="FFE6E9EB"/>
        <bgColor rgb="FFE6E9EB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/>
    </xf>
    <xf numFmtId="0" fontId="1" fillId="5" borderId="6" xfId="0" applyFont="1" applyFill="1" applyBorder="1"/>
    <xf numFmtId="0" fontId="1" fillId="5" borderId="1" xfId="0" applyFont="1" applyFill="1" applyBorder="1"/>
    <xf numFmtId="0" fontId="1" fillId="0" borderId="0" xfId="0" applyFont="1"/>
    <xf numFmtId="1" fontId="1" fillId="6" borderId="5" xfId="0" applyNumberFormat="1" applyFont="1" applyFill="1" applyBorder="1" applyAlignment="1">
      <alignment horizontal="center"/>
    </xf>
    <xf numFmtId="49" fontId="1" fillId="5" borderId="5" xfId="0" applyNumberFormat="1" applyFont="1" applyFill="1" applyBorder="1"/>
    <xf numFmtId="0" fontId="1" fillId="5" borderId="7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49" fontId="1" fillId="5" borderId="8" xfId="0" applyNumberFormat="1" applyFont="1" applyFill="1" applyBorder="1" applyAlignment="1">
      <alignment horizontal="center"/>
    </xf>
    <xf numFmtId="49" fontId="1" fillId="5" borderId="8" xfId="0" applyNumberFormat="1" applyFont="1" applyFill="1" applyBorder="1"/>
    <xf numFmtId="49" fontId="1" fillId="5" borderId="1" xfId="0" applyNumberFormat="1" applyFont="1" applyFill="1" applyBorder="1"/>
    <xf numFmtId="0" fontId="1" fillId="5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5" borderId="5" xfId="0" applyFont="1" applyFill="1" applyBorder="1"/>
    <xf numFmtId="49" fontId="4" fillId="8" borderId="5" xfId="0" applyNumberFormat="1" applyFont="1" applyFill="1" applyBorder="1" applyAlignment="1">
      <alignment horizontal="center" vertical="top"/>
    </xf>
    <xf numFmtId="49" fontId="4" fillId="9" borderId="5" xfId="0" applyNumberFormat="1" applyFont="1" applyFill="1" applyBorder="1" applyAlignment="1">
      <alignment horizontal="center" vertical="top"/>
    </xf>
    <xf numFmtId="49" fontId="1" fillId="9" borderId="5" xfId="0" applyNumberFormat="1" applyFont="1" applyFill="1" applyBorder="1"/>
    <xf numFmtId="0" fontId="4" fillId="8" borderId="5" xfId="0" applyFont="1" applyFill="1" applyBorder="1" applyAlignment="1">
      <alignment horizontal="center" vertical="top"/>
    </xf>
    <xf numFmtId="49" fontId="1" fillId="8" borderId="5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top"/>
    </xf>
    <xf numFmtId="49" fontId="4" fillId="9" borderId="9" xfId="0" applyNumberFormat="1" applyFont="1" applyFill="1" applyBorder="1" applyAlignment="1">
      <alignment horizontal="center" vertical="top"/>
    </xf>
    <xf numFmtId="49" fontId="5" fillId="9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/>
    <xf numFmtId="165" fontId="1" fillId="5" borderId="5" xfId="0" applyNumberFormat="1" applyFont="1" applyFill="1" applyBorder="1"/>
    <xf numFmtId="0" fontId="1" fillId="0" borderId="5" xfId="0" applyFont="1" applyBorder="1"/>
    <xf numFmtId="165" fontId="6" fillId="5" borderId="5" xfId="0" applyNumberFormat="1" applyFont="1" applyFill="1" applyBorder="1"/>
    <xf numFmtId="165" fontId="6" fillId="5" borderId="9" xfId="0" applyNumberFormat="1" applyFont="1" applyFill="1" applyBorder="1"/>
    <xf numFmtId="49" fontId="4" fillId="8" borderId="5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CAEDFB"/>
          <bgColor rgb="FFCAEDF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B15" sqref="B15"/>
    </sheetView>
  </sheetViews>
  <sheetFormatPr defaultColWidth="12.5703125" defaultRowHeight="15" customHeight="1" x14ac:dyDescent="0.25"/>
  <cols>
    <col min="1" max="1" width="5.42578125" customWidth="1"/>
    <col min="2" max="2" width="27.7109375" customWidth="1"/>
    <col min="3" max="4" width="34.28515625" customWidth="1"/>
    <col min="5" max="5" width="24.85546875" customWidth="1"/>
    <col min="6" max="6" width="22.28515625" customWidth="1"/>
    <col min="7" max="8" width="24.140625" customWidth="1"/>
    <col min="9" max="9" width="23.140625" customWidth="1"/>
    <col min="10" max="10" width="24.140625" customWidth="1"/>
    <col min="11" max="11" width="22" customWidth="1"/>
    <col min="12" max="12" width="24" customWidth="1"/>
    <col min="13" max="13" width="23.42578125" customWidth="1"/>
    <col min="14" max="14" width="24" customWidth="1"/>
    <col min="15" max="15" width="27.7109375" customWidth="1"/>
    <col min="16" max="16" width="24.85546875" customWidth="1"/>
    <col min="17" max="17" width="24.140625" customWidth="1"/>
    <col min="18" max="18" width="25.85546875" customWidth="1"/>
    <col min="19" max="19" width="21.85546875" customWidth="1"/>
    <col min="20" max="20" width="24.140625" customWidth="1"/>
    <col min="21" max="21" width="23.42578125" customWidth="1"/>
    <col min="22" max="25" width="9" customWidth="1"/>
  </cols>
  <sheetData>
    <row r="1" spans="1:25" ht="14.25" customHeight="1" x14ac:dyDescent="0.25">
      <c r="A1" s="1"/>
      <c r="B1" s="1"/>
      <c r="C1" s="2" t="s">
        <v>0</v>
      </c>
      <c r="D1" s="1" t="s">
        <v>1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3"/>
      <c r="X1" s="3"/>
      <c r="Y1" s="3"/>
    </row>
    <row r="2" spans="1:25" ht="14.25" customHeight="1" x14ac:dyDescent="0.25">
      <c r="A2" s="44" t="s">
        <v>0</v>
      </c>
      <c r="B2" s="46" t="s">
        <v>2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3"/>
      <c r="X2" s="3"/>
      <c r="Y2" s="3"/>
    </row>
    <row r="3" spans="1:25" ht="14.25" customHeight="1" x14ac:dyDescent="0.25">
      <c r="A3" s="45"/>
      <c r="B3" s="45"/>
      <c r="C3" s="6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29</v>
      </c>
      <c r="R3" s="7" t="s">
        <v>36</v>
      </c>
      <c r="S3" s="7" t="s">
        <v>37</v>
      </c>
      <c r="T3" s="7" t="s">
        <v>38</v>
      </c>
      <c r="U3" s="7" t="s">
        <v>39</v>
      </c>
      <c r="V3" s="7" t="s">
        <v>40</v>
      </c>
      <c r="W3" s="3"/>
      <c r="X3" s="3"/>
      <c r="Y3" s="3"/>
    </row>
    <row r="4" spans="1:25" ht="14.25" customHeight="1" x14ac:dyDescent="0.25">
      <c r="A4" s="1" t="s">
        <v>1</v>
      </c>
      <c r="B4" s="5" t="s">
        <v>3</v>
      </c>
      <c r="C4" s="7" t="s">
        <v>23</v>
      </c>
      <c r="D4" s="3">
        <v>0</v>
      </c>
      <c r="E4" s="3">
        <v>45.24</v>
      </c>
      <c r="F4" s="3">
        <v>344.94</v>
      </c>
      <c r="G4" s="3">
        <v>48.28</v>
      </c>
      <c r="H4" s="3">
        <v>13.35</v>
      </c>
      <c r="I4" s="3">
        <v>37.46</v>
      </c>
      <c r="J4" s="3">
        <v>44.02</v>
      </c>
      <c r="K4" s="3">
        <v>51.07</v>
      </c>
      <c r="L4" s="3">
        <v>73.900000000000006</v>
      </c>
      <c r="M4" s="3">
        <v>29.33</v>
      </c>
      <c r="N4" s="3">
        <v>5.35</v>
      </c>
      <c r="O4" s="3">
        <v>59.71</v>
      </c>
      <c r="P4" s="3">
        <v>337.3</v>
      </c>
      <c r="Q4" s="3">
        <v>44.02</v>
      </c>
      <c r="R4" s="3">
        <v>3.16</v>
      </c>
      <c r="S4" s="3">
        <v>43.99</v>
      </c>
      <c r="T4" s="3">
        <v>45.21</v>
      </c>
      <c r="U4" s="3">
        <v>108.71</v>
      </c>
      <c r="V4" s="3">
        <v>57.92</v>
      </c>
      <c r="W4" s="3"/>
      <c r="X4" s="3"/>
      <c r="Y4" s="3"/>
    </row>
    <row r="5" spans="1:25" ht="14.25" customHeight="1" x14ac:dyDescent="0.25">
      <c r="A5" s="1">
        <v>1</v>
      </c>
      <c r="B5" s="5" t="s">
        <v>4</v>
      </c>
      <c r="C5" s="7" t="s">
        <v>24</v>
      </c>
      <c r="D5" s="3">
        <v>45.4</v>
      </c>
      <c r="E5" s="3">
        <v>0</v>
      </c>
      <c r="F5" s="3">
        <v>388.19</v>
      </c>
      <c r="G5" s="3">
        <v>10.63</v>
      </c>
      <c r="H5" s="3">
        <v>36.68</v>
      </c>
      <c r="I5" s="3">
        <v>59.46</v>
      </c>
      <c r="J5" s="3">
        <v>66.02</v>
      </c>
      <c r="K5" s="3">
        <v>73.069999999999993</v>
      </c>
      <c r="L5" s="3">
        <v>29.65</v>
      </c>
      <c r="M5" s="3">
        <v>19.04</v>
      </c>
      <c r="N5" s="3">
        <v>57</v>
      </c>
      <c r="O5" s="3">
        <v>8.69</v>
      </c>
      <c r="P5" s="3">
        <v>380.54</v>
      </c>
      <c r="Q5" s="3">
        <v>66.02</v>
      </c>
      <c r="R5" s="3">
        <v>47.68</v>
      </c>
      <c r="S5" s="3">
        <v>1.45</v>
      </c>
      <c r="T5" s="3">
        <v>0.48</v>
      </c>
      <c r="U5" s="3">
        <v>162.69999999999999</v>
      </c>
      <c r="V5" s="3">
        <v>70.55</v>
      </c>
      <c r="W5" s="3"/>
      <c r="X5" s="3"/>
      <c r="Y5" s="3"/>
    </row>
    <row r="6" spans="1:25" ht="14.25" customHeight="1" x14ac:dyDescent="0.25">
      <c r="A6" s="1">
        <v>2</v>
      </c>
      <c r="B6" s="5" t="s">
        <v>5</v>
      </c>
      <c r="C6" s="7" t="s">
        <v>25</v>
      </c>
      <c r="D6" s="3">
        <v>345.7</v>
      </c>
      <c r="E6" s="3">
        <v>387.98</v>
      </c>
      <c r="F6" s="3">
        <v>0</v>
      </c>
      <c r="G6" s="3">
        <v>384.39</v>
      </c>
      <c r="H6" s="3">
        <v>356.71</v>
      </c>
      <c r="I6" s="3">
        <v>334.45</v>
      </c>
      <c r="J6" s="3">
        <v>328.23</v>
      </c>
      <c r="K6" s="3">
        <v>320.56</v>
      </c>
      <c r="L6" s="3">
        <v>419.11</v>
      </c>
      <c r="M6" s="3">
        <v>372.07</v>
      </c>
      <c r="N6" s="3">
        <v>350.84</v>
      </c>
      <c r="O6" s="3">
        <v>395.82</v>
      </c>
      <c r="P6" s="3">
        <v>21.49</v>
      </c>
      <c r="Q6" s="3">
        <v>328.23</v>
      </c>
      <c r="R6" s="3">
        <v>347.27</v>
      </c>
      <c r="S6" s="3">
        <v>386.73</v>
      </c>
      <c r="T6" s="3">
        <v>387.95</v>
      </c>
      <c r="U6" s="3">
        <v>252.82</v>
      </c>
      <c r="V6" s="3">
        <v>320.35000000000002</v>
      </c>
      <c r="W6" s="3"/>
      <c r="X6" s="3"/>
      <c r="Y6" s="3"/>
    </row>
    <row r="7" spans="1:25" ht="14.25" customHeight="1" x14ac:dyDescent="0.25">
      <c r="A7" s="1">
        <v>3</v>
      </c>
      <c r="B7" s="5" t="s">
        <v>6</v>
      </c>
      <c r="C7" s="7" t="s">
        <v>26</v>
      </c>
      <c r="D7" s="3">
        <v>46.94</v>
      </c>
      <c r="E7" s="3">
        <v>12.56</v>
      </c>
      <c r="F7" s="3">
        <v>383.86</v>
      </c>
      <c r="G7" s="3">
        <v>0</v>
      </c>
      <c r="H7" s="3">
        <v>40.89</v>
      </c>
      <c r="I7" s="3">
        <v>55.13</v>
      </c>
      <c r="J7" s="3">
        <v>61.69</v>
      </c>
      <c r="K7" s="3">
        <v>68.739999999999995</v>
      </c>
      <c r="L7" s="3">
        <v>35.94</v>
      </c>
      <c r="M7" s="3">
        <v>19.93</v>
      </c>
      <c r="N7" s="3">
        <v>52.08</v>
      </c>
      <c r="O7" s="3">
        <v>12.35</v>
      </c>
      <c r="P7" s="3">
        <v>376.22</v>
      </c>
      <c r="Q7" s="3">
        <v>61.69</v>
      </c>
      <c r="R7" s="3">
        <v>48.51</v>
      </c>
      <c r="S7" s="3">
        <v>13.49</v>
      </c>
      <c r="T7" s="3">
        <v>12.32</v>
      </c>
      <c r="U7" s="3">
        <v>152.63</v>
      </c>
      <c r="V7" s="3">
        <v>62.91</v>
      </c>
      <c r="W7" s="3"/>
      <c r="X7" s="3"/>
      <c r="Y7" s="3"/>
    </row>
    <row r="8" spans="1:25" ht="14.25" customHeight="1" x14ac:dyDescent="0.25">
      <c r="A8" s="1">
        <v>4</v>
      </c>
      <c r="B8" s="5" t="s">
        <v>7</v>
      </c>
      <c r="C8" s="7" t="s">
        <v>27</v>
      </c>
      <c r="D8" s="3">
        <v>13.31</v>
      </c>
      <c r="E8" s="3">
        <v>36.520000000000003</v>
      </c>
      <c r="F8" s="3">
        <v>355.42</v>
      </c>
      <c r="G8" s="3">
        <v>41.49</v>
      </c>
      <c r="H8" s="3">
        <v>0</v>
      </c>
      <c r="I8" s="3">
        <v>36.14</v>
      </c>
      <c r="J8" s="3">
        <v>42.71</v>
      </c>
      <c r="K8" s="3">
        <v>49.76</v>
      </c>
      <c r="L8" s="3">
        <v>65.180000000000007</v>
      </c>
      <c r="M8" s="3">
        <v>20.61</v>
      </c>
      <c r="N8" s="3">
        <v>18.36</v>
      </c>
      <c r="O8" s="3">
        <v>44.93</v>
      </c>
      <c r="P8" s="3">
        <v>347.78</v>
      </c>
      <c r="Q8" s="3">
        <v>42.71</v>
      </c>
      <c r="R8" s="3">
        <v>14.77</v>
      </c>
      <c r="S8" s="3">
        <v>35.26</v>
      </c>
      <c r="T8" s="3">
        <v>36.49</v>
      </c>
      <c r="U8" s="3">
        <v>119.19</v>
      </c>
      <c r="V8" s="3">
        <v>56.61</v>
      </c>
      <c r="W8" s="3"/>
      <c r="X8" s="3"/>
      <c r="Y8" s="3"/>
    </row>
    <row r="9" spans="1:25" ht="14.25" customHeight="1" x14ac:dyDescent="0.25">
      <c r="A9" s="1">
        <v>5</v>
      </c>
      <c r="B9" s="5" t="s">
        <v>8</v>
      </c>
      <c r="C9" s="7" t="s">
        <v>28</v>
      </c>
      <c r="D9" s="3">
        <v>38.369999999999997</v>
      </c>
      <c r="E9" s="3">
        <v>59.09</v>
      </c>
      <c r="F9" s="3">
        <v>334.07</v>
      </c>
      <c r="G9" s="3">
        <v>55.49</v>
      </c>
      <c r="H9" s="3">
        <v>36.96</v>
      </c>
      <c r="I9" s="3">
        <v>0</v>
      </c>
      <c r="J9" s="3">
        <v>7.36</v>
      </c>
      <c r="K9" s="3">
        <v>14.41</v>
      </c>
      <c r="L9" s="3">
        <v>90.21</v>
      </c>
      <c r="M9" s="3">
        <v>43.18</v>
      </c>
      <c r="N9" s="3">
        <v>43.51</v>
      </c>
      <c r="O9" s="3">
        <v>66.92</v>
      </c>
      <c r="P9" s="3">
        <v>326.42</v>
      </c>
      <c r="Q9" s="3">
        <v>7.36</v>
      </c>
      <c r="R9" s="3">
        <v>39.94</v>
      </c>
      <c r="S9" s="3">
        <v>57.83</v>
      </c>
      <c r="T9" s="3">
        <v>59.05</v>
      </c>
      <c r="U9" s="3">
        <v>108.03</v>
      </c>
      <c r="V9" s="3">
        <v>35.29</v>
      </c>
      <c r="W9" s="3"/>
      <c r="X9" s="3"/>
      <c r="Y9" s="3"/>
    </row>
    <row r="10" spans="1:25" ht="14.25" customHeight="1" x14ac:dyDescent="0.25">
      <c r="A10" s="1">
        <v>6</v>
      </c>
      <c r="B10" s="5" t="s">
        <v>9</v>
      </c>
      <c r="C10" s="7" t="s">
        <v>29</v>
      </c>
      <c r="D10" s="3">
        <v>45.06</v>
      </c>
      <c r="E10" s="3">
        <v>65.77</v>
      </c>
      <c r="F10" s="3">
        <v>327.67</v>
      </c>
      <c r="G10" s="3">
        <v>62.18</v>
      </c>
      <c r="H10" s="3">
        <v>43.65</v>
      </c>
      <c r="I10" s="3">
        <v>7.34</v>
      </c>
      <c r="J10" s="3">
        <v>0</v>
      </c>
      <c r="K10" s="3">
        <v>8.01</v>
      </c>
      <c r="L10" s="3">
        <v>96.9</v>
      </c>
      <c r="M10" s="3">
        <v>49.86</v>
      </c>
      <c r="N10" s="3">
        <v>50.2</v>
      </c>
      <c r="O10" s="3">
        <v>73.599999999999994</v>
      </c>
      <c r="P10" s="3">
        <v>320.02999999999997</v>
      </c>
      <c r="Q10" s="3">
        <v>0</v>
      </c>
      <c r="R10" s="3">
        <v>46.63</v>
      </c>
      <c r="S10" s="3">
        <v>64.510000000000005</v>
      </c>
      <c r="T10" s="3">
        <v>65.73</v>
      </c>
      <c r="U10" s="3">
        <v>101.64</v>
      </c>
      <c r="V10" s="3">
        <v>27.13</v>
      </c>
      <c r="W10" s="3"/>
      <c r="X10" s="3"/>
      <c r="Y10" s="3"/>
    </row>
    <row r="11" spans="1:25" ht="14.25" customHeight="1" x14ac:dyDescent="0.25">
      <c r="A11" s="1">
        <v>7</v>
      </c>
      <c r="B11" s="5" t="s">
        <v>10</v>
      </c>
      <c r="C11" s="7" t="s">
        <v>30</v>
      </c>
      <c r="D11" s="3">
        <v>52.16</v>
      </c>
      <c r="E11" s="3">
        <v>72.88</v>
      </c>
      <c r="F11" s="3">
        <v>320.27</v>
      </c>
      <c r="G11" s="3">
        <v>69.28</v>
      </c>
      <c r="H11" s="3">
        <v>50.76</v>
      </c>
      <c r="I11" s="3">
        <v>14.45</v>
      </c>
      <c r="J11" s="3">
        <v>8.23</v>
      </c>
      <c r="K11" s="3">
        <v>0</v>
      </c>
      <c r="L11" s="3">
        <v>104.01</v>
      </c>
      <c r="M11" s="3">
        <v>56.97</v>
      </c>
      <c r="N11" s="3">
        <v>57.31</v>
      </c>
      <c r="O11" s="3">
        <v>80.709999999999994</v>
      </c>
      <c r="P11" s="3">
        <v>312.63</v>
      </c>
      <c r="Q11" s="3">
        <v>8.23</v>
      </c>
      <c r="R11" s="3">
        <v>53.73</v>
      </c>
      <c r="S11" s="3">
        <v>71.62</v>
      </c>
      <c r="T11" s="3">
        <v>72.84</v>
      </c>
      <c r="U11" s="3">
        <v>94.24</v>
      </c>
      <c r="V11" s="3">
        <v>24.97</v>
      </c>
      <c r="W11" s="3"/>
      <c r="X11" s="3"/>
      <c r="Y11" s="3"/>
    </row>
    <row r="12" spans="1:25" ht="14.25" customHeight="1" x14ac:dyDescent="0.25">
      <c r="A12" s="1">
        <v>8</v>
      </c>
      <c r="B12" s="5" t="s">
        <v>11</v>
      </c>
      <c r="C12" s="7" t="s">
        <v>31</v>
      </c>
      <c r="D12" s="3">
        <v>72.349999999999994</v>
      </c>
      <c r="E12" s="3">
        <v>29.03</v>
      </c>
      <c r="F12" s="3">
        <v>416.7</v>
      </c>
      <c r="G12" s="3">
        <v>36.11</v>
      </c>
      <c r="H12" s="3">
        <v>63.63</v>
      </c>
      <c r="I12" s="3">
        <v>87.97</v>
      </c>
      <c r="J12" s="3">
        <v>94.54</v>
      </c>
      <c r="K12" s="3">
        <v>101.58</v>
      </c>
      <c r="L12" s="3">
        <v>0</v>
      </c>
      <c r="M12" s="3">
        <v>46.8</v>
      </c>
      <c r="N12" s="3">
        <v>83</v>
      </c>
      <c r="O12" s="3">
        <v>27.15</v>
      </c>
      <c r="P12" s="3">
        <v>409.06</v>
      </c>
      <c r="Q12" s="3">
        <v>94.54</v>
      </c>
      <c r="R12" s="3">
        <v>74.64</v>
      </c>
      <c r="S12" s="3">
        <v>28.84</v>
      </c>
      <c r="T12" s="3">
        <v>29</v>
      </c>
      <c r="U12" s="3">
        <v>185.62</v>
      </c>
      <c r="V12" s="3">
        <v>98.16</v>
      </c>
      <c r="W12" s="3"/>
      <c r="X12" s="3"/>
      <c r="Y12" s="3"/>
    </row>
    <row r="13" spans="1:25" ht="14.25" customHeight="1" x14ac:dyDescent="0.25">
      <c r="A13" s="1">
        <v>9</v>
      </c>
      <c r="B13" s="5" t="s">
        <v>12</v>
      </c>
      <c r="C13" s="7" t="s">
        <v>32</v>
      </c>
      <c r="D13" s="3">
        <v>29.33</v>
      </c>
      <c r="E13" s="3">
        <v>18.95</v>
      </c>
      <c r="F13" s="3">
        <v>372.11</v>
      </c>
      <c r="G13" s="3">
        <v>19.899999999999999</v>
      </c>
      <c r="H13" s="3">
        <v>20.61</v>
      </c>
      <c r="I13" s="3">
        <v>43.38</v>
      </c>
      <c r="J13" s="3">
        <v>49.95</v>
      </c>
      <c r="K13" s="3">
        <v>56.99</v>
      </c>
      <c r="L13" s="3">
        <v>47.88</v>
      </c>
      <c r="M13" s="3">
        <v>0</v>
      </c>
      <c r="N13" s="3">
        <v>38.659999999999997</v>
      </c>
      <c r="O13" s="3">
        <v>27.36</v>
      </c>
      <c r="P13" s="3">
        <v>364.47</v>
      </c>
      <c r="Q13" s="3">
        <v>49.95</v>
      </c>
      <c r="R13" s="3">
        <v>31.61</v>
      </c>
      <c r="S13" s="3">
        <v>17.7</v>
      </c>
      <c r="T13" s="3">
        <v>18.920000000000002</v>
      </c>
      <c r="U13" s="3">
        <v>141.03</v>
      </c>
      <c r="V13" s="3">
        <v>63.85</v>
      </c>
      <c r="W13" s="3"/>
      <c r="X13" s="3"/>
      <c r="Y13" s="3"/>
    </row>
    <row r="14" spans="1:25" ht="14.25" customHeight="1" x14ac:dyDescent="0.25">
      <c r="A14" s="1">
        <v>10</v>
      </c>
      <c r="B14" s="5" t="s">
        <v>13</v>
      </c>
      <c r="C14" s="7" t="s">
        <v>33</v>
      </c>
      <c r="D14" s="3">
        <v>5.31</v>
      </c>
      <c r="E14" s="3">
        <v>53.72</v>
      </c>
      <c r="F14" s="3">
        <v>350.02</v>
      </c>
      <c r="G14" s="3">
        <v>53.36</v>
      </c>
      <c r="H14" s="3">
        <v>18.36</v>
      </c>
      <c r="I14" s="3">
        <v>42.54</v>
      </c>
      <c r="J14" s="3">
        <v>49.1</v>
      </c>
      <c r="K14" s="3">
        <v>56.15</v>
      </c>
      <c r="L14" s="3">
        <v>82.05</v>
      </c>
      <c r="M14" s="3">
        <v>35.01</v>
      </c>
      <c r="N14" s="3">
        <v>0</v>
      </c>
      <c r="O14" s="3">
        <v>62.13</v>
      </c>
      <c r="P14" s="3">
        <v>342.38</v>
      </c>
      <c r="Q14" s="3">
        <v>49.1</v>
      </c>
      <c r="R14" s="3">
        <v>5.37</v>
      </c>
      <c r="S14" s="3">
        <v>52.47</v>
      </c>
      <c r="T14" s="3">
        <v>53.69</v>
      </c>
      <c r="U14" s="3">
        <v>113.79</v>
      </c>
      <c r="V14" s="3">
        <v>63</v>
      </c>
      <c r="W14" s="3"/>
      <c r="X14" s="3"/>
      <c r="Y14" s="3"/>
    </row>
    <row r="15" spans="1:25" ht="14.25" customHeight="1" x14ac:dyDescent="0.25">
      <c r="A15" s="1">
        <v>11</v>
      </c>
      <c r="B15" s="5" t="s">
        <v>14</v>
      </c>
      <c r="C15" s="7" t="s">
        <v>34</v>
      </c>
      <c r="D15" s="3">
        <v>58.07</v>
      </c>
      <c r="E15" s="3">
        <v>9.02</v>
      </c>
      <c r="F15" s="3">
        <v>394.98</v>
      </c>
      <c r="G15" s="3">
        <v>11.61</v>
      </c>
      <c r="H15" s="3">
        <v>52.02</v>
      </c>
      <c r="I15" s="3">
        <v>66.260000000000005</v>
      </c>
      <c r="J15" s="3">
        <v>72.819999999999993</v>
      </c>
      <c r="K15" s="3">
        <v>79.87</v>
      </c>
      <c r="L15" s="3">
        <v>27.57</v>
      </c>
      <c r="M15" s="3">
        <v>28.24</v>
      </c>
      <c r="N15" s="3">
        <v>63.21</v>
      </c>
      <c r="O15" s="3">
        <v>0</v>
      </c>
      <c r="P15" s="3">
        <v>387.34</v>
      </c>
      <c r="Q15" s="3">
        <v>72.819999999999993</v>
      </c>
      <c r="R15" s="3">
        <v>59.64</v>
      </c>
      <c r="S15" s="3">
        <v>9.8000000000000007</v>
      </c>
      <c r="T15" s="3">
        <v>8.6</v>
      </c>
      <c r="U15" s="3">
        <v>163.75</v>
      </c>
      <c r="V15" s="3">
        <v>73.66</v>
      </c>
      <c r="W15" s="3"/>
      <c r="X15" s="3"/>
      <c r="Y15" s="3"/>
    </row>
    <row r="16" spans="1:25" ht="14.25" customHeight="1" x14ac:dyDescent="0.25">
      <c r="A16" s="1">
        <v>12</v>
      </c>
      <c r="B16" s="5" t="s">
        <v>15</v>
      </c>
      <c r="C16" s="7" t="s">
        <v>35</v>
      </c>
      <c r="D16" s="3">
        <v>337.26</v>
      </c>
      <c r="E16" s="3">
        <v>379.54</v>
      </c>
      <c r="F16" s="3">
        <v>22.6</v>
      </c>
      <c r="G16" s="3">
        <v>375.95</v>
      </c>
      <c r="H16" s="3">
        <v>348.27</v>
      </c>
      <c r="I16" s="3">
        <v>326.01</v>
      </c>
      <c r="J16" s="3">
        <v>319.79000000000002</v>
      </c>
      <c r="K16" s="3">
        <v>312.12</v>
      </c>
      <c r="L16" s="3">
        <v>410.67</v>
      </c>
      <c r="M16" s="3">
        <v>363.63</v>
      </c>
      <c r="N16" s="3">
        <v>342.4</v>
      </c>
      <c r="O16" s="3">
        <v>387.38</v>
      </c>
      <c r="P16" s="3">
        <v>0</v>
      </c>
      <c r="Q16" s="3">
        <v>319.79000000000002</v>
      </c>
      <c r="R16" s="3">
        <v>338.83</v>
      </c>
      <c r="S16" s="3">
        <v>378.29</v>
      </c>
      <c r="T16" s="3">
        <v>379.51</v>
      </c>
      <c r="U16" s="3">
        <v>234.98</v>
      </c>
      <c r="V16" s="3">
        <v>311.91000000000003</v>
      </c>
      <c r="W16" s="3"/>
      <c r="X16" s="3"/>
      <c r="Y16" s="3"/>
    </row>
    <row r="17" spans="1:25" ht="14.25" customHeight="1" x14ac:dyDescent="0.25">
      <c r="A17" s="1">
        <v>13</v>
      </c>
      <c r="B17" s="5" t="s">
        <v>16</v>
      </c>
      <c r="C17" s="7" t="s">
        <v>29</v>
      </c>
      <c r="D17" s="3">
        <v>45.06</v>
      </c>
      <c r="E17" s="3">
        <v>65.77</v>
      </c>
      <c r="F17" s="3">
        <v>327.67</v>
      </c>
      <c r="G17" s="3">
        <v>62.18</v>
      </c>
      <c r="H17" s="3">
        <v>43.65</v>
      </c>
      <c r="I17" s="3">
        <v>7.34</v>
      </c>
      <c r="J17" s="3">
        <v>0</v>
      </c>
      <c r="K17" s="3">
        <v>8.01</v>
      </c>
      <c r="L17" s="3">
        <v>96.9</v>
      </c>
      <c r="M17" s="3">
        <v>49.86</v>
      </c>
      <c r="N17" s="3">
        <v>50.2</v>
      </c>
      <c r="O17" s="3">
        <v>73.599999999999994</v>
      </c>
      <c r="P17" s="3">
        <v>320.02999999999997</v>
      </c>
      <c r="Q17" s="3">
        <v>0</v>
      </c>
      <c r="R17" s="3">
        <v>46.63</v>
      </c>
      <c r="S17" s="3">
        <v>64.510000000000005</v>
      </c>
      <c r="T17" s="3">
        <v>65.73</v>
      </c>
      <c r="U17" s="3">
        <v>101.64</v>
      </c>
      <c r="V17" s="3">
        <v>27.13</v>
      </c>
      <c r="W17" s="3"/>
      <c r="X17" s="3"/>
      <c r="Y17" s="3"/>
    </row>
    <row r="18" spans="1:25" ht="14.25" customHeight="1" x14ac:dyDescent="0.25">
      <c r="A18" s="1">
        <v>14</v>
      </c>
      <c r="B18" s="5" t="s">
        <v>17</v>
      </c>
      <c r="C18" s="7" t="s">
        <v>36</v>
      </c>
      <c r="D18" s="3">
        <v>3.17</v>
      </c>
      <c r="E18" s="3">
        <v>47.52</v>
      </c>
      <c r="F18" s="3">
        <v>346.47</v>
      </c>
      <c r="G18" s="3">
        <v>49.81</v>
      </c>
      <c r="H18" s="3">
        <v>14.79</v>
      </c>
      <c r="I18" s="3">
        <v>38.99</v>
      </c>
      <c r="J18" s="3">
        <v>45.55</v>
      </c>
      <c r="K18" s="3">
        <v>52.6</v>
      </c>
      <c r="L18" s="3">
        <v>76.180000000000007</v>
      </c>
      <c r="M18" s="3">
        <v>31.61</v>
      </c>
      <c r="N18" s="3">
        <v>5.14</v>
      </c>
      <c r="O18" s="3">
        <v>61.24</v>
      </c>
      <c r="P18" s="3">
        <v>338.83</v>
      </c>
      <c r="Q18" s="3">
        <v>45.55</v>
      </c>
      <c r="R18" s="3">
        <v>0</v>
      </c>
      <c r="S18" s="3">
        <v>46.27</v>
      </c>
      <c r="T18" s="3">
        <v>47.49</v>
      </c>
      <c r="U18" s="3">
        <v>110.24</v>
      </c>
      <c r="V18" s="3">
        <v>59.45</v>
      </c>
      <c r="W18" s="3"/>
      <c r="X18" s="3"/>
      <c r="Y18" s="3"/>
    </row>
    <row r="19" spans="1:25" ht="14.25" customHeight="1" x14ac:dyDescent="0.25">
      <c r="A19" s="1">
        <v>15</v>
      </c>
      <c r="B19" s="5" t="s">
        <v>18</v>
      </c>
      <c r="C19" s="7" t="s">
        <v>37</v>
      </c>
      <c r="D19" s="3">
        <v>44.1</v>
      </c>
      <c r="E19" s="3">
        <v>1.72</v>
      </c>
      <c r="F19" s="3">
        <v>386.88</v>
      </c>
      <c r="G19" s="3">
        <v>11.82</v>
      </c>
      <c r="H19" s="3">
        <v>35.369999999999997</v>
      </c>
      <c r="I19" s="3">
        <v>58.15</v>
      </c>
      <c r="J19" s="3">
        <v>64.709999999999994</v>
      </c>
      <c r="K19" s="3">
        <v>71.760000000000005</v>
      </c>
      <c r="L19" s="3">
        <v>29.13</v>
      </c>
      <c r="M19" s="3">
        <v>17.73</v>
      </c>
      <c r="N19" s="3">
        <v>56.94</v>
      </c>
      <c r="O19" s="3">
        <v>9.58</v>
      </c>
      <c r="P19" s="3">
        <v>379.24</v>
      </c>
      <c r="Q19" s="3">
        <v>64.709999999999994</v>
      </c>
      <c r="R19" s="3">
        <v>46.38</v>
      </c>
      <c r="S19" s="3">
        <v>0</v>
      </c>
      <c r="T19" s="3">
        <v>1.68</v>
      </c>
      <c r="U19" s="3">
        <v>162.63999999999999</v>
      </c>
      <c r="V19" s="3">
        <v>74.48</v>
      </c>
      <c r="W19" s="3"/>
      <c r="X19" s="3"/>
      <c r="Y19" s="3"/>
    </row>
    <row r="20" spans="1:25" ht="14.25" customHeight="1" x14ac:dyDescent="0.25">
      <c r="A20" s="1">
        <v>16</v>
      </c>
      <c r="B20" s="5" t="s">
        <v>19</v>
      </c>
      <c r="C20" s="7" t="s">
        <v>38</v>
      </c>
      <c r="D20" s="3">
        <v>45.51</v>
      </c>
      <c r="E20" s="3">
        <v>0.62</v>
      </c>
      <c r="F20" s="3">
        <v>388.29</v>
      </c>
      <c r="G20" s="3">
        <v>12.28</v>
      </c>
      <c r="H20" s="3">
        <v>36.78</v>
      </c>
      <c r="I20" s="3">
        <v>59.56</v>
      </c>
      <c r="J20" s="3">
        <v>66.12</v>
      </c>
      <c r="K20" s="3">
        <v>73.17</v>
      </c>
      <c r="L20" s="3">
        <v>29.23</v>
      </c>
      <c r="M20" s="3">
        <v>19.14</v>
      </c>
      <c r="N20" s="3">
        <v>57.1</v>
      </c>
      <c r="O20" s="3">
        <v>8.1999999999999993</v>
      </c>
      <c r="P20" s="3">
        <v>380.65</v>
      </c>
      <c r="Q20" s="3">
        <v>66.12</v>
      </c>
      <c r="R20" s="3">
        <v>47.79</v>
      </c>
      <c r="S20" s="3">
        <v>1.55</v>
      </c>
      <c r="T20" s="3">
        <v>0</v>
      </c>
      <c r="U20" s="3">
        <v>162.80000000000001</v>
      </c>
      <c r="V20" s="3">
        <v>70.55</v>
      </c>
      <c r="W20" s="3"/>
      <c r="X20" s="3"/>
      <c r="Y20" s="3"/>
    </row>
    <row r="21" spans="1:25" ht="14.25" customHeight="1" x14ac:dyDescent="0.25">
      <c r="A21" s="1">
        <v>17</v>
      </c>
      <c r="B21" s="5" t="s">
        <v>20</v>
      </c>
      <c r="C21" s="7" t="s">
        <v>39</v>
      </c>
      <c r="D21" s="3">
        <v>108.77</v>
      </c>
      <c r="E21" s="3">
        <v>163</v>
      </c>
      <c r="F21" s="3">
        <v>251.96</v>
      </c>
      <c r="G21" s="3">
        <v>153.21</v>
      </c>
      <c r="H21" s="3">
        <v>119.78</v>
      </c>
      <c r="I21" s="3">
        <v>108.25</v>
      </c>
      <c r="J21" s="3">
        <v>102.03</v>
      </c>
      <c r="K21" s="3">
        <v>94.36</v>
      </c>
      <c r="L21" s="3">
        <v>191.33</v>
      </c>
      <c r="M21" s="3">
        <v>136.86000000000001</v>
      </c>
      <c r="N21" s="3">
        <v>113.91</v>
      </c>
      <c r="O21" s="3">
        <v>164.64</v>
      </c>
      <c r="P21" s="3">
        <v>235.16</v>
      </c>
      <c r="Q21" s="3">
        <v>102.03</v>
      </c>
      <c r="R21" s="3">
        <v>110.34</v>
      </c>
      <c r="S21" s="3">
        <v>161.75</v>
      </c>
      <c r="T21" s="3">
        <v>162.97</v>
      </c>
      <c r="U21" s="3">
        <v>0</v>
      </c>
      <c r="V21" s="3">
        <v>120.34</v>
      </c>
      <c r="W21" s="3"/>
      <c r="X21" s="3"/>
      <c r="Y21" s="3"/>
    </row>
    <row r="22" spans="1:25" ht="14.25" customHeight="1" x14ac:dyDescent="0.25">
      <c r="A22" s="1">
        <v>18</v>
      </c>
      <c r="B22" s="5" t="s">
        <v>21</v>
      </c>
      <c r="C22" s="7" t="s">
        <v>40</v>
      </c>
      <c r="D22" s="3">
        <v>57.59</v>
      </c>
      <c r="E22" s="3">
        <v>72.989999999999995</v>
      </c>
      <c r="F22" s="3">
        <v>320.5</v>
      </c>
      <c r="G22" s="3">
        <v>63.03</v>
      </c>
      <c r="H22" s="3">
        <v>56.18</v>
      </c>
      <c r="I22" s="3">
        <v>34.83</v>
      </c>
      <c r="J22" s="3">
        <v>24.37</v>
      </c>
      <c r="K22" s="3">
        <v>25.11</v>
      </c>
      <c r="L22" s="3">
        <v>101.62</v>
      </c>
      <c r="M22" s="3">
        <v>62.39</v>
      </c>
      <c r="N22" s="3">
        <v>62.73</v>
      </c>
      <c r="O22" s="3">
        <v>75.010000000000005</v>
      </c>
      <c r="P22" s="3">
        <v>312.86</v>
      </c>
      <c r="Q22" s="3">
        <v>24.37</v>
      </c>
      <c r="R22" s="3">
        <v>59.16</v>
      </c>
      <c r="S22" s="3">
        <v>71.739999999999995</v>
      </c>
      <c r="T22" s="3">
        <v>72.959999999999994</v>
      </c>
      <c r="U22" s="3">
        <v>120.47</v>
      </c>
      <c r="V22" s="3">
        <v>0</v>
      </c>
      <c r="W22" s="3"/>
      <c r="X22" s="3"/>
      <c r="Y22" s="3"/>
    </row>
    <row r="23" spans="1:25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A3"/>
    <mergeCell ref="B2:B3"/>
  </mergeCells>
  <conditionalFormatting sqref="A1:V22">
    <cfRule type="expression" dxfId="7" priority="1">
      <formula>A1&lt;&gt;""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703125" defaultRowHeight="15" customHeight="1" x14ac:dyDescent="0.25"/>
  <cols>
    <col min="1" max="1" width="26.42578125" customWidth="1"/>
    <col min="2" max="25" width="8.85546875" customWidth="1"/>
  </cols>
  <sheetData>
    <row r="1" spans="1:26" ht="15.75" customHeight="1" x14ac:dyDescent="0.25">
      <c r="A1" s="8" t="s">
        <v>41</v>
      </c>
      <c r="B1" s="9" t="s">
        <v>42</v>
      </c>
      <c r="C1" s="9" t="s">
        <v>43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9" t="s">
        <v>44</v>
      </c>
      <c r="B2" s="13">
        <v>75</v>
      </c>
      <c r="C2" s="14" t="s">
        <v>45</v>
      </c>
      <c r="D2" s="15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9" t="s">
        <v>46</v>
      </c>
      <c r="B3" s="16">
        <v>80</v>
      </c>
      <c r="C3" s="14" t="s">
        <v>47</v>
      </c>
      <c r="D3" s="15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9" t="s">
        <v>48</v>
      </c>
      <c r="B4" s="17">
        <v>60</v>
      </c>
      <c r="C4" s="14" t="s">
        <v>47</v>
      </c>
      <c r="D4" s="15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5">
      <c r="A5" s="18" t="s">
        <v>49</v>
      </c>
      <c r="B5" s="17">
        <v>30</v>
      </c>
      <c r="C5" s="19" t="s">
        <v>50</v>
      </c>
      <c r="D5" s="15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5">
      <c r="A6" s="9" t="s">
        <v>51</v>
      </c>
      <c r="B6" s="16">
        <v>1</v>
      </c>
      <c r="C6" s="14" t="s">
        <v>50</v>
      </c>
      <c r="D6" s="11"/>
      <c r="E6" s="20" t="s">
        <v>52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5">
      <c r="A7" s="21" t="s">
        <v>53</v>
      </c>
      <c r="B7" s="22">
        <v>30</v>
      </c>
      <c r="C7" s="23" t="s">
        <v>50</v>
      </c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5">
      <c r="A8" s="21" t="s">
        <v>54</v>
      </c>
      <c r="B8" s="22">
        <v>0</v>
      </c>
      <c r="C8" s="23" t="s">
        <v>50</v>
      </c>
      <c r="D8" s="11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headerFooter>
    <oddFooter>&amp;C 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5"/>
  <cols>
    <col min="1" max="1" width="9.140625" customWidth="1"/>
    <col min="2" max="2" width="36.28515625" customWidth="1"/>
    <col min="3" max="6" width="12.5703125" customWidth="1"/>
  </cols>
  <sheetData>
    <row r="1" spans="1:2" x14ac:dyDescent="0.25">
      <c r="A1" s="24" t="s">
        <v>0</v>
      </c>
      <c r="B1" s="25" t="s">
        <v>2</v>
      </c>
    </row>
    <row r="2" spans="1:2" x14ac:dyDescent="0.25">
      <c r="A2" s="24" t="s">
        <v>1</v>
      </c>
      <c r="B2" s="26" t="s">
        <v>3</v>
      </c>
    </row>
    <row r="3" spans="1:2" x14ac:dyDescent="0.25">
      <c r="A3" s="27">
        <v>1</v>
      </c>
      <c r="B3" s="26" t="s">
        <v>4</v>
      </c>
    </row>
    <row r="4" spans="1:2" x14ac:dyDescent="0.25">
      <c r="A4" s="27">
        <v>2</v>
      </c>
      <c r="B4" s="26" t="s">
        <v>5</v>
      </c>
    </row>
    <row r="5" spans="1:2" x14ac:dyDescent="0.25">
      <c r="A5" s="27">
        <v>3</v>
      </c>
      <c r="B5" s="26" t="s">
        <v>6</v>
      </c>
    </row>
    <row r="6" spans="1:2" x14ac:dyDescent="0.25">
      <c r="A6" s="27">
        <v>4</v>
      </c>
      <c r="B6" s="26" t="s">
        <v>7</v>
      </c>
    </row>
    <row r="7" spans="1:2" x14ac:dyDescent="0.25">
      <c r="A7" s="27">
        <v>5</v>
      </c>
      <c r="B7" s="26" t="s">
        <v>8</v>
      </c>
    </row>
    <row r="8" spans="1:2" x14ac:dyDescent="0.25">
      <c r="A8" s="27">
        <v>6</v>
      </c>
      <c r="B8" s="26" t="s">
        <v>9</v>
      </c>
    </row>
    <row r="9" spans="1:2" x14ac:dyDescent="0.25">
      <c r="A9" s="27">
        <v>7</v>
      </c>
      <c r="B9" s="26" t="s">
        <v>10</v>
      </c>
    </row>
    <row r="10" spans="1:2" x14ac:dyDescent="0.25">
      <c r="A10" s="27">
        <v>8</v>
      </c>
      <c r="B10" s="26" t="s">
        <v>11</v>
      </c>
    </row>
    <row r="11" spans="1:2" x14ac:dyDescent="0.25">
      <c r="A11" s="27">
        <v>9</v>
      </c>
      <c r="B11" s="26" t="s">
        <v>12</v>
      </c>
    </row>
    <row r="12" spans="1:2" x14ac:dyDescent="0.25">
      <c r="A12" s="27">
        <v>10</v>
      </c>
      <c r="B12" s="26" t="s">
        <v>13</v>
      </c>
    </row>
    <row r="13" spans="1:2" x14ac:dyDescent="0.25">
      <c r="A13" s="27">
        <v>11</v>
      </c>
      <c r="B13" s="26" t="s">
        <v>14</v>
      </c>
    </row>
    <row r="14" spans="1:2" x14ac:dyDescent="0.25">
      <c r="A14" s="27">
        <v>12</v>
      </c>
      <c r="B14" s="26" t="s">
        <v>15</v>
      </c>
    </row>
    <row r="15" spans="1:2" x14ac:dyDescent="0.25">
      <c r="A15" s="27">
        <v>13</v>
      </c>
      <c r="B15" s="26" t="s">
        <v>16</v>
      </c>
    </row>
    <row r="16" spans="1:2" x14ac:dyDescent="0.25">
      <c r="A16" s="27">
        <v>14</v>
      </c>
      <c r="B16" s="26" t="s">
        <v>17</v>
      </c>
    </row>
    <row r="17" spans="1:2" x14ac:dyDescent="0.25">
      <c r="A17" s="27">
        <v>15</v>
      </c>
      <c r="B17" s="26" t="s">
        <v>18</v>
      </c>
    </row>
    <row r="18" spans="1:2" x14ac:dyDescent="0.25">
      <c r="A18" s="27">
        <v>16</v>
      </c>
      <c r="B18" s="26" t="s">
        <v>19</v>
      </c>
    </row>
    <row r="19" spans="1:2" x14ac:dyDescent="0.25">
      <c r="A19" s="27">
        <v>17</v>
      </c>
      <c r="B19" s="26" t="s">
        <v>20</v>
      </c>
    </row>
    <row r="20" spans="1:2" ht="15" customHeight="1" x14ac:dyDescent="0.25">
      <c r="A20" s="27">
        <v>18</v>
      </c>
      <c r="B20" s="26" t="s">
        <v>21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showGridLines="0" workbookViewId="0"/>
  </sheetViews>
  <sheetFormatPr defaultColWidth="12.5703125" defaultRowHeight="15" customHeight="1" x14ac:dyDescent="0.25"/>
  <cols>
    <col min="1" max="1" width="11.42578125" customWidth="1"/>
    <col min="2" max="2" width="20.42578125" customWidth="1"/>
    <col min="3" max="3" width="15.85546875" customWidth="1"/>
    <col min="4" max="6" width="8.85546875" customWidth="1"/>
  </cols>
  <sheetData>
    <row r="1" spans="1:3" ht="15.75" customHeight="1" x14ac:dyDescent="0.25">
      <c r="A1" s="28" t="s">
        <v>55</v>
      </c>
      <c r="B1" s="28" t="s">
        <v>56</v>
      </c>
      <c r="C1" s="28" t="s">
        <v>57</v>
      </c>
    </row>
    <row r="2" spans="1:3" ht="15.75" customHeight="1" x14ac:dyDescent="0.25">
      <c r="A2" s="28" t="s">
        <v>58</v>
      </c>
      <c r="B2" s="16">
        <v>1000</v>
      </c>
      <c r="C2" s="29">
        <v>6561</v>
      </c>
    </row>
    <row r="3" spans="1:3" ht="15.75" customHeight="1" x14ac:dyDescent="0.25">
      <c r="A3" s="28" t="s">
        <v>59</v>
      </c>
      <c r="B3" s="16">
        <v>1000</v>
      </c>
      <c r="C3" s="29">
        <v>6561</v>
      </c>
    </row>
    <row r="4" spans="1:3" ht="15.75" customHeight="1" x14ac:dyDescent="0.25">
      <c r="A4" s="28" t="s">
        <v>60</v>
      </c>
      <c r="B4" s="16">
        <v>1000</v>
      </c>
      <c r="C4" s="29">
        <v>6561</v>
      </c>
    </row>
    <row r="5" spans="1:3" ht="15.75" customHeight="1" x14ac:dyDescent="0.25">
      <c r="A5" s="28" t="s">
        <v>61</v>
      </c>
      <c r="B5" s="16">
        <v>2500</v>
      </c>
      <c r="C5" s="29">
        <v>8366</v>
      </c>
    </row>
    <row r="6" spans="1:3" ht="15.75" customHeight="1" x14ac:dyDescent="0.25">
      <c r="A6" s="28" t="s">
        <v>62</v>
      </c>
      <c r="B6" s="16">
        <v>2500</v>
      </c>
      <c r="C6" s="29">
        <v>8366</v>
      </c>
    </row>
    <row r="7" spans="1:3" ht="15.75" customHeight="1" x14ac:dyDescent="0.25">
      <c r="A7" s="28" t="s">
        <v>63</v>
      </c>
      <c r="B7" s="16">
        <v>2500</v>
      </c>
      <c r="C7" s="29">
        <v>8366</v>
      </c>
    </row>
    <row r="8" spans="1:3" ht="15.75" customHeight="1" x14ac:dyDescent="0.25">
      <c r="A8" s="28" t="s">
        <v>64</v>
      </c>
      <c r="B8" s="16">
        <v>5000</v>
      </c>
      <c r="C8" s="29">
        <v>10344</v>
      </c>
    </row>
    <row r="9" spans="1:3" ht="15.75" customHeight="1" x14ac:dyDescent="0.25">
      <c r="A9" s="28" t="s">
        <v>65</v>
      </c>
      <c r="B9" s="16">
        <v>5000</v>
      </c>
      <c r="C9" s="29">
        <v>10344</v>
      </c>
    </row>
    <row r="10" spans="1:3" ht="15.75" customHeight="1" x14ac:dyDescent="0.25">
      <c r="A10" s="28" t="s">
        <v>66</v>
      </c>
      <c r="B10" s="16">
        <v>8000</v>
      </c>
      <c r="C10" s="29">
        <v>12278</v>
      </c>
    </row>
    <row r="11" spans="1:3" ht="15.75" customHeight="1" x14ac:dyDescent="0.25">
      <c r="A11" s="28" t="s">
        <v>67</v>
      </c>
      <c r="B11" s="16">
        <v>8000</v>
      </c>
      <c r="C11" s="29">
        <v>12278</v>
      </c>
    </row>
    <row r="12" spans="1:3" ht="15.75" customHeight="1" x14ac:dyDescent="0.25">
      <c r="A12" s="28" t="s">
        <v>68</v>
      </c>
      <c r="B12" s="16">
        <v>11000</v>
      </c>
      <c r="C12" s="29">
        <v>17129</v>
      </c>
    </row>
    <row r="13" spans="1:3" ht="15.75" customHeight="1" x14ac:dyDescent="0.25">
      <c r="A13" s="28" t="s">
        <v>69</v>
      </c>
      <c r="B13" s="16">
        <v>11000</v>
      </c>
      <c r="C13" s="29">
        <v>17129</v>
      </c>
    </row>
    <row r="14" spans="1:3" ht="14.25" customHeight="1" x14ac:dyDescent="0.25">
      <c r="A14" s="28" t="s">
        <v>70</v>
      </c>
      <c r="B14" s="16">
        <v>11000</v>
      </c>
      <c r="C14" s="29">
        <v>17129</v>
      </c>
    </row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headerFooter>
    <oddFooter>&amp;C 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EEE"/>
  </sheetPr>
  <dimension ref="A1:C1001"/>
  <sheetViews>
    <sheetView showGridLines="0" tabSelected="1" workbookViewId="0">
      <selection activeCell="H23" sqref="H23"/>
    </sheetView>
  </sheetViews>
  <sheetFormatPr defaultColWidth="12.5703125" defaultRowHeight="15" customHeight="1" x14ac:dyDescent="0.25"/>
  <cols>
    <col min="1" max="1" width="9.140625" customWidth="1"/>
    <col min="2" max="2" width="36.28515625" customWidth="1"/>
    <col min="3" max="3" width="13.140625" customWidth="1"/>
    <col min="4" max="6" width="8.85546875" customWidth="1"/>
  </cols>
  <sheetData>
    <row r="1" spans="1:3" ht="15.75" customHeight="1" x14ac:dyDescent="0.25">
      <c r="A1" s="24" t="s">
        <v>0</v>
      </c>
      <c r="B1" s="25" t="s">
        <v>2</v>
      </c>
      <c r="C1" s="25" t="s">
        <v>71</v>
      </c>
    </row>
    <row r="2" spans="1:3" ht="15.75" customHeight="1" x14ac:dyDescent="0.25">
      <c r="A2" s="24" t="s">
        <v>1</v>
      </c>
      <c r="B2" s="26" t="str">
        <f>VLOOKUP(IF(ISERROR(FIND(".",$A2)), $A2, INT(LEFT($A2, FIND(".",$A2) - 1))),Customers!$A:$B,2,0)</f>
        <v>Osan DC</v>
      </c>
      <c r="C2" s="23">
        <v>0</v>
      </c>
    </row>
    <row r="3" spans="1:3" ht="15.75" customHeight="1" x14ac:dyDescent="0.25">
      <c r="A3" s="27">
        <v>1</v>
      </c>
      <c r="B3" s="26" t="str">
        <f>VLOOKUP(IF(ISERROR(FIND(".",$A3)), $A3, INT(LEFT($A3, FIND(".",$A3) - 1))),Customers!$A:$B,2,0)</f>
        <v>이솝(금천가산)</v>
      </c>
      <c r="C3" s="23">
        <v>400</v>
      </c>
    </row>
    <row r="4" spans="1:3" ht="15.75" customHeight="1" x14ac:dyDescent="0.25">
      <c r="A4" s="27">
        <v>2</v>
      </c>
      <c r="B4" s="26" t="str">
        <f>VLOOKUP(IF(ISERROR(FIND(".",$A4)), $A4, INT(LEFT($A4, FIND(".",$A4) - 1))),Customers!$A:$B,2,0)</f>
        <v>보조기전(부산사상괘법)</v>
      </c>
      <c r="C4" s="23">
        <v>2500</v>
      </c>
    </row>
    <row r="5" spans="1:3" ht="15.75" customHeight="1" x14ac:dyDescent="0.25">
      <c r="A5" s="27">
        <v>3</v>
      </c>
      <c r="B5" s="26" t="str">
        <f>VLOOKUP(IF(ISERROR(FIND(".",$A5)), $A5, INT(LEFT($A5, FIND(".",$A5) - 1))),Customers!$A:$B,2,0)</f>
        <v>대현시그마(서초방배)</v>
      </c>
      <c r="C5" s="23">
        <v>1000</v>
      </c>
    </row>
    <row r="6" spans="1:3" ht="15.75" customHeight="1" x14ac:dyDescent="0.25">
      <c r="A6" s="27">
        <v>4</v>
      </c>
      <c r="B6" s="26" t="str">
        <f>VLOOKUP(IF(ISERROR(FIND(".",$A6)), $A6, INT(LEFT($A6, FIND(".",$A6) - 1))),Customers!$A:$B,2,0)</f>
        <v>다스코리아(화성기산)</v>
      </c>
      <c r="C6" s="23">
        <v>250</v>
      </c>
    </row>
    <row r="7" spans="1:3" ht="15.75" customHeight="1" x14ac:dyDescent="0.25">
      <c r="A7" s="27">
        <v>5</v>
      </c>
      <c r="B7" s="26" t="str">
        <f>VLOOKUP(IF(ISERROR(FIND(".",$A7)), $A7, INT(LEFT($A7, FIND(".",$A7) - 1))),Customers!$A:$B,2,0)</f>
        <v>에티버스(용인처인)</v>
      </c>
      <c r="C7" s="23">
        <v>200</v>
      </c>
    </row>
    <row r="8" spans="1:3" ht="15.75" customHeight="1" x14ac:dyDescent="0.25">
      <c r="A8" s="27">
        <v>6</v>
      </c>
      <c r="B8" s="26" t="str">
        <f>VLOOKUP(IF(ISERROR(FIND(".",$A8)), $A8, INT(LEFT($A8, FIND(".",$A8) - 1))),Customers!$A:$B,2,0)</f>
        <v>에티버스이앤엘(용인백봉)</v>
      </c>
      <c r="C8" s="23">
        <v>438</v>
      </c>
    </row>
    <row r="9" spans="1:3" ht="15.75" customHeight="1" x14ac:dyDescent="0.25">
      <c r="A9" s="27">
        <v>7</v>
      </c>
      <c r="B9" s="26" t="str">
        <f>VLOOKUP(IF(ISERROR(FIND(".",$A9)), $A9, INT(LEFT($A9, FIND(".",$A9) - 1))),Customers!$A:$B,2,0)</f>
        <v>근우(안성죽산)</v>
      </c>
      <c r="C9" s="23">
        <v>200</v>
      </c>
    </row>
    <row r="10" spans="1:3" ht="15.75" customHeight="1" x14ac:dyDescent="0.25">
      <c r="A10" s="27">
        <v>9</v>
      </c>
      <c r="B10" s="26" t="str">
        <f>VLOOKUP(IF(ISERROR(FIND(".",$A10)), $A10, INT(LEFT($A10, FIND(".",$A10) - 1))),Customers!$A:$B,2,0)</f>
        <v>진주일렉콤(군포당정)</v>
      </c>
      <c r="C10" s="23">
        <v>200</v>
      </c>
    </row>
    <row r="11" spans="1:3" ht="15.75" customHeight="1" x14ac:dyDescent="0.25">
      <c r="A11" s="27">
        <v>10</v>
      </c>
      <c r="B11" s="26" t="str">
        <f>VLOOKUP(IF(ISERROR(FIND(".",$A11)), $A11, INT(LEFT($A11, FIND(".",$A11) - 1))),Customers!$A:$B,2,0)</f>
        <v>조일물류(평택서탄)</v>
      </c>
      <c r="C11" s="23">
        <v>10751</v>
      </c>
    </row>
    <row r="12" spans="1:3" ht="15.75" customHeight="1" x14ac:dyDescent="0.25">
      <c r="A12" s="27">
        <v>10.1</v>
      </c>
      <c r="B12" s="26" t="str">
        <f>VLOOKUP(IF(ISERROR(FIND(".",$A12)), $A12, INT(LEFT($A12, FIND(".",$A12) - 1))),Customers!$A:$B,2,0)</f>
        <v>조일물류(평택서탄)</v>
      </c>
      <c r="C12" s="23">
        <v>10751</v>
      </c>
    </row>
    <row r="13" spans="1:3" ht="15.75" customHeight="1" x14ac:dyDescent="0.25">
      <c r="A13" s="27">
        <v>10.199999999999999</v>
      </c>
      <c r="B13" s="26" t="str">
        <f>VLOOKUP(IF(ISERROR(FIND(".",$A13)), $A13, INT(LEFT($A13, FIND(".",$A13) - 1))),Customers!$A:$B,2,0)</f>
        <v>조일물류(평택서탄)</v>
      </c>
      <c r="C13" s="23">
        <v>10751</v>
      </c>
    </row>
    <row r="14" spans="1:3" ht="15.75" customHeight="1" x14ac:dyDescent="0.25">
      <c r="A14" s="27">
        <v>12</v>
      </c>
      <c r="B14" s="26" t="str">
        <f>VLOOKUP(IF(ISERROR(FIND(".",$A14)), $A14, INT(LEFT($A14, FIND(".",$A14) - 1))),Customers!$A:$B,2,0)</f>
        <v>KTE(부산강서)</v>
      </c>
      <c r="C14" s="23">
        <v>1347</v>
      </c>
    </row>
    <row r="15" spans="1:3" ht="15.75" customHeight="1" x14ac:dyDescent="0.25">
      <c r="A15" s="27">
        <v>14</v>
      </c>
      <c r="B15" s="26" t="str">
        <f>VLOOKUP(IF(ISERROR(FIND(".",$A15)), $A15, INT(LEFT($A15, FIND(".",$A15) - 1))),Customers!$A:$B,2,0)</f>
        <v>알에스오토메이션(평택진위)</v>
      </c>
      <c r="C15" s="23">
        <v>3732</v>
      </c>
    </row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5" right="0.75" top="1" bottom="1" header="0" footer="0"/>
  <pageSetup orientation="portrait"/>
  <headerFooter>
    <oddFooter>&amp;C 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2"/>
  <sheetViews>
    <sheetView showGridLines="0" workbookViewId="0">
      <selection activeCell="D28" sqref="D28"/>
    </sheetView>
  </sheetViews>
  <sheetFormatPr defaultColWidth="12.5703125" defaultRowHeight="15" customHeight="1" x14ac:dyDescent="0.25"/>
  <cols>
    <col min="1" max="1" width="4.28515625" customWidth="1"/>
    <col min="2" max="2" width="36.28515625" customWidth="1"/>
    <col min="3" max="3" width="26.85546875" customWidth="1"/>
    <col min="4" max="4" width="26" customWidth="1"/>
    <col min="5" max="5" width="14.140625" hidden="1" customWidth="1"/>
    <col min="6" max="6" width="8.85546875" customWidth="1"/>
  </cols>
  <sheetData>
    <row r="1" spans="1:5" ht="15.75" customHeight="1" x14ac:dyDescent="0.25">
      <c r="A1" s="24" t="s">
        <v>0</v>
      </c>
      <c r="B1" s="25" t="s">
        <v>2</v>
      </c>
      <c r="C1" s="31" t="s">
        <v>72</v>
      </c>
      <c r="D1" s="25" t="s">
        <v>73</v>
      </c>
      <c r="E1" s="32" t="s">
        <v>74</v>
      </c>
    </row>
    <row r="2" spans="1:5" ht="15.75" customHeight="1" x14ac:dyDescent="0.25">
      <c r="A2" s="27">
        <v>1</v>
      </c>
      <c r="B2" s="26" t="str">
        <f>VLOOKUP(IF(ISERROR(FIND(".",$A2)), $A2, INT(LEFT($A2, FIND(".",$A2) - 1))),Customers!$A:$B,2,0)</f>
        <v>이솝(금천가산)</v>
      </c>
      <c r="C2" s="33">
        <v>2.375</v>
      </c>
      <c r="D2" s="34">
        <v>0.45833333333333331</v>
      </c>
      <c r="E2" s="35">
        <v>3500</v>
      </c>
    </row>
    <row r="3" spans="1:5" ht="15.75" customHeight="1" x14ac:dyDescent="0.25">
      <c r="A3" s="27">
        <v>2</v>
      </c>
      <c r="B3" s="26" t="str">
        <f>VLOOKUP(IF(ISERROR(FIND(".",$A3)), $A3, INT(LEFT($A3, FIND(".",$A3) - 1))),Customers!$A:$B,2,0)</f>
        <v>보조기전(부산사상괘법)</v>
      </c>
      <c r="C3" s="33">
        <v>2.375</v>
      </c>
      <c r="D3" s="34">
        <v>0.75</v>
      </c>
      <c r="E3" s="35">
        <v>5000</v>
      </c>
    </row>
    <row r="4" spans="1:5" ht="15.75" customHeight="1" x14ac:dyDescent="0.25">
      <c r="A4" s="27">
        <v>3</v>
      </c>
      <c r="B4" s="26" t="str">
        <f>VLOOKUP(IF(ISERROR(FIND(".",$A4)), $A4, INT(LEFT($A4, FIND(".",$A4) - 1))),Customers!$A:$B,2,0)</f>
        <v>대현시그마(서초방배)</v>
      </c>
      <c r="C4" s="33">
        <v>0.66666666666666663</v>
      </c>
      <c r="D4" s="34">
        <v>0.70833333333333337</v>
      </c>
      <c r="E4" s="35">
        <v>11000</v>
      </c>
    </row>
    <row r="5" spans="1:5" ht="15.75" customHeight="1" x14ac:dyDescent="0.25">
      <c r="A5" s="27">
        <v>4</v>
      </c>
      <c r="B5" s="26" t="str">
        <f>VLOOKUP(IF(ISERROR(FIND(".",$A5)), $A5, INT(LEFT($A5, FIND(".",$A5) - 1))),Customers!$A:$B,2,0)</f>
        <v>다스코리아(화성기산)</v>
      </c>
      <c r="C5" s="33">
        <v>2.375</v>
      </c>
      <c r="D5" s="34">
        <v>0.75</v>
      </c>
      <c r="E5" s="35">
        <v>5000</v>
      </c>
    </row>
    <row r="6" spans="1:5" ht="15.75" customHeight="1" x14ac:dyDescent="0.25">
      <c r="A6" s="27">
        <v>5</v>
      </c>
      <c r="B6" s="26" t="str">
        <f>VLOOKUP(IF(ISERROR(FIND(".",$A6)), $A6, INT(LEFT($A6, FIND(".",$A6) - 1))),Customers!$A:$B,2,0)</f>
        <v>에티버스(용인처인)</v>
      </c>
      <c r="C6" s="33">
        <v>2.375</v>
      </c>
      <c r="D6" s="34">
        <v>0.75</v>
      </c>
      <c r="E6" s="35">
        <v>11000</v>
      </c>
    </row>
    <row r="7" spans="1:5" ht="15.75" customHeight="1" x14ac:dyDescent="0.25">
      <c r="A7" s="27">
        <v>6</v>
      </c>
      <c r="B7" s="26" t="str">
        <f>VLOOKUP(IF(ISERROR(FIND(".",$A7)), $A7, INT(LEFT($A7, FIND(".",$A7) - 1))),Customers!$A:$B,2,0)</f>
        <v>에티버스이앤엘(용인백봉)</v>
      </c>
      <c r="C7" s="33">
        <v>2.375</v>
      </c>
      <c r="D7" s="34">
        <v>0.75</v>
      </c>
      <c r="E7" s="35">
        <v>11000</v>
      </c>
    </row>
    <row r="8" spans="1:5" ht="15.75" customHeight="1" x14ac:dyDescent="0.25">
      <c r="A8" s="27">
        <v>7</v>
      </c>
      <c r="B8" s="26" t="str">
        <f>VLOOKUP(IF(ISERROR(FIND(".",$A8)), $A8, INT(LEFT($A8, FIND(".",$A8) - 1))),Customers!$A:$B,2,0)</f>
        <v>근우(안성죽산)</v>
      </c>
      <c r="C8" s="33">
        <v>2.375</v>
      </c>
      <c r="D8" s="34">
        <v>0.75</v>
      </c>
      <c r="E8" s="35">
        <v>11000</v>
      </c>
    </row>
    <row r="9" spans="1:5" ht="15.75" customHeight="1" x14ac:dyDescent="0.25">
      <c r="A9" s="27">
        <v>8</v>
      </c>
      <c r="B9" s="26" t="str">
        <f>VLOOKUP(IF(ISERROR(FIND(".",$A9)), $A9, INT(LEFT($A9, FIND(".",$A9) - 1))),Customers!$A:$B,2,0)</f>
        <v>인택(인천서구)</v>
      </c>
      <c r="C9" s="33">
        <v>2.375</v>
      </c>
      <c r="D9" s="34">
        <v>0.75</v>
      </c>
      <c r="E9" s="35">
        <v>11000</v>
      </c>
    </row>
    <row r="10" spans="1:5" ht="15.75" customHeight="1" x14ac:dyDescent="0.25">
      <c r="A10" s="27">
        <v>9</v>
      </c>
      <c r="B10" s="26" t="str">
        <f>VLOOKUP(IF(ISERROR(FIND(".",$A10)), $A10, INT(LEFT($A10, FIND(".",$A10) - 1))),Customers!$A:$B,2,0)</f>
        <v>진주일렉콤(군포당정)</v>
      </c>
      <c r="C10" s="33">
        <v>0.54166666666666663</v>
      </c>
      <c r="D10" s="34">
        <v>0.75</v>
      </c>
      <c r="E10" s="35">
        <v>11000</v>
      </c>
    </row>
    <row r="11" spans="1:5" ht="15.75" customHeight="1" x14ac:dyDescent="0.25">
      <c r="A11" s="27">
        <v>10</v>
      </c>
      <c r="B11" s="26" t="str">
        <f>VLOOKUP(IF(ISERROR(FIND(".",$A11)), $A11, INT(LEFT($A11, FIND(".",$A11) - 1))),Customers!$A:$B,2,0)</f>
        <v>조일물류(평택서탄)</v>
      </c>
      <c r="C11" s="33">
        <v>2.375</v>
      </c>
      <c r="D11" s="36">
        <v>0.5</v>
      </c>
      <c r="E11" s="35">
        <v>11000</v>
      </c>
    </row>
    <row r="12" spans="1:5" ht="15.75" customHeight="1" x14ac:dyDescent="0.25">
      <c r="A12" s="27">
        <v>10.1</v>
      </c>
      <c r="B12" s="26" t="str">
        <f>VLOOKUP(IF(ISERROR(FIND(".",$A12)), $A12, INT(LEFT($A12, FIND(".",$A12) - 1))),Customers!$A:$B,2,0)</f>
        <v>조일물류(평택서탄)</v>
      </c>
      <c r="C12" s="37">
        <v>0.5</v>
      </c>
      <c r="D12" s="36">
        <v>0.625</v>
      </c>
      <c r="E12" s="35"/>
    </row>
    <row r="13" spans="1:5" ht="15.75" customHeight="1" x14ac:dyDescent="0.25">
      <c r="A13" s="27">
        <v>10.199999999999999</v>
      </c>
      <c r="B13" s="26" t="str">
        <f>VLOOKUP(IF(ISERROR(FIND(".",$A13)), $A13, INT(LEFT($A13, FIND(".",$A13) - 1))),Customers!$A:$B,2,0)</f>
        <v>조일물류(평택서탄)</v>
      </c>
      <c r="C13" s="37">
        <v>0.625</v>
      </c>
      <c r="D13" s="36">
        <v>0.75</v>
      </c>
      <c r="E13" s="35"/>
    </row>
    <row r="14" spans="1:5" ht="15.75" customHeight="1" x14ac:dyDescent="0.25">
      <c r="A14" s="27">
        <v>11</v>
      </c>
      <c r="B14" s="26" t="str">
        <f>VLOOKUP(IF(ISERROR(FIND(".",$A14)), $A14, INT(LEFT($A14, FIND(".",$A14) - 1))),Customers!$A:$B,2,0)</f>
        <v>제이에스시스템(안성공도용두)</v>
      </c>
      <c r="C14" s="33">
        <v>2.375</v>
      </c>
      <c r="D14" s="34">
        <v>0.75</v>
      </c>
      <c r="E14" s="35">
        <v>5000</v>
      </c>
    </row>
    <row r="15" spans="1:5" ht="15.75" customHeight="1" x14ac:dyDescent="0.25">
      <c r="A15" s="27">
        <v>12</v>
      </c>
      <c r="B15" s="26" t="str">
        <f>VLOOKUP(IF(ISERROR(FIND(".",$A15)), $A15, INT(LEFT($A15, FIND(".",$A15) - 1))),Customers!$A:$B,2,0)</f>
        <v>KTE(부산강서)</v>
      </c>
      <c r="C15" s="33">
        <v>2.375</v>
      </c>
      <c r="D15" s="34">
        <v>0.75</v>
      </c>
      <c r="E15" s="35">
        <v>11000</v>
      </c>
    </row>
    <row r="16" spans="1:5" ht="15.75" customHeight="1" x14ac:dyDescent="0.25">
      <c r="A16" s="27">
        <v>13</v>
      </c>
      <c r="B16" s="26" t="str">
        <f>VLOOKUP(IF(ISERROR(FIND(".",$A16)), $A16, INT(LEFT($A16, FIND(".",$A16) - 1))),Customers!$A:$B,2,0)</f>
        <v>로지비스(용인백봉)</v>
      </c>
      <c r="C16" s="33">
        <v>2.375</v>
      </c>
      <c r="D16" s="34">
        <v>0.75</v>
      </c>
      <c r="E16" s="35">
        <v>11000</v>
      </c>
    </row>
    <row r="17" spans="1:5" ht="15.75" customHeight="1" x14ac:dyDescent="0.25">
      <c r="A17" s="27">
        <v>14</v>
      </c>
      <c r="B17" s="26" t="str">
        <f>VLOOKUP(IF(ISERROR(FIND(".",$A17)), $A17, INT(LEFT($A17, FIND(".",$A17) - 1))),Customers!$A:$B,2,0)</f>
        <v>알에스오토메이션(평택진위)</v>
      </c>
      <c r="C17" s="33">
        <v>2.375</v>
      </c>
      <c r="D17" s="34">
        <v>0.75</v>
      </c>
      <c r="E17" s="35">
        <v>11000</v>
      </c>
    </row>
    <row r="18" spans="1:5" ht="15.75" customHeight="1" x14ac:dyDescent="0.25">
      <c r="A18" s="30">
        <v>15</v>
      </c>
      <c r="B18" s="26" t="str">
        <f>VLOOKUP(IF(ISERROR(FIND(".",$A18)), $A18, INT(LEFT($A18, FIND(".",$A18) - 1))),Customers!$A:$B,2,0)</f>
        <v>서광엔비에이(금천가산)</v>
      </c>
      <c r="C18" s="33">
        <v>2.375</v>
      </c>
      <c r="D18" s="34">
        <v>0.75</v>
      </c>
      <c r="E18" s="35">
        <v>11000</v>
      </c>
    </row>
    <row r="19" spans="1:5" ht="15.75" customHeight="1" x14ac:dyDescent="0.25">
      <c r="A19" s="30">
        <v>16</v>
      </c>
      <c r="B19" s="26" t="str">
        <f>VLOOKUP(IF(ISERROR(FIND(".",$A19)), $A19, INT(LEFT($A19, FIND(".",$A19) - 1))),Customers!$A:$B,2,0)</f>
        <v>세림디티에스(금천가산)</v>
      </c>
      <c r="C19" s="33">
        <v>0.58333333333333337</v>
      </c>
      <c r="D19" s="34">
        <v>0.75</v>
      </c>
      <c r="E19" s="35">
        <v>11000</v>
      </c>
    </row>
    <row r="20" spans="1:5" ht="15.75" customHeight="1" x14ac:dyDescent="0.25">
      <c r="A20" s="30">
        <v>17</v>
      </c>
      <c r="B20" s="26" t="str">
        <f>VLOOKUP(IF(ISERROR(FIND(".",$A20)), $A20, INT(LEFT($A20, FIND(".",$A20) - 1))),Customers!$A:$B,2,0)</f>
        <v>유니템(화성영천)</v>
      </c>
      <c r="C20" s="33">
        <v>0.58333333333333337</v>
      </c>
      <c r="D20" s="34">
        <v>0.75</v>
      </c>
      <c r="E20" s="35">
        <v>11000</v>
      </c>
    </row>
    <row r="21" spans="1:5" ht="14.25" customHeight="1" x14ac:dyDescent="0.25">
      <c r="A21" s="30">
        <v>18</v>
      </c>
      <c r="B21" s="26" t="str">
        <f>VLOOKUP(IF(ISERROR(FIND(".",$A21)), $A21, INT(LEFT($A21, FIND(".",$A21) - 1))),Customers!$A:$B,2,0)</f>
        <v>발렉스코리아(이천부발)</v>
      </c>
      <c r="C21" s="33">
        <v>0.39583333333333331</v>
      </c>
      <c r="D21" s="34">
        <v>0.6875</v>
      </c>
      <c r="E21" s="35">
        <v>11000</v>
      </c>
    </row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conditionalFormatting sqref="C2:D21">
    <cfRule type="expression" dxfId="6" priority="1">
      <formula>C2&lt;&gt;""</formula>
    </cfRule>
  </conditionalFormatting>
  <pageMargins left="0.75" right="0.75" top="1" bottom="1" header="0" footer="0"/>
  <pageSetup orientation="portrait"/>
  <headerFooter>
    <oddFooter>&amp;C 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showGridLines="0" workbookViewId="0">
      <selection activeCell="C28" sqref="C28"/>
    </sheetView>
  </sheetViews>
  <sheetFormatPr defaultColWidth="12.5703125" defaultRowHeight="15" customHeight="1" x14ac:dyDescent="0.25"/>
  <cols>
    <col min="1" max="1" width="8.140625" customWidth="1"/>
    <col min="2" max="2" width="27.7109375" customWidth="1"/>
    <col min="3" max="3" width="32.42578125" customWidth="1"/>
    <col min="4" max="22" width="23.42578125" customWidth="1"/>
  </cols>
  <sheetData>
    <row r="1" spans="1:22" ht="15.75" customHeight="1" x14ac:dyDescent="0.25">
      <c r="A1" s="38" t="s">
        <v>75</v>
      </c>
      <c r="B1" s="28" t="s">
        <v>0</v>
      </c>
      <c r="C1" s="28"/>
      <c r="D1" s="28" t="s">
        <v>1</v>
      </c>
      <c r="E1" s="39">
        <v>1</v>
      </c>
      <c r="F1" s="39">
        <v>2</v>
      </c>
      <c r="G1" s="39">
        <v>3</v>
      </c>
      <c r="H1" s="39">
        <v>4</v>
      </c>
      <c r="I1" s="39">
        <v>5</v>
      </c>
      <c r="J1" s="39">
        <v>6</v>
      </c>
      <c r="K1" s="39">
        <v>7</v>
      </c>
      <c r="L1" s="39">
        <v>8</v>
      </c>
      <c r="M1" s="39">
        <v>9</v>
      </c>
      <c r="N1" s="39">
        <v>10</v>
      </c>
      <c r="O1" s="39">
        <v>11</v>
      </c>
      <c r="P1" s="39">
        <v>12</v>
      </c>
      <c r="Q1" s="39">
        <v>13</v>
      </c>
      <c r="R1" s="39">
        <v>14</v>
      </c>
      <c r="S1" s="40">
        <v>15</v>
      </c>
      <c r="T1" s="40">
        <v>16</v>
      </c>
      <c r="U1" s="40">
        <v>17</v>
      </c>
      <c r="V1" s="41">
        <v>18</v>
      </c>
    </row>
    <row r="2" spans="1:22" ht="15.75" customHeight="1" x14ac:dyDescent="0.25">
      <c r="A2" s="28" t="s">
        <v>0</v>
      </c>
      <c r="B2" s="42" t="s">
        <v>2</v>
      </c>
      <c r="C2" s="42" t="s">
        <v>22</v>
      </c>
      <c r="D2" s="42" t="str">
        <f>VLOOKUP(D$1,Customers!$A:$B,2,0)</f>
        <v>Osan DC</v>
      </c>
      <c r="E2" s="42" t="str">
        <f>VLOOKUP(E$1,Customers!$A:$B,2,0)</f>
        <v>이솝(금천가산)</v>
      </c>
      <c r="F2" s="42" t="str">
        <f>VLOOKUP(F$1,Customers!$A:$B,2,0)</f>
        <v>보조기전(부산사상괘법)</v>
      </c>
      <c r="G2" s="42" t="str">
        <f>VLOOKUP(G$1,Customers!$A:$B,2,0)</f>
        <v>대현시그마(서초방배)</v>
      </c>
      <c r="H2" s="42" t="str">
        <f>VLOOKUP(H$1,Customers!$A:$B,2,0)</f>
        <v>다스코리아(화성기산)</v>
      </c>
      <c r="I2" s="42" t="str">
        <f>VLOOKUP(I$1,Customers!$A:$B,2,0)</f>
        <v>에티버스(용인처인)</v>
      </c>
      <c r="J2" s="42" t="str">
        <f>VLOOKUP(J$1,Customers!$A:$B,2,0)</f>
        <v>에티버스이앤엘(용인백봉)</v>
      </c>
      <c r="K2" s="42" t="str">
        <f>VLOOKUP(K$1,Customers!$A:$B,2,0)</f>
        <v>근우(안성죽산)</v>
      </c>
      <c r="L2" s="42" t="str">
        <f>VLOOKUP(L$1,Customers!$A:$B,2,0)</f>
        <v>인택(인천서구)</v>
      </c>
      <c r="M2" s="42" t="str">
        <f>VLOOKUP(M$1,Customers!$A:$B,2,0)</f>
        <v>진주일렉콤(군포당정)</v>
      </c>
      <c r="N2" s="42" t="str">
        <f>VLOOKUP(N$1,Customers!$A:$B,2,0)</f>
        <v>조일물류(평택서탄)</v>
      </c>
      <c r="O2" s="42" t="str">
        <f>VLOOKUP(O$1,Customers!$A:$B,2,0)</f>
        <v>제이에스시스템(안성공도용두)</v>
      </c>
      <c r="P2" s="42" t="str">
        <f>VLOOKUP(P$1,Customers!$A:$B,2,0)</f>
        <v>KTE(부산강서)</v>
      </c>
      <c r="Q2" s="42" t="str">
        <f>VLOOKUP(Q$1,Customers!$A:$B,2,0)</f>
        <v>로지비스(용인백봉)</v>
      </c>
      <c r="R2" s="42" t="str">
        <f>VLOOKUP(R$1,Customers!$A:$B,2,0)</f>
        <v>알에스오토메이션(평택진위)</v>
      </c>
      <c r="S2" s="42" t="str">
        <f>VLOOKUP(S$1,Customers!$A:$B,2,0)</f>
        <v>서광엔비에이(금천가산)</v>
      </c>
      <c r="T2" s="42" t="str">
        <f>VLOOKUP(T$1,Customers!$A:$B,2,0)</f>
        <v>세림디티에스(금천가산)</v>
      </c>
      <c r="U2" s="42" t="str">
        <f>VLOOKUP(U$1,Customers!$A:$B,2,0)</f>
        <v>유니템(화성영천)</v>
      </c>
      <c r="V2" s="42" t="str">
        <f>VLOOKUP(V$1,Customers!$A:$B,2,0)</f>
        <v>발렉스코리아(이천부발)</v>
      </c>
    </row>
    <row r="3" spans="1:22" ht="15.75" customHeight="1" x14ac:dyDescent="0.25">
      <c r="A3" s="28" t="s">
        <v>1</v>
      </c>
      <c r="B3" s="42" t="str">
        <f>VLOOKUP($A3,Customers!$A:$B,2,0)</f>
        <v>Osan DC</v>
      </c>
      <c r="C3" s="42" t="s">
        <v>23</v>
      </c>
      <c r="D3" s="21">
        <v>0</v>
      </c>
      <c r="E3" s="21">
        <v>45.24</v>
      </c>
      <c r="F3" s="21">
        <v>344.94</v>
      </c>
      <c r="G3" s="21">
        <v>48.28</v>
      </c>
      <c r="H3" s="21">
        <v>13.35</v>
      </c>
      <c r="I3" s="21">
        <v>37.46</v>
      </c>
      <c r="J3" s="21">
        <v>44.02</v>
      </c>
      <c r="K3" s="21">
        <v>51.07</v>
      </c>
      <c r="L3" s="21">
        <v>73.900000000000006</v>
      </c>
      <c r="M3" s="21">
        <v>29.33</v>
      </c>
      <c r="N3" s="21">
        <v>5.35</v>
      </c>
      <c r="O3" s="21">
        <v>59.71</v>
      </c>
      <c r="P3" s="21">
        <v>337.3</v>
      </c>
      <c r="Q3" s="21">
        <v>44.02</v>
      </c>
      <c r="R3" s="21">
        <v>3.16</v>
      </c>
      <c r="S3" s="21">
        <v>43.99</v>
      </c>
      <c r="T3" s="21">
        <v>45.21</v>
      </c>
      <c r="U3" s="21">
        <v>108.71</v>
      </c>
      <c r="V3" s="21">
        <v>57.92</v>
      </c>
    </row>
    <row r="4" spans="1:22" ht="15.75" customHeight="1" x14ac:dyDescent="0.25">
      <c r="A4" s="39">
        <v>1</v>
      </c>
      <c r="B4" s="42" t="str">
        <f>VLOOKUP($A4,Customers!$A:$B,2,0)</f>
        <v>이솝(금천가산)</v>
      </c>
      <c r="C4" s="42" t="s">
        <v>24</v>
      </c>
      <c r="D4" s="21">
        <v>45.4</v>
      </c>
      <c r="E4" s="21">
        <v>0</v>
      </c>
      <c r="F4" s="21">
        <v>388.19</v>
      </c>
      <c r="G4" s="21">
        <v>10.63</v>
      </c>
      <c r="H4" s="21">
        <v>36.68</v>
      </c>
      <c r="I4" s="21">
        <v>59.46</v>
      </c>
      <c r="J4" s="21">
        <v>66.02</v>
      </c>
      <c r="K4" s="21">
        <v>73.069999999999993</v>
      </c>
      <c r="L4" s="21">
        <v>29.65</v>
      </c>
      <c r="M4" s="21">
        <v>19.04</v>
      </c>
      <c r="N4" s="21">
        <v>57</v>
      </c>
      <c r="O4" s="21">
        <v>8.69</v>
      </c>
      <c r="P4" s="21">
        <v>380.54</v>
      </c>
      <c r="Q4" s="21">
        <v>66.02</v>
      </c>
      <c r="R4" s="21">
        <v>47.68</v>
      </c>
      <c r="S4" s="21">
        <v>1.45</v>
      </c>
      <c r="T4" s="21">
        <v>0.48</v>
      </c>
      <c r="U4" s="21">
        <v>162.69999999999999</v>
      </c>
      <c r="V4" s="21">
        <v>70.55</v>
      </c>
    </row>
    <row r="5" spans="1:22" ht="15.75" customHeight="1" x14ac:dyDescent="0.25">
      <c r="A5" s="39">
        <v>2</v>
      </c>
      <c r="B5" s="42" t="str">
        <f>VLOOKUP($A5,Customers!$A:$B,2,0)</f>
        <v>보조기전(부산사상괘법)</v>
      </c>
      <c r="C5" s="42" t="s">
        <v>25</v>
      </c>
      <c r="D5" s="21">
        <v>345.7</v>
      </c>
      <c r="E5" s="21">
        <v>387.98</v>
      </c>
      <c r="F5" s="21">
        <v>0</v>
      </c>
      <c r="G5" s="21">
        <v>384.39</v>
      </c>
      <c r="H5" s="21">
        <v>356.71</v>
      </c>
      <c r="I5" s="21">
        <v>334.45</v>
      </c>
      <c r="J5" s="21">
        <v>328.23</v>
      </c>
      <c r="K5" s="21">
        <v>320.56</v>
      </c>
      <c r="L5" s="21">
        <v>419.11</v>
      </c>
      <c r="M5" s="21">
        <v>372.07</v>
      </c>
      <c r="N5" s="21">
        <v>350.84</v>
      </c>
      <c r="O5" s="21">
        <v>395.82</v>
      </c>
      <c r="P5" s="21">
        <v>21.49</v>
      </c>
      <c r="Q5" s="21">
        <v>328.23</v>
      </c>
      <c r="R5" s="21">
        <v>347.27</v>
      </c>
      <c r="S5" s="21">
        <v>386.73</v>
      </c>
      <c r="T5" s="21">
        <v>387.95</v>
      </c>
      <c r="U5" s="21">
        <v>252.82</v>
      </c>
      <c r="V5" s="21">
        <v>320.35000000000002</v>
      </c>
    </row>
    <row r="6" spans="1:22" ht="15.75" customHeight="1" x14ac:dyDescent="0.25">
      <c r="A6" s="39">
        <v>3</v>
      </c>
      <c r="B6" s="42" t="str">
        <f>VLOOKUP($A6,Customers!$A:$B,2,0)</f>
        <v>대현시그마(서초방배)</v>
      </c>
      <c r="C6" s="42" t="s">
        <v>26</v>
      </c>
      <c r="D6" s="21">
        <v>46.94</v>
      </c>
      <c r="E6" s="21">
        <v>12.56</v>
      </c>
      <c r="F6" s="21">
        <v>383.86</v>
      </c>
      <c r="G6" s="21">
        <v>0</v>
      </c>
      <c r="H6" s="21">
        <v>40.89</v>
      </c>
      <c r="I6" s="21">
        <v>55.13</v>
      </c>
      <c r="J6" s="21">
        <v>61.69</v>
      </c>
      <c r="K6" s="21">
        <v>68.739999999999995</v>
      </c>
      <c r="L6" s="21">
        <v>35.94</v>
      </c>
      <c r="M6" s="21">
        <v>19.93</v>
      </c>
      <c r="N6" s="21">
        <v>52.08</v>
      </c>
      <c r="O6" s="21">
        <v>12.35</v>
      </c>
      <c r="P6" s="21">
        <v>376.22</v>
      </c>
      <c r="Q6" s="21">
        <v>61.69</v>
      </c>
      <c r="R6" s="21">
        <v>48.51</v>
      </c>
      <c r="S6" s="21">
        <v>13.49</v>
      </c>
      <c r="T6" s="21">
        <v>12.32</v>
      </c>
      <c r="U6" s="21">
        <v>152.63</v>
      </c>
      <c r="V6" s="21">
        <v>62.91</v>
      </c>
    </row>
    <row r="7" spans="1:22" ht="15.75" customHeight="1" x14ac:dyDescent="0.25">
      <c r="A7" s="39">
        <v>4</v>
      </c>
      <c r="B7" s="42" t="str">
        <f>VLOOKUP($A7,Customers!$A:$B,2,0)</f>
        <v>다스코리아(화성기산)</v>
      </c>
      <c r="C7" s="42" t="s">
        <v>27</v>
      </c>
      <c r="D7" s="21">
        <v>13.31</v>
      </c>
      <c r="E7" s="21">
        <v>36.520000000000003</v>
      </c>
      <c r="F7" s="21">
        <v>355.42</v>
      </c>
      <c r="G7" s="21">
        <v>41.49</v>
      </c>
      <c r="H7" s="21">
        <v>0</v>
      </c>
      <c r="I7" s="21">
        <v>36.14</v>
      </c>
      <c r="J7" s="21">
        <v>42.71</v>
      </c>
      <c r="K7" s="21">
        <v>49.76</v>
      </c>
      <c r="L7" s="21">
        <v>65.180000000000007</v>
      </c>
      <c r="M7" s="21">
        <v>20.61</v>
      </c>
      <c r="N7" s="21">
        <v>18.36</v>
      </c>
      <c r="O7" s="21">
        <v>44.93</v>
      </c>
      <c r="P7" s="21">
        <v>347.78</v>
      </c>
      <c r="Q7" s="21">
        <v>42.71</v>
      </c>
      <c r="R7" s="21">
        <v>14.77</v>
      </c>
      <c r="S7" s="21">
        <v>35.26</v>
      </c>
      <c r="T7" s="21">
        <v>36.49</v>
      </c>
      <c r="U7" s="21">
        <v>119.19</v>
      </c>
      <c r="V7" s="21">
        <v>56.61</v>
      </c>
    </row>
    <row r="8" spans="1:22" ht="15.75" customHeight="1" x14ac:dyDescent="0.25">
      <c r="A8" s="39">
        <v>5</v>
      </c>
      <c r="B8" s="42" t="str">
        <f>VLOOKUP($A8,Customers!$A:$B,2,0)</f>
        <v>에티버스(용인처인)</v>
      </c>
      <c r="C8" s="42" t="s">
        <v>28</v>
      </c>
      <c r="D8" s="21">
        <v>38.369999999999997</v>
      </c>
      <c r="E8" s="21">
        <v>59.09</v>
      </c>
      <c r="F8" s="21">
        <v>334.07</v>
      </c>
      <c r="G8" s="21">
        <v>55.49</v>
      </c>
      <c r="H8" s="21">
        <v>36.96</v>
      </c>
      <c r="I8" s="21">
        <v>0</v>
      </c>
      <c r="J8" s="21">
        <v>7.36</v>
      </c>
      <c r="K8" s="21">
        <v>14.41</v>
      </c>
      <c r="L8" s="21">
        <v>90.21</v>
      </c>
      <c r="M8" s="21">
        <v>43.18</v>
      </c>
      <c r="N8" s="21">
        <v>43.51</v>
      </c>
      <c r="O8" s="21">
        <v>66.92</v>
      </c>
      <c r="P8" s="21">
        <v>326.42</v>
      </c>
      <c r="Q8" s="21">
        <v>7.36</v>
      </c>
      <c r="R8" s="21">
        <v>39.94</v>
      </c>
      <c r="S8" s="21">
        <v>57.83</v>
      </c>
      <c r="T8" s="21">
        <v>59.05</v>
      </c>
      <c r="U8" s="21">
        <v>108.03</v>
      </c>
      <c r="V8" s="21">
        <v>35.29</v>
      </c>
    </row>
    <row r="9" spans="1:22" ht="15.75" customHeight="1" x14ac:dyDescent="0.25">
      <c r="A9" s="39">
        <v>6</v>
      </c>
      <c r="B9" s="42" t="str">
        <f>VLOOKUP($A9,Customers!$A:$B,2,0)</f>
        <v>에티버스이앤엘(용인백봉)</v>
      </c>
      <c r="C9" s="42" t="s">
        <v>29</v>
      </c>
      <c r="D9" s="21">
        <v>45.06</v>
      </c>
      <c r="E9" s="21">
        <v>65.77</v>
      </c>
      <c r="F9" s="21">
        <v>327.67</v>
      </c>
      <c r="G9" s="21">
        <v>62.18</v>
      </c>
      <c r="H9" s="21">
        <v>43.65</v>
      </c>
      <c r="I9" s="21">
        <v>7.34</v>
      </c>
      <c r="J9" s="21">
        <v>0</v>
      </c>
      <c r="K9" s="21">
        <v>8.01</v>
      </c>
      <c r="L9" s="21">
        <v>96.9</v>
      </c>
      <c r="M9" s="21">
        <v>49.86</v>
      </c>
      <c r="N9" s="21">
        <v>50.2</v>
      </c>
      <c r="O9" s="21">
        <v>73.599999999999994</v>
      </c>
      <c r="P9" s="21">
        <v>320.02999999999997</v>
      </c>
      <c r="Q9" s="21">
        <v>0</v>
      </c>
      <c r="R9" s="21">
        <v>46.63</v>
      </c>
      <c r="S9" s="21">
        <v>64.510000000000005</v>
      </c>
      <c r="T9" s="21">
        <v>65.73</v>
      </c>
      <c r="U9" s="21">
        <v>101.64</v>
      </c>
      <c r="V9" s="21">
        <v>27.13</v>
      </c>
    </row>
    <row r="10" spans="1:22" ht="15.75" customHeight="1" x14ac:dyDescent="0.25">
      <c r="A10" s="39">
        <v>7</v>
      </c>
      <c r="B10" s="42" t="str">
        <f>VLOOKUP($A10,Customers!$A:$B,2,0)</f>
        <v>근우(안성죽산)</v>
      </c>
      <c r="C10" s="42" t="s">
        <v>30</v>
      </c>
      <c r="D10" s="21">
        <v>52.16</v>
      </c>
      <c r="E10" s="21">
        <v>72.88</v>
      </c>
      <c r="F10" s="21">
        <v>320.27</v>
      </c>
      <c r="G10" s="21">
        <v>69.28</v>
      </c>
      <c r="H10" s="21">
        <v>50.76</v>
      </c>
      <c r="I10" s="21">
        <v>14.45</v>
      </c>
      <c r="J10" s="21">
        <v>8.23</v>
      </c>
      <c r="K10" s="21">
        <v>0</v>
      </c>
      <c r="L10" s="21">
        <v>104.01</v>
      </c>
      <c r="M10" s="21">
        <v>56.97</v>
      </c>
      <c r="N10" s="21">
        <v>57.31</v>
      </c>
      <c r="O10" s="21">
        <v>80.709999999999994</v>
      </c>
      <c r="P10" s="21">
        <v>312.63</v>
      </c>
      <c r="Q10" s="21">
        <v>8.23</v>
      </c>
      <c r="R10" s="21">
        <v>53.73</v>
      </c>
      <c r="S10" s="21">
        <v>71.62</v>
      </c>
      <c r="T10" s="21">
        <v>72.84</v>
      </c>
      <c r="U10" s="21">
        <v>94.24</v>
      </c>
      <c r="V10" s="21">
        <v>24.97</v>
      </c>
    </row>
    <row r="11" spans="1:22" ht="15.75" customHeight="1" x14ac:dyDescent="0.25">
      <c r="A11" s="39">
        <v>8</v>
      </c>
      <c r="B11" s="42" t="str">
        <f>VLOOKUP($A11,Customers!$A:$B,2,0)</f>
        <v>인택(인천서구)</v>
      </c>
      <c r="C11" s="42" t="s">
        <v>31</v>
      </c>
      <c r="D11" s="21">
        <v>72.349999999999994</v>
      </c>
      <c r="E11" s="21">
        <v>29.03</v>
      </c>
      <c r="F11" s="21">
        <v>416.7</v>
      </c>
      <c r="G11" s="21">
        <v>36.11</v>
      </c>
      <c r="H11" s="21">
        <v>63.63</v>
      </c>
      <c r="I11" s="21">
        <v>87.97</v>
      </c>
      <c r="J11" s="21">
        <v>94.54</v>
      </c>
      <c r="K11" s="21">
        <v>101.58</v>
      </c>
      <c r="L11" s="21">
        <v>0</v>
      </c>
      <c r="M11" s="21">
        <v>46.8</v>
      </c>
      <c r="N11" s="21">
        <v>83</v>
      </c>
      <c r="O11" s="21">
        <v>27.15</v>
      </c>
      <c r="P11" s="21">
        <v>409.06</v>
      </c>
      <c r="Q11" s="21">
        <v>94.54</v>
      </c>
      <c r="R11" s="21">
        <v>74.64</v>
      </c>
      <c r="S11" s="21">
        <v>28.84</v>
      </c>
      <c r="T11" s="21">
        <v>29</v>
      </c>
      <c r="U11" s="21">
        <v>185.62</v>
      </c>
      <c r="V11" s="21">
        <v>98.16</v>
      </c>
    </row>
    <row r="12" spans="1:22" ht="15.75" customHeight="1" x14ac:dyDescent="0.25">
      <c r="A12" s="39">
        <v>9</v>
      </c>
      <c r="B12" s="42" t="str">
        <f>VLOOKUP($A12,Customers!$A:$B,2,0)</f>
        <v>진주일렉콤(군포당정)</v>
      </c>
      <c r="C12" s="42" t="s">
        <v>32</v>
      </c>
      <c r="D12" s="21">
        <v>29.33</v>
      </c>
      <c r="E12" s="21">
        <v>18.95</v>
      </c>
      <c r="F12" s="21">
        <v>372.11</v>
      </c>
      <c r="G12" s="21">
        <v>19.899999999999999</v>
      </c>
      <c r="H12" s="21">
        <v>20.61</v>
      </c>
      <c r="I12" s="21">
        <v>43.38</v>
      </c>
      <c r="J12" s="21">
        <v>49.95</v>
      </c>
      <c r="K12" s="21">
        <v>56.99</v>
      </c>
      <c r="L12" s="21">
        <v>47.88</v>
      </c>
      <c r="M12" s="21">
        <v>0</v>
      </c>
      <c r="N12" s="21">
        <v>38.659999999999997</v>
      </c>
      <c r="O12" s="21">
        <v>27.36</v>
      </c>
      <c r="P12" s="21">
        <v>364.47</v>
      </c>
      <c r="Q12" s="21">
        <v>49.95</v>
      </c>
      <c r="R12" s="21">
        <v>31.61</v>
      </c>
      <c r="S12" s="21">
        <v>17.7</v>
      </c>
      <c r="T12" s="21">
        <v>18.920000000000002</v>
      </c>
      <c r="U12" s="21">
        <v>141.03</v>
      </c>
      <c r="V12" s="21">
        <v>63.85</v>
      </c>
    </row>
    <row r="13" spans="1:22" ht="15.75" customHeight="1" x14ac:dyDescent="0.25">
      <c r="A13" s="39">
        <v>10</v>
      </c>
      <c r="B13" s="42" t="str">
        <f>VLOOKUP($A13,Customers!$A:$B,2,0)</f>
        <v>조일물류(평택서탄)</v>
      </c>
      <c r="C13" s="42" t="s">
        <v>33</v>
      </c>
      <c r="D13" s="21">
        <v>5.31</v>
      </c>
      <c r="E13" s="21">
        <v>53.72</v>
      </c>
      <c r="F13" s="21">
        <v>350.02</v>
      </c>
      <c r="G13" s="21">
        <v>53.36</v>
      </c>
      <c r="H13" s="21">
        <v>18.36</v>
      </c>
      <c r="I13" s="21">
        <v>42.54</v>
      </c>
      <c r="J13" s="21">
        <v>49.1</v>
      </c>
      <c r="K13" s="21">
        <v>56.15</v>
      </c>
      <c r="L13" s="21">
        <v>82.05</v>
      </c>
      <c r="M13" s="21">
        <v>35.01</v>
      </c>
      <c r="N13" s="21">
        <v>0</v>
      </c>
      <c r="O13" s="21">
        <v>62.13</v>
      </c>
      <c r="P13" s="21">
        <v>342.38</v>
      </c>
      <c r="Q13" s="21">
        <v>49.1</v>
      </c>
      <c r="R13" s="21">
        <v>5.37</v>
      </c>
      <c r="S13" s="21">
        <v>52.47</v>
      </c>
      <c r="T13" s="21">
        <v>53.69</v>
      </c>
      <c r="U13" s="21">
        <v>113.79</v>
      </c>
      <c r="V13" s="21">
        <v>63</v>
      </c>
    </row>
    <row r="14" spans="1:22" ht="15.75" customHeight="1" x14ac:dyDescent="0.25">
      <c r="A14" s="39">
        <v>11</v>
      </c>
      <c r="B14" s="42" t="str">
        <f>VLOOKUP($A14,Customers!$A:$B,2,0)</f>
        <v>제이에스시스템(안성공도용두)</v>
      </c>
      <c r="C14" s="42" t="s">
        <v>34</v>
      </c>
      <c r="D14" s="21">
        <v>58.07</v>
      </c>
      <c r="E14" s="21">
        <v>9.02</v>
      </c>
      <c r="F14" s="21">
        <v>394.98</v>
      </c>
      <c r="G14" s="21">
        <v>11.61</v>
      </c>
      <c r="H14" s="21">
        <v>52.02</v>
      </c>
      <c r="I14" s="21">
        <v>66.260000000000005</v>
      </c>
      <c r="J14" s="21">
        <v>72.819999999999993</v>
      </c>
      <c r="K14" s="21">
        <v>79.87</v>
      </c>
      <c r="L14" s="21">
        <v>27.57</v>
      </c>
      <c r="M14" s="21">
        <v>28.24</v>
      </c>
      <c r="N14" s="21">
        <v>63.21</v>
      </c>
      <c r="O14" s="21">
        <v>0</v>
      </c>
      <c r="P14" s="21">
        <v>387.34</v>
      </c>
      <c r="Q14" s="21">
        <v>72.819999999999993</v>
      </c>
      <c r="R14" s="21">
        <v>59.64</v>
      </c>
      <c r="S14" s="21">
        <v>9.8000000000000007</v>
      </c>
      <c r="T14" s="21">
        <v>8.6</v>
      </c>
      <c r="U14" s="21">
        <v>163.75</v>
      </c>
      <c r="V14" s="21">
        <v>73.66</v>
      </c>
    </row>
    <row r="15" spans="1:22" ht="15.75" customHeight="1" x14ac:dyDescent="0.25">
      <c r="A15" s="39">
        <v>12</v>
      </c>
      <c r="B15" s="42" t="str">
        <f>VLOOKUP($A15,Customers!$A:$B,2,0)</f>
        <v>KTE(부산강서)</v>
      </c>
      <c r="C15" s="42" t="s">
        <v>35</v>
      </c>
      <c r="D15" s="21">
        <v>337.26</v>
      </c>
      <c r="E15" s="21">
        <v>379.54</v>
      </c>
      <c r="F15" s="21">
        <v>22.6</v>
      </c>
      <c r="G15" s="21">
        <v>375.95</v>
      </c>
      <c r="H15" s="21">
        <v>348.27</v>
      </c>
      <c r="I15" s="21">
        <v>326.01</v>
      </c>
      <c r="J15" s="21">
        <v>319.79000000000002</v>
      </c>
      <c r="K15" s="21">
        <v>312.12</v>
      </c>
      <c r="L15" s="21">
        <v>410.67</v>
      </c>
      <c r="M15" s="21">
        <v>363.63</v>
      </c>
      <c r="N15" s="21">
        <v>342.4</v>
      </c>
      <c r="O15" s="21">
        <v>387.38</v>
      </c>
      <c r="P15" s="21">
        <v>0</v>
      </c>
      <c r="Q15" s="21">
        <v>319.79000000000002</v>
      </c>
      <c r="R15" s="21">
        <v>338.83</v>
      </c>
      <c r="S15" s="21">
        <v>378.29</v>
      </c>
      <c r="T15" s="21">
        <v>379.51</v>
      </c>
      <c r="U15" s="21">
        <v>234.98</v>
      </c>
      <c r="V15" s="21">
        <v>311.91000000000003</v>
      </c>
    </row>
    <row r="16" spans="1:22" ht="15.75" customHeight="1" x14ac:dyDescent="0.25">
      <c r="A16" s="39">
        <v>13</v>
      </c>
      <c r="B16" s="42" t="str">
        <f>VLOOKUP($A16,Customers!$A:$B,2,0)</f>
        <v>로지비스(용인백봉)</v>
      </c>
      <c r="C16" s="42" t="s">
        <v>29</v>
      </c>
      <c r="D16" s="21">
        <v>45.06</v>
      </c>
      <c r="E16" s="21">
        <v>65.77</v>
      </c>
      <c r="F16" s="21">
        <v>327.67</v>
      </c>
      <c r="G16" s="21">
        <v>62.18</v>
      </c>
      <c r="H16" s="21">
        <v>43.65</v>
      </c>
      <c r="I16" s="21">
        <v>7.34</v>
      </c>
      <c r="J16" s="21">
        <v>0</v>
      </c>
      <c r="K16" s="21">
        <v>8.01</v>
      </c>
      <c r="L16" s="21">
        <v>96.9</v>
      </c>
      <c r="M16" s="21">
        <v>49.86</v>
      </c>
      <c r="N16" s="21">
        <v>50.2</v>
      </c>
      <c r="O16" s="21">
        <v>73.599999999999994</v>
      </c>
      <c r="P16" s="21">
        <v>320.02999999999997</v>
      </c>
      <c r="Q16" s="21">
        <v>0</v>
      </c>
      <c r="R16" s="21">
        <v>46.63</v>
      </c>
      <c r="S16" s="21">
        <v>64.510000000000005</v>
      </c>
      <c r="T16" s="21">
        <v>65.73</v>
      </c>
      <c r="U16" s="21">
        <v>101.64</v>
      </c>
      <c r="V16" s="21">
        <v>27.13</v>
      </c>
    </row>
    <row r="17" spans="1:22" ht="15.75" customHeight="1" x14ac:dyDescent="0.25">
      <c r="A17" s="39">
        <v>14</v>
      </c>
      <c r="B17" s="42" t="str">
        <f>VLOOKUP($A17,Customers!$A:$B,2,0)</f>
        <v>알에스오토메이션(평택진위)</v>
      </c>
      <c r="C17" s="42" t="s">
        <v>36</v>
      </c>
      <c r="D17" s="21">
        <v>3.17</v>
      </c>
      <c r="E17" s="21">
        <v>47.52</v>
      </c>
      <c r="F17" s="21">
        <v>346.47</v>
      </c>
      <c r="G17" s="21">
        <v>49.81</v>
      </c>
      <c r="H17" s="21">
        <v>14.79</v>
      </c>
      <c r="I17" s="21">
        <v>38.99</v>
      </c>
      <c r="J17" s="21">
        <v>45.55</v>
      </c>
      <c r="K17" s="21">
        <v>52.6</v>
      </c>
      <c r="L17" s="21">
        <v>76.180000000000007</v>
      </c>
      <c r="M17" s="21">
        <v>31.61</v>
      </c>
      <c r="N17" s="21">
        <v>5.14</v>
      </c>
      <c r="O17" s="21">
        <v>61.24</v>
      </c>
      <c r="P17" s="21">
        <v>338.83</v>
      </c>
      <c r="Q17" s="21">
        <v>45.55</v>
      </c>
      <c r="R17" s="21">
        <v>0</v>
      </c>
      <c r="S17" s="21">
        <v>46.27</v>
      </c>
      <c r="T17" s="21">
        <v>47.49</v>
      </c>
      <c r="U17" s="21">
        <v>110.24</v>
      </c>
      <c r="V17" s="21">
        <v>59.45</v>
      </c>
    </row>
    <row r="18" spans="1:22" ht="15.75" customHeight="1" x14ac:dyDescent="0.25">
      <c r="A18" s="40">
        <v>15</v>
      </c>
      <c r="B18" s="42" t="str">
        <f>VLOOKUP($A18,Customers!$A:$B,2,0)</f>
        <v>서광엔비에이(금천가산)</v>
      </c>
      <c r="C18" s="42" t="s">
        <v>37</v>
      </c>
      <c r="D18" s="21">
        <v>44.1</v>
      </c>
      <c r="E18" s="21">
        <v>1.72</v>
      </c>
      <c r="F18" s="21">
        <v>386.88</v>
      </c>
      <c r="G18" s="21">
        <v>11.82</v>
      </c>
      <c r="H18" s="21">
        <v>35.369999999999997</v>
      </c>
      <c r="I18" s="21">
        <v>58.15</v>
      </c>
      <c r="J18" s="21">
        <v>64.709999999999994</v>
      </c>
      <c r="K18" s="21">
        <v>71.760000000000005</v>
      </c>
      <c r="L18" s="21">
        <v>29.13</v>
      </c>
      <c r="M18" s="21">
        <v>17.73</v>
      </c>
      <c r="N18" s="21">
        <v>56.94</v>
      </c>
      <c r="O18" s="21">
        <v>9.58</v>
      </c>
      <c r="P18" s="21">
        <v>379.24</v>
      </c>
      <c r="Q18" s="21">
        <v>64.709999999999994</v>
      </c>
      <c r="R18" s="21">
        <v>46.38</v>
      </c>
      <c r="S18" s="21">
        <v>0</v>
      </c>
      <c r="T18" s="21">
        <v>1.68</v>
      </c>
      <c r="U18" s="21">
        <v>162.63999999999999</v>
      </c>
      <c r="V18" s="21">
        <v>74.48</v>
      </c>
    </row>
    <row r="19" spans="1:22" ht="15.75" customHeight="1" x14ac:dyDescent="0.25">
      <c r="A19" s="40">
        <v>16</v>
      </c>
      <c r="B19" s="42" t="str">
        <f>VLOOKUP($A19,Customers!$A:$B,2,0)</f>
        <v>세림디티에스(금천가산)</v>
      </c>
      <c r="C19" s="42" t="s">
        <v>38</v>
      </c>
      <c r="D19" s="21">
        <v>45.51</v>
      </c>
      <c r="E19" s="21">
        <v>0.62</v>
      </c>
      <c r="F19" s="21">
        <v>388.29</v>
      </c>
      <c r="G19" s="21">
        <v>12.28</v>
      </c>
      <c r="H19" s="21">
        <v>36.78</v>
      </c>
      <c r="I19" s="21">
        <v>59.56</v>
      </c>
      <c r="J19" s="21">
        <v>66.12</v>
      </c>
      <c r="K19" s="21">
        <v>73.17</v>
      </c>
      <c r="L19" s="21">
        <v>29.23</v>
      </c>
      <c r="M19" s="21">
        <v>19.14</v>
      </c>
      <c r="N19" s="21">
        <v>57.1</v>
      </c>
      <c r="O19" s="21">
        <v>8.1999999999999993</v>
      </c>
      <c r="P19" s="21">
        <v>380.65</v>
      </c>
      <c r="Q19" s="21">
        <v>66.12</v>
      </c>
      <c r="R19" s="21">
        <v>47.79</v>
      </c>
      <c r="S19" s="21">
        <v>1.55</v>
      </c>
      <c r="T19" s="21">
        <v>0</v>
      </c>
      <c r="U19" s="21">
        <v>162.80000000000001</v>
      </c>
      <c r="V19" s="21">
        <v>70.55</v>
      </c>
    </row>
    <row r="20" spans="1:22" ht="15.75" customHeight="1" x14ac:dyDescent="0.25">
      <c r="A20" s="40">
        <v>17</v>
      </c>
      <c r="B20" s="42" t="str">
        <f>VLOOKUP($A20,Customers!$A:$B,2,0)</f>
        <v>유니템(화성영천)</v>
      </c>
      <c r="C20" s="42" t="s">
        <v>39</v>
      </c>
      <c r="D20" s="21">
        <v>108.77</v>
      </c>
      <c r="E20" s="21">
        <v>163</v>
      </c>
      <c r="F20" s="21">
        <v>251.96</v>
      </c>
      <c r="G20" s="21">
        <v>153.21</v>
      </c>
      <c r="H20" s="21">
        <v>119.78</v>
      </c>
      <c r="I20" s="21">
        <v>108.25</v>
      </c>
      <c r="J20" s="21">
        <v>102.03</v>
      </c>
      <c r="K20" s="21">
        <v>94.36</v>
      </c>
      <c r="L20" s="21">
        <v>191.33</v>
      </c>
      <c r="M20" s="21">
        <v>136.86000000000001</v>
      </c>
      <c r="N20" s="21">
        <v>113.91</v>
      </c>
      <c r="O20" s="21">
        <v>164.64</v>
      </c>
      <c r="P20" s="21">
        <v>235.16</v>
      </c>
      <c r="Q20" s="21">
        <v>102.03</v>
      </c>
      <c r="R20" s="21">
        <v>110.34</v>
      </c>
      <c r="S20" s="21">
        <v>161.75</v>
      </c>
      <c r="T20" s="21">
        <v>162.97</v>
      </c>
      <c r="U20" s="21">
        <v>0</v>
      </c>
      <c r="V20" s="21">
        <v>120.34</v>
      </c>
    </row>
    <row r="21" spans="1:22" ht="14.25" customHeight="1" x14ac:dyDescent="0.25">
      <c r="A21" s="40">
        <v>18</v>
      </c>
      <c r="B21" s="42" t="str">
        <f>VLOOKUP($A21,Customers!$A:$B,2,0)</f>
        <v>발렉스코리아(이천부발)</v>
      </c>
      <c r="C21" s="42" t="s">
        <v>40</v>
      </c>
      <c r="D21" s="21">
        <v>57.59</v>
      </c>
      <c r="E21" s="21">
        <v>72.989999999999995</v>
      </c>
      <c r="F21" s="21">
        <v>320.5</v>
      </c>
      <c r="G21" s="21">
        <v>63.03</v>
      </c>
      <c r="H21" s="21">
        <v>56.18</v>
      </c>
      <c r="I21" s="21">
        <v>34.83</v>
      </c>
      <c r="J21" s="21">
        <v>24.37</v>
      </c>
      <c r="K21" s="21">
        <v>25.11</v>
      </c>
      <c r="L21" s="21">
        <v>101.62</v>
      </c>
      <c r="M21" s="21">
        <v>62.39</v>
      </c>
      <c r="N21" s="21">
        <v>62.73</v>
      </c>
      <c r="O21" s="21">
        <v>75.010000000000005</v>
      </c>
      <c r="P21" s="21">
        <v>312.86</v>
      </c>
      <c r="Q21" s="21">
        <v>24.37</v>
      </c>
      <c r="R21" s="21">
        <v>59.16</v>
      </c>
      <c r="S21" s="21">
        <v>71.739999999999995</v>
      </c>
      <c r="T21" s="21">
        <v>72.959999999999994</v>
      </c>
      <c r="U21" s="21">
        <v>120.47</v>
      </c>
      <c r="V21" s="21">
        <v>0</v>
      </c>
    </row>
    <row r="22" spans="1:22" ht="14.25" customHeight="1" x14ac:dyDescent="0.25">
      <c r="H22" s="43"/>
    </row>
    <row r="23" spans="1:22" ht="14.25" customHeight="1" x14ac:dyDescent="0.25"/>
    <row r="24" spans="1:22" ht="14.25" customHeight="1" x14ac:dyDescent="0.25"/>
    <row r="25" spans="1:22" ht="14.25" customHeight="1" x14ac:dyDescent="0.25"/>
    <row r="26" spans="1:22" ht="14.25" customHeight="1" x14ac:dyDescent="0.25"/>
    <row r="27" spans="1:22" ht="14.25" customHeight="1" x14ac:dyDescent="0.25"/>
    <row r="28" spans="1:22" ht="14.25" customHeight="1" x14ac:dyDescent="0.25"/>
    <row r="29" spans="1:22" ht="14.25" customHeight="1" x14ac:dyDescent="0.25"/>
    <row r="30" spans="1:22" ht="14.25" customHeight="1" x14ac:dyDescent="0.25"/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1:A1000">
    <cfRule type="expression" dxfId="5" priority="1">
      <formula>$A1&lt;&gt;""</formula>
    </cfRule>
  </conditionalFormatting>
  <conditionalFormatting sqref="A1:Z1">
    <cfRule type="expression" dxfId="4" priority="2">
      <formula>A$1&lt;&gt;""</formula>
    </cfRule>
  </conditionalFormatting>
  <conditionalFormatting sqref="A2:Z2">
    <cfRule type="expression" dxfId="3" priority="3">
      <formula>A$2&lt;&gt;""</formula>
    </cfRule>
  </conditionalFormatting>
  <conditionalFormatting sqref="B1:C1000">
    <cfRule type="expression" dxfId="2" priority="4">
      <formula>$B1&lt;&gt;""</formula>
    </cfRule>
  </conditionalFormatting>
  <conditionalFormatting sqref="D1:U1">
    <cfRule type="expression" dxfId="1" priority="5">
      <formula>$A1&lt;&gt;""</formula>
    </cfRule>
  </conditionalFormatting>
  <conditionalFormatting sqref="D2:V2">
    <cfRule type="expression" dxfId="0" priority="6">
      <formula>$B2&lt;&gt;""</formula>
    </cfRule>
  </conditionalFormatting>
  <pageMargins left="0.7" right="0.7" top="0.75" bottom="0.75" header="0" footer="0"/>
  <pageSetup orientation="portrait"/>
  <headerFooter>
    <oddFooter>&amp;C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Distance Database</vt:lpstr>
      <vt:lpstr>Parameters</vt:lpstr>
      <vt:lpstr>Customers</vt:lpstr>
      <vt:lpstr>Trucks</vt:lpstr>
      <vt:lpstr>Demand (KG)</vt:lpstr>
      <vt:lpstr>Time Constraint</vt:lpstr>
      <vt:lpstr>Distance (KM)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Yun Koh</dc:creator>
  <cp:lastModifiedBy>Rui Yun Koh</cp:lastModifiedBy>
  <dcterms:created xsi:type="dcterms:W3CDTF">2025-04-12T09:46:23Z</dcterms:created>
  <dcterms:modified xsi:type="dcterms:W3CDTF">2025-04-12T16:45:35Z</dcterms:modified>
</cp:coreProperties>
</file>