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kevinruiz/Desktop/"/>
    </mc:Choice>
  </mc:AlternateContent>
  <xr:revisionPtr revIDLastSave="0" documentId="13_ncr:1_{9CA2EB85-8AF0-F641-9C66-CDBED9896505}" xr6:coauthVersionLast="47" xr6:coauthVersionMax="47" xr10:uidLastSave="{00000000-0000-0000-0000-000000000000}"/>
  <bookViews>
    <workbookView xWindow="760" yWindow="460" windowWidth="19920" windowHeight="162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9" i="1" l="1"/>
  <c r="N89" i="1"/>
  <c r="L89" i="1"/>
  <c r="J89" i="1"/>
  <c r="P88" i="1"/>
  <c r="N88" i="1"/>
  <c r="L88" i="1"/>
  <c r="J88" i="1"/>
  <c r="P87" i="1"/>
  <c r="N87" i="1"/>
  <c r="L87" i="1"/>
  <c r="J87" i="1"/>
  <c r="P86" i="1"/>
  <c r="N86" i="1"/>
  <c r="L86" i="1"/>
  <c r="J86" i="1"/>
  <c r="G62" i="1"/>
  <c r="H62" i="1"/>
  <c r="I62" i="1"/>
  <c r="J62" i="1"/>
  <c r="J61" i="1"/>
  <c r="J60" i="1"/>
  <c r="I61" i="1"/>
  <c r="I60" i="1"/>
  <c r="H61" i="1"/>
  <c r="H60" i="1"/>
  <c r="G60" i="1"/>
  <c r="G61" i="1"/>
  <c r="F62" i="1"/>
  <c r="F60" i="1"/>
  <c r="F61" i="1"/>
  <c r="E62" i="1"/>
  <c r="E61" i="1"/>
  <c r="E60" i="1"/>
  <c r="P62" i="1"/>
  <c r="Q62" i="1"/>
  <c r="R62" i="1"/>
  <c r="S62" i="1"/>
  <c r="O62" i="1"/>
  <c r="N62" i="1"/>
  <c r="S61" i="1"/>
  <c r="S60" i="1"/>
  <c r="R61" i="1"/>
  <c r="R60" i="1"/>
  <c r="Q61" i="1"/>
  <c r="Q60" i="1"/>
  <c r="P61" i="1"/>
  <c r="P60" i="1"/>
  <c r="O61" i="1"/>
  <c r="O60" i="1"/>
  <c r="N61" i="1"/>
  <c r="N60" i="1"/>
  <c r="T51" i="1"/>
  <c r="R51" i="1"/>
  <c r="T49" i="1"/>
  <c r="R49" i="1"/>
  <c r="O51" i="1"/>
  <c r="M51" i="1"/>
  <c r="O49" i="1"/>
  <c r="M49" i="1"/>
  <c r="J51" i="1"/>
  <c r="H51" i="1"/>
  <c r="J49" i="1"/>
  <c r="H49" i="1"/>
  <c r="E51" i="1"/>
  <c r="E49" i="1"/>
  <c r="C51" i="1"/>
  <c r="C49" i="1"/>
  <c r="T35" i="1"/>
  <c r="R35" i="1"/>
  <c r="T33" i="1"/>
  <c r="R33" i="1"/>
  <c r="R38" i="1"/>
  <c r="T38" i="1"/>
  <c r="R40" i="1"/>
  <c r="T40" i="1"/>
  <c r="T43" i="1"/>
  <c r="R43" i="1"/>
  <c r="T45" i="1"/>
  <c r="R45" i="1"/>
  <c r="O45" i="1"/>
  <c r="M45" i="1"/>
  <c r="O43" i="1"/>
  <c r="M43" i="1"/>
  <c r="M40" i="1"/>
  <c r="M38" i="1"/>
  <c r="O38" i="1"/>
  <c r="O40" i="1"/>
  <c r="M33" i="1"/>
  <c r="O33" i="1"/>
  <c r="O35" i="1"/>
  <c r="M35" i="1"/>
  <c r="J45" i="1"/>
  <c r="H45" i="1"/>
  <c r="J43" i="1"/>
  <c r="H43" i="1"/>
  <c r="J40" i="1"/>
  <c r="H40" i="1"/>
  <c r="J38" i="1"/>
  <c r="H38" i="1"/>
  <c r="H33" i="1"/>
  <c r="J33" i="1"/>
  <c r="J35" i="1"/>
  <c r="H35" i="1"/>
  <c r="C43" i="1"/>
  <c r="C38" i="1"/>
  <c r="C33" i="1"/>
  <c r="E45" i="1"/>
  <c r="C45" i="1"/>
  <c r="E43" i="1"/>
  <c r="E40" i="1"/>
  <c r="C40" i="1"/>
  <c r="E38" i="1"/>
  <c r="E35" i="1"/>
  <c r="C35" i="1"/>
  <c r="E33" i="1"/>
  <c r="T4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5" i="1"/>
</calcChain>
</file>

<file path=xl/sharedStrings.xml><?xml version="1.0" encoding="utf-8"?>
<sst xmlns="http://schemas.openxmlformats.org/spreadsheetml/2006/main" count="166" uniqueCount="102">
  <si>
    <t>Speedtest</t>
  </si>
  <si>
    <t>AT&amp;T</t>
  </si>
  <si>
    <t>Verizon</t>
  </si>
  <si>
    <t>Google</t>
  </si>
  <si>
    <t>Upload speed</t>
  </si>
  <si>
    <t>Download speed</t>
  </si>
  <si>
    <t>Start time</t>
  </si>
  <si>
    <t>Building</t>
  </si>
  <si>
    <t xml:space="preserve">Niejadlik Hall Youtube </t>
  </si>
  <si>
    <t>Niejadlik Hall Youtube Test 2</t>
  </si>
  <si>
    <t xml:space="preserve">Niejadlik Hall Netflix </t>
  </si>
  <si>
    <t>Niejadlik Hall Netflix Test 2</t>
  </si>
  <si>
    <t>Niejadlik Hall Spotify</t>
  </si>
  <si>
    <t>Niejadlik Hall Spotify Test 2</t>
  </si>
  <si>
    <t xml:space="preserve">Mead Hall Youtube </t>
  </si>
  <si>
    <t>Mead Hall Youtube test 2</t>
  </si>
  <si>
    <t xml:space="preserve">Mead Hall Netflix </t>
  </si>
  <si>
    <t>Mead Hall Netflix test 2</t>
  </si>
  <si>
    <t>Mead Hall Spotify</t>
  </si>
  <si>
    <t>Mead Hall spotify test 2</t>
  </si>
  <si>
    <t xml:space="preserve">Constitution hall Youtube </t>
  </si>
  <si>
    <t>Constitution hall Youtube part 2</t>
  </si>
  <si>
    <t>Constitution hall</t>
  </si>
  <si>
    <t>Constitution hall Netflix part 2</t>
  </si>
  <si>
    <t>Constitution hall part 2</t>
  </si>
  <si>
    <t>Low Rise Youtube</t>
  </si>
  <si>
    <t>Low Rise hall part 2 Youtube</t>
  </si>
  <si>
    <t>Low Rise Netflix</t>
  </si>
  <si>
    <t>Low Rise hall part 2 Netflix</t>
  </si>
  <si>
    <t>Low Rise</t>
  </si>
  <si>
    <t>Low Rise part 2</t>
  </si>
  <si>
    <t>Youtube</t>
  </si>
  <si>
    <t>Without anything</t>
  </si>
  <si>
    <t>Netflix</t>
  </si>
  <si>
    <t>Spotify</t>
  </si>
  <si>
    <t>AVERAGE (All Cross)</t>
  </si>
  <si>
    <t>AVG JAD Upload</t>
  </si>
  <si>
    <t>AVG JAD Download</t>
  </si>
  <si>
    <t>AVG JAD Upload Youtube only</t>
  </si>
  <si>
    <t>AVG JAD Download Youtube only</t>
  </si>
  <si>
    <t>AVG JAD Download Netflix only</t>
  </si>
  <si>
    <t>AVG JAD Upload Netflix only</t>
  </si>
  <si>
    <t>AVG JAD Spotify Upload</t>
  </si>
  <si>
    <t>AVG JAD Spotify Download</t>
  </si>
  <si>
    <t>Netflix data bellow</t>
  </si>
  <si>
    <t>Youtube data bellow</t>
  </si>
  <si>
    <t>Spotify data bellow</t>
  </si>
  <si>
    <t>Niejadlik Hall Data</t>
  </si>
  <si>
    <t>Mead Hall Data</t>
  </si>
  <si>
    <t>Constitution Hall Data</t>
  </si>
  <si>
    <t>Low Rise Data</t>
  </si>
  <si>
    <t>AVG Mead Upload</t>
  </si>
  <si>
    <t>AVG Mead Download</t>
  </si>
  <si>
    <t>AVG Mead Upload Youtube only</t>
  </si>
  <si>
    <t>AVG Mead Download Youtube only</t>
  </si>
  <si>
    <t>AVG Consti Upload</t>
  </si>
  <si>
    <t>AVG Consti Download</t>
  </si>
  <si>
    <t>AVG Consti Upload Youtube only</t>
  </si>
  <si>
    <t>AVG Consti Download Youtube only</t>
  </si>
  <si>
    <t>AVG Mead Netflix Download Only</t>
  </si>
  <si>
    <t>AVG Mead Netflix Upload Only</t>
  </si>
  <si>
    <t>AVG Mead Spotify Upload Only</t>
  </si>
  <si>
    <t>AVG Mead Spotify Download Only</t>
  </si>
  <si>
    <t>AVG Consti Spotify Download Only</t>
  </si>
  <si>
    <t>AVG Consti Netflix Upload Only</t>
  </si>
  <si>
    <t>AVG Consti Netflix Download Only</t>
  </si>
  <si>
    <t>AVG Consti Spotify Upload Only</t>
  </si>
  <si>
    <t>AVG Low Rise Download</t>
  </si>
  <si>
    <t>AVG Low Rise Upload</t>
  </si>
  <si>
    <t>AVG Low Rise Spotify Upload Only</t>
  </si>
  <si>
    <t>AVG Low Rise Spotify Download Only</t>
  </si>
  <si>
    <t>AVG Low Rise Netflix Download Only</t>
  </si>
  <si>
    <t>AVG Low Rise Netflix Upload Only</t>
  </si>
  <si>
    <t>AVG Low Rise Youtube Upload Only</t>
  </si>
  <si>
    <t>AVG Low Rise Youtube Download Only</t>
  </si>
  <si>
    <t>Numbers rounded</t>
  </si>
  <si>
    <t>Low Rise had the highest avg controll upload</t>
  </si>
  <si>
    <t>Mead had the highest avg Download</t>
  </si>
  <si>
    <t>Low rise had the highest upload for both test while running youtube in the background and while running for the control varible</t>
  </si>
  <si>
    <t>Mead has the best download speed for running youtube in the background and the control variable</t>
  </si>
  <si>
    <t>Upload AVG W/ No programs</t>
  </si>
  <si>
    <t>Upload AVG W/ With programs</t>
  </si>
  <si>
    <t>Download  AVG W/ No programs</t>
  </si>
  <si>
    <t>Download AVG W/ With programs</t>
  </si>
  <si>
    <t>YouTube</t>
  </si>
  <si>
    <t>ControlYT</t>
  </si>
  <si>
    <t xml:space="preserve">Low Rise </t>
  </si>
  <si>
    <t>Constitution Hall</t>
  </si>
  <si>
    <t>ControNT</t>
  </si>
  <si>
    <t>ControlSPO</t>
  </si>
  <si>
    <t>MGBTS Difference</t>
  </si>
  <si>
    <t>Best Hall VS Worst Hall (Uploading Speed)</t>
  </si>
  <si>
    <t>Mead Hall</t>
  </si>
  <si>
    <t>Best Hall VS Worst Hall (Download Speed)</t>
  </si>
  <si>
    <t>Niejadlik Hall</t>
  </si>
  <si>
    <t>Upload AVG W/ Programs</t>
  </si>
  <si>
    <t>Download AVG W/ Programs</t>
  </si>
  <si>
    <t>Hall Placement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</si>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</sst>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sz val="10"/>
      <color theme="3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5A6BD"/>
        <bgColor rgb="FFD5A6BD"/>
      </patternFill>
    </fill>
    <fill>
      <patternFill patternType="solid">
        <fgColor rgb="FFE06666"/>
        <bgColor rgb="FFE06666"/>
      </patternFill>
    </fill>
    <fill>
      <patternFill patternType="solid">
        <fgColor rgb="FFCC0000"/>
        <bgColor rgb="FFCC0000"/>
      </patternFill>
    </fill>
    <fill>
      <patternFill patternType="solid">
        <fgColor rgb="FFB6D7A8"/>
        <bgColor rgb="FFB6D7A8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18" fontId="2" fillId="3" borderId="0" xfId="0" applyNumberFormat="1" applyFont="1" applyFill="1" applyAlignment="1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18" fontId="1" fillId="0" borderId="0" xfId="0" applyNumberFormat="1" applyFont="1" applyAlignment="1"/>
    <xf numFmtId="0" fontId="1" fillId="5" borderId="0" xfId="0" applyFont="1" applyFill="1" applyAlignment="1"/>
    <xf numFmtId="0" fontId="1" fillId="4" borderId="0" xfId="0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0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0" fillId="0" borderId="0" xfId="0" applyFont="1" applyAlignment="1">
      <alignment horizontal="center"/>
    </xf>
    <xf numFmtId="0" fontId="5" fillId="12" borderId="0" xfId="0" applyFont="1" applyFill="1" applyAlignment="1">
      <alignment horizontal="center"/>
    </xf>
    <xf numFmtId="0" fontId="0" fillId="1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10" borderId="0" xfId="0" applyFont="1" applyFill="1" applyAlignment="1">
      <alignment horizontal="center"/>
    </xf>
    <xf numFmtId="0" fontId="0" fillId="13" borderId="0" xfId="0" applyFont="1" applyFill="1" applyAlignment="1">
      <alignment horizontal="center"/>
    </xf>
    <xf numFmtId="0" fontId="0" fillId="1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" fillId="11" borderId="0" xfId="0" applyFont="1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14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0" fillId="8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5" fillId="16" borderId="0" xfId="0" applyFont="1" applyFill="1" applyAlignment="1">
      <alignment horizontal="center"/>
    </xf>
    <xf numFmtId="0" fontId="0" fillId="16" borderId="0" xfId="0" applyFont="1" applyFill="1" applyAlignment="1">
      <alignment horizontal="center"/>
    </xf>
    <xf numFmtId="0" fontId="5" fillId="17" borderId="0" xfId="0" applyFont="1" applyFill="1" applyAlignment="1">
      <alignment horizontal="center"/>
    </xf>
    <xf numFmtId="0" fontId="0" fillId="1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Hall</a:t>
            </a:r>
            <a:r>
              <a:rPr lang="en-US" baseline="0"/>
              <a:t> Vs Worst Hall (Upload Speed)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Sheet1!$M$60</c:f>
              <c:strCache>
                <c:ptCount val="1"/>
                <c:pt idx="0">
                  <c:v>Low Rise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Sheet1!$N$59:$S$59</c:f>
              <c:strCache>
                <c:ptCount val="6"/>
                <c:pt idx="0">
                  <c:v>ControlYT</c:v>
                </c:pt>
                <c:pt idx="1">
                  <c:v>YouTube</c:v>
                </c:pt>
                <c:pt idx="2">
                  <c:v>ControNT</c:v>
                </c:pt>
                <c:pt idx="3">
                  <c:v>Netflix</c:v>
                </c:pt>
                <c:pt idx="4">
                  <c:v>ControlSPO</c:v>
                </c:pt>
                <c:pt idx="5">
                  <c:v>Spotify</c:v>
                </c:pt>
              </c:strCache>
            </c:strRef>
          </c:cat>
          <c:val>
            <c:numRef>
              <c:f>Sheet1!$N$60:$S$60</c:f>
              <c:numCache>
                <c:formatCode>General</c:formatCode>
                <c:ptCount val="6"/>
                <c:pt idx="0">
                  <c:v>129.66125</c:v>
                </c:pt>
                <c:pt idx="1">
                  <c:v>127.94375000000001</c:v>
                </c:pt>
                <c:pt idx="2">
                  <c:v>138.02625</c:v>
                </c:pt>
                <c:pt idx="3">
                  <c:v>132.72125</c:v>
                </c:pt>
                <c:pt idx="4">
                  <c:v>104.40375</c:v>
                </c:pt>
                <c:pt idx="5">
                  <c:v>110.88500000000001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B-274C-A8D3-91EB4126D61A}"/>
            </c:ext>
          </c:extLst>
        </c:ser>
        <c:ser>
          <c:idx val="1"/>
          <c:order val="1"/>
          <c:tx>
            <c:strRef>
              <c:f>Sheet1!$M$61</c:f>
              <c:strCache>
                <c:ptCount val="1"/>
                <c:pt idx="0">
                  <c:v>Constitution Hall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Sheet1!$N$59:$S$59</c:f>
              <c:strCache>
                <c:ptCount val="6"/>
                <c:pt idx="0">
                  <c:v>ControlYT</c:v>
                </c:pt>
                <c:pt idx="1">
                  <c:v>YouTube</c:v>
                </c:pt>
                <c:pt idx="2">
                  <c:v>ControNT</c:v>
                </c:pt>
                <c:pt idx="3">
                  <c:v>Netflix</c:v>
                </c:pt>
                <c:pt idx="4">
                  <c:v>ControlSPO</c:v>
                </c:pt>
                <c:pt idx="5">
                  <c:v>Spotify</c:v>
                </c:pt>
              </c:strCache>
            </c:strRef>
          </c:cat>
          <c:val>
            <c:numRef>
              <c:f>Sheet1!$N$61:$S$61</c:f>
              <c:numCache>
                <c:formatCode>General</c:formatCode>
                <c:ptCount val="6"/>
                <c:pt idx="0">
                  <c:v>99.433750000000003</c:v>
                </c:pt>
                <c:pt idx="1">
                  <c:v>96.291250000000005</c:v>
                </c:pt>
                <c:pt idx="2">
                  <c:v>91.759999999999991</c:v>
                </c:pt>
                <c:pt idx="3">
                  <c:v>94.408749999999998</c:v>
                </c:pt>
                <c:pt idx="4">
                  <c:v>92.936250000000015</c:v>
                </c:pt>
                <c:pt idx="5">
                  <c:v>90.872500000000002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B-274C-A8D3-91EB4126D61A}"/>
            </c:ext>
          </c:extLst>
        </c:ser>
        <c:ser>
          <c:idx val="2"/>
          <c:order val="2"/>
          <c:tx>
            <c:strRef>
              <c:f>Sheet1!$M$62</c:f>
              <c:strCache>
                <c:ptCount val="1"/>
                <c:pt idx="0">
                  <c:v>MGBTS Difference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Sheet1!$N$59:$S$59</c:f>
              <c:strCache>
                <c:ptCount val="6"/>
                <c:pt idx="0">
                  <c:v>ControlYT</c:v>
                </c:pt>
                <c:pt idx="1">
                  <c:v>YouTube</c:v>
                </c:pt>
                <c:pt idx="2">
                  <c:v>ControNT</c:v>
                </c:pt>
                <c:pt idx="3">
                  <c:v>Netflix</c:v>
                </c:pt>
                <c:pt idx="4">
                  <c:v>ControlSPO</c:v>
                </c:pt>
                <c:pt idx="5">
                  <c:v>Spotify</c:v>
                </c:pt>
              </c:strCache>
            </c:strRef>
          </c:cat>
          <c:val>
            <c:numRef>
              <c:f>Sheet1!$N$62:$S$62</c:f>
              <c:numCache>
                <c:formatCode>General</c:formatCode>
                <c:ptCount val="6"/>
                <c:pt idx="0">
                  <c:v>30.227499999999992</c:v>
                </c:pt>
                <c:pt idx="1">
                  <c:v>31.652500000000003</c:v>
                </c:pt>
                <c:pt idx="2">
                  <c:v>46.266250000000014</c:v>
                </c:pt>
                <c:pt idx="3">
                  <c:v>38.3125</c:v>
                </c:pt>
                <c:pt idx="4">
                  <c:v>11.467499999999987</c:v>
                </c:pt>
                <c:pt idx="5">
                  <c:v>20.012500000000003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B-274C-A8D3-91EB4126D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598048"/>
        <c:axId val="1868614864"/>
      </c:barChart>
      <c:catAx>
        <c:axId val="186859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614864"/>
        <c:crosses val="autoZero"/>
        <c:auto val="1"/>
        <c:lblAlgn val="ctr"/>
        <c:lblOffset val="100"/>
        <c:noMultiLvlLbl val="0"/>
      </c:catAx>
      <c:valAx>
        <c:axId val="186861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59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Hall VS Worst Hall (Download Speed)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Sheet1!$D$60</c:f>
              <c:strCache>
                <c:ptCount val="1"/>
                <c:pt idx="0">
                  <c:v>Mead Hall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Sheet1!$E$59:$J$59</c:f>
              <c:strCache>
                <c:ptCount val="6"/>
                <c:pt idx="0">
                  <c:v>ControlYT</c:v>
                </c:pt>
                <c:pt idx="1">
                  <c:v>YouTube</c:v>
                </c:pt>
                <c:pt idx="2">
                  <c:v>ControNT</c:v>
                </c:pt>
                <c:pt idx="3">
                  <c:v>Netflix</c:v>
                </c:pt>
                <c:pt idx="4">
                  <c:v>ControlSPO</c:v>
                </c:pt>
                <c:pt idx="5">
                  <c:v>Spotify</c:v>
                </c:pt>
              </c:strCache>
            </c:strRef>
          </c:cat>
          <c:val>
            <c:numRef>
              <c:f>Sheet1!$E$60:$J$60</c:f>
              <c:numCache>
                <c:formatCode>General</c:formatCode>
                <c:ptCount val="6"/>
                <c:pt idx="0">
                  <c:v>102.63124999999999</c:v>
                </c:pt>
                <c:pt idx="1">
                  <c:v>95.957499999999996</c:v>
                </c:pt>
                <c:pt idx="2">
                  <c:v>103.95875000000001</c:v>
                </c:pt>
                <c:pt idx="3">
                  <c:v>101.59250000000002</c:v>
                </c:pt>
                <c:pt idx="4">
                  <c:v>110.11625000000001</c:v>
                </c:pt>
                <c:pt idx="5">
                  <c:v>105.32250000000001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A-364D-AEA3-55B5AE68F87F}"/>
            </c:ext>
          </c:extLst>
        </c:ser>
        <c:ser>
          <c:idx val="1"/>
          <c:order val="1"/>
          <c:tx>
            <c:strRef>
              <c:f>Sheet1!$D$61</c:f>
              <c:strCache>
                <c:ptCount val="1"/>
                <c:pt idx="0">
                  <c:v>Constitution Hall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Sheet1!$E$59:$J$59</c:f>
              <c:strCache>
                <c:ptCount val="6"/>
                <c:pt idx="0">
                  <c:v>ControlYT</c:v>
                </c:pt>
                <c:pt idx="1">
                  <c:v>YouTube</c:v>
                </c:pt>
                <c:pt idx="2">
                  <c:v>ControNT</c:v>
                </c:pt>
                <c:pt idx="3">
                  <c:v>Netflix</c:v>
                </c:pt>
                <c:pt idx="4">
                  <c:v>ControlSPO</c:v>
                </c:pt>
                <c:pt idx="5">
                  <c:v>Spotify</c:v>
                </c:pt>
              </c:strCache>
            </c:strRef>
          </c:cat>
          <c:val>
            <c:numRef>
              <c:f>Sheet1!$E$61:$J$61</c:f>
              <c:numCache>
                <c:formatCode>General</c:formatCode>
                <c:ptCount val="6"/>
                <c:pt idx="0">
                  <c:v>70.068749999999994</c:v>
                </c:pt>
                <c:pt idx="1">
                  <c:v>66.575000000000003</c:v>
                </c:pt>
                <c:pt idx="2">
                  <c:v>59.266249999999999</c:v>
                </c:pt>
                <c:pt idx="3">
                  <c:v>59.266249999999999</c:v>
                </c:pt>
                <c:pt idx="4">
                  <c:v>94.741249999999994</c:v>
                </c:pt>
                <c:pt idx="5">
                  <c:v>89.003749999999997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A-364D-AEA3-55B5AE68F87F}"/>
            </c:ext>
          </c:extLst>
        </c:ser>
        <c:ser>
          <c:idx val="2"/>
          <c:order val="2"/>
          <c:tx>
            <c:strRef>
              <c:f>Sheet1!$D$62</c:f>
              <c:strCache>
                <c:ptCount val="1"/>
                <c:pt idx="0">
                  <c:v>MGBTS Difference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Sheet1!$E$59:$J$59</c:f>
              <c:strCache>
                <c:ptCount val="6"/>
                <c:pt idx="0">
                  <c:v>ControlYT</c:v>
                </c:pt>
                <c:pt idx="1">
                  <c:v>YouTube</c:v>
                </c:pt>
                <c:pt idx="2">
                  <c:v>ControNT</c:v>
                </c:pt>
                <c:pt idx="3">
                  <c:v>Netflix</c:v>
                </c:pt>
                <c:pt idx="4">
                  <c:v>ControlSPO</c:v>
                </c:pt>
                <c:pt idx="5">
                  <c:v>Spotify</c:v>
                </c:pt>
              </c:strCache>
            </c:strRef>
          </c:cat>
          <c:val>
            <c:numRef>
              <c:f>Sheet1!$E$62:$J$62</c:f>
              <c:numCache>
                <c:formatCode>General</c:formatCode>
                <c:ptCount val="6"/>
                <c:pt idx="0">
                  <c:v>32.5625</c:v>
                </c:pt>
                <c:pt idx="1">
                  <c:v>29.382499999999993</c:v>
                </c:pt>
                <c:pt idx="2">
                  <c:v>44.69250000000001</c:v>
                </c:pt>
                <c:pt idx="3">
                  <c:v>42.326250000000016</c:v>
                </c:pt>
                <c:pt idx="4">
                  <c:v>15.375000000000014</c:v>
                </c:pt>
                <c:pt idx="5">
                  <c:v>16.318750000000009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A-364D-AEA3-55B5AE68F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7886288"/>
        <c:axId val="1901546704"/>
      </c:barChart>
      <c:catAx>
        <c:axId val="189788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546704"/>
        <c:crosses val="autoZero"/>
        <c:auto val="1"/>
        <c:lblAlgn val="ctr"/>
        <c:lblOffset val="100"/>
        <c:noMultiLvlLbl val="0"/>
      </c:catAx>
      <c:valAx>
        <c:axId val="190154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88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With/Without Programs &amp; Upload/Download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Sheet1!$I$86</c:f>
              <c:strCache>
                <c:ptCount val="1"/>
                <c:pt idx="0">
                  <c:v>Mead Hall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Sheet1!$J$85:$Q$85</c:f>
              <c:strCache>
                <c:ptCount val="7"/>
                <c:pt idx="0">
                  <c:v>Upload AVG W/ No programs</c:v>
                </c:pt>
                <c:pt idx="2">
                  <c:v>Download  AVG W/ No programs</c:v>
                </c:pt>
                <c:pt idx="4">
                  <c:v>Upload AVG W/ Programs</c:v>
                </c:pt>
                <c:pt idx="6">
                  <c:v>Download AVG W/ Programs</c:v>
                </c:pt>
              </c:strCache>
            </c:strRef>
          </c:cat>
          <c:val>
            <c:numRef>
              <c:f>Sheet1!$J$86:$Q$86</c:f>
              <c:numCache>
                <c:formatCode>General</c:formatCode>
                <c:ptCount val="8"/>
                <c:pt idx="0">
                  <c:v>106.50833333333333</c:v>
                </c:pt>
                <c:pt idx="2">
                  <c:v>105.56875000000001</c:v>
                </c:pt>
                <c:pt idx="4">
                  <c:v>107.36750000000001</c:v>
                </c:pt>
                <c:pt idx="6">
                  <c:v>100.9575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A-E449-B4D8-D54B9409F0C9}"/>
            </c:ext>
          </c:extLst>
        </c:ser>
        <c:ser>
          <c:idx val="1"/>
          <c:order val="1"/>
          <c:tx>
            <c:strRef>
              <c:f>Sheet1!$I$87</c:f>
              <c:strCache>
                <c:ptCount val="1"/>
                <c:pt idx="0">
                  <c:v>Constitution Hall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Sheet1!$J$85:$Q$85</c:f>
              <c:strCache>
                <c:ptCount val="7"/>
                <c:pt idx="0">
                  <c:v>Upload AVG W/ No programs</c:v>
                </c:pt>
                <c:pt idx="2">
                  <c:v>Download  AVG W/ No programs</c:v>
                </c:pt>
                <c:pt idx="4">
                  <c:v>Upload AVG W/ Programs</c:v>
                </c:pt>
                <c:pt idx="6">
                  <c:v>Download AVG W/ Programs</c:v>
                </c:pt>
              </c:strCache>
            </c:strRef>
          </c:cat>
          <c:val>
            <c:numRef>
              <c:f>Sheet1!$J$87:$Q$87</c:f>
              <c:numCache>
                <c:formatCode>General</c:formatCode>
                <c:ptCount val="8"/>
                <c:pt idx="0">
                  <c:v>94.71</c:v>
                </c:pt>
                <c:pt idx="2">
                  <c:v>75.917083333333323</c:v>
                </c:pt>
                <c:pt idx="4">
                  <c:v>93.857500000000002</c:v>
                </c:pt>
                <c:pt idx="6">
                  <c:v>71.614999999999995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0A-E449-B4D8-D54B9409F0C9}"/>
            </c:ext>
          </c:extLst>
        </c:ser>
        <c:ser>
          <c:idx val="2"/>
          <c:order val="2"/>
          <c:tx>
            <c:strRef>
              <c:f>Sheet1!$I$88</c:f>
              <c:strCache>
                <c:ptCount val="1"/>
                <c:pt idx="0">
                  <c:v>Low Rise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Sheet1!$J$85:$Q$85</c:f>
              <c:strCache>
                <c:ptCount val="7"/>
                <c:pt idx="0">
                  <c:v>Upload AVG W/ No programs</c:v>
                </c:pt>
                <c:pt idx="2">
                  <c:v>Download  AVG W/ No programs</c:v>
                </c:pt>
                <c:pt idx="4">
                  <c:v>Upload AVG W/ Programs</c:v>
                </c:pt>
                <c:pt idx="6">
                  <c:v>Download AVG W/ Programs</c:v>
                </c:pt>
              </c:strCache>
            </c:strRef>
          </c:cat>
          <c:val>
            <c:numRef>
              <c:f>Sheet1!$J$88:$Q$88</c:f>
              <c:numCache>
                <c:formatCode>General</c:formatCode>
                <c:ptCount val="8"/>
                <c:pt idx="0">
                  <c:v>124.03041666666667</c:v>
                </c:pt>
                <c:pt idx="2">
                  <c:v>94.517083333333332</c:v>
                </c:pt>
                <c:pt idx="4">
                  <c:v>123.85000000000001</c:v>
                </c:pt>
                <c:pt idx="6">
                  <c:v>91.754583333333343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0A-E449-B4D8-D54B9409F0C9}"/>
            </c:ext>
          </c:extLst>
        </c:ser>
        <c:ser>
          <c:idx val="3"/>
          <c:order val="3"/>
          <c:tx>
            <c:strRef>
              <c:f>Sheet1!$I$89</c:f>
              <c:strCache>
                <c:ptCount val="1"/>
                <c:pt idx="0">
                  <c:v>Niejadlik Hall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Sheet1!$J$85:$Q$85</c:f>
              <c:strCache>
                <c:ptCount val="7"/>
                <c:pt idx="0">
                  <c:v>Upload AVG W/ No programs</c:v>
                </c:pt>
                <c:pt idx="2">
                  <c:v>Download  AVG W/ No programs</c:v>
                </c:pt>
                <c:pt idx="4">
                  <c:v>Upload AVG W/ Programs</c:v>
                </c:pt>
                <c:pt idx="6">
                  <c:v>Download AVG W/ Programs</c:v>
                </c:pt>
              </c:strCache>
            </c:strRef>
          </c:cat>
          <c:val>
            <c:numRef>
              <c:f>Sheet1!$J$89:$Q$89</c:f>
              <c:numCache>
                <c:formatCode>General</c:formatCode>
                <c:ptCount val="8"/>
                <c:pt idx="0">
                  <c:v>104.20625</c:v>
                </c:pt>
                <c:pt idx="2">
                  <c:v>93.824583333333337</c:v>
                </c:pt>
                <c:pt idx="4">
                  <c:v>93.552083333333329</c:v>
                </c:pt>
                <c:pt idx="6">
                  <c:v>90.997500000000002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0A-E449-B4D8-D54B9409F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0719536"/>
        <c:axId val="1864975536"/>
      </c:barChart>
      <c:catAx>
        <c:axId val="182071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75536"/>
        <c:crosses val="autoZero"/>
        <c:auto val="1"/>
        <c:lblAlgn val="ctr"/>
        <c:lblOffset val="100"/>
        <c:noMultiLvlLbl val="0"/>
      </c:catAx>
      <c:valAx>
        <c:axId val="186497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71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17343</xdr:colOff>
      <xdr:row>63</xdr:row>
      <xdr:rowOff>24273</xdr:rowOff>
    </xdr:from>
    <xdr:to>
      <xdr:col>18</xdr:col>
      <xdr:colOff>846668</xdr:colOff>
      <xdr:row>79</xdr:row>
      <xdr:rowOff>16934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1FAA7F-D832-5D46-BEEB-ABA0C019B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18435</xdr:colOff>
      <xdr:row>63</xdr:row>
      <xdr:rowOff>12307</xdr:rowOff>
    </xdr:from>
    <xdr:to>
      <xdr:col>9</xdr:col>
      <xdr:colOff>887470</xdr:colOff>
      <xdr:row>79</xdr:row>
      <xdr:rowOff>91807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24DCE06-3165-BB4B-835A-444CD8235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1098550</xdr:colOff>
      <xdr:row>90</xdr:row>
      <xdr:rowOff>12700</xdr:rowOff>
    </xdr:from>
    <xdr:to>
      <xdr:col>16</xdr:col>
      <xdr:colOff>0</xdr:colOff>
      <xdr:row>111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6C98817-A420-3C43-9F73-99B3772E8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17"/>
  <sheetViews>
    <sheetView tabSelected="1" zoomScale="50" zoomScaleNormal="110" workbookViewId="0">
      <selection activeCell="R105" sqref="R105"/>
    </sheetView>
  </sheetViews>
  <sheetFormatPr baseColWidth="10" defaultColWidth="14.5" defaultRowHeight="15.75" customHeight="1" x14ac:dyDescent="0.15"/>
  <sheetData>
    <row r="1" spans="1:21" ht="15.75" customHeight="1" x14ac:dyDescent="0.15">
      <c r="D1" s="31" t="s">
        <v>0</v>
      </c>
      <c r="E1" s="32"/>
      <c r="F1" s="32"/>
      <c r="G1" s="32"/>
      <c r="H1" s="31" t="s">
        <v>1</v>
      </c>
      <c r="I1" s="32"/>
      <c r="J1" s="32"/>
      <c r="K1" s="32"/>
      <c r="L1" s="31" t="s">
        <v>2</v>
      </c>
      <c r="M1" s="32"/>
      <c r="N1" s="32"/>
      <c r="O1" s="32"/>
      <c r="P1" s="31" t="s">
        <v>3</v>
      </c>
      <c r="Q1" s="32"/>
      <c r="R1" s="32"/>
      <c r="S1" s="32"/>
    </row>
    <row r="2" spans="1:21" ht="15.75" customHeight="1" x14ac:dyDescent="0.15">
      <c r="D2" s="31" t="s">
        <v>4</v>
      </c>
      <c r="E2" s="32"/>
      <c r="F2" s="31" t="s">
        <v>5</v>
      </c>
      <c r="G2" s="32"/>
      <c r="H2" s="31" t="s">
        <v>4</v>
      </c>
      <c r="I2" s="32"/>
      <c r="J2" s="31" t="s">
        <v>5</v>
      </c>
      <c r="K2" s="32"/>
      <c r="L2" s="31" t="s">
        <v>4</v>
      </c>
      <c r="M2" s="32"/>
      <c r="N2" s="31" t="s">
        <v>5</v>
      </c>
      <c r="O2" s="32"/>
      <c r="P2" s="31" t="s">
        <v>4</v>
      </c>
      <c r="Q2" s="32"/>
      <c r="R2" s="31" t="s">
        <v>5</v>
      </c>
      <c r="S2" s="32"/>
    </row>
    <row r="3" spans="1:21" ht="15.75" customHeight="1" x14ac:dyDescent="0.15">
      <c r="A3" s="1" t="s">
        <v>6</v>
      </c>
      <c r="B3" s="31" t="s">
        <v>7</v>
      </c>
      <c r="C3" s="32"/>
      <c r="E3" s="2"/>
      <c r="G3" s="2"/>
      <c r="H3" s="3"/>
      <c r="I3" s="2"/>
      <c r="J3" s="3"/>
      <c r="K3" s="2"/>
      <c r="L3" s="3"/>
      <c r="M3" s="2"/>
      <c r="O3" s="2"/>
      <c r="P3" s="3"/>
      <c r="Q3" s="2"/>
      <c r="R3" s="3"/>
      <c r="S3" s="2"/>
      <c r="T3" s="16" t="s">
        <v>35</v>
      </c>
      <c r="U3" s="15" t="s">
        <v>75</v>
      </c>
    </row>
    <row r="4" spans="1:21" ht="15.75" customHeight="1" x14ac:dyDescent="0.15">
      <c r="A4" s="4">
        <v>0.60416666666666663</v>
      </c>
      <c r="B4" s="31" t="s">
        <v>8</v>
      </c>
      <c r="C4" s="32"/>
      <c r="D4" s="5">
        <v>61.2</v>
      </c>
      <c r="E4" s="6">
        <v>59.9</v>
      </c>
      <c r="F4" s="5">
        <v>92.2</v>
      </c>
      <c r="G4" s="6">
        <v>92</v>
      </c>
      <c r="H4" s="5">
        <v>62.5</v>
      </c>
      <c r="I4" s="6">
        <v>61.7</v>
      </c>
      <c r="J4" s="5">
        <v>96.7</v>
      </c>
      <c r="K4" s="6">
        <v>94.4</v>
      </c>
      <c r="L4" s="5">
        <v>66</v>
      </c>
      <c r="M4" s="6">
        <v>79</v>
      </c>
      <c r="N4" s="5">
        <v>87</v>
      </c>
      <c r="O4" s="6">
        <v>86</v>
      </c>
      <c r="P4" s="5">
        <v>104.2</v>
      </c>
      <c r="Q4" s="6">
        <v>105.1</v>
      </c>
      <c r="R4" s="5">
        <v>92.2</v>
      </c>
      <c r="S4" s="6">
        <v>80.3</v>
      </c>
      <c r="T4">
        <f>AVERAGE(D4:S4)</f>
        <v>82.524999999999991</v>
      </c>
      <c r="U4">
        <v>82.5</v>
      </c>
    </row>
    <row r="5" spans="1:21" ht="15.75" customHeight="1" x14ac:dyDescent="0.15">
      <c r="A5" s="4">
        <v>0.64583333333333337</v>
      </c>
      <c r="B5" s="31" t="s">
        <v>9</v>
      </c>
      <c r="C5" s="32"/>
      <c r="D5" s="5">
        <v>114.45</v>
      </c>
      <c r="E5" s="6">
        <v>93.42</v>
      </c>
      <c r="F5" s="5">
        <v>97.64</v>
      </c>
      <c r="G5" s="6">
        <v>94.49</v>
      </c>
      <c r="H5" s="5">
        <v>114.3</v>
      </c>
      <c r="I5" s="6">
        <v>112.6</v>
      </c>
      <c r="J5" s="5">
        <v>89.2</v>
      </c>
      <c r="K5" s="6">
        <v>103.3</v>
      </c>
      <c r="L5" s="5">
        <v>73</v>
      </c>
      <c r="M5" s="6">
        <v>75</v>
      </c>
      <c r="N5" s="5">
        <v>90</v>
      </c>
      <c r="O5" s="6">
        <v>103</v>
      </c>
      <c r="P5" s="5">
        <v>94.4</v>
      </c>
      <c r="Q5" s="6">
        <v>104</v>
      </c>
      <c r="R5" s="5">
        <v>83.5</v>
      </c>
      <c r="S5" s="6">
        <v>84.9</v>
      </c>
      <c r="T5">
        <f>AVERAGE(D5:S5)</f>
        <v>95.450000000000017</v>
      </c>
      <c r="U5">
        <v>95.5</v>
      </c>
    </row>
    <row r="6" spans="1:21" ht="15.75" customHeight="1" x14ac:dyDescent="0.15">
      <c r="A6" s="4">
        <v>0.875</v>
      </c>
      <c r="B6" s="31" t="s">
        <v>10</v>
      </c>
      <c r="C6" s="32"/>
      <c r="D6" s="5">
        <v>115</v>
      </c>
      <c r="E6" s="7">
        <v>117.7</v>
      </c>
      <c r="F6" s="5">
        <v>109.3</v>
      </c>
      <c r="G6" s="7">
        <v>114.8</v>
      </c>
      <c r="H6" s="5">
        <v>130.1</v>
      </c>
      <c r="I6" s="7">
        <v>110.2</v>
      </c>
      <c r="J6" s="5">
        <v>116.2</v>
      </c>
      <c r="K6" s="7">
        <v>106</v>
      </c>
      <c r="L6" s="5">
        <v>115</v>
      </c>
      <c r="M6" s="7">
        <v>71</v>
      </c>
      <c r="N6" s="5">
        <v>115</v>
      </c>
      <c r="O6" s="7">
        <v>81</v>
      </c>
      <c r="P6" s="5">
        <v>100.4</v>
      </c>
      <c r="Q6" s="7">
        <v>78.2</v>
      </c>
      <c r="R6" s="5">
        <v>106.4</v>
      </c>
      <c r="S6" s="7">
        <v>99.7</v>
      </c>
      <c r="T6">
        <f t="shared" ref="T6:T27" si="0">AVERAGE(D6:S6)</f>
        <v>105.37500000000003</v>
      </c>
      <c r="U6">
        <v>105.4</v>
      </c>
    </row>
    <row r="7" spans="1:21" ht="15.75" customHeight="1" x14ac:dyDescent="0.15">
      <c r="A7" s="4">
        <v>0.91666666666666663</v>
      </c>
      <c r="B7" s="31" t="s">
        <v>11</v>
      </c>
      <c r="C7" s="32"/>
      <c r="D7" s="5">
        <v>112.85</v>
      </c>
      <c r="E7" s="7">
        <v>104.1</v>
      </c>
      <c r="F7" s="5">
        <v>90.38</v>
      </c>
      <c r="G7" s="7">
        <v>91.87</v>
      </c>
      <c r="H7" s="5">
        <v>123.7</v>
      </c>
      <c r="I7" s="7">
        <v>100.2</v>
      </c>
      <c r="J7" s="5">
        <v>94.9</v>
      </c>
      <c r="K7" s="7">
        <v>93.2</v>
      </c>
      <c r="L7" s="5">
        <v>170</v>
      </c>
      <c r="M7" s="7">
        <v>80</v>
      </c>
      <c r="N7" s="5">
        <v>87</v>
      </c>
      <c r="O7" s="7">
        <v>98</v>
      </c>
      <c r="P7" s="5">
        <v>83.4</v>
      </c>
      <c r="Q7" s="7">
        <v>96.7</v>
      </c>
      <c r="R7" s="5">
        <v>68.900000000000006</v>
      </c>
      <c r="S7" s="7">
        <v>89.3</v>
      </c>
      <c r="T7">
        <f t="shared" si="0"/>
        <v>99.031250000000014</v>
      </c>
      <c r="U7">
        <v>99</v>
      </c>
    </row>
    <row r="8" spans="1:21" ht="15.75" customHeight="1" x14ac:dyDescent="0.15">
      <c r="A8" s="4">
        <v>0.66666666666666663</v>
      </c>
      <c r="B8" s="31" t="s">
        <v>12</v>
      </c>
      <c r="C8" s="32"/>
      <c r="D8" s="5">
        <v>102.23</v>
      </c>
      <c r="E8" s="8">
        <v>101.77</v>
      </c>
      <c r="F8" s="5">
        <v>70.25</v>
      </c>
      <c r="G8" s="8">
        <v>83.15</v>
      </c>
      <c r="H8" s="5">
        <v>76.7</v>
      </c>
      <c r="I8" s="8">
        <v>97.1</v>
      </c>
      <c r="J8" s="5">
        <v>93.9</v>
      </c>
      <c r="K8" s="8">
        <v>90.8</v>
      </c>
      <c r="L8" s="5">
        <v>148</v>
      </c>
      <c r="M8" s="8">
        <v>114</v>
      </c>
      <c r="N8" s="5">
        <v>107</v>
      </c>
      <c r="O8" s="8">
        <v>66</v>
      </c>
      <c r="P8" s="5">
        <v>103.8</v>
      </c>
      <c r="Q8" s="8">
        <v>106.6</v>
      </c>
      <c r="R8" s="5">
        <v>88.3</v>
      </c>
      <c r="S8" s="8">
        <v>83.5</v>
      </c>
      <c r="T8">
        <f t="shared" si="0"/>
        <v>95.81874999999998</v>
      </c>
      <c r="U8">
        <v>95.8</v>
      </c>
    </row>
    <row r="9" spans="1:21" ht="15.75" customHeight="1" x14ac:dyDescent="0.15">
      <c r="A9" s="4">
        <v>0.70833333333333337</v>
      </c>
      <c r="B9" s="31" t="s">
        <v>13</v>
      </c>
      <c r="C9" s="32"/>
      <c r="D9" s="5">
        <v>118.22</v>
      </c>
      <c r="E9" s="8">
        <v>107.06</v>
      </c>
      <c r="F9" s="5">
        <v>93.22</v>
      </c>
      <c r="G9" s="8">
        <v>90.23</v>
      </c>
      <c r="H9" s="5">
        <v>104</v>
      </c>
      <c r="I9" s="8">
        <v>96.8</v>
      </c>
      <c r="J9" s="5">
        <v>89.2</v>
      </c>
      <c r="K9" s="8">
        <v>97</v>
      </c>
      <c r="L9" s="5">
        <v>109</v>
      </c>
      <c r="M9" s="8">
        <v>78</v>
      </c>
      <c r="N9" s="5">
        <v>112</v>
      </c>
      <c r="O9" s="8">
        <v>83</v>
      </c>
      <c r="P9" s="5">
        <v>98.5</v>
      </c>
      <c r="Q9" s="8">
        <v>95.1</v>
      </c>
      <c r="R9" s="5">
        <v>81.400000000000006</v>
      </c>
      <c r="S9" s="8">
        <v>78</v>
      </c>
      <c r="T9">
        <f t="shared" si="0"/>
        <v>95.670625000000001</v>
      </c>
      <c r="U9">
        <v>95.7</v>
      </c>
    </row>
    <row r="10" spans="1:21" ht="15.75" customHeight="1" x14ac:dyDescent="0.15">
      <c r="A10" s="4">
        <v>0.875</v>
      </c>
      <c r="B10" s="31" t="s">
        <v>14</v>
      </c>
      <c r="C10" s="32"/>
      <c r="D10" s="5">
        <v>112.4</v>
      </c>
      <c r="E10" s="6">
        <v>103.4</v>
      </c>
      <c r="F10" s="5">
        <v>105.5</v>
      </c>
      <c r="G10" s="6">
        <v>108</v>
      </c>
      <c r="H10" s="5">
        <v>115.6</v>
      </c>
      <c r="I10" s="6">
        <v>114.1</v>
      </c>
      <c r="J10" s="5">
        <v>117.6</v>
      </c>
      <c r="K10" s="6">
        <v>107</v>
      </c>
      <c r="L10" s="5">
        <v>106</v>
      </c>
      <c r="M10" s="6">
        <v>110</v>
      </c>
      <c r="N10" s="5">
        <v>113</v>
      </c>
      <c r="O10" s="6">
        <v>91</v>
      </c>
      <c r="P10" s="5">
        <v>106.6</v>
      </c>
      <c r="Q10" s="6">
        <v>110.4</v>
      </c>
      <c r="R10" s="5">
        <v>98.4</v>
      </c>
      <c r="S10" s="6">
        <v>117.9</v>
      </c>
      <c r="T10">
        <f t="shared" si="0"/>
        <v>108.55625000000001</v>
      </c>
      <c r="U10">
        <v>108.6</v>
      </c>
    </row>
    <row r="11" spans="1:21" ht="15.75" customHeight="1" x14ac:dyDescent="0.15">
      <c r="A11" s="4">
        <v>0.91666666666666663</v>
      </c>
      <c r="B11" s="31" t="s">
        <v>15</v>
      </c>
      <c r="C11" s="32"/>
      <c r="D11" s="5">
        <v>107.06</v>
      </c>
      <c r="E11" s="6">
        <v>106.73</v>
      </c>
      <c r="F11" s="5">
        <v>96.55</v>
      </c>
      <c r="G11" s="6">
        <v>82.66</v>
      </c>
      <c r="H11" s="5">
        <v>104.6</v>
      </c>
      <c r="I11" s="6">
        <v>97.4</v>
      </c>
      <c r="J11" s="5">
        <v>91.9</v>
      </c>
      <c r="K11" s="6">
        <v>78.900000000000006</v>
      </c>
      <c r="L11" s="5">
        <v>124</v>
      </c>
      <c r="M11" s="6">
        <v>77</v>
      </c>
      <c r="N11" s="5">
        <v>106</v>
      </c>
      <c r="O11" s="6">
        <v>78</v>
      </c>
      <c r="P11" s="5">
        <v>107.5</v>
      </c>
      <c r="Q11" s="6">
        <v>102</v>
      </c>
      <c r="R11" s="5">
        <v>92.1</v>
      </c>
      <c r="S11" s="6">
        <v>104.2</v>
      </c>
      <c r="T11">
        <f t="shared" si="0"/>
        <v>97.287499999999994</v>
      </c>
      <c r="U11">
        <v>97.3</v>
      </c>
    </row>
    <row r="12" spans="1:21" ht="15.75" customHeight="1" x14ac:dyDescent="0.15">
      <c r="A12" s="4">
        <v>0.66666666666666663</v>
      </c>
      <c r="B12" s="31" t="s">
        <v>16</v>
      </c>
      <c r="C12" s="32"/>
      <c r="D12" s="5">
        <v>108.88</v>
      </c>
      <c r="E12" s="7">
        <v>94.85</v>
      </c>
      <c r="F12" s="5">
        <v>95.83</v>
      </c>
      <c r="G12" s="7">
        <v>103.9</v>
      </c>
      <c r="H12" s="5">
        <v>120.2</v>
      </c>
      <c r="I12" s="7">
        <v>121.6</v>
      </c>
      <c r="J12" s="5">
        <v>114.9</v>
      </c>
      <c r="K12" s="7">
        <v>111.5</v>
      </c>
      <c r="L12" s="5">
        <v>108</v>
      </c>
      <c r="M12" s="7">
        <v>116</v>
      </c>
      <c r="N12" s="5">
        <v>120</v>
      </c>
      <c r="O12" s="7">
        <v>110</v>
      </c>
      <c r="P12" s="5">
        <v>122.4</v>
      </c>
      <c r="Q12" s="7">
        <v>115.8</v>
      </c>
      <c r="R12" s="5">
        <v>103.1</v>
      </c>
      <c r="S12" s="7">
        <v>103.7</v>
      </c>
      <c r="T12">
        <f t="shared" si="0"/>
        <v>110.66625000000001</v>
      </c>
      <c r="U12">
        <v>110.7</v>
      </c>
    </row>
    <row r="13" spans="1:21" ht="15.75" customHeight="1" x14ac:dyDescent="0.15">
      <c r="A13" s="4">
        <v>0.70833333333333337</v>
      </c>
      <c r="B13" s="31" t="s">
        <v>17</v>
      </c>
      <c r="C13" s="32"/>
      <c r="D13" s="5">
        <v>101.95</v>
      </c>
      <c r="E13" s="7">
        <v>112.02</v>
      </c>
      <c r="F13" s="5">
        <v>86.24</v>
      </c>
      <c r="G13" s="7">
        <v>114.34</v>
      </c>
      <c r="H13" s="5">
        <v>102.3</v>
      </c>
      <c r="I13" s="7">
        <v>107.7</v>
      </c>
      <c r="J13" s="5">
        <v>102.5</v>
      </c>
      <c r="K13" s="7">
        <v>105.6</v>
      </c>
      <c r="L13" s="5">
        <v>67</v>
      </c>
      <c r="M13" s="7">
        <v>91</v>
      </c>
      <c r="N13" s="5">
        <v>101</v>
      </c>
      <c r="O13" s="7">
        <v>88</v>
      </c>
      <c r="P13" s="5">
        <v>96.4</v>
      </c>
      <c r="Q13" s="7">
        <v>100.4</v>
      </c>
      <c r="R13" s="5">
        <v>108.1</v>
      </c>
      <c r="S13" s="7">
        <v>75.7</v>
      </c>
      <c r="T13">
        <f t="shared" si="0"/>
        <v>97.515625000000014</v>
      </c>
      <c r="U13">
        <v>97.5</v>
      </c>
    </row>
    <row r="14" spans="1:21" ht="15.75" customHeight="1" x14ac:dyDescent="0.15">
      <c r="A14" s="4">
        <v>0.60416666666666663</v>
      </c>
      <c r="B14" s="31" t="s">
        <v>18</v>
      </c>
      <c r="C14" s="32"/>
      <c r="D14" s="5">
        <v>116.13</v>
      </c>
      <c r="E14" s="8">
        <v>113.15</v>
      </c>
      <c r="F14" s="5">
        <v>112.63</v>
      </c>
      <c r="G14" s="8">
        <v>114.41</v>
      </c>
      <c r="H14" s="5">
        <v>113.9</v>
      </c>
      <c r="I14" s="8">
        <v>116.1</v>
      </c>
      <c r="J14" s="5">
        <v>111.2</v>
      </c>
      <c r="K14" s="8">
        <v>97.4</v>
      </c>
      <c r="L14" s="5">
        <v>95</v>
      </c>
      <c r="M14" s="8">
        <v>92</v>
      </c>
      <c r="N14" s="5">
        <v>119</v>
      </c>
      <c r="O14" s="8">
        <v>115</v>
      </c>
      <c r="P14" s="5">
        <v>110.9</v>
      </c>
      <c r="Q14" s="8">
        <v>118.3</v>
      </c>
      <c r="R14" s="5">
        <v>112</v>
      </c>
      <c r="S14" s="8">
        <v>105.6</v>
      </c>
      <c r="T14">
        <f t="shared" si="0"/>
        <v>110.17</v>
      </c>
      <c r="U14">
        <v>110.2</v>
      </c>
    </row>
    <row r="15" spans="1:21" ht="15.75" customHeight="1" x14ac:dyDescent="0.15">
      <c r="A15" s="4">
        <v>0.64583333333333337</v>
      </c>
      <c r="B15" s="31" t="s">
        <v>19</v>
      </c>
      <c r="C15" s="32"/>
      <c r="D15" s="5">
        <v>117.28</v>
      </c>
      <c r="E15" s="8">
        <v>113.77</v>
      </c>
      <c r="F15" s="5">
        <v>103.6</v>
      </c>
      <c r="G15" s="8">
        <v>90.17</v>
      </c>
      <c r="H15" s="5">
        <v>115.1</v>
      </c>
      <c r="I15" s="8">
        <v>102.2</v>
      </c>
      <c r="J15" s="5">
        <v>103</v>
      </c>
      <c r="K15" s="8">
        <v>113.6</v>
      </c>
      <c r="L15" s="5">
        <v>66</v>
      </c>
      <c r="M15" s="8">
        <v>133</v>
      </c>
      <c r="N15" s="5">
        <v>121</v>
      </c>
      <c r="O15" s="8">
        <v>120</v>
      </c>
      <c r="P15" s="5">
        <v>111</v>
      </c>
      <c r="Q15" s="8">
        <v>107.9</v>
      </c>
      <c r="R15" s="5">
        <v>98.5</v>
      </c>
      <c r="S15" s="8">
        <v>86.4</v>
      </c>
      <c r="T15">
        <f t="shared" si="0"/>
        <v>106.40750000000001</v>
      </c>
      <c r="U15">
        <v>106.4</v>
      </c>
    </row>
    <row r="16" spans="1:21" ht="15.75" customHeight="1" x14ac:dyDescent="0.15">
      <c r="A16" s="4">
        <v>0.66666666666666663</v>
      </c>
      <c r="B16" s="31" t="s">
        <v>20</v>
      </c>
      <c r="C16" s="32"/>
      <c r="D16" s="5">
        <v>93.09</v>
      </c>
      <c r="E16" s="6">
        <v>88.86</v>
      </c>
      <c r="F16" s="5">
        <v>78.27</v>
      </c>
      <c r="G16" s="6">
        <v>67.31</v>
      </c>
      <c r="H16" s="5">
        <v>97.4</v>
      </c>
      <c r="I16" s="6">
        <v>93.7</v>
      </c>
      <c r="J16" s="5">
        <v>66.2</v>
      </c>
      <c r="K16" s="6">
        <v>58.5</v>
      </c>
      <c r="L16" s="5">
        <v>105</v>
      </c>
      <c r="M16" s="6">
        <v>103</v>
      </c>
      <c r="N16" s="5">
        <v>43</v>
      </c>
      <c r="O16" s="6">
        <v>41</v>
      </c>
      <c r="P16" s="5">
        <v>89.5</v>
      </c>
      <c r="Q16" s="6">
        <v>91.7</v>
      </c>
      <c r="R16" s="5">
        <v>60.2</v>
      </c>
      <c r="S16" s="6">
        <v>77.099999999999994</v>
      </c>
      <c r="T16">
        <f t="shared" si="0"/>
        <v>78.364374999999995</v>
      </c>
      <c r="U16">
        <v>78.400000000000006</v>
      </c>
    </row>
    <row r="17" spans="1:25" ht="15.75" customHeight="1" x14ac:dyDescent="0.15">
      <c r="A17" s="4">
        <v>0.70833333333333337</v>
      </c>
      <c r="B17" s="31" t="s">
        <v>21</v>
      </c>
      <c r="C17" s="32"/>
      <c r="D17" s="5">
        <v>121.28</v>
      </c>
      <c r="E17" s="6">
        <v>120.47</v>
      </c>
      <c r="F17" s="5">
        <v>121.28</v>
      </c>
      <c r="G17" s="6">
        <v>118.59</v>
      </c>
      <c r="H17" s="5">
        <v>97.5</v>
      </c>
      <c r="I17" s="6">
        <v>92.4</v>
      </c>
      <c r="J17" s="5">
        <v>68.3</v>
      </c>
      <c r="K17" s="6">
        <v>60.2</v>
      </c>
      <c r="L17" s="5">
        <v>101</v>
      </c>
      <c r="M17" s="6">
        <v>90</v>
      </c>
      <c r="N17" s="5">
        <v>45</v>
      </c>
      <c r="O17" s="6">
        <v>34</v>
      </c>
      <c r="P17" s="5">
        <v>90.7</v>
      </c>
      <c r="Q17" s="6">
        <v>90.2</v>
      </c>
      <c r="R17" s="5">
        <v>78.3</v>
      </c>
      <c r="S17" s="6">
        <v>75.900000000000006</v>
      </c>
      <c r="T17">
        <f t="shared" si="0"/>
        <v>87.820000000000007</v>
      </c>
      <c r="U17">
        <v>87.8</v>
      </c>
    </row>
    <row r="18" spans="1:25" ht="15.75" customHeight="1" x14ac:dyDescent="0.15">
      <c r="A18" s="4">
        <v>0.60416666666666663</v>
      </c>
      <c r="B18" s="31" t="s">
        <v>22</v>
      </c>
      <c r="C18" s="32"/>
      <c r="D18" s="5">
        <v>95.87</v>
      </c>
      <c r="E18" s="7">
        <v>91.33</v>
      </c>
      <c r="F18" s="5">
        <v>68.36</v>
      </c>
      <c r="G18" s="7">
        <v>67.709999999999994</v>
      </c>
      <c r="H18" s="5">
        <v>91.5</v>
      </c>
      <c r="I18" s="7">
        <v>95.3</v>
      </c>
      <c r="J18" s="5">
        <v>65</v>
      </c>
      <c r="K18" s="7">
        <v>53.8</v>
      </c>
      <c r="L18" s="5">
        <v>101</v>
      </c>
      <c r="M18" s="7">
        <v>110</v>
      </c>
      <c r="N18" s="5">
        <v>42</v>
      </c>
      <c r="O18" s="7">
        <v>39</v>
      </c>
      <c r="P18" s="5">
        <v>69.400000000000006</v>
      </c>
      <c r="Q18" s="7">
        <v>93</v>
      </c>
      <c r="R18" s="5">
        <v>78.400000000000006</v>
      </c>
      <c r="S18" s="7">
        <v>66.8</v>
      </c>
      <c r="T18">
        <f t="shared" si="0"/>
        <v>76.779375000000002</v>
      </c>
      <c r="U18">
        <v>76.8</v>
      </c>
    </row>
    <row r="19" spans="1:25" ht="15.75" customHeight="1" x14ac:dyDescent="0.15">
      <c r="A19" s="4">
        <v>0.64583333333333337</v>
      </c>
      <c r="B19" s="31" t="s">
        <v>23</v>
      </c>
      <c r="C19" s="32"/>
      <c r="D19" s="5">
        <v>94.11</v>
      </c>
      <c r="E19" s="7">
        <v>96.24</v>
      </c>
      <c r="F19" s="5">
        <v>65.47</v>
      </c>
      <c r="G19" s="7">
        <v>64.72</v>
      </c>
      <c r="H19" s="5">
        <v>95.3</v>
      </c>
      <c r="I19" s="7">
        <v>92.1</v>
      </c>
      <c r="J19" s="5">
        <v>64.599999999999994</v>
      </c>
      <c r="K19" s="7">
        <v>70</v>
      </c>
      <c r="L19" s="5">
        <v>94</v>
      </c>
      <c r="M19" s="7">
        <v>89</v>
      </c>
      <c r="N19" s="5">
        <v>43</v>
      </c>
      <c r="O19" s="7">
        <v>40</v>
      </c>
      <c r="P19" s="5">
        <v>92.9</v>
      </c>
      <c r="Q19" s="7">
        <v>88.3</v>
      </c>
      <c r="R19" s="5">
        <v>76.7</v>
      </c>
      <c r="S19" s="7">
        <v>72.099999999999994</v>
      </c>
      <c r="T19">
        <f t="shared" si="0"/>
        <v>77.408749999999998</v>
      </c>
      <c r="U19">
        <v>77.400000000000006</v>
      </c>
    </row>
    <row r="20" spans="1:25" ht="15.75" customHeight="1" x14ac:dyDescent="0.15">
      <c r="A20" s="4">
        <v>0.875</v>
      </c>
      <c r="B20" s="31" t="s">
        <v>22</v>
      </c>
      <c r="C20" s="32"/>
      <c r="D20" s="5">
        <v>117.4</v>
      </c>
      <c r="E20" s="8">
        <v>93.67</v>
      </c>
      <c r="F20" s="5">
        <v>106.76</v>
      </c>
      <c r="G20" s="8">
        <v>79.62</v>
      </c>
      <c r="H20" s="5">
        <v>90.8</v>
      </c>
      <c r="I20" s="8">
        <v>103.8</v>
      </c>
      <c r="J20" s="5">
        <v>95.8</v>
      </c>
      <c r="K20" s="8">
        <v>97.2</v>
      </c>
      <c r="L20" s="5">
        <v>92</v>
      </c>
      <c r="M20" s="8">
        <v>91</v>
      </c>
      <c r="N20" s="5">
        <v>93</v>
      </c>
      <c r="O20" s="8">
        <v>88</v>
      </c>
      <c r="P20" s="5">
        <v>94.7</v>
      </c>
      <c r="Q20" s="8">
        <v>97.8</v>
      </c>
      <c r="R20" s="5">
        <v>90.5</v>
      </c>
      <c r="S20" s="8">
        <v>89.5</v>
      </c>
      <c r="T20">
        <f t="shared" si="0"/>
        <v>95.096874999999997</v>
      </c>
      <c r="U20">
        <v>95.1</v>
      </c>
    </row>
    <row r="21" spans="1:25" ht="15.75" customHeight="1" x14ac:dyDescent="0.15">
      <c r="A21" s="4">
        <v>0.91666666666666663</v>
      </c>
      <c r="B21" s="31" t="s">
        <v>24</v>
      </c>
      <c r="C21" s="32"/>
      <c r="D21" s="5">
        <v>104.99</v>
      </c>
      <c r="E21" s="8">
        <v>83.71</v>
      </c>
      <c r="F21" s="5">
        <v>103.77</v>
      </c>
      <c r="G21" s="8">
        <v>91.51</v>
      </c>
      <c r="H21" s="5">
        <v>96.9</v>
      </c>
      <c r="I21" s="8">
        <v>109.9</v>
      </c>
      <c r="J21" s="5">
        <v>103.6</v>
      </c>
      <c r="K21" s="8">
        <v>112.7</v>
      </c>
      <c r="L21" s="5">
        <v>61</v>
      </c>
      <c r="M21" s="8">
        <v>51</v>
      </c>
      <c r="N21" s="5">
        <v>89</v>
      </c>
      <c r="O21" s="8">
        <v>82</v>
      </c>
      <c r="P21" s="5">
        <v>85.7</v>
      </c>
      <c r="Q21" s="8">
        <v>96.1</v>
      </c>
      <c r="R21" s="5">
        <v>75.5</v>
      </c>
      <c r="S21" s="8">
        <v>71.5</v>
      </c>
      <c r="T21">
        <f t="shared" si="0"/>
        <v>88.679999999999993</v>
      </c>
      <c r="U21">
        <v>88.7</v>
      </c>
    </row>
    <row r="22" spans="1:25" ht="15.75" customHeight="1" x14ac:dyDescent="0.15">
      <c r="A22" s="4">
        <v>0.60416666666666663</v>
      </c>
      <c r="B22" s="31" t="s">
        <v>25</v>
      </c>
      <c r="C22" s="32"/>
      <c r="D22" s="5">
        <v>127.85</v>
      </c>
      <c r="E22" s="6">
        <v>125.68</v>
      </c>
      <c r="F22" s="5">
        <v>104.63</v>
      </c>
      <c r="G22" s="6">
        <v>89.84</v>
      </c>
      <c r="H22" s="5">
        <v>136.6</v>
      </c>
      <c r="I22" s="6">
        <v>133.80000000000001</v>
      </c>
      <c r="J22" s="5">
        <v>105.5</v>
      </c>
      <c r="K22" s="6">
        <v>93.1</v>
      </c>
      <c r="L22" s="5">
        <v>118</v>
      </c>
      <c r="M22" s="6">
        <v>108</v>
      </c>
      <c r="N22" s="5">
        <v>68</v>
      </c>
      <c r="O22" s="6">
        <v>68</v>
      </c>
      <c r="P22" s="5">
        <v>109.6</v>
      </c>
      <c r="Q22" s="6">
        <v>125.8</v>
      </c>
      <c r="R22" s="5">
        <v>105.7</v>
      </c>
      <c r="S22" s="6">
        <v>105.2</v>
      </c>
      <c r="T22">
        <f t="shared" si="0"/>
        <v>107.83125</v>
      </c>
      <c r="U22">
        <v>107.8</v>
      </c>
    </row>
    <row r="23" spans="1:25" ht="15.75" customHeight="1" x14ac:dyDescent="0.15">
      <c r="A23" s="4">
        <v>0.64583333333333337</v>
      </c>
      <c r="B23" s="31" t="s">
        <v>26</v>
      </c>
      <c r="C23" s="32"/>
      <c r="D23" s="5">
        <v>137.13999999999999</v>
      </c>
      <c r="E23" s="6">
        <v>137.37</v>
      </c>
      <c r="F23" s="5">
        <v>113.21</v>
      </c>
      <c r="G23" s="6">
        <v>94.81</v>
      </c>
      <c r="H23" s="5">
        <v>137.9</v>
      </c>
      <c r="I23" s="6">
        <v>133.6</v>
      </c>
      <c r="J23" s="5">
        <v>99.1</v>
      </c>
      <c r="K23" s="6">
        <v>92.9</v>
      </c>
      <c r="L23" s="5">
        <v>144</v>
      </c>
      <c r="M23" s="6">
        <v>130</v>
      </c>
      <c r="N23" s="5">
        <v>71</v>
      </c>
      <c r="O23" s="6">
        <v>69</v>
      </c>
      <c r="P23" s="5">
        <v>126.2</v>
      </c>
      <c r="Q23" s="6">
        <v>129.30000000000001</v>
      </c>
      <c r="R23" s="5">
        <v>74.5</v>
      </c>
      <c r="S23" s="6">
        <v>98.5</v>
      </c>
      <c r="T23">
        <f t="shared" si="0"/>
        <v>111.783125</v>
      </c>
      <c r="U23">
        <v>111.8</v>
      </c>
    </row>
    <row r="24" spans="1:25" ht="15.75" customHeight="1" x14ac:dyDescent="0.15">
      <c r="A24" s="4">
        <v>0.875</v>
      </c>
      <c r="B24" s="31" t="s">
        <v>27</v>
      </c>
      <c r="C24" s="32"/>
      <c r="D24" s="5">
        <v>139.9</v>
      </c>
      <c r="E24" s="7">
        <v>131.54</v>
      </c>
      <c r="F24" s="5">
        <v>105.23</v>
      </c>
      <c r="G24" s="7">
        <v>103.2</v>
      </c>
      <c r="H24" s="5">
        <v>139.6</v>
      </c>
      <c r="I24" s="7">
        <v>135.80000000000001</v>
      </c>
      <c r="J24" s="5">
        <v>94.7</v>
      </c>
      <c r="K24" s="7">
        <v>90.7</v>
      </c>
      <c r="L24" s="5">
        <v>140</v>
      </c>
      <c r="M24" s="7">
        <v>130</v>
      </c>
      <c r="N24" s="5">
        <v>74</v>
      </c>
      <c r="O24" s="7">
        <v>70</v>
      </c>
      <c r="P24" s="5">
        <v>134.4</v>
      </c>
      <c r="Q24" s="7">
        <v>128</v>
      </c>
      <c r="R24" s="5">
        <v>110.6</v>
      </c>
      <c r="S24" s="7">
        <v>84.3</v>
      </c>
      <c r="T24">
        <f t="shared" si="0"/>
        <v>113.248125</v>
      </c>
      <c r="U24">
        <v>113.2</v>
      </c>
    </row>
    <row r="25" spans="1:25" ht="15.75" customHeight="1" x14ac:dyDescent="0.15">
      <c r="A25" s="4">
        <v>0.91666666666666663</v>
      </c>
      <c r="B25" s="31" t="s">
        <v>28</v>
      </c>
      <c r="C25" s="32"/>
      <c r="D25" s="5">
        <v>136.81</v>
      </c>
      <c r="E25" s="7">
        <v>127.43</v>
      </c>
      <c r="F25" s="5">
        <v>87.15</v>
      </c>
      <c r="G25" s="7">
        <v>107.14</v>
      </c>
      <c r="H25" s="5">
        <v>128.4</v>
      </c>
      <c r="I25" s="7">
        <v>134.1</v>
      </c>
      <c r="J25" s="5">
        <v>102.2</v>
      </c>
      <c r="K25" s="7">
        <v>94.1</v>
      </c>
      <c r="L25" s="5">
        <v>153</v>
      </c>
      <c r="M25" s="7">
        <v>148</v>
      </c>
      <c r="N25" s="5">
        <v>80</v>
      </c>
      <c r="O25" s="7">
        <v>77</v>
      </c>
      <c r="P25" s="5">
        <v>132.1</v>
      </c>
      <c r="Q25" s="7">
        <v>126.9</v>
      </c>
      <c r="R25" s="5">
        <v>125.2</v>
      </c>
      <c r="S25" s="7">
        <v>121.9</v>
      </c>
      <c r="T25">
        <f t="shared" si="0"/>
        <v>117.589375</v>
      </c>
      <c r="U25">
        <v>117.6</v>
      </c>
    </row>
    <row r="26" spans="1:25" ht="15.75" customHeight="1" x14ac:dyDescent="0.15">
      <c r="A26" s="4">
        <v>0.66666666666666663</v>
      </c>
      <c r="B26" s="31" t="s">
        <v>29</v>
      </c>
      <c r="C26" s="32"/>
      <c r="D26" s="5">
        <v>108.01</v>
      </c>
      <c r="E26" s="8">
        <v>98.03</v>
      </c>
      <c r="F26" s="5">
        <v>91.42</v>
      </c>
      <c r="G26" s="8">
        <v>76.209999999999994</v>
      </c>
      <c r="H26" s="5">
        <v>114.9</v>
      </c>
      <c r="I26" s="8">
        <v>117.2</v>
      </c>
      <c r="J26" s="5">
        <v>94.5</v>
      </c>
      <c r="K26" s="8">
        <v>106.9</v>
      </c>
      <c r="L26" s="5">
        <v>92</v>
      </c>
      <c r="M26" s="8">
        <v>122</v>
      </c>
      <c r="N26" s="5">
        <v>101</v>
      </c>
      <c r="O26" s="8">
        <v>113</v>
      </c>
      <c r="P26" s="5">
        <v>100.5</v>
      </c>
      <c r="Q26" s="8">
        <v>89.7</v>
      </c>
      <c r="R26" s="5">
        <v>95.8</v>
      </c>
      <c r="S26" s="8">
        <v>82.5</v>
      </c>
      <c r="T26">
        <f t="shared" si="0"/>
        <v>100.229375</v>
      </c>
      <c r="U26">
        <v>100.2</v>
      </c>
    </row>
    <row r="27" spans="1:25" ht="15.75" customHeight="1" x14ac:dyDescent="0.15">
      <c r="A27" s="9">
        <v>0.70833333333333337</v>
      </c>
      <c r="B27" s="31" t="s">
        <v>30</v>
      </c>
      <c r="C27" s="32"/>
      <c r="D27" s="5">
        <v>114.22</v>
      </c>
      <c r="E27" s="8">
        <v>100.25</v>
      </c>
      <c r="F27" s="5">
        <v>76.37</v>
      </c>
      <c r="G27" s="8">
        <v>91.11</v>
      </c>
      <c r="H27" s="5">
        <v>80</v>
      </c>
      <c r="I27" s="8">
        <v>116.9</v>
      </c>
      <c r="J27" s="5">
        <v>109.8</v>
      </c>
      <c r="K27" s="8">
        <v>93.5</v>
      </c>
      <c r="L27" s="5">
        <v>130</v>
      </c>
      <c r="M27" s="8">
        <v>149</v>
      </c>
      <c r="N27" s="5">
        <v>91</v>
      </c>
      <c r="O27" s="8">
        <v>93</v>
      </c>
      <c r="P27" s="5">
        <v>95.6</v>
      </c>
      <c r="Q27" s="8">
        <v>94</v>
      </c>
      <c r="R27" s="5">
        <v>87.8</v>
      </c>
      <c r="S27" s="8">
        <v>86.2</v>
      </c>
      <c r="T27">
        <f t="shared" si="0"/>
        <v>100.546875</v>
      </c>
      <c r="U27">
        <v>100.5</v>
      </c>
    </row>
    <row r="30" spans="1:25" ht="15.75" customHeight="1" x14ac:dyDescent="0.15">
      <c r="A30" s="10" t="s">
        <v>31</v>
      </c>
      <c r="C30" s="18" t="s">
        <v>47</v>
      </c>
      <c r="D30" s="19"/>
      <c r="E30" s="19"/>
      <c r="F30" s="19"/>
      <c r="H30" s="18" t="s">
        <v>48</v>
      </c>
      <c r="I30" s="19"/>
      <c r="J30" s="19"/>
      <c r="K30" s="19"/>
      <c r="M30" s="18" t="s">
        <v>49</v>
      </c>
      <c r="N30" s="19"/>
      <c r="O30" s="19"/>
      <c r="P30" s="19"/>
      <c r="R30" s="18" t="s">
        <v>50</v>
      </c>
      <c r="S30" s="19"/>
      <c r="T30" s="19"/>
      <c r="U30" s="19"/>
    </row>
    <row r="31" spans="1:25" ht="15.75" customHeight="1" x14ac:dyDescent="0.15">
      <c r="A31" s="11" t="s">
        <v>32</v>
      </c>
      <c r="C31" s="29" t="s">
        <v>45</v>
      </c>
      <c r="D31" s="30"/>
      <c r="E31" s="30"/>
      <c r="F31" s="30"/>
      <c r="H31" s="29" t="s">
        <v>45</v>
      </c>
      <c r="I31" s="30"/>
      <c r="J31" s="30"/>
      <c r="K31" s="30"/>
      <c r="M31" s="29" t="s">
        <v>45</v>
      </c>
      <c r="N31" s="30"/>
      <c r="O31" s="30"/>
      <c r="P31" s="30"/>
      <c r="R31" s="29" t="s">
        <v>45</v>
      </c>
      <c r="S31" s="30"/>
      <c r="T31" s="30"/>
      <c r="U31" s="30"/>
    </row>
    <row r="32" spans="1:25" ht="15.75" customHeight="1" x14ac:dyDescent="0.15">
      <c r="A32" s="12" t="s">
        <v>33</v>
      </c>
      <c r="C32" s="17" t="s">
        <v>36</v>
      </c>
      <c r="D32" s="17"/>
      <c r="E32" s="17" t="s">
        <v>37</v>
      </c>
      <c r="F32" s="17"/>
      <c r="H32" s="20" t="s">
        <v>51</v>
      </c>
      <c r="I32" s="17"/>
      <c r="J32" s="20" t="s">
        <v>52</v>
      </c>
      <c r="K32" s="17"/>
      <c r="M32" s="20" t="s">
        <v>55</v>
      </c>
      <c r="N32" s="17"/>
      <c r="O32" s="20" t="s">
        <v>56</v>
      </c>
      <c r="P32" s="17"/>
      <c r="R32" s="20" t="s">
        <v>68</v>
      </c>
      <c r="S32" s="17"/>
      <c r="T32" s="20" t="s">
        <v>67</v>
      </c>
      <c r="U32" s="17"/>
      <c r="W32" s="20" t="s">
        <v>78</v>
      </c>
      <c r="X32" s="20"/>
      <c r="Y32" s="20"/>
    </row>
    <row r="33" spans="1:25" ht="15.75" customHeight="1" x14ac:dyDescent="0.15">
      <c r="A33" s="13" t="s">
        <v>34</v>
      </c>
      <c r="C33" s="23">
        <f>AVERAGE(D4:D5,H4:H5,L4:L5,P4:P5)</f>
        <v>86.256249999999994</v>
      </c>
      <c r="D33" s="23"/>
      <c r="E33" s="17">
        <f>AVERAGE(F4:F5,J4:J5,N4:N5,R4:R5)</f>
        <v>91.055000000000007</v>
      </c>
      <c r="F33" s="17"/>
      <c r="H33" s="17">
        <f>AVERAGE(D10:D11,H10:H11,L10:L11,P10:P11)</f>
        <v>110.47</v>
      </c>
      <c r="I33" s="17"/>
      <c r="J33" s="28">
        <f>AVERAGE(F10:F11,J10:J11,N10:N11,R10:R11)</f>
        <v>102.63124999999999</v>
      </c>
      <c r="K33" s="28"/>
      <c r="M33" s="17">
        <f>AVERAGE(D16:D17,H16:H17,L16:L17,P16:P17)</f>
        <v>99.433750000000003</v>
      </c>
      <c r="N33" s="17"/>
      <c r="O33" s="23">
        <f>AVERAGE(F16:F17,J16:J17,N16:N17,R16:R17)</f>
        <v>70.068749999999994</v>
      </c>
      <c r="P33" s="23"/>
      <c r="R33" s="21">
        <f>AVERAGE(P22:P23,L22:L23,H22:H23,D22:D23)</f>
        <v>129.66125</v>
      </c>
      <c r="S33" s="21"/>
      <c r="T33" s="17">
        <f>AVERAGE(R22:R23,N22:N23,J22:J23,F22:F23)</f>
        <v>92.704999999999998</v>
      </c>
      <c r="U33" s="17"/>
      <c r="W33" s="20" t="s">
        <v>79</v>
      </c>
      <c r="X33" s="20"/>
      <c r="Y33" s="20"/>
    </row>
    <row r="34" spans="1:25" ht="15.75" customHeight="1" x14ac:dyDescent="0.15">
      <c r="C34" s="17" t="s">
        <v>38</v>
      </c>
      <c r="D34" s="17"/>
      <c r="E34" s="17" t="s">
        <v>39</v>
      </c>
      <c r="F34" s="17"/>
      <c r="H34" s="20" t="s">
        <v>53</v>
      </c>
      <c r="I34" s="17"/>
      <c r="J34" s="20" t="s">
        <v>54</v>
      </c>
      <c r="K34" s="17"/>
      <c r="M34" s="20" t="s">
        <v>57</v>
      </c>
      <c r="N34" s="17"/>
      <c r="O34" s="20" t="s">
        <v>58</v>
      </c>
      <c r="P34" s="17"/>
      <c r="R34" s="20" t="s">
        <v>73</v>
      </c>
      <c r="S34" s="17"/>
      <c r="T34" s="20" t="s">
        <v>74</v>
      </c>
      <c r="U34" s="17"/>
    </row>
    <row r="35" spans="1:25" ht="15.75" customHeight="1" x14ac:dyDescent="0.15">
      <c r="C35" s="23">
        <f>AVERAGE(E4:E5,I4:I5,M4:M5,Q4:Q5)</f>
        <v>86.34</v>
      </c>
      <c r="D35" s="23"/>
      <c r="E35" s="17">
        <f>AVERAGE(G4:G5,K4:K5,O4:O5,S4:S5)</f>
        <v>92.298749999999998</v>
      </c>
      <c r="F35" s="17"/>
      <c r="H35" s="17">
        <f>AVERAGE(E10:E11,I10:I11,M10:M11,Q10:Q11)</f>
        <v>102.62875</v>
      </c>
      <c r="I35" s="17"/>
      <c r="J35" s="28">
        <f>AVERAGE(G10:G11,K10:K11,O10:O11,S10:S11)</f>
        <v>95.957499999999996</v>
      </c>
      <c r="K35" s="28"/>
      <c r="M35" s="17">
        <f>AVERAGE(E16:E17,I16:I17,M16:M17,Q16:Q17)</f>
        <v>96.291250000000005</v>
      </c>
      <c r="N35" s="17"/>
      <c r="O35" s="23">
        <f>AVERAGE(G16:G17,K16:K17,O16:O17,S16:S17)</f>
        <v>66.575000000000003</v>
      </c>
      <c r="P35" s="23"/>
      <c r="R35" s="21">
        <f>AVERAGE(Q22:Q23,M22:M23,I22:I23,E22:E23)</f>
        <v>127.94375000000001</v>
      </c>
      <c r="S35" s="21"/>
      <c r="T35" s="17">
        <f>AVERAGE(S22:S23,O22:O23,K22:K23,G22:G23)</f>
        <v>88.918749999999989</v>
      </c>
      <c r="U35" s="17"/>
      <c r="W35" s="20" t="s">
        <v>76</v>
      </c>
      <c r="X35" s="17"/>
      <c r="Y35" s="17"/>
    </row>
    <row r="36" spans="1:25" ht="15.75" customHeight="1" x14ac:dyDescent="0.15">
      <c r="C36" s="24" t="s">
        <v>44</v>
      </c>
      <c r="D36" s="25"/>
      <c r="E36" s="25"/>
      <c r="F36" s="25"/>
      <c r="H36" s="24" t="s">
        <v>44</v>
      </c>
      <c r="I36" s="25"/>
      <c r="J36" s="25"/>
      <c r="K36" s="25"/>
      <c r="M36" s="24" t="s">
        <v>44</v>
      </c>
      <c r="N36" s="25"/>
      <c r="O36" s="25"/>
      <c r="P36" s="25"/>
      <c r="R36" s="24" t="s">
        <v>44</v>
      </c>
      <c r="S36" s="25"/>
      <c r="T36" s="25"/>
      <c r="U36" s="25"/>
      <c r="W36" s="20" t="s">
        <v>77</v>
      </c>
      <c r="X36" s="20"/>
      <c r="Y36" s="20"/>
    </row>
    <row r="37" spans="1:25" ht="15.75" customHeight="1" x14ac:dyDescent="0.15">
      <c r="C37" s="17" t="s">
        <v>36</v>
      </c>
      <c r="D37" s="17"/>
      <c r="E37" s="17" t="s">
        <v>37</v>
      </c>
      <c r="F37" s="17"/>
      <c r="H37" s="20" t="s">
        <v>51</v>
      </c>
      <c r="I37" s="17"/>
      <c r="J37" s="20" t="s">
        <v>52</v>
      </c>
      <c r="K37" s="17"/>
      <c r="M37" s="20" t="s">
        <v>55</v>
      </c>
      <c r="N37" s="17"/>
      <c r="O37" s="20" t="s">
        <v>56</v>
      </c>
      <c r="P37" s="17"/>
      <c r="R37" s="20" t="s">
        <v>68</v>
      </c>
      <c r="S37" s="17"/>
      <c r="T37" s="20" t="s">
        <v>67</v>
      </c>
      <c r="U37" s="17"/>
    </row>
    <row r="38" spans="1:25" ht="15.75" customHeight="1" x14ac:dyDescent="0.15">
      <c r="C38" s="17">
        <f>AVERAGE(D6:D7,H6:H7,L6:L7,P6:P7)</f>
        <v>118.80624999999999</v>
      </c>
      <c r="D38" s="17"/>
      <c r="E38" s="17">
        <f>AVERAGE(F6:F7,J6:J7,N6:N7,R6:R7)</f>
        <v>98.509999999999991</v>
      </c>
      <c r="F38" s="17"/>
      <c r="H38" s="17">
        <f>AVERAGE(D12:D13,H12:H13,L12:L13,P12:P13)</f>
        <v>103.39124999999999</v>
      </c>
      <c r="I38" s="17"/>
      <c r="J38" s="28">
        <f>AVERAGE(F12:F13,J12:J13,N12:N13,R12:R13)</f>
        <v>103.95875000000001</v>
      </c>
      <c r="K38" s="28"/>
      <c r="M38" s="23">
        <f>AVERAGE(D18:D19,H18:H19,L18:L19,P18:P19)</f>
        <v>91.759999999999991</v>
      </c>
      <c r="N38" s="23"/>
      <c r="O38" s="23">
        <f>AVERAGE(F18:F19,J18:J19,N18:N19,R18:R19)</f>
        <v>62.941249999999989</v>
      </c>
      <c r="P38" s="23"/>
      <c r="R38" s="22">
        <f>AVERAGE(P24:P25,L24:L25,H24:H25,D24:D25)</f>
        <v>138.02625</v>
      </c>
      <c r="S38" s="22"/>
      <c r="T38" s="17">
        <f>AVERAGE(R24:R25,N24:N25,J24:J25,F24:F25)</f>
        <v>97.385000000000005</v>
      </c>
      <c r="U38" s="17"/>
    </row>
    <row r="39" spans="1:25" ht="15.75" customHeight="1" x14ac:dyDescent="0.15">
      <c r="C39" s="17" t="s">
        <v>41</v>
      </c>
      <c r="D39" s="17"/>
      <c r="E39" s="17" t="s">
        <v>40</v>
      </c>
      <c r="F39" s="17"/>
      <c r="H39" s="20" t="s">
        <v>60</v>
      </c>
      <c r="I39" s="17"/>
      <c r="J39" s="20" t="s">
        <v>59</v>
      </c>
      <c r="K39" s="17"/>
      <c r="M39" s="20" t="s">
        <v>64</v>
      </c>
      <c r="N39" s="17"/>
      <c r="O39" s="20" t="s">
        <v>65</v>
      </c>
      <c r="P39" s="17"/>
      <c r="R39" s="20" t="s">
        <v>72</v>
      </c>
      <c r="S39" s="17"/>
      <c r="T39" s="20" t="s">
        <v>71</v>
      </c>
      <c r="U39" s="17"/>
    </row>
    <row r="40" spans="1:25" ht="15.75" customHeight="1" x14ac:dyDescent="0.15">
      <c r="C40" s="17">
        <f>AVERAGE(E6:E7,I6:I7,M6:M7,Q6:Q7)</f>
        <v>94.762500000000017</v>
      </c>
      <c r="D40" s="17"/>
      <c r="E40" s="17">
        <f>AVERAGE(G6:G7,K6:K7,O6:O7,S6:S7)</f>
        <v>96.733750000000001</v>
      </c>
      <c r="F40" s="17"/>
      <c r="H40" s="17">
        <f>AVERAGE(E12:E13,I12:I13,M12:M13,Q12:Q13)</f>
        <v>107.42125</v>
      </c>
      <c r="I40" s="17"/>
      <c r="J40" s="28">
        <f>AVERAGE(G12:G13,K12:K13,O12:O13,S12:S13)</f>
        <v>101.59250000000002</v>
      </c>
      <c r="K40" s="28"/>
      <c r="M40" s="23">
        <f>AVERAGE(E18:E19,I18:I19,M18:M19,Q18:Q19)</f>
        <v>94.408749999999998</v>
      </c>
      <c r="N40" s="23"/>
      <c r="O40" s="23">
        <f>AVERAGE(G18:G19,K18:K19,O18:O19,S18:S19)</f>
        <v>59.266249999999999</v>
      </c>
      <c r="P40" s="23"/>
      <c r="R40" s="21">
        <f>AVERAGE(Q24:Q25,M24:M25,I24:I25,E24:E25)</f>
        <v>132.72125</v>
      </c>
      <c r="S40" s="21"/>
      <c r="T40" s="17">
        <f>AVERAGE(S24:S25,O24:O25,K24:K25,G24:G25)</f>
        <v>93.542500000000004</v>
      </c>
      <c r="U40" s="17"/>
    </row>
    <row r="41" spans="1:25" ht="15.75" customHeight="1" x14ac:dyDescent="0.15">
      <c r="C41" s="26" t="s">
        <v>46</v>
      </c>
      <c r="D41" s="27"/>
      <c r="E41" s="27"/>
      <c r="F41" s="27"/>
      <c r="H41" s="26" t="s">
        <v>46</v>
      </c>
      <c r="I41" s="27"/>
      <c r="J41" s="27"/>
      <c r="K41" s="27"/>
      <c r="M41" s="26" t="s">
        <v>46</v>
      </c>
      <c r="N41" s="27"/>
      <c r="O41" s="27"/>
      <c r="P41" s="27"/>
      <c r="R41" s="26" t="s">
        <v>46</v>
      </c>
      <c r="S41" s="27"/>
      <c r="T41" s="27"/>
      <c r="U41" s="27"/>
    </row>
    <row r="42" spans="1:25" ht="15.75" customHeight="1" x14ac:dyDescent="0.15">
      <c r="C42" s="20" t="s">
        <v>36</v>
      </c>
      <c r="D42" s="17"/>
      <c r="E42" s="17" t="s">
        <v>37</v>
      </c>
      <c r="F42" s="17"/>
      <c r="H42" s="20" t="s">
        <v>51</v>
      </c>
      <c r="I42" s="17"/>
      <c r="J42" s="20" t="s">
        <v>52</v>
      </c>
      <c r="K42" s="17"/>
      <c r="M42" s="20" t="s">
        <v>55</v>
      </c>
      <c r="N42" s="17"/>
      <c r="O42" s="20" t="s">
        <v>56</v>
      </c>
      <c r="P42" s="17"/>
      <c r="R42" s="20" t="s">
        <v>68</v>
      </c>
      <c r="S42" s="17"/>
      <c r="T42" s="20" t="s">
        <v>67</v>
      </c>
      <c r="U42" s="17"/>
    </row>
    <row r="43" spans="1:25" ht="15.75" customHeight="1" x14ac:dyDescent="0.15">
      <c r="C43" s="17">
        <f>AVERAGE(D8:D9,H8:H9,L8:L9,P8:P9)</f>
        <v>107.55624999999999</v>
      </c>
      <c r="D43" s="17"/>
      <c r="E43" s="23">
        <f>AVERAGE(F8:F9,J8:J9,N8:N9,R8:R9)</f>
        <v>91.908749999999984</v>
      </c>
      <c r="F43" s="23"/>
      <c r="H43" s="21">
        <f>AVERAGE(D14:D15,H14:H15,L14:L15,P14:P15)</f>
        <v>105.66374999999999</v>
      </c>
      <c r="I43" s="21"/>
      <c r="J43" s="22">
        <f>AVERAGE(F14:F15,J14:J15,N14:N15,R14:R15)</f>
        <v>110.11625000000001</v>
      </c>
      <c r="K43" s="22"/>
      <c r="M43" s="23">
        <f>AVERAGE(D20:D21,H20:H21,L20:L21,P20:P21)</f>
        <v>92.936250000000015</v>
      </c>
      <c r="N43" s="23"/>
      <c r="O43" s="17">
        <f>AVERAGE(F20:F21,J20:J21,N20:N21,R20:R21)</f>
        <v>94.741249999999994</v>
      </c>
      <c r="P43" s="17"/>
      <c r="R43" s="17">
        <f>AVERAGE(P26:P27,L26:L27,H26:H27,D26:D27)</f>
        <v>104.40375</v>
      </c>
      <c r="S43" s="17"/>
      <c r="T43" s="17">
        <f>AVERAGE(F26:F27,J26:J27,N26:N27,R26:R27)</f>
        <v>93.461249999999993</v>
      </c>
      <c r="U43" s="17"/>
    </row>
    <row r="44" spans="1:25" ht="15.75" customHeight="1" x14ac:dyDescent="0.15">
      <c r="C44" s="17" t="s">
        <v>42</v>
      </c>
      <c r="D44" s="17"/>
      <c r="E44" s="17" t="s">
        <v>43</v>
      </c>
      <c r="F44" s="17"/>
      <c r="H44" s="20" t="s">
        <v>61</v>
      </c>
      <c r="I44" s="17"/>
      <c r="J44" s="20" t="s">
        <v>62</v>
      </c>
      <c r="K44" s="17"/>
      <c r="M44" s="20" t="s">
        <v>66</v>
      </c>
      <c r="N44" s="17"/>
      <c r="O44" s="20" t="s">
        <v>63</v>
      </c>
      <c r="P44" s="17"/>
      <c r="R44" s="20" t="s">
        <v>69</v>
      </c>
      <c r="S44" s="17"/>
      <c r="T44" s="20" t="s">
        <v>70</v>
      </c>
      <c r="U44" s="17"/>
    </row>
    <row r="45" spans="1:25" ht="15.75" customHeight="1" x14ac:dyDescent="0.15">
      <c r="C45" s="17">
        <f>AVERAGE(E8:E9,I8:I9,M8:M9,Q8:Q9)</f>
        <v>99.553750000000008</v>
      </c>
      <c r="D45" s="17"/>
      <c r="E45" s="23">
        <f>AVERAGE(G8:G9,K8:K9,O8:O9,S8:S9)</f>
        <v>83.960000000000008</v>
      </c>
      <c r="F45" s="23"/>
      <c r="H45" s="21">
        <f>AVERAGE(E14:E15,I14:I15,M14:M15,Q14:Q15)</f>
        <v>112.05249999999999</v>
      </c>
      <c r="I45" s="21"/>
      <c r="J45" s="22">
        <f>AVERAGE(G14:G15,K14:K15,O14:O15,S14:S15)</f>
        <v>105.32250000000001</v>
      </c>
      <c r="K45" s="22"/>
      <c r="M45" s="23">
        <f>AVERAGE(E20:E21,I20:I21,M20:M21,Q20:Q21)</f>
        <v>90.872500000000002</v>
      </c>
      <c r="N45" s="23"/>
      <c r="O45" s="17">
        <f>AVERAGE(G20:G21,K20:K21,O20:O21,S20:S21)</f>
        <v>89.003749999999997</v>
      </c>
      <c r="P45" s="17"/>
      <c r="R45" s="17">
        <f>AVERAGE(E26:E27,I26:I27,M26:M27,Q26:Q27)</f>
        <v>110.88500000000001</v>
      </c>
      <c r="S45" s="17"/>
      <c r="T45" s="17">
        <f>AVERAGE(G26:G27,K26:K27,O26:O27,S26:S27)</f>
        <v>92.802500000000009</v>
      </c>
      <c r="U45" s="17"/>
    </row>
    <row r="46" spans="1:25" ht="15.75" customHeight="1" x14ac:dyDescent="0.15">
      <c r="C46" s="18"/>
      <c r="D46" s="19"/>
      <c r="E46" s="19"/>
      <c r="F46" s="19"/>
      <c r="H46" s="18"/>
      <c r="I46" s="19"/>
      <c r="J46" s="19"/>
      <c r="K46" s="19"/>
      <c r="M46" s="18"/>
      <c r="N46" s="19"/>
      <c r="O46" s="19"/>
      <c r="P46" s="19"/>
      <c r="R46" s="18"/>
      <c r="S46" s="19"/>
      <c r="T46" s="19"/>
      <c r="U46" s="19"/>
    </row>
    <row r="48" spans="1:25" ht="15.75" customHeight="1" x14ac:dyDescent="0.15">
      <c r="C48" s="20" t="s">
        <v>80</v>
      </c>
      <c r="D48" s="20"/>
      <c r="E48" s="20" t="s">
        <v>82</v>
      </c>
      <c r="F48" s="20"/>
      <c r="H48" s="20" t="s">
        <v>80</v>
      </c>
      <c r="I48" s="20"/>
      <c r="J48" s="20" t="s">
        <v>82</v>
      </c>
      <c r="K48" s="20"/>
      <c r="M48" s="20" t="s">
        <v>80</v>
      </c>
      <c r="N48" s="20"/>
      <c r="O48" s="20" t="s">
        <v>82</v>
      </c>
      <c r="P48" s="20"/>
      <c r="R48" s="20" t="s">
        <v>80</v>
      </c>
      <c r="S48" s="20"/>
      <c r="T48" s="20" t="s">
        <v>82</v>
      </c>
      <c r="U48" s="20"/>
    </row>
    <row r="49" spans="3:21" ht="15.75" customHeight="1" x14ac:dyDescent="0.15">
      <c r="C49" s="20">
        <f>AVERAGE(C33,C38,C43)</f>
        <v>104.20625</v>
      </c>
      <c r="D49" s="20"/>
      <c r="E49" s="20">
        <f>AVERAGE(E33,E38,E43)</f>
        <v>93.824583333333337</v>
      </c>
      <c r="F49" s="20"/>
      <c r="H49" s="17">
        <f>AVERAGE(H33,H38,H43)</f>
        <v>106.50833333333333</v>
      </c>
      <c r="I49" s="17"/>
      <c r="J49" s="17">
        <f>AVERAGE(J33,J38,J43)</f>
        <v>105.56875000000001</v>
      </c>
      <c r="K49" s="17"/>
      <c r="M49" s="17">
        <f>AVERAGE(M33,M38,M43)</f>
        <v>94.71</v>
      </c>
      <c r="N49" s="17"/>
      <c r="O49" s="17">
        <f>AVERAGE(O33,O38,O43)</f>
        <v>75.917083333333323</v>
      </c>
      <c r="P49" s="17"/>
      <c r="R49" s="17">
        <f>AVERAGE(R33,R38,R43)</f>
        <v>124.03041666666667</v>
      </c>
      <c r="S49" s="17"/>
      <c r="T49" s="17">
        <f>AVERAGE(T33,T38,T43)</f>
        <v>94.517083333333332</v>
      </c>
      <c r="U49" s="17"/>
    </row>
    <row r="50" spans="3:21" ht="15.75" customHeight="1" x14ac:dyDescent="0.15">
      <c r="C50" s="20" t="s">
        <v>81</v>
      </c>
      <c r="D50" s="20"/>
      <c r="E50" s="20" t="s">
        <v>83</v>
      </c>
      <c r="F50" s="20"/>
      <c r="H50" s="20" t="s">
        <v>81</v>
      </c>
      <c r="I50" s="20"/>
      <c r="J50" s="20" t="s">
        <v>83</v>
      </c>
      <c r="K50" s="20"/>
      <c r="M50" s="20" t="s">
        <v>81</v>
      </c>
      <c r="N50" s="20"/>
      <c r="O50" s="20" t="s">
        <v>83</v>
      </c>
      <c r="P50" s="20"/>
      <c r="R50" s="20" t="s">
        <v>81</v>
      </c>
      <c r="S50" s="20"/>
      <c r="T50" s="20" t="s">
        <v>83</v>
      </c>
      <c r="U50" s="20"/>
    </row>
    <row r="51" spans="3:21" ht="15.75" customHeight="1" x14ac:dyDescent="0.15">
      <c r="C51" s="17">
        <f>AVERAGE(C35,C40,C45)</f>
        <v>93.552083333333329</v>
      </c>
      <c r="D51" s="17"/>
      <c r="E51" s="17">
        <f>AVERAGE(E35,E40,E45)</f>
        <v>90.997500000000002</v>
      </c>
      <c r="F51" s="17"/>
      <c r="H51" s="17">
        <f>AVERAGE(H35,H40,H45)</f>
        <v>107.36750000000001</v>
      </c>
      <c r="I51" s="17"/>
      <c r="J51" s="17">
        <f>AVERAGE(J35,J40,J45)</f>
        <v>100.9575</v>
      </c>
      <c r="K51" s="17"/>
      <c r="M51" s="17">
        <f>AVERAGE(M35,M40,M45)</f>
        <v>93.857500000000002</v>
      </c>
      <c r="N51" s="17"/>
      <c r="O51" s="17">
        <f>AVERAGE(O35,O40,O45)</f>
        <v>71.614999999999995</v>
      </c>
      <c r="P51" s="17"/>
      <c r="R51" s="17">
        <f>AVERAGE(R35,R40,R45)</f>
        <v>123.85000000000001</v>
      </c>
      <c r="S51" s="17"/>
      <c r="T51" s="17">
        <f>AVERAGE(T35,T40,T45)</f>
        <v>91.754583333333343</v>
      </c>
      <c r="U51" s="17"/>
    </row>
    <row r="53" spans="3:21" ht="15.75" customHeight="1" x14ac:dyDescent="0.15">
      <c r="C53" s="18"/>
      <c r="D53" s="19"/>
      <c r="E53" s="19"/>
      <c r="F53" s="19"/>
      <c r="H53" s="18"/>
      <c r="I53" s="19"/>
      <c r="J53" s="19"/>
      <c r="K53" s="19"/>
      <c r="M53" s="18"/>
      <c r="N53" s="19"/>
      <c r="O53" s="19"/>
      <c r="P53" s="19"/>
      <c r="R53" s="18"/>
      <c r="S53" s="19"/>
      <c r="T53" s="19"/>
      <c r="U53" s="19"/>
    </row>
    <row r="58" spans="3:21" ht="15.75" customHeight="1" x14ac:dyDescent="0.15">
      <c r="D58" s="33" t="s">
        <v>93</v>
      </c>
      <c r="E58" s="34"/>
      <c r="F58" s="34"/>
      <c r="G58" s="34"/>
      <c r="H58" s="34"/>
      <c r="I58" s="34"/>
      <c r="J58" s="34"/>
      <c r="M58" s="33" t="s">
        <v>91</v>
      </c>
      <c r="N58" s="34"/>
      <c r="O58" s="34"/>
      <c r="P58" s="34"/>
      <c r="Q58" s="34"/>
      <c r="R58" s="34"/>
      <c r="S58" s="34"/>
    </row>
    <row r="59" spans="3:21" ht="15.75" customHeight="1" x14ac:dyDescent="0.15">
      <c r="D59" s="15"/>
      <c r="E59" s="15" t="s">
        <v>85</v>
      </c>
      <c r="F59" s="15" t="s">
        <v>84</v>
      </c>
      <c r="G59" s="15" t="s">
        <v>88</v>
      </c>
      <c r="H59" s="15" t="s">
        <v>33</v>
      </c>
      <c r="I59" s="15" t="s">
        <v>89</v>
      </c>
      <c r="J59" s="15" t="s">
        <v>34</v>
      </c>
      <c r="M59" s="15"/>
      <c r="N59" s="15" t="s">
        <v>85</v>
      </c>
      <c r="O59" s="15" t="s">
        <v>84</v>
      </c>
      <c r="P59" s="15" t="s">
        <v>88</v>
      </c>
      <c r="Q59" s="15" t="s">
        <v>33</v>
      </c>
      <c r="R59" s="15" t="s">
        <v>89</v>
      </c>
      <c r="S59" s="15" t="s">
        <v>34</v>
      </c>
    </row>
    <row r="60" spans="3:21" ht="15.75" customHeight="1" x14ac:dyDescent="0.15">
      <c r="D60" s="15" t="s">
        <v>92</v>
      </c>
      <c r="E60">
        <f>J33</f>
        <v>102.63124999999999</v>
      </c>
      <c r="F60">
        <f>J35</f>
        <v>95.957499999999996</v>
      </c>
      <c r="G60">
        <f>J38</f>
        <v>103.95875000000001</v>
      </c>
      <c r="H60">
        <f>J40</f>
        <v>101.59250000000002</v>
      </c>
      <c r="I60">
        <f>J43</f>
        <v>110.11625000000001</v>
      </c>
      <c r="J60">
        <f>J45</f>
        <v>105.32250000000001</v>
      </c>
      <c r="M60" s="15" t="s">
        <v>86</v>
      </c>
      <c r="N60">
        <f>R33</f>
        <v>129.66125</v>
      </c>
      <c r="O60">
        <f>R35</f>
        <v>127.94375000000001</v>
      </c>
      <c r="P60">
        <f>R38</f>
        <v>138.02625</v>
      </c>
      <c r="Q60">
        <f>R40</f>
        <v>132.72125</v>
      </c>
      <c r="R60">
        <f>R43</f>
        <v>104.40375</v>
      </c>
      <c r="S60">
        <f>R45</f>
        <v>110.88500000000001</v>
      </c>
    </row>
    <row r="61" spans="3:21" ht="15.75" customHeight="1" x14ac:dyDescent="0.15">
      <c r="D61" s="15" t="s">
        <v>87</v>
      </c>
      <c r="E61">
        <f>O33</f>
        <v>70.068749999999994</v>
      </c>
      <c r="F61">
        <f>O35</f>
        <v>66.575000000000003</v>
      </c>
      <c r="G61">
        <f>O40</f>
        <v>59.266249999999999</v>
      </c>
      <c r="H61">
        <f>O40</f>
        <v>59.266249999999999</v>
      </c>
      <c r="I61">
        <f>O43</f>
        <v>94.741249999999994</v>
      </c>
      <c r="J61">
        <f>O45</f>
        <v>89.003749999999997</v>
      </c>
      <c r="M61" s="15" t="s">
        <v>87</v>
      </c>
      <c r="N61">
        <f>M33</f>
        <v>99.433750000000003</v>
      </c>
      <c r="O61">
        <f>M35</f>
        <v>96.291250000000005</v>
      </c>
      <c r="P61">
        <f>M38</f>
        <v>91.759999999999991</v>
      </c>
      <c r="Q61">
        <f>M40</f>
        <v>94.408749999999998</v>
      </c>
      <c r="R61">
        <f>M43</f>
        <v>92.936250000000015</v>
      </c>
      <c r="S61">
        <f>M45</f>
        <v>90.872500000000002</v>
      </c>
    </row>
    <row r="62" spans="3:21" ht="15.75" customHeight="1" x14ac:dyDescent="0.15">
      <c r="C62" s="15"/>
      <c r="D62" s="15" t="s">
        <v>90</v>
      </c>
      <c r="E62">
        <f>E60-E61</f>
        <v>32.5625</v>
      </c>
      <c r="F62" s="14">
        <f>F60-F61</f>
        <v>29.382499999999993</v>
      </c>
      <c r="G62" s="14">
        <f t="shared" ref="G62:J62" si="1">G60-G61</f>
        <v>44.69250000000001</v>
      </c>
      <c r="H62" s="14">
        <f t="shared" si="1"/>
        <v>42.326250000000016</v>
      </c>
      <c r="I62" s="14">
        <f t="shared" si="1"/>
        <v>15.375000000000014</v>
      </c>
      <c r="J62" s="14">
        <f t="shared" si="1"/>
        <v>16.318750000000009</v>
      </c>
      <c r="M62" s="15" t="s">
        <v>90</v>
      </c>
      <c r="N62">
        <f>N60-N61</f>
        <v>30.227499999999992</v>
      </c>
      <c r="O62">
        <f>O60-O61</f>
        <v>31.652500000000003</v>
      </c>
      <c r="P62" s="14">
        <f t="shared" ref="P62:S62" si="2">P60-P61</f>
        <v>46.266250000000014</v>
      </c>
      <c r="Q62" s="14">
        <f t="shared" si="2"/>
        <v>38.3125</v>
      </c>
      <c r="R62" s="14">
        <f t="shared" si="2"/>
        <v>11.467499999999987</v>
      </c>
      <c r="S62" s="14">
        <f t="shared" si="2"/>
        <v>20.012500000000003</v>
      </c>
    </row>
    <row r="84" spans="9:17" ht="15.75" customHeight="1" x14ac:dyDescent="0.15">
      <c r="I84" s="33" t="s">
        <v>93</v>
      </c>
      <c r="J84" s="33"/>
      <c r="K84" s="33"/>
      <c r="L84" s="33"/>
      <c r="M84" s="33"/>
      <c r="N84" s="33"/>
      <c r="O84" s="33"/>
      <c r="P84" s="33"/>
      <c r="Q84" s="33"/>
    </row>
    <row r="85" spans="9:17" ht="15.75" customHeight="1" x14ac:dyDescent="0.15">
      <c r="J85" s="20" t="s">
        <v>80</v>
      </c>
      <c r="K85" s="20"/>
      <c r="L85" s="20" t="s">
        <v>82</v>
      </c>
      <c r="M85" s="20"/>
      <c r="N85" s="20" t="s">
        <v>95</v>
      </c>
      <c r="O85" s="20"/>
      <c r="P85" s="20" t="s">
        <v>96</v>
      </c>
      <c r="Q85" s="20"/>
    </row>
    <row r="86" spans="9:17" ht="15.75" customHeight="1" x14ac:dyDescent="0.15">
      <c r="I86" s="15" t="s">
        <v>92</v>
      </c>
      <c r="J86" s="17">
        <f>H49</f>
        <v>106.50833333333333</v>
      </c>
      <c r="K86" s="17"/>
      <c r="L86" s="17">
        <f>J49</f>
        <v>105.56875000000001</v>
      </c>
      <c r="M86" s="17"/>
      <c r="N86" s="17">
        <f>H51</f>
        <v>107.36750000000001</v>
      </c>
      <c r="O86" s="17"/>
      <c r="P86" s="17">
        <f>J51</f>
        <v>100.9575</v>
      </c>
      <c r="Q86" s="17"/>
    </row>
    <row r="87" spans="9:17" ht="15.75" customHeight="1" x14ac:dyDescent="0.15">
      <c r="I87" s="15" t="s">
        <v>87</v>
      </c>
      <c r="J87" s="17">
        <f>M49</f>
        <v>94.71</v>
      </c>
      <c r="K87" s="17"/>
      <c r="L87" s="17">
        <f>O49</f>
        <v>75.917083333333323</v>
      </c>
      <c r="M87" s="17"/>
      <c r="N87" s="17">
        <f>M51</f>
        <v>93.857500000000002</v>
      </c>
      <c r="O87" s="17"/>
      <c r="P87" s="17">
        <f>O51</f>
        <v>71.614999999999995</v>
      </c>
      <c r="Q87" s="17"/>
    </row>
    <row r="88" spans="9:17" ht="15.75" customHeight="1" x14ac:dyDescent="0.15">
      <c r="I88" s="15" t="s">
        <v>86</v>
      </c>
      <c r="J88" s="17">
        <f>R49</f>
        <v>124.03041666666667</v>
      </c>
      <c r="K88" s="17"/>
      <c r="L88" s="17">
        <f>T49</f>
        <v>94.517083333333332</v>
      </c>
      <c r="M88" s="17"/>
      <c r="N88" s="17">
        <f>R51</f>
        <v>123.85000000000001</v>
      </c>
      <c r="O88" s="17"/>
      <c r="P88" s="17">
        <f>T51</f>
        <v>91.754583333333343</v>
      </c>
      <c r="Q88" s="17"/>
    </row>
    <row r="89" spans="9:17" ht="15.75" customHeight="1" x14ac:dyDescent="0.15">
      <c r="I89" s="15" t="s">
        <v>94</v>
      </c>
      <c r="J89" s="17">
        <f>C49</f>
        <v>104.20625</v>
      </c>
      <c r="K89" s="17"/>
      <c r="L89" s="17">
        <f>E49</f>
        <v>93.824583333333337</v>
      </c>
      <c r="M89" s="17"/>
      <c r="N89" s="17">
        <f>C51</f>
        <v>93.552083333333329</v>
      </c>
      <c r="O89" s="17"/>
      <c r="P89" s="17">
        <f>E51</f>
        <v>90.997500000000002</v>
      </c>
      <c r="Q89" s="17"/>
    </row>
    <row r="113" spans="11:15" ht="15.75" customHeight="1" x14ac:dyDescent="0.15">
      <c r="K113" s="35" t="s">
        <v>97</v>
      </c>
      <c r="L113" s="36"/>
      <c r="M113" s="36"/>
      <c r="N113" s="36"/>
      <c r="O113" s="36"/>
    </row>
    <row r="114" spans="11:15" ht="15.75" customHeight="1" x14ac:dyDescent="0.15">
      <c r="K114" s="15" t="s">
        <v>98</v>
      </c>
      <c r="L114" s="20" t="s">
        <v>92</v>
      </c>
      <c r="M114" s="17"/>
      <c r="N114" s="17"/>
      <c r="O114" s="17"/>
    </row>
    <row r="115" spans="11:15" ht="15.75" customHeight="1" x14ac:dyDescent="0.15">
      <c r="K115" s="15" t="s">
        <v>99</v>
      </c>
      <c r="L115" s="20" t="s">
        <v>29</v>
      </c>
      <c r="M115" s="17"/>
      <c r="N115" s="17"/>
      <c r="O115" s="17"/>
    </row>
    <row r="116" spans="11:15" ht="15.75" customHeight="1" x14ac:dyDescent="0.15">
      <c r="K116" s="15" t="s">
        <v>100</v>
      </c>
      <c r="L116" s="20" t="s">
        <v>94</v>
      </c>
      <c r="M116" s="17"/>
      <c r="N116" s="17"/>
      <c r="O116" s="17"/>
    </row>
    <row r="117" spans="11:15" ht="15.75" customHeight="1" x14ac:dyDescent="0.15">
      <c r="K117" s="15" t="s">
        <v>101</v>
      </c>
      <c r="L117" s="20" t="s">
        <v>87</v>
      </c>
      <c r="M117" s="17"/>
      <c r="N117" s="17"/>
      <c r="O117" s="17"/>
    </row>
  </sheetData>
  <mergeCells count="221">
    <mergeCell ref="L117:O117"/>
    <mergeCell ref="P86:Q86"/>
    <mergeCell ref="P87:Q87"/>
    <mergeCell ref="P88:Q88"/>
    <mergeCell ref="P89:Q89"/>
    <mergeCell ref="K113:O113"/>
    <mergeCell ref="L114:O114"/>
    <mergeCell ref="L115:O115"/>
    <mergeCell ref="L116:O116"/>
    <mergeCell ref="J86:K86"/>
    <mergeCell ref="J87:K87"/>
    <mergeCell ref="J88:K88"/>
    <mergeCell ref="J89:K89"/>
    <mergeCell ref="L86:M86"/>
    <mergeCell ref="L87:M87"/>
    <mergeCell ref="L88:M88"/>
    <mergeCell ref="L89:M89"/>
    <mergeCell ref="N86:O86"/>
    <mergeCell ref="N87:O87"/>
    <mergeCell ref="N88:O88"/>
    <mergeCell ref="N89:O89"/>
    <mergeCell ref="M58:S58"/>
    <mergeCell ref="D58:J58"/>
    <mergeCell ref="W32:Y32"/>
    <mergeCell ref="W33:Y33"/>
    <mergeCell ref="J85:K85"/>
    <mergeCell ref="L85:M85"/>
    <mergeCell ref="N85:O85"/>
    <mergeCell ref="P85:Q85"/>
    <mergeCell ref="I84:Q84"/>
    <mergeCell ref="B3:C3"/>
    <mergeCell ref="B4:C4"/>
    <mergeCell ref="B5:C5"/>
    <mergeCell ref="B6:C6"/>
    <mergeCell ref="B7:C7"/>
    <mergeCell ref="N2:O2"/>
    <mergeCell ref="P2:Q2"/>
    <mergeCell ref="D1:G1"/>
    <mergeCell ref="H1:K1"/>
    <mergeCell ref="L1:O1"/>
    <mergeCell ref="P1:S1"/>
    <mergeCell ref="D2:E2"/>
    <mergeCell ref="F2:G2"/>
    <mergeCell ref="H2:I2"/>
    <mergeCell ref="R2:S2"/>
    <mergeCell ref="J2:K2"/>
    <mergeCell ref="L2:M2"/>
    <mergeCell ref="B13:C13"/>
    <mergeCell ref="B14:C14"/>
    <mergeCell ref="B22:C22"/>
    <mergeCell ref="B23:C23"/>
    <mergeCell ref="B24:C24"/>
    <mergeCell ref="B8:C8"/>
    <mergeCell ref="B9:C9"/>
    <mergeCell ref="B10:C10"/>
    <mergeCell ref="B11:C11"/>
    <mergeCell ref="B12:C12"/>
    <mergeCell ref="B25:C25"/>
    <mergeCell ref="B26:C26"/>
    <mergeCell ref="B27:C27"/>
    <mergeCell ref="B15:C15"/>
    <mergeCell ref="B16:C16"/>
    <mergeCell ref="B17:C17"/>
    <mergeCell ref="B18:C18"/>
    <mergeCell ref="B19:C19"/>
    <mergeCell ref="B20:C20"/>
    <mergeCell ref="B21:C21"/>
    <mergeCell ref="H34:I34"/>
    <mergeCell ref="J34:K34"/>
    <mergeCell ref="H36:K36"/>
    <mergeCell ref="H33:I33"/>
    <mergeCell ref="J33:K33"/>
    <mergeCell ref="J35:K35"/>
    <mergeCell ref="C41:F41"/>
    <mergeCell ref="C38:D38"/>
    <mergeCell ref="E38:F38"/>
    <mergeCell ref="C40:D40"/>
    <mergeCell ref="E40:F40"/>
    <mergeCell ref="C36:F36"/>
    <mergeCell ref="C37:D37"/>
    <mergeCell ref="E37:F37"/>
    <mergeCell ref="C39:D39"/>
    <mergeCell ref="E39:F39"/>
    <mergeCell ref="C34:D34"/>
    <mergeCell ref="E34:F34"/>
    <mergeCell ref="C35:D35"/>
    <mergeCell ref="E35:F35"/>
    <mergeCell ref="C33:D33"/>
    <mergeCell ref="E33:F33"/>
    <mergeCell ref="C30:F30"/>
    <mergeCell ref="H30:K30"/>
    <mergeCell ref="M30:P30"/>
    <mergeCell ref="R30:U30"/>
    <mergeCell ref="H31:K31"/>
    <mergeCell ref="M31:P31"/>
    <mergeCell ref="R31:U31"/>
    <mergeCell ref="H32:I32"/>
    <mergeCell ref="J32:K32"/>
    <mergeCell ref="C31:F31"/>
    <mergeCell ref="C32:D32"/>
    <mergeCell ref="E32:F32"/>
    <mergeCell ref="J38:K38"/>
    <mergeCell ref="H40:I40"/>
    <mergeCell ref="J40:K40"/>
    <mergeCell ref="H35:I35"/>
    <mergeCell ref="H37:I37"/>
    <mergeCell ref="J37:K37"/>
    <mergeCell ref="H39:I39"/>
    <mergeCell ref="J39:K39"/>
    <mergeCell ref="C46:F46"/>
    <mergeCell ref="C43:D43"/>
    <mergeCell ref="E43:F43"/>
    <mergeCell ref="C45:D45"/>
    <mergeCell ref="E45:F45"/>
    <mergeCell ref="C42:D42"/>
    <mergeCell ref="E42:F42"/>
    <mergeCell ref="C44:D44"/>
    <mergeCell ref="E44:F44"/>
    <mergeCell ref="H45:I45"/>
    <mergeCell ref="J45:K45"/>
    <mergeCell ref="H46:K46"/>
    <mergeCell ref="M32:N32"/>
    <mergeCell ref="O32:P32"/>
    <mergeCell ref="M34:N34"/>
    <mergeCell ref="O34:P34"/>
    <mergeCell ref="M36:P36"/>
    <mergeCell ref="M33:N33"/>
    <mergeCell ref="O33:P33"/>
    <mergeCell ref="M35:N35"/>
    <mergeCell ref="O35:P35"/>
    <mergeCell ref="O38:P38"/>
    <mergeCell ref="M40:N40"/>
    <mergeCell ref="M43:N43"/>
    <mergeCell ref="O43:P43"/>
    <mergeCell ref="H42:I42"/>
    <mergeCell ref="J42:K42"/>
    <mergeCell ref="H43:I43"/>
    <mergeCell ref="J43:K43"/>
    <mergeCell ref="H44:I44"/>
    <mergeCell ref="J44:K44"/>
    <mergeCell ref="H41:K41"/>
    <mergeCell ref="H38:I38"/>
    <mergeCell ref="M46:P46"/>
    <mergeCell ref="R46:U46"/>
    <mergeCell ref="M37:N37"/>
    <mergeCell ref="O37:P37"/>
    <mergeCell ref="M42:N42"/>
    <mergeCell ref="O42:P42"/>
    <mergeCell ref="M44:N44"/>
    <mergeCell ref="O44:P44"/>
    <mergeCell ref="M39:N39"/>
    <mergeCell ref="O39:P39"/>
    <mergeCell ref="O40:P40"/>
    <mergeCell ref="M38:N38"/>
    <mergeCell ref="T39:U39"/>
    <mergeCell ref="R33:S33"/>
    <mergeCell ref="T33:U33"/>
    <mergeCell ref="M45:N45"/>
    <mergeCell ref="O45:P45"/>
    <mergeCell ref="R44:S44"/>
    <mergeCell ref="T44:U44"/>
    <mergeCell ref="R42:S42"/>
    <mergeCell ref="T42:U42"/>
    <mergeCell ref="R45:S45"/>
    <mergeCell ref="T45:U45"/>
    <mergeCell ref="R43:S43"/>
    <mergeCell ref="T43:U43"/>
    <mergeCell ref="R36:U36"/>
    <mergeCell ref="M41:P41"/>
    <mergeCell ref="R41:U41"/>
    <mergeCell ref="W35:Y35"/>
    <mergeCell ref="W36:Y36"/>
    <mergeCell ref="C48:D48"/>
    <mergeCell ref="C50:D50"/>
    <mergeCell ref="E48:F48"/>
    <mergeCell ref="E50:F50"/>
    <mergeCell ref="C49:D49"/>
    <mergeCell ref="J48:K48"/>
    <mergeCell ref="J50:K50"/>
    <mergeCell ref="T40:U40"/>
    <mergeCell ref="R40:S40"/>
    <mergeCell ref="R38:S38"/>
    <mergeCell ref="T38:U38"/>
    <mergeCell ref="R34:S34"/>
    <mergeCell ref="T34:U34"/>
    <mergeCell ref="T35:U35"/>
    <mergeCell ref="R35:S35"/>
    <mergeCell ref="R37:S37"/>
    <mergeCell ref="T37:U37"/>
    <mergeCell ref="R32:S32"/>
    <mergeCell ref="T32:U32"/>
    <mergeCell ref="R39:S39"/>
    <mergeCell ref="C51:D51"/>
    <mergeCell ref="E49:F49"/>
    <mergeCell ref="E51:F51"/>
    <mergeCell ref="C53:F53"/>
    <mergeCell ref="H48:I48"/>
    <mergeCell ref="H50:I50"/>
    <mergeCell ref="H53:K53"/>
    <mergeCell ref="H49:I49"/>
    <mergeCell ref="J49:K49"/>
    <mergeCell ref="H51:I51"/>
    <mergeCell ref="J51:K51"/>
    <mergeCell ref="R51:S51"/>
    <mergeCell ref="T51:U51"/>
    <mergeCell ref="M53:P53"/>
    <mergeCell ref="R53:U53"/>
    <mergeCell ref="M48:N48"/>
    <mergeCell ref="O48:P48"/>
    <mergeCell ref="R48:S48"/>
    <mergeCell ref="T48:U48"/>
    <mergeCell ref="M50:N50"/>
    <mergeCell ref="O50:P50"/>
    <mergeCell ref="R50:S50"/>
    <mergeCell ref="T50:U50"/>
    <mergeCell ref="M49:N49"/>
    <mergeCell ref="M51:N51"/>
    <mergeCell ref="O49:P49"/>
    <mergeCell ref="O51:P51"/>
    <mergeCell ref="R49:S49"/>
    <mergeCell ref="T49:U4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2021-11-14T20:26:00Z</dcterms:created>
  <dcterms:modified xsi:type="dcterms:W3CDTF">2021-11-16T02:22:44Z</dcterms:modified>
</cp:coreProperties>
</file>