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109" windowWidth="15595" windowHeight="9971" activeTab="4"/>
  </bookViews>
  <sheets>
    <sheet name="กลุ่ม 1" sheetId="1" r:id="rId1"/>
    <sheet name="กลุ่ม 2" sheetId="5" r:id="rId2"/>
    <sheet name="กลุ่ม 3" sheetId="8" r:id="rId3"/>
    <sheet name="กลุ่ม 4" sheetId="6" r:id="rId4"/>
    <sheet name="Grade" sheetId="7" r:id="rId5"/>
  </sheets>
  <definedNames>
    <definedName name="allgrades">Grade!$A$2:$O$62</definedName>
    <definedName name="grades">Grade!$R$3:$S$10</definedName>
    <definedName name="_xlnm.Print_Area" localSheetId="4">Grade!$A$1:$T$62</definedName>
    <definedName name="_xlnm.Print_Area" localSheetId="0">'กลุ่ม 1'!$A$1:$D$26</definedName>
    <definedName name="_xlnm.Print_Area" localSheetId="3">'กลุ่ม 4'!$A$1:$D$12</definedName>
    <definedName name="_xlnm.Print_Titles" localSheetId="4">Grade!$1:$1</definedName>
    <definedName name="_xlnm.Print_Titles" localSheetId="0">'กลุ่ม 1'!$1:$1</definedName>
  </definedNames>
  <calcPr calcId="145621"/>
</workbook>
</file>

<file path=xl/calcChain.xml><?xml version="1.0" encoding="utf-8"?>
<calcChain xmlns="http://schemas.openxmlformats.org/spreadsheetml/2006/main">
  <c r="L25" i="7" l="1"/>
  <c r="N25" i="7" s="1"/>
  <c r="O25" i="7" s="1"/>
  <c r="D9" i="1" s="1"/>
  <c r="L26" i="7"/>
  <c r="N26" i="7" s="1"/>
  <c r="O26" i="7" s="1"/>
  <c r="D10" i="1" s="1"/>
  <c r="L9" i="7" l="1"/>
  <c r="N9" i="7" s="1"/>
  <c r="L14" i="7"/>
  <c r="N14" i="7" s="1"/>
  <c r="L15" i="7"/>
  <c r="N15" i="7" s="1"/>
  <c r="L21" i="7"/>
  <c r="N21" i="7" s="1"/>
  <c r="L23" i="7"/>
  <c r="N23" i="7" s="1"/>
  <c r="L24" i="7"/>
  <c r="N24" i="7" s="1"/>
  <c r="L28" i="7"/>
  <c r="N28" i="7" s="1"/>
  <c r="L29" i="7"/>
  <c r="N29" i="7" s="1"/>
  <c r="L30" i="7"/>
  <c r="N30" i="7" s="1"/>
  <c r="L37" i="7"/>
  <c r="N37" i="7" s="1"/>
  <c r="L39" i="7"/>
  <c r="N39" i="7" s="1"/>
  <c r="L32" i="7"/>
  <c r="N32" i="7" s="1"/>
  <c r="L40" i="7"/>
  <c r="N40" i="7" s="1"/>
  <c r="L42" i="7"/>
  <c r="N42" i="7" s="1"/>
  <c r="L44" i="7"/>
  <c r="N44" i="7" s="1"/>
  <c r="L46" i="7"/>
  <c r="N46" i="7" s="1"/>
  <c r="L47" i="7"/>
  <c r="N47" i="7" s="1"/>
  <c r="L50" i="7"/>
  <c r="N50" i="7" s="1"/>
  <c r="L52" i="7"/>
  <c r="N52" i="7" s="1"/>
  <c r="L55" i="7"/>
  <c r="N55" i="7" s="1"/>
  <c r="L57" i="7"/>
  <c r="N57" i="7" s="1"/>
  <c r="L62" i="7"/>
  <c r="N62" i="7" s="1"/>
  <c r="L4" i="7"/>
  <c r="N4" i="7" s="1"/>
  <c r="L8" i="7"/>
  <c r="N8" i="7" s="1"/>
  <c r="L16" i="7"/>
  <c r="N16" i="7" s="1"/>
  <c r="L19" i="7"/>
  <c r="N19" i="7" s="1"/>
  <c r="L27" i="7"/>
  <c r="N27" i="7" s="1"/>
  <c r="L31" i="7"/>
  <c r="N31" i="7" s="1"/>
  <c r="L35" i="7"/>
  <c r="N35" i="7" s="1"/>
  <c r="L36" i="7"/>
  <c r="N36" i="7" s="1"/>
  <c r="L38" i="7"/>
  <c r="N38" i="7" s="1"/>
  <c r="L53" i="7"/>
  <c r="N53" i="7" s="1"/>
  <c r="L56" i="7"/>
  <c r="N56" i="7" s="1"/>
  <c r="L59" i="7"/>
  <c r="N59" i="7" s="1"/>
  <c r="L3" i="7"/>
  <c r="N3" i="7" s="1"/>
  <c r="L5" i="7"/>
  <c r="N5" i="7" s="1"/>
  <c r="L6" i="7"/>
  <c r="N6" i="7" s="1"/>
  <c r="L7" i="7"/>
  <c r="N7" i="7" s="1"/>
  <c r="L10" i="7"/>
  <c r="N10" i="7" s="1"/>
  <c r="L11" i="7"/>
  <c r="N11" i="7" s="1"/>
  <c r="L12" i="7"/>
  <c r="N12" i="7" s="1"/>
  <c r="L13" i="7"/>
  <c r="N13" i="7" s="1"/>
  <c r="L17" i="7"/>
  <c r="N17" i="7" s="1"/>
  <c r="L18" i="7"/>
  <c r="N18" i="7" s="1"/>
  <c r="L20" i="7"/>
  <c r="N20" i="7" s="1"/>
  <c r="L22" i="7"/>
  <c r="N22" i="7" s="1"/>
  <c r="L33" i="7"/>
  <c r="N33" i="7" s="1"/>
  <c r="L34" i="7"/>
  <c r="N34" i="7" s="1"/>
  <c r="L41" i="7"/>
  <c r="N41" i="7" s="1"/>
  <c r="L43" i="7"/>
  <c r="N43" i="7" s="1"/>
  <c r="L45" i="7"/>
  <c r="N45" i="7" s="1"/>
  <c r="L48" i="7"/>
  <c r="N48" i="7" s="1"/>
  <c r="L49" i="7"/>
  <c r="N49" i="7" s="1"/>
  <c r="L51" i="7"/>
  <c r="N51" i="7" s="1"/>
  <c r="L54" i="7"/>
  <c r="N54" i="7" s="1"/>
  <c r="L58" i="7"/>
  <c r="N58" i="7" s="1"/>
  <c r="L60" i="7"/>
  <c r="N60" i="7" s="1"/>
  <c r="L61" i="7"/>
  <c r="N61" i="7" s="1"/>
  <c r="L2" i="7"/>
  <c r="N2" i="7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O20" i="7"/>
  <c r="D12" i="8" s="1"/>
  <c r="O22" i="7"/>
  <c r="D13" i="8" s="1"/>
  <c r="O33" i="7"/>
  <c r="D14" i="8" s="1"/>
  <c r="O34" i="7"/>
  <c r="D15" i="8" s="1"/>
  <c r="O41" i="7"/>
  <c r="D16" i="8" s="1"/>
  <c r="O43" i="7"/>
  <c r="D17" i="8" s="1"/>
  <c r="O45" i="7"/>
  <c r="D18" i="8" s="1"/>
  <c r="O48" i="7"/>
  <c r="D19" i="8" s="1"/>
  <c r="O51" i="7"/>
  <c r="D21" i="8" s="1"/>
  <c r="O54" i="7"/>
  <c r="D22" i="8" s="1"/>
  <c r="O58" i="7"/>
  <c r="D23" i="8" s="1"/>
  <c r="O60" i="7"/>
  <c r="D24" i="8" s="1"/>
  <c r="O61" i="7"/>
  <c r="D25" i="8" s="1"/>
  <c r="D3" i="6"/>
  <c r="D4" i="6"/>
  <c r="D5" i="6"/>
  <c r="D6" i="6"/>
  <c r="D7" i="6"/>
  <c r="D9" i="6"/>
  <c r="D10" i="6"/>
  <c r="D11" i="6"/>
  <c r="D12" i="6"/>
  <c r="O49" i="7"/>
  <c r="D20" i="8" s="1"/>
  <c r="D8" i="6"/>
  <c r="D2" i="6" l="1"/>
  <c r="O21" i="7"/>
  <c r="D6" i="1" s="1"/>
  <c r="O9" i="7"/>
  <c r="D3" i="1" s="1"/>
  <c r="O14" i="7"/>
  <c r="D4" i="1" s="1"/>
  <c r="O15" i="7"/>
  <c r="D5" i="1" s="1"/>
  <c r="O23" i="7"/>
  <c r="D7" i="1" s="1"/>
  <c r="O24" i="7"/>
  <c r="D8" i="1" s="1"/>
  <c r="O28" i="7"/>
  <c r="D11" i="1" s="1"/>
  <c r="O29" i="7"/>
  <c r="D12" i="1" s="1"/>
  <c r="O30" i="7"/>
  <c r="D13" i="1" s="1"/>
  <c r="O37" i="7"/>
  <c r="D15" i="1" s="1"/>
  <c r="O39" i="7"/>
  <c r="D16" i="1" s="1"/>
  <c r="O32" i="7"/>
  <c r="D14" i="1" s="1"/>
  <c r="O40" i="7"/>
  <c r="D17" i="1" s="1"/>
  <c r="O42" i="7"/>
  <c r="D18" i="1" s="1"/>
  <c r="O44" i="7"/>
  <c r="D19" i="1" s="1"/>
  <c r="O46" i="7"/>
  <c r="D20" i="1" s="1"/>
  <c r="O47" i="7"/>
  <c r="D21" i="1" s="1"/>
  <c r="O50" i="7"/>
  <c r="D22" i="1" s="1"/>
  <c r="O52" i="7"/>
  <c r="D23" i="1" s="1"/>
  <c r="O55" i="7"/>
  <c r="D24" i="1" s="1"/>
  <c r="O57" i="7"/>
  <c r="D25" i="1" s="1"/>
  <c r="O62" i="7"/>
  <c r="D26" i="1" s="1"/>
  <c r="O4" i="7"/>
  <c r="D2" i="5" s="1"/>
  <c r="O8" i="7"/>
  <c r="D3" i="5" s="1"/>
  <c r="O16" i="7"/>
  <c r="D4" i="5" s="1"/>
  <c r="O19" i="7"/>
  <c r="D5" i="5" s="1"/>
  <c r="O27" i="7"/>
  <c r="D6" i="5" s="1"/>
  <c r="O31" i="7"/>
  <c r="D7" i="5" s="1"/>
  <c r="O35" i="7"/>
  <c r="D8" i="5" s="1"/>
  <c r="O36" i="7"/>
  <c r="D9" i="5" s="1"/>
  <c r="O38" i="7"/>
  <c r="D10" i="5" s="1"/>
  <c r="O53" i="7"/>
  <c r="D11" i="5" s="1"/>
  <c r="O56" i="7"/>
  <c r="D12" i="5" s="1"/>
  <c r="O59" i="7"/>
  <c r="D13" i="5" s="1"/>
  <c r="O3" i="7"/>
  <c r="D2" i="8" s="1"/>
  <c r="O5" i="7"/>
  <c r="D3" i="8" s="1"/>
  <c r="O6" i="7"/>
  <c r="D4" i="8" s="1"/>
  <c r="O7" i="7"/>
  <c r="D5" i="8" s="1"/>
  <c r="O10" i="7"/>
  <c r="D6" i="8" s="1"/>
  <c r="O11" i="7"/>
  <c r="D7" i="8" s="1"/>
  <c r="O12" i="7"/>
  <c r="D8" i="8" s="1"/>
  <c r="O13" i="7"/>
  <c r="D9" i="8" s="1"/>
  <c r="O17" i="7"/>
  <c r="D10" i="8" s="1"/>
  <c r="O18" i="7"/>
  <c r="D11" i="8" s="1"/>
  <c r="O2" i="7"/>
  <c r="D2" i="1" s="1"/>
  <c r="T3" i="7" l="1"/>
  <c r="T10" i="7"/>
  <c r="T6" i="7"/>
  <c r="T8" i="7"/>
  <c r="T9" i="7"/>
  <c r="T5" i="7"/>
  <c r="T4" i="7"/>
  <c r="T7" i="7"/>
  <c r="T12" i="7" l="1"/>
  <c r="T13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3" i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l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<sst xmlns="http://schemas.openxmlformats.org/spreadsheetml/2006/main" count="289" uniqueCount="152">
  <si>
    <t>ลำดับ</t>
  </si>
  <si>
    <t>รหัสนักศึกษา</t>
  </si>
  <si>
    <t>ชื่อ - สกุล</t>
  </si>
  <si>
    <t>Lab1</t>
  </si>
  <si>
    <t>Lab2</t>
  </si>
  <si>
    <t>Lab3</t>
  </si>
  <si>
    <t>Lab4</t>
  </si>
  <si>
    <t>Lab5</t>
  </si>
  <si>
    <t>Lab6</t>
  </si>
  <si>
    <t>Lab8</t>
  </si>
  <si>
    <t>Lab9</t>
  </si>
  <si>
    <t>Total</t>
  </si>
  <si>
    <t>Grade</t>
  </si>
  <si>
    <t>Attendance (เต็ม8=40%)</t>
  </si>
  <si>
    <t>Total Reprt (เต็ม80=30%)</t>
  </si>
  <si>
    <t>F</t>
  </si>
  <si>
    <t>D+</t>
  </si>
  <si>
    <t>C</t>
  </si>
  <si>
    <t>C+</t>
  </si>
  <si>
    <t>B</t>
  </si>
  <si>
    <t>B+</t>
  </si>
  <si>
    <t>A</t>
  </si>
  <si>
    <t>คะแนน</t>
  </si>
  <si>
    <t>grade</t>
  </si>
  <si>
    <t>count</t>
  </si>
  <si>
    <t>D</t>
  </si>
  <si>
    <t>N</t>
  </si>
  <si>
    <t>Class Ave</t>
  </si>
  <si>
    <t>Section</t>
  </si>
  <si>
    <t>Final   (เต็ม80=30%)</t>
  </si>
  <si>
    <t>543040320-8</t>
  </si>
  <si>
    <t> นายเทพประดิษฐ์ สิรินันทเกตุ</t>
  </si>
  <si>
    <t>543040796-9</t>
  </si>
  <si>
    <t> นายนราทิพย์ ธิธรรมมา</t>
  </si>
  <si>
    <t>563040188-4</t>
  </si>
  <si>
    <t> นายกรวิสุทธิ์ ไข่สุข</t>
  </si>
  <si>
    <t>563040189-2</t>
  </si>
  <si>
    <t> นางสาวชนากาญจน์ ปรัชญากร</t>
  </si>
  <si>
    <t>563040197-3</t>
  </si>
  <si>
    <t> นายนภสินธุ์ เบ็ญจมภิญโญ</t>
  </si>
  <si>
    <t>563040201-8</t>
  </si>
  <si>
    <t> นายพีรวัส วงศ์ภักดี</t>
  </si>
  <si>
    <t>563040203-4</t>
  </si>
  <si>
    <t> นายยศรวี สนิทอินทร์</t>
  </si>
  <si>
    <t>563040204-2</t>
  </si>
  <si>
    <t> นายรวีโรจน์ หาญศักดิ์วิธีกุล</t>
  </si>
  <si>
    <t>563040205-0</t>
  </si>
  <si>
    <t> นายวัชร ราชาเดช</t>
  </si>
  <si>
    <t>563040208-4</t>
  </si>
  <si>
    <t> นายสหภาพ โพธิคำ</t>
  </si>
  <si>
    <t>563040209-2</t>
  </si>
  <si>
    <t> นางสาวสัตบงกช อินอุนโชติ</t>
  </si>
  <si>
    <t>563040211-5</t>
  </si>
  <si>
    <t> นายอดุลวิทย์ ชินาภาษ</t>
  </si>
  <si>
    <t>563040250-5</t>
  </si>
  <si>
    <t> นายวิศรุต จันสน</t>
  </si>
  <si>
    <t>563040532-5</t>
  </si>
  <si>
    <t> นายจิรโชติ รุ่งหิรัญกนก</t>
  </si>
  <si>
    <t>563040543-0</t>
  </si>
  <si>
    <t> นางสาวธัญพิชชา ปธิเก</t>
  </si>
  <si>
    <t>563040544-8</t>
  </si>
  <si>
    <t> นายธีรพัฒน์ ศรีแวงเขต</t>
  </si>
  <si>
    <t>563040547-2</t>
  </si>
  <si>
    <t> นายนภพล ลิ้มตระกูล</t>
  </si>
  <si>
    <t>563040551-1</t>
  </si>
  <si>
    <t> นายประดิพัทธ์ เหล่าลาภะ</t>
  </si>
  <si>
    <t>563040554-5</t>
  </si>
  <si>
    <t> นายพงศ์ชยุตม์ คงรักษาเกียรติ</t>
  </si>
  <si>
    <t>563040557-9</t>
  </si>
  <si>
    <t> นายพัฒนวิทย์ วรรณนุช</t>
  </si>
  <si>
    <t>563040563-4</t>
  </si>
  <si>
    <t> นางสาวภัทรินทร์ สำราญบำรุง</t>
  </si>
  <si>
    <t>563040566-8</t>
  </si>
  <si>
    <t> นายเมธา เขียวเม่น</t>
  </si>
  <si>
    <t>563040572-3</t>
  </si>
  <si>
    <t> นายศิริวัฒน์ ชัยสมบูรณ์สุข</t>
  </si>
  <si>
    <t>563040574-9</t>
  </si>
  <si>
    <t> นายศุภวัฒน์ จุฑาสงฆ์</t>
  </si>
  <si>
    <t>563040581-2</t>
  </si>
  <si>
    <t> นางสาวอัญธิกา พนมวัฒนคุณ</t>
  </si>
  <si>
    <t>543040321-6</t>
  </si>
  <si>
    <t> นางสาวเทียนพรรษา ติยะวรรณ</t>
  </si>
  <si>
    <t>543040343-6</t>
  </si>
  <si>
    <t> นายภาณุวัฒน์ ฤทธิสิทธิ์</t>
  </si>
  <si>
    <t>543040361-4</t>
  </si>
  <si>
    <t> นายสุรศักดิ์ ศรีสว่างวงค์</t>
  </si>
  <si>
    <t>543040776-5</t>
  </si>
  <si>
    <t> นายชนะพงศ์พันธ์ นาใจคง</t>
  </si>
  <si>
    <t>553040564-1</t>
  </si>
  <si>
    <t> นางสาวชนากานต์ ดวงพิมพ์</t>
  </si>
  <si>
    <t>553040567-5</t>
  </si>
  <si>
    <t> นายณัฐพงศ์ พรมดวงษี</t>
  </si>
  <si>
    <t>553040586-1</t>
  </si>
  <si>
    <t> นายพชรพงษ์ บาตดี</t>
  </si>
  <si>
    <t>553040589-5</t>
  </si>
  <si>
    <t> นายพันธวิศ จันทราช</t>
  </si>
  <si>
    <t>563040193-1</t>
  </si>
  <si>
    <t> นายณัฐพล ถนอมทรัพย์</t>
  </si>
  <si>
    <t>563040194-9</t>
  </si>
  <si>
    <t> นางสาวณิชา วรรณภักดี</t>
  </si>
  <si>
    <t>563040196-5</t>
  </si>
  <si>
    <t> นายธีระรัตน์ ตันสวัสดิ์</t>
  </si>
  <si>
    <t>563040200-0</t>
  </si>
  <si>
    <t> นายพิชัยชาญ กาญจนศร</t>
  </si>
  <si>
    <t>563040268-6</t>
  </si>
  <si>
    <t> นางสาวสุญานี พลศรี</t>
  </si>
  <si>
    <t>563040527-8</t>
  </si>
  <si>
    <t> นางสาวกิติยากร ชมภูบุตร</t>
  </si>
  <si>
    <t>563040545-6</t>
  </si>
  <si>
    <t> นายธีรภัทร โรจน์กนก</t>
  </si>
  <si>
    <t>563040550-3</t>
  </si>
  <si>
    <t> นายปรกฤษณ เซียวศิริกุล</t>
  </si>
  <si>
    <t>563040552-9</t>
  </si>
  <si>
    <t> นายปราชญ์ จันทรมณี</t>
  </si>
  <si>
    <t>563040560-0</t>
  </si>
  <si>
    <t> นายพีรพล ปอแก้ว</t>
  </si>
  <si>
    <t>563040561-8</t>
  </si>
  <si>
    <t> นางสาวพีรยา จันทรเสรีรักษ์</t>
  </si>
  <si>
    <t>563040564-2</t>
  </si>
  <si>
    <t> นายภาณุวัชร โพธิกมล</t>
  </si>
  <si>
    <t>563040571-5</t>
  </si>
  <si>
    <t> นางสาวศิริภรณ์ โพธิจักร</t>
  </si>
  <si>
    <t>563040575-7</t>
  </si>
  <si>
    <t> นางสาวอธิษฐาน เจริญศิริ</t>
  </si>
  <si>
    <t>563040578-1</t>
  </si>
  <si>
    <t> นายอนุพงษ์ ติตะ</t>
  </si>
  <si>
    <t>563040579-9</t>
  </si>
  <si>
    <t> นายอภิสิทธิ์ ขอดไธสง</t>
  </si>
  <si>
    <t>543040341-0</t>
  </si>
  <si>
    <t> นายไพศาล เฉลิมวงษ์กุล</t>
  </si>
  <si>
    <t>543040779-9</t>
  </si>
  <si>
    <t> นายชัชพล อนวัชมงคล</t>
  </si>
  <si>
    <t>563040190-7</t>
  </si>
  <si>
    <t> นายชลัช ฉันสิมา</t>
  </si>
  <si>
    <t>563040195-7</t>
  </si>
  <si>
    <t> นายทศพล ปราชญาวิริยะ</t>
  </si>
  <si>
    <t>563040206-8</t>
  </si>
  <si>
    <t> นายศุภกฤต ภูดิฐวัฒนโชค</t>
  </si>
  <si>
    <t>563040248-2</t>
  </si>
  <si>
    <t> นางสาวลักษิณา โพธิ์แก้ว</t>
  </si>
  <si>
    <t>563040529-4</t>
  </si>
  <si>
    <t> นายจักรพันธ์ เกี่ยวหนองแก</t>
  </si>
  <si>
    <t>563040531-7</t>
  </si>
  <si>
    <t> นายจิรชัย จรนิเทศ</t>
  </si>
  <si>
    <t>563040541-4</t>
  </si>
  <si>
    <t> นายธนวัฒน์ ดาษถนิม</t>
  </si>
  <si>
    <t>563040570-7</t>
  </si>
  <si>
    <t> นายวิศวชิตฎ์ นามวงศ์ษา</t>
  </si>
  <si>
    <t>563040573-1</t>
  </si>
  <si>
    <t> นายศิวกร โยธายุทธ</t>
  </si>
  <si>
    <t>563040577-3</t>
  </si>
  <si>
    <t> นายอนุชิต สิงขรณ์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</si>
</sst>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20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20" fillId="0" borderId="12" xfId="42" applyFont="1" applyBorder="1" applyAlignment="1">
      <alignment horizontal="center" vertical="top" wrapText="1"/>
    </xf>
    <xf numFmtId="0" fontId="20" fillId="34" borderId="12" xfId="42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 vertical="top" wrapText="1"/>
    </xf>
    <xf numFmtId="0" fontId="20" fillId="0" borderId="13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2" fontId="0" fillId="33" borderId="10" xfId="0" applyNumberFormat="1" applyFill="1" applyBorder="1" applyAlignment="1">
      <alignment horizontal="center" vertical="center"/>
    </xf>
    <xf numFmtId="2" fontId="0" fillId="0" borderId="10" xfId="0" applyNumberFormat="1" applyBorder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35" borderId="10" xfId="0" applyFill="1" applyBorder="1"/>
    <xf numFmtId="0" fontId="0" fillId="0" borderId="10" xfId="0" applyFill="1" applyBorder="1"/>
    <xf numFmtId="0" fontId="20" fillId="36" borderId="12" xfId="42" applyFont="1" applyFill="1" applyBorder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155275</xdr:colOff>
      <xdr:row>14</xdr:row>
      <xdr:rowOff>112143</xdr:rowOff>
    </xdr:from>
    <xdr:to>
      <xdr:col>19</xdr:col>
      <xdr:colOff>577970</xdr:colOff>
      <xdr:row>17</xdr:row>
      <xdr:rowOff>34504</xdr:rowOff>
    </xdr:to>
    <xdr:sp macro="" textlink="">
      <xdr:nvSpPr>
        <xdr:cNvPr id="4" name="TextBox 3"/>
        <xdr:cNvSpPr txBox="1"/>
      </xdr:nvSpPr>
      <xdr:spPr>
        <a:xfrm>
          <a:off x="2078966" y="2932981"/>
          <a:ext cx="2286000" cy="46582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6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วิชา</a:t>
          </a:r>
          <a:r>
            <a:rPr lang="th-TH" sz="1100" baseline="0"/>
            <a:t> </a:t>
          </a:r>
          <a:r>
            <a:rPr lang="en-US" sz="1100" baseline="0"/>
            <a:t>198 214 Analog Electronics Lab.</a:t>
          </a:r>
        </a:p>
        <a:p>
          <a:r>
            <a:rPr lang="th-TH" sz="1100" baseline="0"/>
            <a:t>ภาคปลาย ปีการศึกษา </a:t>
          </a:r>
          <a:r>
            <a:rPr lang="en-US" sz="1100" baseline="0"/>
            <a:t>2557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:C26"/>
    </sheetView>
  </sheetViews>
  <sheetFormatPr defaultRowHeight="14.3"/>
  <cols>
    <col min="1" max="1" width="6.25" customWidth="1"/>
    <col min="2" max="2" width="13" style="5" customWidth="1"/>
    <col min="3" max="3" width="26.3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19">
        <v>1</v>
      </c>
      <c r="B2" s="6" t="s">
        <v>30</v>
      </c>
      <c r="C2" s="7" t="s">
        <v>31</v>
      </c>
      <c r="D2" s="10" t="str">
        <f t="shared" ref="D2:D10" si="0">VLOOKUP(B2, allgrades,15,FALSE)</f>
        <v>F</v>
      </c>
    </row>
    <row r="3" spans="1:4" ht="21.75" customHeight="1">
      <c r="A3" s="19">
        <f t="shared" ref="A3:A26" si="1">A2+1</f>
        <v>2</v>
      </c>
      <c r="B3" s="6" t="s">
        <v>32</v>
      </c>
      <c r="C3" s="7" t="s">
        <v>33</v>
      </c>
      <c r="D3" s="10" t="str">
        <f t="shared" si="0"/>
        <v>F</v>
      </c>
    </row>
    <row r="4" spans="1:4" ht="21.75" customHeight="1">
      <c r="A4" s="19">
        <f t="shared" si="1"/>
        <v>3</v>
      </c>
      <c r="B4" s="6" t="s">
        <v>34</v>
      </c>
      <c r="C4" s="7" t="s">
        <v>35</v>
      </c>
      <c r="D4" s="10" t="str">
        <f t="shared" si="0"/>
        <v>F</v>
      </c>
    </row>
    <row r="5" spans="1:4" ht="21.75" customHeight="1">
      <c r="A5" s="19">
        <f t="shared" si="1"/>
        <v>4</v>
      </c>
      <c r="B5" s="6" t="s">
        <v>36</v>
      </c>
      <c r="C5" s="7" t="s">
        <v>37</v>
      </c>
      <c r="D5" s="10" t="str">
        <f t="shared" si="0"/>
        <v>F</v>
      </c>
    </row>
    <row r="6" spans="1:4" ht="21.75" customHeight="1">
      <c r="A6" s="19">
        <f t="shared" si="1"/>
        <v>5</v>
      </c>
      <c r="B6" s="6" t="s">
        <v>38</v>
      </c>
      <c r="C6" s="7" t="s">
        <v>39</v>
      </c>
      <c r="D6" s="10" t="str">
        <f t="shared" si="0"/>
        <v>F</v>
      </c>
    </row>
    <row r="7" spans="1:4" ht="21.75" customHeight="1">
      <c r="A7" s="19">
        <f t="shared" si="1"/>
        <v>6</v>
      </c>
      <c r="B7" s="6" t="s">
        <v>40</v>
      </c>
      <c r="C7" s="7" t="s">
        <v>41</v>
      </c>
      <c r="D7" s="10" t="str">
        <f t="shared" si="0"/>
        <v>F</v>
      </c>
    </row>
    <row r="8" spans="1:4" ht="21.75" customHeight="1">
      <c r="A8" s="19">
        <f t="shared" si="1"/>
        <v>7</v>
      </c>
      <c r="B8" s="6" t="s">
        <v>42</v>
      </c>
      <c r="C8" s="7" t="s">
        <v>43</v>
      </c>
      <c r="D8" s="10" t="str">
        <f t="shared" si="0"/>
        <v>F</v>
      </c>
    </row>
    <row r="9" spans="1:4" ht="21.75" customHeight="1">
      <c r="A9" s="19">
        <f t="shared" si="1"/>
        <v>8</v>
      </c>
      <c r="B9" s="6" t="s">
        <v>44</v>
      </c>
      <c r="C9" s="7" t="s">
        <v>45</v>
      </c>
      <c r="D9" s="10" t="str">
        <f t="shared" si="0"/>
        <v>F</v>
      </c>
    </row>
    <row r="10" spans="1:4" ht="21.75" customHeight="1">
      <c r="A10" s="19">
        <f t="shared" si="1"/>
        <v>9</v>
      </c>
      <c r="B10" s="6" t="s">
        <v>46</v>
      </c>
      <c r="C10" s="7" t="s">
        <v>47</v>
      </c>
      <c r="D10" s="10" t="str">
        <f t="shared" si="0"/>
        <v>F</v>
      </c>
    </row>
    <row r="11" spans="1:4" ht="21.75" customHeight="1">
      <c r="A11" s="19">
        <f t="shared" si="1"/>
        <v>10</v>
      </c>
      <c r="B11" s="6" t="s">
        <v>48</v>
      </c>
      <c r="C11" s="7" t="s">
        <v>49</v>
      </c>
      <c r="D11" s="10" t="str">
        <f t="shared" ref="D11:D26" si="2">VLOOKUP(B11, allgrades,15,FALSE)</f>
        <v>F</v>
      </c>
    </row>
    <row r="12" spans="1:4" ht="21.75" customHeight="1">
      <c r="A12" s="19">
        <f t="shared" si="1"/>
        <v>11</v>
      </c>
      <c r="B12" s="6" t="s">
        <v>50</v>
      </c>
      <c r="C12" s="7" t="s">
        <v>51</v>
      </c>
      <c r="D12" s="10" t="str">
        <f t="shared" si="2"/>
        <v>F</v>
      </c>
    </row>
    <row r="13" spans="1:4" ht="21.75" customHeight="1">
      <c r="A13" s="19">
        <f t="shared" si="1"/>
        <v>12</v>
      </c>
      <c r="B13" s="6" t="s">
        <v>52</v>
      </c>
      <c r="C13" s="7" t="s">
        <v>53</v>
      </c>
      <c r="D13" s="10" t="str">
        <f t="shared" si="2"/>
        <v>F</v>
      </c>
    </row>
    <row r="14" spans="1:4" ht="21.75" customHeight="1">
      <c r="A14" s="19">
        <f t="shared" si="1"/>
        <v>13</v>
      </c>
      <c r="B14" s="6" t="s">
        <v>54</v>
      </c>
      <c r="C14" s="7" t="s">
        <v>55</v>
      </c>
      <c r="D14" s="10" t="str">
        <f t="shared" si="2"/>
        <v>F</v>
      </c>
    </row>
    <row r="15" spans="1:4" ht="21.75" customHeight="1">
      <c r="A15" s="19">
        <f t="shared" si="1"/>
        <v>14</v>
      </c>
      <c r="B15" s="6" t="s">
        <v>56</v>
      </c>
      <c r="C15" s="7" t="s">
        <v>57</v>
      </c>
      <c r="D15" s="10" t="str">
        <f t="shared" si="2"/>
        <v>F</v>
      </c>
    </row>
    <row r="16" spans="1:4" ht="19.05">
      <c r="A16" s="19">
        <f t="shared" si="1"/>
        <v>15</v>
      </c>
      <c r="B16" s="6" t="s">
        <v>58</v>
      </c>
      <c r="C16" s="7" t="s">
        <v>59</v>
      </c>
      <c r="D16" s="10" t="str">
        <f t="shared" si="2"/>
        <v>F</v>
      </c>
    </row>
    <row r="17" spans="1:4" ht="21.75" customHeight="1">
      <c r="A17" s="19">
        <f t="shared" si="1"/>
        <v>16</v>
      </c>
      <c r="B17" s="6" t="s">
        <v>60</v>
      </c>
      <c r="C17" s="7" t="s">
        <v>61</v>
      </c>
      <c r="D17" s="10" t="str">
        <f t="shared" si="2"/>
        <v>F</v>
      </c>
    </row>
    <row r="18" spans="1:4" ht="21.75" customHeight="1">
      <c r="A18" s="19">
        <f t="shared" si="1"/>
        <v>17</v>
      </c>
      <c r="B18" s="6" t="s">
        <v>62</v>
      </c>
      <c r="C18" s="7" t="s">
        <v>63</v>
      </c>
      <c r="D18" s="10" t="str">
        <f t="shared" si="2"/>
        <v>F</v>
      </c>
    </row>
    <row r="19" spans="1:4" ht="21.75" customHeight="1">
      <c r="A19" s="19">
        <f t="shared" si="1"/>
        <v>18</v>
      </c>
      <c r="B19" s="6" t="s">
        <v>64</v>
      </c>
      <c r="C19" s="7" t="s">
        <v>65</v>
      </c>
      <c r="D19" s="10" t="str">
        <f t="shared" si="2"/>
        <v>F</v>
      </c>
    </row>
    <row r="20" spans="1:4" ht="21.75" customHeight="1">
      <c r="A20" s="19">
        <f t="shared" si="1"/>
        <v>19</v>
      </c>
      <c r="B20" s="6" t="s">
        <v>66</v>
      </c>
      <c r="C20" s="7" t="s">
        <v>67</v>
      </c>
      <c r="D20" s="10" t="str">
        <f t="shared" si="2"/>
        <v>F</v>
      </c>
    </row>
    <row r="21" spans="1:4" ht="21.75" customHeight="1">
      <c r="A21" s="19">
        <f t="shared" si="1"/>
        <v>20</v>
      </c>
      <c r="B21" s="6" t="s">
        <v>68</v>
      </c>
      <c r="C21" s="7" t="s">
        <v>69</v>
      </c>
      <c r="D21" s="10" t="str">
        <f t="shared" si="2"/>
        <v>F</v>
      </c>
    </row>
    <row r="22" spans="1:4" ht="21.75" customHeight="1">
      <c r="A22" s="19">
        <f t="shared" si="1"/>
        <v>21</v>
      </c>
      <c r="B22" s="6" t="s">
        <v>70</v>
      </c>
      <c r="C22" s="7" t="s">
        <v>71</v>
      </c>
      <c r="D22" s="10" t="str">
        <f t="shared" si="2"/>
        <v>F</v>
      </c>
    </row>
    <row r="23" spans="1:4" ht="21.75" customHeight="1">
      <c r="A23" s="19">
        <f t="shared" si="1"/>
        <v>22</v>
      </c>
      <c r="B23" s="6" t="s">
        <v>72</v>
      </c>
      <c r="C23" s="7" t="s">
        <v>73</v>
      </c>
      <c r="D23" s="10" t="str">
        <f t="shared" si="2"/>
        <v>F</v>
      </c>
    </row>
    <row r="24" spans="1:4" ht="21.75" customHeight="1">
      <c r="A24" s="19">
        <f t="shared" si="1"/>
        <v>23</v>
      </c>
      <c r="B24" s="6" t="s">
        <v>74</v>
      </c>
      <c r="C24" s="7" t="s">
        <v>75</v>
      </c>
      <c r="D24" s="10" t="str">
        <f t="shared" si="2"/>
        <v>F</v>
      </c>
    </row>
    <row r="25" spans="1:4" ht="21.75" customHeight="1">
      <c r="A25" s="19">
        <f t="shared" si="1"/>
        <v>24</v>
      </c>
      <c r="B25" s="6" t="s">
        <v>76</v>
      </c>
      <c r="C25" s="7" t="s">
        <v>77</v>
      </c>
      <c r="D25" s="10" t="str">
        <f t="shared" si="2"/>
        <v>F</v>
      </c>
    </row>
    <row r="26" spans="1:4" ht="21.75" customHeight="1">
      <c r="A26" s="19">
        <f t="shared" si="1"/>
        <v>25</v>
      </c>
      <c r="B26" s="6" t="s">
        <v>78</v>
      </c>
      <c r="C26" s="7" t="s">
        <v>79</v>
      </c>
      <c r="D26" s="10" t="str">
        <f t="shared" si="2"/>
        <v>F</v>
      </c>
    </row>
  </sheetData>
  <sortState ref="A2:D31">
    <sortCondition ref="B7"/>
  </sortState>
  <pageMargins left="0.19685039370078741" right="0.15748031496062992" top="0.15748031496062992" bottom="0.15748031496062992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:C13"/>
    </sheetView>
  </sheetViews>
  <sheetFormatPr defaultRowHeight="14.3"/>
  <cols>
    <col min="1" max="1" width="6.25" customWidth="1"/>
    <col min="2" max="2" width="11.75" style="5" customWidth="1"/>
    <col min="3" max="3" width="23.6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19">
        <v>1</v>
      </c>
      <c r="B2" s="6" t="s">
        <v>128</v>
      </c>
      <c r="C2" s="7" t="s">
        <v>129</v>
      </c>
      <c r="D2" s="10" t="str">
        <f t="shared" ref="D2:D13" si="0">VLOOKUP(B2, allgrades,15,FALSE)</f>
        <v>F</v>
      </c>
    </row>
    <row r="3" spans="1:4" ht="19.05">
      <c r="A3" s="19">
        <f>A2+1</f>
        <v>2</v>
      </c>
      <c r="B3" s="6" t="s">
        <v>130</v>
      </c>
      <c r="C3" s="7" t="s">
        <v>131</v>
      </c>
      <c r="D3" s="10" t="str">
        <f t="shared" si="0"/>
        <v>F</v>
      </c>
    </row>
    <row r="4" spans="1:4" ht="19.05">
      <c r="A4" s="19">
        <f t="shared" ref="A4:A13" si="1">A3+1</f>
        <v>3</v>
      </c>
      <c r="B4" s="6" t="s">
        <v>132</v>
      </c>
      <c r="C4" s="7" t="s">
        <v>133</v>
      </c>
      <c r="D4" s="10" t="str">
        <f t="shared" si="0"/>
        <v>F</v>
      </c>
    </row>
    <row r="5" spans="1:4" ht="19.05">
      <c r="A5" s="19">
        <f t="shared" si="1"/>
        <v>4</v>
      </c>
      <c r="B5" s="6" t="s">
        <v>134</v>
      </c>
      <c r="C5" s="7" t="s">
        <v>135</v>
      </c>
      <c r="D5" s="10" t="str">
        <f t="shared" si="0"/>
        <v>F</v>
      </c>
    </row>
    <row r="6" spans="1:4" ht="19.05">
      <c r="A6" s="19">
        <f t="shared" si="1"/>
        <v>5</v>
      </c>
      <c r="B6" s="6" t="s">
        <v>136</v>
      </c>
      <c r="C6" s="7" t="s">
        <v>137</v>
      </c>
      <c r="D6" s="10" t="str">
        <f t="shared" si="0"/>
        <v>F</v>
      </c>
    </row>
    <row r="7" spans="1:4" ht="19.05">
      <c r="A7" s="19">
        <f t="shared" si="1"/>
        <v>6</v>
      </c>
      <c r="B7" s="6" t="s">
        <v>138</v>
      </c>
      <c r="C7" s="7" t="s">
        <v>139</v>
      </c>
      <c r="D7" s="10" t="str">
        <f t="shared" si="0"/>
        <v>F</v>
      </c>
    </row>
    <row r="8" spans="1:4" ht="19.05">
      <c r="A8" s="19">
        <f t="shared" si="1"/>
        <v>7</v>
      </c>
      <c r="B8" s="6" t="s">
        <v>140</v>
      </c>
      <c r="C8" s="7" t="s">
        <v>141</v>
      </c>
      <c r="D8" s="10" t="str">
        <f t="shared" si="0"/>
        <v>F</v>
      </c>
    </row>
    <row r="9" spans="1:4" ht="19.05">
      <c r="A9" s="19">
        <f t="shared" si="1"/>
        <v>8</v>
      </c>
      <c r="B9" s="6" t="s">
        <v>142</v>
      </c>
      <c r="C9" s="7" t="s">
        <v>143</v>
      </c>
      <c r="D9" s="10" t="str">
        <f t="shared" si="0"/>
        <v>F</v>
      </c>
    </row>
    <row r="10" spans="1:4" ht="19.05">
      <c r="A10" s="19">
        <f t="shared" si="1"/>
        <v>9</v>
      </c>
      <c r="B10" s="6" t="s">
        <v>144</v>
      </c>
      <c r="C10" s="7" t="s">
        <v>145</v>
      </c>
      <c r="D10" s="10" t="str">
        <f t="shared" si="0"/>
        <v>F</v>
      </c>
    </row>
    <row r="11" spans="1:4" ht="19.05">
      <c r="A11" s="19">
        <f t="shared" si="1"/>
        <v>10</v>
      </c>
      <c r="B11" s="6" t="s">
        <v>146</v>
      </c>
      <c r="C11" s="7" t="s">
        <v>147</v>
      </c>
      <c r="D11" s="10" t="str">
        <f t="shared" si="0"/>
        <v>F</v>
      </c>
    </row>
    <row r="12" spans="1:4" ht="19.05">
      <c r="A12" s="19">
        <f t="shared" si="1"/>
        <v>11</v>
      </c>
      <c r="B12" s="6" t="s">
        <v>148</v>
      </c>
      <c r="C12" s="7" t="s">
        <v>149</v>
      </c>
      <c r="D12" s="10" t="str">
        <f t="shared" si="0"/>
        <v>F</v>
      </c>
    </row>
    <row r="13" spans="1:4" ht="19.05">
      <c r="A13" s="19">
        <f t="shared" si="1"/>
        <v>12</v>
      </c>
      <c r="B13" s="6" t="s">
        <v>150</v>
      </c>
      <c r="C13" s="7" t="s">
        <v>151</v>
      </c>
      <c r="D13" s="10" t="str">
        <f t="shared" si="0"/>
        <v>F</v>
      </c>
    </row>
  </sheetData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:C25"/>
    </sheetView>
  </sheetViews>
  <sheetFormatPr defaultRowHeight="14.3"/>
  <cols>
    <col min="2" max="2" width="12.125" customWidth="1"/>
    <col min="3" max="3" width="24.1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 t="s">
        <v>80</v>
      </c>
      <c r="C2" s="7" t="s">
        <v>81</v>
      </c>
      <c r="D2" s="10" t="str">
        <f t="shared" ref="D2:D25" si="0">VLOOKUP(B2, allgrades,15,FALSE)</f>
        <v>F</v>
      </c>
    </row>
    <row r="3" spans="1:4" ht="19.05">
      <c r="A3" s="3">
        <f>A2+1</f>
        <v>2</v>
      </c>
      <c r="B3" s="6" t="s">
        <v>82</v>
      </c>
      <c r="C3" s="7" t="s">
        <v>83</v>
      </c>
      <c r="D3" s="10" t="str">
        <f t="shared" si="0"/>
        <v>F</v>
      </c>
    </row>
    <row r="4" spans="1:4" ht="19.05">
      <c r="A4" s="3">
        <f t="shared" ref="A4:A25" si="1">A3+1</f>
        <v>3</v>
      </c>
      <c r="B4" s="6" t="s">
        <v>84</v>
      </c>
      <c r="C4" s="7" t="s">
        <v>85</v>
      </c>
      <c r="D4" s="10" t="str">
        <f t="shared" si="0"/>
        <v>F</v>
      </c>
    </row>
    <row r="5" spans="1:4" ht="19.05">
      <c r="A5" s="4">
        <f t="shared" si="1"/>
        <v>4</v>
      </c>
      <c r="B5" s="6" t="s">
        <v>86</v>
      </c>
      <c r="C5" s="7" t="s">
        <v>87</v>
      </c>
      <c r="D5" s="10" t="str">
        <f t="shared" si="0"/>
        <v>F</v>
      </c>
    </row>
    <row r="6" spans="1:4" ht="19.05">
      <c r="A6" s="4">
        <f t="shared" si="1"/>
        <v>5</v>
      </c>
      <c r="B6" s="6" t="s">
        <v>88</v>
      </c>
      <c r="C6" s="7" t="s">
        <v>89</v>
      </c>
      <c r="D6" s="10" t="str">
        <f t="shared" si="0"/>
        <v>F</v>
      </c>
    </row>
    <row r="7" spans="1:4" ht="19.05">
      <c r="A7" s="4">
        <f t="shared" si="1"/>
        <v>6</v>
      </c>
      <c r="B7" s="6" t="s">
        <v>90</v>
      </c>
      <c r="C7" s="7" t="s">
        <v>91</v>
      </c>
      <c r="D7" s="10" t="str">
        <f t="shared" si="0"/>
        <v>F</v>
      </c>
    </row>
    <row r="8" spans="1:4" ht="19.05">
      <c r="A8" s="3">
        <f t="shared" si="1"/>
        <v>7</v>
      </c>
      <c r="B8" s="6" t="s">
        <v>92</v>
      </c>
      <c r="C8" s="7" t="s">
        <v>93</v>
      </c>
      <c r="D8" s="10" t="str">
        <f t="shared" si="0"/>
        <v>F</v>
      </c>
    </row>
    <row r="9" spans="1:4" ht="19.05">
      <c r="A9" s="3">
        <f t="shared" si="1"/>
        <v>8</v>
      </c>
      <c r="B9" s="6" t="s">
        <v>94</v>
      </c>
      <c r="C9" s="7" t="s">
        <v>95</v>
      </c>
      <c r="D9" s="10" t="str">
        <f t="shared" si="0"/>
        <v>F</v>
      </c>
    </row>
    <row r="10" spans="1:4" ht="19.05">
      <c r="A10" s="3">
        <f t="shared" si="1"/>
        <v>9</v>
      </c>
      <c r="B10" s="6" t="s">
        <v>96</v>
      </c>
      <c r="C10" s="7" t="s">
        <v>97</v>
      </c>
      <c r="D10" s="10" t="str">
        <f t="shared" si="0"/>
        <v>F</v>
      </c>
    </row>
    <row r="11" spans="1:4" ht="19.05">
      <c r="A11" s="4">
        <f t="shared" si="1"/>
        <v>10</v>
      </c>
      <c r="B11" s="6" t="s">
        <v>98</v>
      </c>
      <c r="C11" s="7" t="s">
        <v>99</v>
      </c>
      <c r="D11" s="10" t="str">
        <f t="shared" si="0"/>
        <v>F</v>
      </c>
    </row>
    <row r="12" spans="1:4" ht="19.05">
      <c r="A12" s="4">
        <f t="shared" si="1"/>
        <v>11</v>
      </c>
      <c r="B12" s="6" t="s">
        <v>100</v>
      </c>
      <c r="C12" s="7" t="s">
        <v>101</v>
      </c>
      <c r="D12" s="10" t="str">
        <f t="shared" si="0"/>
        <v>F</v>
      </c>
    </row>
    <row r="13" spans="1:4" ht="19.05">
      <c r="A13" s="4">
        <f t="shared" si="1"/>
        <v>12</v>
      </c>
      <c r="B13" s="6" t="s">
        <v>102</v>
      </c>
      <c r="C13" s="7" t="s">
        <v>103</v>
      </c>
      <c r="D13" s="10" t="str">
        <f t="shared" si="0"/>
        <v>F</v>
      </c>
    </row>
    <row r="14" spans="1:4" ht="19.05">
      <c r="A14" s="3">
        <f t="shared" si="1"/>
        <v>13</v>
      </c>
      <c r="B14" s="6" t="s">
        <v>104</v>
      </c>
      <c r="C14" s="7" t="s">
        <v>105</v>
      </c>
      <c r="D14" s="10" t="str">
        <f t="shared" si="0"/>
        <v>F</v>
      </c>
    </row>
    <row r="15" spans="1:4" ht="19.05">
      <c r="A15" s="3">
        <f t="shared" si="1"/>
        <v>14</v>
      </c>
      <c r="B15" s="6" t="s">
        <v>106</v>
      </c>
      <c r="C15" s="7" t="s">
        <v>107</v>
      </c>
      <c r="D15" s="10" t="str">
        <f t="shared" si="0"/>
        <v>F</v>
      </c>
    </row>
    <row r="16" spans="1:4" ht="19.05">
      <c r="A16" s="3">
        <f t="shared" si="1"/>
        <v>15</v>
      </c>
      <c r="B16" s="6" t="s">
        <v>108</v>
      </c>
      <c r="C16" s="7" t="s">
        <v>109</v>
      </c>
      <c r="D16" s="10" t="str">
        <f t="shared" si="0"/>
        <v>F</v>
      </c>
    </row>
    <row r="17" spans="1:4" ht="19.05">
      <c r="A17" s="4">
        <f t="shared" si="1"/>
        <v>16</v>
      </c>
      <c r="B17" s="6" t="s">
        <v>110</v>
      </c>
      <c r="C17" s="7" t="s">
        <v>111</v>
      </c>
      <c r="D17" s="10" t="str">
        <f t="shared" si="0"/>
        <v>F</v>
      </c>
    </row>
    <row r="18" spans="1:4" ht="19.05">
      <c r="A18" s="4">
        <f t="shared" si="1"/>
        <v>17</v>
      </c>
      <c r="B18" s="6" t="s">
        <v>112</v>
      </c>
      <c r="C18" s="7" t="s">
        <v>113</v>
      </c>
      <c r="D18" s="10" t="str">
        <f t="shared" si="0"/>
        <v>F</v>
      </c>
    </row>
    <row r="19" spans="1:4" ht="19.05">
      <c r="A19" s="4">
        <f t="shared" si="1"/>
        <v>18</v>
      </c>
      <c r="B19" s="6" t="s">
        <v>114</v>
      </c>
      <c r="C19" s="7" t="s">
        <v>115</v>
      </c>
      <c r="D19" s="10" t="str">
        <f t="shared" si="0"/>
        <v>F</v>
      </c>
    </row>
    <row r="20" spans="1:4" ht="19.05">
      <c r="A20" s="3">
        <f t="shared" si="1"/>
        <v>19</v>
      </c>
      <c r="B20" s="6" t="s">
        <v>116</v>
      </c>
      <c r="C20" s="7" t="s">
        <v>117</v>
      </c>
      <c r="D20" s="10" t="str">
        <f t="shared" si="0"/>
        <v>F</v>
      </c>
    </row>
    <row r="21" spans="1:4" ht="19.05">
      <c r="A21" s="3">
        <f t="shared" si="1"/>
        <v>20</v>
      </c>
      <c r="B21" s="6" t="s">
        <v>118</v>
      </c>
      <c r="C21" s="7" t="s">
        <v>119</v>
      </c>
      <c r="D21" s="10" t="str">
        <f t="shared" si="0"/>
        <v>F</v>
      </c>
    </row>
    <row r="22" spans="1:4" ht="19.05">
      <c r="A22" s="3">
        <f t="shared" si="1"/>
        <v>21</v>
      </c>
      <c r="B22" s="6" t="s">
        <v>120</v>
      </c>
      <c r="C22" s="7" t="s">
        <v>121</v>
      </c>
      <c r="D22" s="10" t="str">
        <f t="shared" si="0"/>
        <v>F</v>
      </c>
    </row>
    <row r="23" spans="1:4" ht="19.05">
      <c r="A23" s="3">
        <f t="shared" si="1"/>
        <v>22</v>
      </c>
      <c r="B23" s="6" t="s">
        <v>122</v>
      </c>
      <c r="C23" s="7" t="s">
        <v>123</v>
      </c>
      <c r="D23" s="10" t="str">
        <f t="shared" si="0"/>
        <v>F</v>
      </c>
    </row>
    <row r="24" spans="1:4" ht="19.05">
      <c r="A24" s="3">
        <f t="shared" si="1"/>
        <v>23</v>
      </c>
      <c r="B24" s="6" t="s">
        <v>124</v>
      </c>
      <c r="C24" s="7" t="s">
        <v>125</v>
      </c>
      <c r="D24" s="10" t="str">
        <f t="shared" si="0"/>
        <v>F</v>
      </c>
    </row>
    <row r="25" spans="1:4" ht="19.05">
      <c r="A25" s="3">
        <f t="shared" si="1"/>
        <v>24</v>
      </c>
      <c r="B25" s="6" t="s">
        <v>126</v>
      </c>
      <c r="C25" s="7" t="s">
        <v>127</v>
      </c>
      <c r="D25" s="10" t="str">
        <f t="shared" si="0"/>
        <v>F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4.3"/>
  <cols>
    <col min="1" max="1" width="6.25" customWidth="1"/>
    <col min="2" max="2" width="12.125" style="5" customWidth="1"/>
    <col min="3" max="3" width="23.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/>
      <c r="C2" s="7"/>
      <c r="D2" s="10" t="e">
        <f t="shared" ref="D2:D12" si="0">VLOOKUP(B2, allgrades,15,FALSE)</f>
        <v>#N/A</v>
      </c>
    </row>
    <row r="3" spans="1:4" ht="19.05">
      <c r="A3" s="3">
        <f>A2+1</f>
        <v>2</v>
      </c>
      <c r="B3" s="6"/>
      <c r="C3" s="7"/>
      <c r="D3" s="10" t="e">
        <f t="shared" si="0"/>
        <v>#N/A</v>
      </c>
    </row>
    <row r="4" spans="1:4" ht="19.05">
      <c r="A4" s="3">
        <f t="shared" ref="A4:A12" si="1">A3+1</f>
        <v>3</v>
      </c>
      <c r="B4" s="6"/>
      <c r="C4" s="7"/>
      <c r="D4" s="10" t="e">
        <f t="shared" si="0"/>
        <v>#N/A</v>
      </c>
    </row>
    <row r="5" spans="1:4" ht="19.05">
      <c r="A5" s="4">
        <f t="shared" si="1"/>
        <v>4</v>
      </c>
      <c r="B5" s="6"/>
      <c r="C5" s="7"/>
      <c r="D5" s="10" t="e">
        <f t="shared" si="0"/>
        <v>#N/A</v>
      </c>
    </row>
    <row r="6" spans="1:4" ht="19.05">
      <c r="A6" s="4">
        <f t="shared" si="1"/>
        <v>5</v>
      </c>
      <c r="B6" s="6"/>
      <c r="C6" s="7"/>
      <c r="D6" s="10" t="e">
        <f t="shared" si="0"/>
        <v>#N/A</v>
      </c>
    </row>
    <row r="7" spans="1:4" ht="19.05">
      <c r="A7" s="4">
        <f t="shared" si="1"/>
        <v>6</v>
      </c>
      <c r="B7" s="6"/>
      <c r="C7" s="7"/>
      <c r="D7" s="10" t="e">
        <f t="shared" si="0"/>
        <v>#N/A</v>
      </c>
    </row>
    <row r="8" spans="1:4" ht="19.05">
      <c r="A8" s="3">
        <f t="shared" si="1"/>
        <v>7</v>
      </c>
      <c r="B8" s="6"/>
      <c r="C8" s="7"/>
      <c r="D8" s="10" t="e">
        <f t="shared" si="0"/>
        <v>#N/A</v>
      </c>
    </row>
    <row r="9" spans="1:4" ht="19.05">
      <c r="A9" s="3">
        <f t="shared" si="1"/>
        <v>8</v>
      </c>
      <c r="B9" s="6"/>
      <c r="C9" s="7"/>
      <c r="D9" s="10" t="e">
        <f t="shared" si="0"/>
        <v>#N/A</v>
      </c>
    </row>
    <row r="10" spans="1:4" ht="19.05">
      <c r="A10" s="3">
        <f t="shared" si="1"/>
        <v>9</v>
      </c>
      <c r="B10" s="6"/>
      <c r="C10" s="7"/>
      <c r="D10" s="10" t="e">
        <f t="shared" si="0"/>
        <v>#N/A</v>
      </c>
    </row>
    <row r="11" spans="1:4" ht="19.05">
      <c r="A11" s="4">
        <f t="shared" si="1"/>
        <v>10</v>
      </c>
      <c r="B11" s="6"/>
      <c r="C11" s="7"/>
      <c r="D11" s="10" t="e">
        <f t="shared" si="0"/>
        <v>#N/A</v>
      </c>
    </row>
    <row r="12" spans="1:4" ht="19.05">
      <c r="A12" s="4">
        <f t="shared" si="1"/>
        <v>11</v>
      </c>
      <c r="B12" s="6"/>
      <c r="C12" s="7"/>
      <c r="D12" s="10" t="e">
        <f t="shared" si="0"/>
        <v>#N/A</v>
      </c>
    </row>
  </sheetData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3"/>
  <sheetViews>
    <sheetView tabSelected="1" topLeftCell="B1" workbookViewId="0">
      <selection activeCell="T3" sqref="T3"/>
    </sheetView>
  </sheetViews>
  <sheetFormatPr defaultRowHeight="14.3"/>
  <cols>
    <col min="1" max="1" width="12.375" customWidth="1"/>
    <col min="2" max="2" width="29.25" customWidth="1"/>
    <col min="3" max="3" width="7.625" customWidth="1"/>
    <col min="4" max="11" width="9" customWidth="1"/>
    <col min="12" max="12" width="7.375" customWidth="1"/>
    <col min="13" max="13" width="8.125" customWidth="1"/>
    <col min="14" max="14" width="7.5" style="13" customWidth="1"/>
    <col min="15" max="15" width="6.5" customWidth="1"/>
  </cols>
  <sheetData>
    <row r="1" spans="1:20" s="14" customFormat="1" ht="23.1" customHeight="1">
      <c r="A1" s="8" t="s">
        <v>1</v>
      </c>
      <c r="B1" s="8" t="s">
        <v>2</v>
      </c>
      <c r="C1" s="9" t="s">
        <v>13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14</v>
      </c>
      <c r="M1" s="9" t="s">
        <v>29</v>
      </c>
      <c r="N1" s="11" t="s">
        <v>11</v>
      </c>
      <c r="O1" s="8" t="s">
        <v>12</v>
      </c>
      <c r="P1" s="8" t="s">
        <v>28</v>
      </c>
    </row>
    <row r="2" spans="1:20">
      <c r="A2" s="10" t="s">
        <v>30</v>
      </c>
      <c r="B2" s="10" t="s">
        <v>31</v>
      </c>
      <c r="C2" s="10"/>
      <c r="D2" s="10"/>
      <c r="E2" s="10"/>
      <c r="F2" s="10"/>
      <c r="G2" s="10"/>
      <c r="H2" s="10"/>
      <c r="I2" s="10"/>
      <c r="J2" s="10"/>
      <c r="K2" s="10"/>
      <c r="L2" s="10">
        <f>D2+E2+F2+G2+H2+I2+J2+K2</f>
        <v>0</v>
      </c>
      <c r="M2" s="10"/>
      <c r="N2" s="12">
        <f>(40*C2/8)+((30*L2/80))+(30*M2/80)</f>
        <v>0</v>
      </c>
      <c r="O2" s="10" t="str">
        <f>VLOOKUP(N2,grades,2)</f>
        <v>F</v>
      </c>
      <c r="P2" s="10">
        <v>1</v>
      </c>
      <c r="R2" s="8" t="s">
        <v>22</v>
      </c>
      <c r="S2" s="8" t="s">
        <v>23</v>
      </c>
      <c r="T2" s="8" t="s">
        <v>24</v>
      </c>
    </row>
    <row r="3" spans="1:20">
      <c r="A3" s="10" t="s">
        <v>80</v>
      </c>
      <c r="B3" s="10" t="s">
        <v>81</v>
      </c>
      <c r="C3" s="10"/>
      <c r="D3" s="10"/>
      <c r="E3" s="10"/>
      <c r="F3" s="10"/>
      <c r="G3" s="10"/>
      <c r="H3" s="10"/>
      <c r="I3" s="10"/>
      <c r="J3" s="10"/>
      <c r="K3" s="10"/>
      <c r="L3" s="10">
        <f>D3+E3+F3+G3+H3+I3+J3+K3</f>
        <v>0</v>
      </c>
      <c r="M3" s="10"/>
      <c r="N3" s="12">
        <f>(40*C3/8)+((30*L3/80))+(30*M3/80)</f>
        <v>0</v>
      </c>
      <c r="O3" s="10" t="str">
        <f>VLOOKUP(N3,grades,2)</f>
        <v>F</v>
      </c>
      <c r="P3" s="10">
        <v>3</v>
      </c>
      <c r="R3" s="10">
        <v>0</v>
      </c>
      <c r="S3" s="10" t="s">
        <v>15</v>
      </c>
      <c r="T3" s="10">
        <f>COUNTIF($O$2:$O$62,S3)</f>
        <v>61</v>
      </c>
    </row>
    <row r="4" spans="1:20">
      <c r="A4" s="17" t="s">
        <v>128</v>
      </c>
      <c r="B4" s="17" t="s">
        <v>129</v>
      </c>
      <c r="C4" s="17"/>
      <c r="D4" s="17"/>
      <c r="E4" s="17"/>
      <c r="F4" s="17"/>
      <c r="G4" s="17"/>
      <c r="H4" s="17"/>
      <c r="I4" s="17"/>
      <c r="J4" s="17"/>
      <c r="K4" s="17"/>
      <c r="L4" s="17">
        <f>D4+E4+F4+G4+H4+I4+J4+K4</f>
        <v>0</v>
      </c>
      <c r="M4" s="17"/>
      <c r="N4" s="12">
        <f>(40*C4/8)+((30*L4/80))+(30*M4/80)</f>
        <v>0</v>
      </c>
      <c r="O4" s="17" t="str">
        <f>VLOOKUP(N4,grades,2)</f>
        <v>F</v>
      </c>
      <c r="P4" s="17">
        <v>2</v>
      </c>
      <c r="R4" s="10">
        <v>50</v>
      </c>
      <c r="S4" s="10" t="s">
        <v>25</v>
      </c>
      <c r="T4" s="10">
        <f>COUNTIF($O$2:$O$62,S4)</f>
        <v>0</v>
      </c>
    </row>
    <row r="5" spans="1:20">
      <c r="A5" s="10" t="s">
        <v>82</v>
      </c>
      <c r="B5" s="10" t="s">
        <v>83</v>
      </c>
      <c r="C5" s="10"/>
      <c r="D5" s="10"/>
      <c r="E5" s="10"/>
      <c r="F5" s="10"/>
      <c r="G5" s="10"/>
      <c r="H5" s="10"/>
      <c r="I5" s="10"/>
      <c r="J5" s="10"/>
      <c r="K5" s="10"/>
      <c r="L5" s="10">
        <f>D5+E5+F5+G5+H5+I5+J5+K5</f>
        <v>0</v>
      </c>
      <c r="M5" s="10"/>
      <c r="N5" s="12">
        <f>(40*C5/8)+((30*L5/80))+(30*M5/80)</f>
        <v>0</v>
      </c>
      <c r="O5" s="10" t="str">
        <f>VLOOKUP(N5,grades,2)</f>
        <v>F</v>
      </c>
      <c r="P5" s="10">
        <v>3</v>
      </c>
      <c r="R5" s="10">
        <v>55</v>
      </c>
      <c r="S5" s="10" t="s">
        <v>16</v>
      </c>
      <c r="T5" s="10">
        <f>COUNTIF($O$2:$O$62,S5)</f>
        <v>0</v>
      </c>
    </row>
    <row r="6" spans="1:20">
      <c r="A6" s="10" t="s">
        <v>84</v>
      </c>
      <c r="B6" s="10" t="s">
        <v>85</v>
      </c>
      <c r="C6" s="10"/>
      <c r="D6" s="10"/>
      <c r="E6" s="10"/>
      <c r="F6" s="10"/>
      <c r="G6" s="10"/>
      <c r="H6" s="10"/>
      <c r="I6" s="10"/>
      <c r="J6" s="10"/>
      <c r="K6" s="10"/>
      <c r="L6" s="10">
        <f>D6+E6+F6+G6+H6+I6+J6+K6</f>
        <v>0</v>
      </c>
      <c r="M6" s="10"/>
      <c r="N6" s="12">
        <f>(40*C6/8)+((30*L6/80))+(30*M6/80)</f>
        <v>0</v>
      </c>
      <c r="O6" s="10" t="str">
        <f>VLOOKUP(N6,grades,2)</f>
        <v>F</v>
      </c>
      <c r="P6" s="10">
        <v>3</v>
      </c>
      <c r="R6" s="10">
        <v>60</v>
      </c>
      <c r="S6" s="10" t="s">
        <v>17</v>
      </c>
      <c r="T6" s="10">
        <f>COUNTIF($O$2:$O$62,S6)</f>
        <v>0</v>
      </c>
    </row>
    <row r="7" spans="1:20">
      <c r="A7" s="10" t="s">
        <v>86</v>
      </c>
      <c r="B7" s="10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f>D7+E7+F7+G7+H7+I7+J7+K7</f>
        <v>0</v>
      </c>
      <c r="M7" s="10"/>
      <c r="N7" s="12">
        <f>(40*C7/8)+((30*L7/80))+(30*M7/80)</f>
        <v>0</v>
      </c>
      <c r="O7" s="10" t="str">
        <f>VLOOKUP(N7,grades,2)</f>
        <v>F</v>
      </c>
      <c r="P7" s="10">
        <v>3</v>
      </c>
      <c r="R7" s="10">
        <v>65</v>
      </c>
      <c r="S7" s="10" t="s">
        <v>18</v>
      </c>
      <c r="T7" s="10">
        <f>COUNTIF($O$2:$O$62,S7)</f>
        <v>0</v>
      </c>
    </row>
    <row r="8" spans="1:20">
      <c r="A8" s="17" t="s">
        <v>130</v>
      </c>
      <c r="B8" s="17" t="s">
        <v>131</v>
      </c>
      <c r="C8" s="17"/>
      <c r="D8" s="17"/>
      <c r="E8" s="17"/>
      <c r="F8" s="17"/>
      <c r="G8" s="17"/>
      <c r="H8" s="17"/>
      <c r="I8" s="17"/>
      <c r="J8" s="17"/>
      <c r="K8" s="17"/>
      <c r="L8" s="17">
        <f>D8+E8+F8+G8+H8+I8+J8+K8</f>
        <v>0</v>
      </c>
      <c r="M8" s="17"/>
      <c r="N8" s="12">
        <f>(40*C8/8)+((30*L8/80))+(30*M8/80)</f>
        <v>0</v>
      </c>
      <c r="O8" s="17" t="str">
        <f>VLOOKUP(N8,grades,2)</f>
        <v>F</v>
      </c>
      <c r="P8" s="17">
        <v>2</v>
      </c>
      <c r="R8" s="10">
        <v>70</v>
      </c>
      <c r="S8" s="10" t="s">
        <v>19</v>
      </c>
      <c r="T8" s="10">
        <f>COUNTIF($O$2:$O$62,S8)</f>
        <v>0</v>
      </c>
    </row>
    <row r="9" spans="1:20">
      <c r="A9" s="10" t="s">
        <v>32</v>
      </c>
      <c r="B9" s="10" t="s">
        <v>33</v>
      </c>
      <c r="C9" s="10"/>
      <c r="D9" s="10"/>
      <c r="E9" s="10"/>
      <c r="F9" s="10"/>
      <c r="G9" s="10"/>
      <c r="H9" s="10"/>
      <c r="I9" s="10"/>
      <c r="J9" s="10"/>
      <c r="K9" s="10"/>
      <c r="L9" s="10">
        <f>D9+E9+F9+G9+H9+I9+J9+K9</f>
        <v>0</v>
      </c>
      <c r="M9" s="10"/>
      <c r="N9" s="12">
        <f>(40*C9/8)+((30*L9/80))+(30*M9/80)</f>
        <v>0</v>
      </c>
      <c r="O9" s="10" t="str">
        <f>VLOOKUP(N9,grades,2)</f>
        <v>F</v>
      </c>
      <c r="P9" s="10">
        <v>1</v>
      </c>
      <c r="R9" s="10">
        <v>75</v>
      </c>
      <c r="S9" s="10" t="s">
        <v>20</v>
      </c>
      <c r="T9" s="10">
        <f>COUNTIF($O$2:$O$62,S9)</f>
        <v>0</v>
      </c>
    </row>
    <row r="10" spans="1:20">
      <c r="A10" s="10" t="s">
        <v>88</v>
      </c>
      <c r="B10" s="10" t="s">
        <v>89</v>
      </c>
      <c r="C10" s="10"/>
      <c r="D10" s="10"/>
      <c r="E10" s="10"/>
      <c r="F10" s="10"/>
      <c r="G10" s="10"/>
      <c r="H10" s="10"/>
      <c r="I10" s="10"/>
      <c r="J10" s="10"/>
      <c r="K10" s="10"/>
      <c r="L10" s="10">
        <f>D10+E10+F10+G10+H10+I10+J10+K10</f>
        <v>0</v>
      </c>
      <c r="M10" s="10"/>
      <c r="N10" s="12">
        <f>(40*C10/8)+((30*L10/80))+(30*M10/80)</f>
        <v>0</v>
      </c>
      <c r="O10" s="10" t="str">
        <f>VLOOKUP(N10,grades,2)</f>
        <v>F</v>
      </c>
      <c r="P10" s="10">
        <v>3</v>
      </c>
      <c r="R10" s="10">
        <v>80</v>
      </c>
      <c r="S10" s="10" t="s">
        <v>21</v>
      </c>
      <c r="T10" s="10">
        <f>COUNTIF($O$2:$O$62,S10)</f>
        <v>0</v>
      </c>
    </row>
    <row r="11" spans="1:20">
      <c r="A11" s="10" t="s">
        <v>90</v>
      </c>
      <c r="B11" s="10" t="s">
        <v>91</v>
      </c>
      <c r="C11" s="10"/>
      <c r="D11" s="10"/>
      <c r="E11" s="10"/>
      <c r="F11" s="10"/>
      <c r="G11" s="10"/>
      <c r="H11" s="10"/>
      <c r="I11" s="10"/>
      <c r="J11" s="10"/>
      <c r="K11" s="10"/>
      <c r="L11" s="10">
        <f>D11+E11+F11+G11+H11+I11+J11+K11</f>
        <v>0</v>
      </c>
      <c r="M11" s="10"/>
      <c r="N11" s="12">
        <f>(40*C11/8)+((30*L11/80))+(30*M11/80)</f>
        <v>0</v>
      </c>
      <c r="O11" s="10" t="str">
        <f>VLOOKUP(N11,grades,2)</f>
        <v>F</v>
      </c>
      <c r="P11" s="10">
        <v>3</v>
      </c>
    </row>
    <row r="12" spans="1:20">
      <c r="A12" s="10" t="s">
        <v>92</v>
      </c>
      <c r="B12" s="10" t="s">
        <v>93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f>D12+E12+F12+G12+H12+I12+J12+K12</f>
        <v>0</v>
      </c>
      <c r="M12" s="10"/>
      <c r="N12" s="12">
        <f>(40*C12/8)+((30*L12/80))+(30*M12/80)</f>
        <v>0</v>
      </c>
      <c r="O12" s="10" t="str">
        <f>VLOOKUP(N12,grades,2)</f>
        <v>F</v>
      </c>
      <c r="P12" s="10">
        <v>3</v>
      </c>
      <c r="S12" s="10" t="s">
        <v>26</v>
      </c>
      <c r="T12" s="10">
        <f>SUM(T3:T10)</f>
        <v>61</v>
      </c>
    </row>
    <row r="13" spans="1:20">
      <c r="A13" s="10" t="s">
        <v>94</v>
      </c>
      <c r="B13" s="10" t="s">
        <v>95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f>D13+E13+F13+G13+H13+I13+J13+K13</f>
        <v>0</v>
      </c>
      <c r="M13" s="10"/>
      <c r="N13" s="12">
        <f>(40*C13/8)+((30*L13/80))+(30*M13/80)</f>
        <v>0</v>
      </c>
      <c r="O13" s="10" t="str">
        <f>VLOOKUP(N13,grades,2)</f>
        <v>F</v>
      </c>
      <c r="P13" s="10">
        <v>3</v>
      </c>
      <c r="S13" s="10" t="s">
        <v>27</v>
      </c>
      <c r="T13" s="10">
        <f>(T3*0+T4*1+T5*1.5+T6*2+T7*2.5+T8*3+T9*3.5+T10*4)/T12</f>
        <v>0</v>
      </c>
    </row>
    <row r="14" spans="1:20">
      <c r="A14" s="10" t="s">
        <v>34</v>
      </c>
      <c r="B14" s="10" t="s">
        <v>35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f>D14+E14+F14+G14+H14+I14+J14+K14</f>
        <v>0</v>
      </c>
      <c r="M14" s="10"/>
      <c r="N14" s="12">
        <f>(40*C14/8)+((30*L14/80))+(30*M14/80)</f>
        <v>0</v>
      </c>
      <c r="O14" s="10" t="str">
        <f>VLOOKUP(N14,grades,2)</f>
        <v>F</v>
      </c>
      <c r="P14" s="10">
        <v>1</v>
      </c>
    </row>
    <row r="15" spans="1:20">
      <c r="A15" s="10" t="s">
        <v>36</v>
      </c>
      <c r="B15" s="10" t="s">
        <v>37</v>
      </c>
      <c r="C15" s="10"/>
      <c r="D15" s="10"/>
      <c r="E15" s="10"/>
      <c r="F15" s="10"/>
      <c r="G15" s="10"/>
      <c r="H15" s="10"/>
      <c r="I15" s="10"/>
      <c r="J15" s="10"/>
      <c r="K15" s="10"/>
      <c r="L15" s="10">
        <f>D15+E15+F15+G15+H15+I15+J15+K15</f>
        <v>0</v>
      </c>
      <c r="M15" s="10"/>
      <c r="N15" s="12">
        <f>(40*C15/8)+((30*L15/80))+(30*M15/80)</f>
        <v>0</v>
      </c>
      <c r="O15" s="10" t="str">
        <f>VLOOKUP(N15,grades,2)</f>
        <v>F</v>
      </c>
      <c r="P15" s="10">
        <v>1</v>
      </c>
    </row>
    <row r="16" spans="1:20">
      <c r="A16" s="17" t="s">
        <v>132</v>
      </c>
      <c r="B16" s="17" t="s">
        <v>133</v>
      </c>
      <c r="C16" s="17"/>
      <c r="D16" s="17"/>
      <c r="E16" s="17"/>
      <c r="F16" s="17"/>
      <c r="G16" s="17"/>
      <c r="H16" s="17"/>
      <c r="I16" s="17"/>
      <c r="J16" s="17"/>
      <c r="K16" s="17"/>
      <c r="L16" s="17">
        <f>D16+E16+F16+G16+H16+I16+J16+K16</f>
        <v>0</v>
      </c>
      <c r="M16" s="17"/>
      <c r="N16" s="12">
        <f>(40*C16/8)+((30*L16/80))+(30*M16/80)</f>
        <v>0</v>
      </c>
      <c r="O16" s="17" t="str">
        <f>VLOOKUP(N16,grades,2)</f>
        <v>F</v>
      </c>
      <c r="P16" s="17">
        <v>2</v>
      </c>
    </row>
    <row r="17" spans="1:16">
      <c r="A17" s="10" t="s">
        <v>96</v>
      </c>
      <c r="B17" s="10" t="s">
        <v>97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f>D17+E17+F17+G17+H17+I17+J17+K17</f>
        <v>0</v>
      </c>
      <c r="M17" s="10"/>
      <c r="N17" s="12">
        <f>(40*C17/8)+((30*L17/80))+(30*M17/80)</f>
        <v>0</v>
      </c>
      <c r="O17" s="10" t="str">
        <f>VLOOKUP(N17,grades,2)</f>
        <v>F</v>
      </c>
      <c r="P17" s="10">
        <v>3</v>
      </c>
    </row>
    <row r="18" spans="1:16">
      <c r="A18" s="10" t="s">
        <v>98</v>
      </c>
      <c r="B18" s="10" t="s">
        <v>99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f>D18+E18+F18+G18+H18+I18+J18+K18</f>
        <v>0</v>
      </c>
      <c r="M18" s="10"/>
      <c r="N18" s="12">
        <f>(40*C18/8)+((30*L18/80))+(30*M18/80)</f>
        <v>0</v>
      </c>
      <c r="O18" s="10" t="str">
        <f>VLOOKUP(N18,grades,2)</f>
        <v>F</v>
      </c>
      <c r="P18" s="10">
        <v>3</v>
      </c>
    </row>
    <row r="19" spans="1:16">
      <c r="A19" s="17" t="s">
        <v>134</v>
      </c>
      <c r="B19" s="17" t="s">
        <v>135</v>
      </c>
      <c r="C19" s="17"/>
      <c r="D19" s="17"/>
      <c r="E19" s="17"/>
      <c r="F19" s="17"/>
      <c r="G19" s="17"/>
      <c r="H19" s="17"/>
      <c r="I19" s="17"/>
      <c r="J19" s="17"/>
      <c r="K19" s="17"/>
      <c r="L19" s="17">
        <f>D19+E19+F19+G19+H19+I19+J19+K19</f>
        <v>0</v>
      </c>
      <c r="M19" s="17"/>
      <c r="N19" s="12">
        <f>(40*C19/8)+((30*L19/80))+(30*M19/80)</f>
        <v>0</v>
      </c>
      <c r="O19" s="17" t="str">
        <f>VLOOKUP(N19,grades,2)</f>
        <v>F</v>
      </c>
      <c r="P19" s="17">
        <v>2</v>
      </c>
    </row>
    <row r="20" spans="1:16">
      <c r="A20" s="10" t="s">
        <v>100</v>
      </c>
      <c r="B20" s="10" t="s">
        <v>101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f>D20+E20+F20+G20+H20+I20+J20+K20</f>
        <v>0</v>
      </c>
      <c r="M20" s="10"/>
      <c r="N20" s="12">
        <f>(40*C20/8)+((30*L20/80))+(30*M20/80)</f>
        <v>0</v>
      </c>
      <c r="O20" s="10" t="str">
        <f>VLOOKUP(N20,grades,2)</f>
        <v>F</v>
      </c>
      <c r="P20" s="10">
        <v>3</v>
      </c>
    </row>
    <row r="21" spans="1:16">
      <c r="A21" s="10" t="s">
        <v>38</v>
      </c>
      <c r="B21" s="10" t="s">
        <v>39</v>
      </c>
      <c r="C21" s="10"/>
      <c r="D21" s="10"/>
      <c r="E21" s="10"/>
      <c r="F21" s="10"/>
      <c r="G21" s="10"/>
      <c r="H21" s="10"/>
      <c r="I21" s="10"/>
      <c r="J21" s="10"/>
      <c r="K21" s="10"/>
      <c r="L21" s="10">
        <f>D21+E21+F21+G21+H21+I21+J21+K21</f>
        <v>0</v>
      </c>
      <c r="M21" s="10"/>
      <c r="N21" s="12">
        <f>(40*C21/8)+((30*L21/80))+(30*M21/80)</f>
        <v>0</v>
      </c>
      <c r="O21" s="10" t="str">
        <f>VLOOKUP(N21,grades,2)</f>
        <v>F</v>
      </c>
      <c r="P21" s="10">
        <v>1</v>
      </c>
    </row>
    <row r="22" spans="1:16">
      <c r="A22" s="10" t="s">
        <v>102</v>
      </c>
      <c r="B22" s="10" t="s">
        <v>103</v>
      </c>
      <c r="C22" s="10"/>
      <c r="D22" s="10"/>
      <c r="E22" s="10"/>
      <c r="F22" s="10"/>
      <c r="G22" s="10"/>
      <c r="H22" s="10"/>
      <c r="I22" s="10"/>
      <c r="J22" s="10"/>
      <c r="K22" s="10"/>
      <c r="L22" s="10">
        <f>D22+E22+F22+G22+H22+I22+J22+K22</f>
        <v>0</v>
      </c>
      <c r="M22" s="10"/>
      <c r="N22" s="12">
        <f>(40*C22/8)+((30*L22/80))+(30*M22/80)</f>
        <v>0</v>
      </c>
      <c r="O22" s="10" t="str">
        <f>VLOOKUP(N22,grades,2)</f>
        <v>F</v>
      </c>
      <c r="P22" s="10">
        <v>3</v>
      </c>
    </row>
    <row r="23" spans="1:16">
      <c r="A23" s="10" t="s">
        <v>40</v>
      </c>
      <c r="B23" s="10" t="s">
        <v>41</v>
      </c>
      <c r="C23" s="10"/>
      <c r="D23" s="10"/>
      <c r="E23" s="10"/>
      <c r="F23" s="10"/>
      <c r="G23" s="10"/>
      <c r="H23" s="10"/>
      <c r="I23" s="10"/>
      <c r="J23" s="10"/>
      <c r="K23" s="10"/>
      <c r="L23" s="10">
        <f>D23+E23+F23+G23+H23+I23+J23+K23</f>
        <v>0</v>
      </c>
      <c r="M23" s="10"/>
      <c r="N23" s="12">
        <f>(40*C23/8)+((30*L23/80))+(30*M23/80)</f>
        <v>0</v>
      </c>
      <c r="O23" s="10" t="str">
        <f>VLOOKUP(N23,grades,2)</f>
        <v>F</v>
      </c>
      <c r="P23" s="10">
        <v>1</v>
      </c>
    </row>
    <row r="24" spans="1:16">
      <c r="A24" s="10" t="s">
        <v>42</v>
      </c>
      <c r="B24" s="10" t="s">
        <v>43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f>D24+E24+F24+G24+H24+I24+J24+K24</f>
        <v>0</v>
      </c>
      <c r="M24" s="10"/>
      <c r="N24" s="12">
        <f>(40*C24/8)+((30*L24/80))+(30*M24/80)</f>
        <v>0</v>
      </c>
      <c r="O24" s="10" t="str">
        <f>VLOOKUP(N24,grades,2)</f>
        <v>F</v>
      </c>
      <c r="P24" s="10">
        <v>1</v>
      </c>
    </row>
    <row r="25" spans="1:16">
      <c r="A25" s="10" t="s">
        <v>44</v>
      </c>
      <c r="B25" s="10" t="s">
        <v>45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f>D25+E25+F25+G25+H25+I25+J25+K25</f>
        <v>0</v>
      </c>
      <c r="M25" s="10"/>
      <c r="N25" s="12">
        <f>(40*C25/8)+((30*L25/80))+(30*M25/80)</f>
        <v>0</v>
      </c>
      <c r="O25" s="10" t="str">
        <f>VLOOKUP(N25,grades,2)</f>
        <v>F</v>
      </c>
      <c r="P25" s="10">
        <v>1</v>
      </c>
    </row>
    <row r="26" spans="1:16">
      <c r="A26" s="10" t="s">
        <v>46</v>
      </c>
      <c r="B26" s="10" t="s">
        <v>47</v>
      </c>
      <c r="C26" s="10"/>
      <c r="D26" s="10"/>
      <c r="E26" s="10"/>
      <c r="F26" s="10"/>
      <c r="G26" s="10"/>
      <c r="H26" s="10"/>
      <c r="I26" s="10"/>
      <c r="J26" s="10"/>
      <c r="K26" s="10"/>
      <c r="L26" s="10">
        <f>D26+E26+F26+G26+H26+I26+J26+K26</f>
        <v>0</v>
      </c>
      <c r="M26" s="10"/>
      <c r="N26" s="12">
        <f>(40*C26/8)+((30*L26/80))+(30*M26/80)</f>
        <v>0</v>
      </c>
      <c r="O26" s="10" t="str">
        <f>VLOOKUP(N26,grades,2)</f>
        <v>F</v>
      </c>
      <c r="P26" s="10">
        <v>1</v>
      </c>
    </row>
    <row r="27" spans="1:16">
      <c r="A27" s="17" t="s">
        <v>136</v>
      </c>
      <c r="B27" s="17" t="s">
        <v>137</v>
      </c>
      <c r="C27" s="17"/>
      <c r="D27" s="17"/>
      <c r="E27" s="17"/>
      <c r="F27" s="17"/>
      <c r="G27" s="17"/>
      <c r="H27" s="17"/>
      <c r="I27" s="17"/>
      <c r="J27" s="17"/>
      <c r="K27" s="17"/>
      <c r="L27" s="17">
        <f>D27+E27+F27+G27+H27+I27+J27+K27</f>
        <v>0</v>
      </c>
      <c r="M27" s="17"/>
      <c r="N27" s="12">
        <f>(40*C27/8)+((30*L27/80))+(30*M27/80)</f>
        <v>0</v>
      </c>
      <c r="O27" s="17" t="str">
        <f>VLOOKUP(N27,grades,2)</f>
        <v>F</v>
      </c>
      <c r="P27" s="17">
        <v>2</v>
      </c>
    </row>
    <row r="28" spans="1:16">
      <c r="A28" s="10" t="s">
        <v>48</v>
      </c>
      <c r="B28" s="10" t="s">
        <v>49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f>D28+E28+F28+G28+H28+I28+J28+K28</f>
        <v>0</v>
      </c>
      <c r="M28" s="10"/>
      <c r="N28" s="12">
        <f>(40*C28/8)+((30*L28/80))+(30*M28/80)</f>
        <v>0</v>
      </c>
      <c r="O28" s="10" t="str">
        <f>VLOOKUP(N28,grades,2)</f>
        <v>F</v>
      </c>
      <c r="P28" s="10">
        <v>1</v>
      </c>
    </row>
    <row r="29" spans="1:16">
      <c r="A29" s="10" t="s">
        <v>50</v>
      </c>
      <c r="B29" s="10" t="s">
        <v>51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f>D29+E29+F29+G29+H29+I29+J29+K29</f>
        <v>0</v>
      </c>
      <c r="M29" s="10"/>
      <c r="N29" s="12">
        <f>(40*C29/8)+((30*L29/80))+(30*M29/80)</f>
        <v>0</v>
      </c>
      <c r="O29" s="10" t="str">
        <f>VLOOKUP(N29,grades,2)</f>
        <v>F</v>
      </c>
      <c r="P29" s="10">
        <v>1</v>
      </c>
    </row>
    <row r="30" spans="1:16">
      <c r="A30" s="10" t="s">
        <v>52</v>
      </c>
      <c r="B30" s="10" t="s">
        <v>53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f>D30+E30+F30+G30+H30+I30+J30+K30</f>
        <v>0</v>
      </c>
      <c r="M30" s="10"/>
      <c r="N30" s="12">
        <f>(40*C30/8)+((30*L30/80))+(30*M30/80)</f>
        <v>0</v>
      </c>
      <c r="O30" s="10" t="str">
        <f>VLOOKUP(N30,grades,2)</f>
        <v>F</v>
      </c>
      <c r="P30" s="10">
        <v>1</v>
      </c>
    </row>
    <row r="31" spans="1:16">
      <c r="A31" s="17" t="s">
        <v>138</v>
      </c>
      <c r="B31" s="17" t="s">
        <v>139</v>
      </c>
      <c r="C31" s="17"/>
      <c r="D31" s="17"/>
      <c r="E31" s="17"/>
      <c r="F31" s="17"/>
      <c r="G31" s="17"/>
      <c r="H31" s="17"/>
      <c r="I31" s="17"/>
      <c r="J31" s="17"/>
      <c r="K31" s="17"/>
      <c r="L31" s="17">
        <f>D31+E31+F31+G31+H31+I31+J31+K31</f>
        <v>0</v>
      </c>
      <c r="M31" s="17"/>
      <c r="N31" s="12">
        <f>(40*C31/8)+((30*L31/80))+(30*M31/80)</f>
        <v>0</v>
      </c>
      <c r="O31" s="17" t="str">
        <f>VLOOKUP(N31,grades,2)</f>
        <v>F</v>
      </c>
      <c r="P31" s="17">
        <v>2</v>
      </c>
    </row>
    <row r="32" spans="1:16">
      <c r="A32" s="10" t="s">
        <v>54</v>
      </c>
      <c r="B32" s="10" t="s">
        <v>55</v>
      </c>
      <c r="C32" s="10"/>
      <c r="D32" s="10"/>
      <c r="E32" s="10"/>
      <c r="F32" s="10"/>
      <c r="G32" s="10"/>
      <c r="H32" s="10"/>
      <c r="I32" s="10"/>
      <c r="J32" s="10"/>
      <c r="K32" s="10"/>
      <c r="L32" s="10">
        <f>D32+E32+F32+G32+H32+I32+J32+K32</f>
        <v>0</v>
      </c>
      <c r="M32" s="10"/>
      <c r="N32" s="12">
        <f>(40*C32/8)+((30*L32/80))+(30*M32/80)</f>
        <v>0</v>
      </c>
      <c r="O32" s="10" t="str">
        <f>VLOOKUP(N32,grades,2)</f>
        <v>F</v>
      </c>
      <c r="P32" s="10">
        <v>1</v>
      </c>
    </row>
    <row r="33" spans="1:16">
      <c r="A33" s="10" t="s">
        <v>104</v>
      </c>
      <c r="B33" s="10" t="s">
        <v>105</v>
      </c>
      <c r="C33" s="10"/>
      <c r="D33" s="10"/>
      <c r="E33" s="10"/>
      <c r="F33" s="10"/>
      <c r="G33" s="10"/>
      <c r="H33" s="10"/>
      <c r="I33" s="10"/>
      <c r="J33" s="10"/>
      <c r="K33" s="10"/>
      <c r="L33" s="10">
        <f>D33+E33+F33+G33+H33+I33+J33+K33</f>
        <v>0</v>
      </c>
      <c r="M33" s="10"/>
      <c r="N33" s="12">
        <f>(40*C33/8)+((30*L33/80))+(30*M33/80)</f>
        <v>0</v>
      </c>
      <c r="O33" s="10" t="str">
        <f>VLOOKUP(N33,grades,2)</f>
        <v>F</v>
      </c>
      <c r="P33" s="10">
        <v>3</v>
      </c>
    </row>
    <row r="34" spans="1:16">
      <c r="A34" s="10" t="s">
        <v>106</v>
      </c>
      <c r="B34" s="10" t="s">
        <v>107</v>
      </c>
      <c r="C34" s="10"/>
      <c r="D34" s="10"/>
      <c r="E34" s="10"/>
      <c r="F34" s="10"/>
      <c r="G34" s="10"/>
      <c r="H34" s="10"/>
      <c r="I34" s="10"/>
      <c r="J34" s="10"/>
      <c r="K34" s="10"/>
      <c r="L34" s="10">
        <f>D34+E34+F34+G34+H34+I34+J34+K34</f>
        <v>0</v>
      </c>
      <c r="M34" s="10"/>
      <c r="N34" s="12">
        <f>(40*C34/8)+((30*L34/80))+(30*M34/80)</f>
        <v>0</v>
      </c>
      <c r="O34" s="10" t="str">
        <f>VLOOKUP(N34,grades,2)</f>
        <v>F</v>
      </c>
      <c r="P34" s="10">
        <v>3</v>
      </c>
    </row>
    <row r="35" spans="1:16">
      <c r="A35" s="17" t="s">
        <v>140</v>
      </c>
      <c r="B35" s="17" t="s">
        <v>141</v>
      </c>
      <c r="C35" s="17"/>
      <c r="D35" s="17"/>
      <c r="E35" s="17"/>
      <c r="F35" s="17"/>
      <c r="G35" s="17"/>
      <c r="H35" s="17"/>
      <c r="I35" s="17"/>
      <c r="J35" s="17"/>
      <c r="K35" s="17"/>
      <c r="L35" s="17">
        <f>D35+E35+F35+G35+H35+I35+J35+K35</f>
        <v>0</v>
      </c>
      <c r="M35" s="17"/>
      <c r="N35" s="12">
        <f>(40*C35/8)+((30*L35/80))+(30*M35/80)</f>
        <v>0</v>
      </c>
      <c r="O35" s="17" t="str">
        <f>VLOOKUP(N35,grades,2)</f>
        <v>F</v>
      </c>
      <c r="P35" s="17">
        <v>2</v>
      </c>
    </row>
    <row r="36" spans="1:16">
      <c r="A36" s="17" t="s">
        <v>142</v>
      </c>
      <c r="B36" s="17" t="s">
        <v>143</v>
      </c>
      <c r="C36" s="17"/>
      <c r="D36" s="17"/>
      <c r="E36" s="17"/>
      <c r="F36" s="17"/>
      <c r="G36" s="17"/>
      <c r="H36" s="17"/>
      <c r="I36" s="17"/>
      <c r="J36" s="17"/>
      <c r="K36" s="17"/>
      <c r="L36" s="17">
        <f>D36+E36+F36+G36+H36+I36+J36+K36</f>
        <v>0</v>
      </c>
      <c r="M36" s="17"/>
      <c r="N36" s="12">
        <f>(40*C36/8)+((30*L36/80))+(30*M36/80)</f>
        <v>0</v>
      </c>
      <c r="O36" s="17" t="str">
        <f>VLOOKUP(N36,grades,2)</f>
        <v>F</v>
      </c>
      <c r="P36" s="17">
        <v>2</v>
      </c>
    </row>
    <row r="37" spans="1:16">
      <c r="A37" s="10" t="s">
        <v>56</v>
      </c>
      <c r="B37" s="10" t="s">
        <v>57</v>
      </c>
      <c r="C37" s="10"/>
      <c r="D37" s="10"/>
      <c r="E37" s="10"/>
      <c r="F37" s="10"/>
      <c r="G37" s="10"/>
      <c r="H37" s="10"/>
      <c r="I37" s="10"/>
      <c r="J37" s="10"/>
      <c r="K37" s="10"/>
      <c r="L37" s="10">
        <f>D37+E37+F37+G37+H37+I37+J37+K37</f>
        <v>0</v>
      </c>
      <c r="M37" s="10"/>
      <c r="N37" s="12">
        <f>(40*C37/8)+((30*L37/80))+(30*M37/80)</f>
        <v>0</v>
      </c>
      <c r="O37" s="10" t="str">
        <f>VLOOKUP(N37,grades,2)</f>
        <v>F</v>
      </c>
      <c r="P37" s="10">
        <v>1</v>
      </c>
    </row>
    <row r="38" spans="1:16">
      <c r="A38" s="17" t="s">
        <v>144</v>
      </c>
      <c r="B38" s="17" t="s">
        <v>145</v>
      </c>
      <c r="C38" s="17"/>
      <c r="D38" s="17"/>
      <c r="E38" s="17"/>
      <c r="F38" s="17"/>
      <c r="G38" s="17"/>
      <c r="H38" s="17"/>
      <c r="I38" s="17"/>
      <c r="J38" s="17"/>
      <c r="K38" s="17"/>
      <c r="L38" s="17">
        <f>D38+E38+F38+G38+H38+I38+J38+K38</f>
        <v>0</v>
      </c>
      <c r="M38" s="17"/>
      <c r="N38" s="12">
        <f>(40*C38/8)+((30*L38/80))+(30*M38/80)</f>
        <v>0</v>
      </c>
      <c r="O38" s="17" t="str">
        <f>VLOOKUP(N38,grades,2)</f>
        <v>F</v>
      </c>
      <c r="P38" s="17">
        <v>2</v>
      </c>
    </row>
    <row r="39" spans="1:16">
      <c r="A39" s="10" t="s">
        <v>58</v>
      </c>
      <c r="B39" s="10" t="s">
        <v>59</v>
      </c>
      <c r="C39" s="10"/>
      <c r="D39" s="10"/>
      <c r="E39" s="10"/>
      <c r="F39" s="10"/>
      <c r="G39" s="10"/>
      <c r="H39" s="10"/>
      <c r="I39" s="10"/>
      <c r="J39" s="10"/>
      <c r="K39" s="10"/>
      <c r="L39" s="10">
        <f>D39+E39+F39+G39+H39+I39+J39+K39</f>
        <v>0</v>
      </c>
      <c r="M39" s="10"/>
      <c r="N39" s="12">
        <f>(40*C39/8)+((30*L39/80))+(30*M39/80)</f>
        <v>0</v>
      </c>
      <c r="O39" s="10" t="str">
        <f>VLOOKUP(N39,grades,2)</f>
        <v>F</v>
      </c>
      <c r="P39" s="10">
        <v>1</v>
      </c>
    </row>
    <row r="40" spans="1:16">
      <c r="A40" s="10" t="s">
        <v>60</v>
      </c>
      <c r="B40" s="10" t="s">
        <v>61</v>
      </c>
      <c r="C40" s="10"/>
      <c r="D40" s="10"/>
      <c r="E40" s="10"/>
      <c r="F40" s="10"/>
      <c r="G40" s="10"/>
      <c r="H40" s="10"/>
      <c r="I40" s="10"/>
      <c r="J40" s="10"/>
      <c r="K40" s="10"/>
      <c r="L40" s="10">
        <f>D40+E40+F40+G40+H40+I40+J40+K40</f>
        <v>0</v>
      </c>
      <c r="M40" s="10"/>
      <c r="N40" s="12">
        <f>(40*C40/8)+((30*L40/80))+(30*M40/80)</f>
        <v>0</v>
      </c>
      <c r="O40" s="10" t="str">
        <f>VLOOKUP(N40,grades,2)</f>
        <v>F</v>
      </c>
      <c r="P40" s="10">
        <v>1</v>
      </c>
    </row>
    <row r="41" spans="1:16">
      <c r="A41" s="10" t="s">
        <v>108</v>
      </c>
      <c r="B41" s="10" t="s">
        <v>109</v>
      </c>
      <c r="C41" s="10"/>
      <c r="D41" s="10"/>
      <c r="E41" s="10"/>
      <c r="F41" s="10"/>
      <c r="G41" s="10"/>
      <c r="H41" s="10"/>
      <c r="I41" s="10"/>
      <c r="J41" s="10"/>
      <c r="K41" s="10"/>
      <c r="L41" s="10">
        <f>D41+E41+F41+G41+H41+I41+J41+K41</f>
        <v>0</v>
      </c>
      <c r="M41" s="10"/>
      <c r="N41" s="12">
        <f>(40*C41/8)+((30*L41/80))+(30*M41/80)</f>
        <v>0</v>
      </c>
      <c r="O41" s="10" t="str">
        <f>VLOOKUP(N41,grades,2)</f>
        <v>F</v>
      </c>
      <c r="P41" s="10">
        <v>3</v>
      </c>
    </row>
    <row r="42" spans="1:16">
      <c r="A42" s="10" t="s">
        <v>62</v>
      </c>
      <c r="B42" s="10" t="s">
        <v>63</v>
      </c>
      <c r="C42" s="10"/>
      <c r="D42" s="10"/>
      <c r="E42" s="10"/>
      <c r="F42" s="10"/>
      <c r="G42" s="10"/>
      <c r="H42" s="10"/>
      <c r="I42" s="10"/>
      <c r="J42" s="10"/>
      <c r="K42" s="10"/>
      <c r="L42" s="10">
        <f>D42+E42+F42+G42+H42+I42+J42+K42</f>
        <v>0</v>
      </c>
      <c r="M42" s="10"/>
      <c r="N42" s="12">
        <f>(40*C42/8)+((30*L42/80))+(30*M42/80)</f>
        <v>0</v>
      </c>
      <c r="O42" s="10" t="str">
        <f>VLOOKUP(N42,grades,2)</f>
        <v>F</v>
      </c>
      <c r="P42" s="10">
        <v>1</v>
      </c>
    </row>
    <row r="43" spans="1:16">
      <c r="A43" s="10" t="s">
        <v>110</v>
      </c>
      <c r="B43" s="10" t="s">
        <v>111</v>
      </c>
      <c r="C43" s="10"/>
      <c r="D43" s="10"/>
      <c r="E43" s="10"/>
      <c r="F43" s="10"/>
      <c r="G43" s="10"/>
      <c r="H43" s="10"/>
      <c r="I43" s="10"/>
      <c r="J43" s="10"/>
      <c r="K43" s="10"/>
      <c r="L43" s="10">
        <f>D43+E43+F43+G43+H43+I43+J43+K43</f>
        <v>0</v>
      </c>
      <c r="M43" s="10"/>
      <c r="N43" s="12">
        <f>(40*C43/8)+((30*L43/80))+(30*M43/80)</f>
        <v>0</v>
      </c>
      <c r="O43" s="10" t="str">
        <f>VLOOKUP(N43,grades,2)</f>
        <v>F</v>
      </c>
      <c r="P43" s="10">
        <v>3</v>
      </c>
    </row>
    <row r="44" spans="1:16">
      <c r="A44" s="10" t="s">
        <v>64</v>
      </c>
      <c r="B44" s="10" t="s">
        <v>65</v>
      </c>
      <c r="C44" s="10"/>
      <c r="D44" s="10"/>
      <c r="E44" s="10"/>
      <c r="F44" s="10"/>
      <c r="G44" s="10"/>
      <c r="H44" s="10"/>
      <c r="I44" s="10"/>
      <c r="J44" s="10"/>
      <c r="K44" s="10"/>
      <c r="L44" s="10">
        <f>D44+E44+F44+G44+H44+I44+J44+K44</f>
        <v>0</v>
      </c>
      <c r="M44" s="10"/>
      <c r="N44" s="12">
        <f>(40*C44/8)+((30*L44/80))+(30*M44/80)</f>
        <v>0</v>
      </c>
      <c r="O44" s="10" t="str">
        <f>VLOOKUP(N44,grades,2)</f>
        <v>F</v>
      </c>
      <c r="P44" s="10">
        <v>1</v>
      </c>
    </row>
    <row r="45" spans="1:16">
      <c r="A45" s="10" t="s">
        <v>112</v>
      </c>
      <c r="B45" s="10" t="s">
        <v>113</v>
      </c>
      <c r="C45" s="10"/>
      <c r="D45" s="10"/>
      <c r="E45" s="10"/>
      <c r="F45" s="10"/>
      <c r="G45" s="10"/>
      <c r="H45" s="10"/>
      <c r="I45" s="10"/>
      <c r="J45" s="10"/>
      <c r="K45" s="10"/>
      <c r="L45" s="10">
        <f>D45+E45+F45+G45+H45+I45+J45+K45</f>
        <v>0</v>
      </c>
      <c r="M45" s="10"/>
      <c r="N45" s="12">
        <f>(40*C45/8)+((30*L45/80))+(30*M45/80)</f>
        <v>0</v>
      </c>
      <c r="O45" s="10" t="str">
        <f>VLOOKUP(N45,grades,2)</f>
        <v>F</v>
      </c>
      <c r="P45" s="10">
        <v>3</v>
      </c>
    </row>
    <row r="46" spans="1:16">
      <c r="A46" s="10" t="s">
        <v>66</v>
      </c>
      <c r="B46" s="10" t="s">
        <v>67</v>
      </c>
      <c r="C46" s="10"/>
      <c r="D46" s="10"/>
      <c r="E46" s="10"/>
      <c r="F46" s="10"/>
      <c r="G46" s="10"/>
      <c r="H46" s="10"/>
      <c r="I46" s="10"/>
      <c r="J46" s="10"/>
      <c r="K46" s="10"/>
      <c r="L46" s="10">
        <f>D46+E46+F46+G46+H46+I46+J46+K46</f>
        <v>0</v>
      </c>
      <c r="M46" s="10"/>
      <c r="N46" s="12">
        <f>(40*C46/8)+((30*L46/80))+(30*M46/80)</f>
        <v>0</v>
      </c>
      <c r="O46" s="10" t="str">
        <f>VLOOKUP(N46,grades,2)</f>
        <v>F</v>
      </c>
      <c r="P46" s="10">
        <v>1</v>
      </c>
    </row>
    <row r="47" spans="1:16">
      <c r="A47" s="10" t="s">
        <v>68</v>
      </c>
      <c r="B47" s="10" t="s">
        <v>69</v>
      </c>
      <c r="C47" s="10"/>
      <c r="D47" s="10"/>
      <c r="E47" s="10"/>
      <c r="F47" s="10"/>
      <c r="G47" s="10"/>
      <c r="H47" s="10"/>
      <c r="I47" s="10"/>
      <c r="J47" s="10"/>
      <c r="K47" s="10"/>
      <c r="L47" s="10">
        <f>D47+E47+F47+G47+H47+I47+J47+K47</f>
        <v>0</v>
      </c>
      <c r="M47" s="10"/>
      <c r="N47" s="12">
        <f>(40*C47/8)+((30*L47/80))+(30*M47/80)</f>
        <v>0</v>
      </c>
      <c r="O47" s="10" t="str">
        <f>VLOOKUP(N47,grades,2)</f>
        <v>F</v>
      </c>
      <c r="P47" s="10">
        <v>1</v>
      </c>
    </row>
    <row r="48" spans="1:16">
      <c r="A48" s="10" t="s">
        <v>114</v>
      </c>
      <c r="B48" s="10" t="s">
        <v>115</v>
      </c>
      <c r="C48" s="10"/>
      <c r="D48" s="10"/>
      <c r="E48" s="10"/>
      <c r="F48" s="10"/>
      <c r="G48" s="10"/>
      <c r="H48" s="10"/>
      <c r="I48" s="10"/>
      <c r="J48" s="10"/>
      <c r="K48" s="10"/>
      <c r="L48" s="10">
        <f>D48+E48+F48+G48+H48+I48+J48+K48</f>
        <v>0</v>
      </c>
      <c r="M48" s="10"/>
      <c r="N48" s="12">
        <f>(40*C48/8)+((30*L48/80))+(30*M48/80)</f>
        <v>0</v>
      </c>
      <c r="O48" s="10" t="str">
        <f>VLOOKUP(N48,grades,2)</f>
        <v>F</v>
      </c>
      <c r="P48" s="10">
        <v>3</v>
      </c>
    </row>
    <row r="49" spans="1:16">
      <c r="A49" s="10" t="s">
        <v>116</v>
      </c>
      <c r="B49" s="10" t="s">
        <v>117</v>
      </c>
      <c r="C49" s="10"/>
      <c r="D49" s="10"/>
      <c r="E49" s="10"/>
      <c r="F49" s="10"/>
      <c r="G49" s="10"/>
      <c r="H49" s="10"/>
      <c r="I49" s="10"/>
      <c r="J49" s="10"/>
      <c r="K49" s="10"/>
      <c r="L49" s="10">
        <f>D49+E49+F49+G49+H49+I49+J49+K49</f>
        <v>0</v>
      </c>
      <c r="M49" s="10"/>
      <c r="N49" s="12">
        <f>(40*C49/8)+((30*L49/80))+(30*M49/80)</f>
        <v>0</v>
      </c>
      <c r="O49" s="10" t="str">
        <f>VLOOKUP(N49,grades,2)</f>
        <v>F</v>
      </c>
      <c r="P49" s="10">
        <v>3</v>
      </c>
    </row>
    <row r="50" spans="1:16">
      <c r="A50" s="10" t="s">
        <v>70</v>
      </c>
      <c r="B50" s="10" t="s">
        <v>71</v>
      </c>
      <c r="C50" s="10"/>
      <c r="D50" s="10"/>
      <c r="E50" s="10"/>
      <c r="F50" s="10"/>
      <c r="G50" s="10"/>
      <c r="H50" s="10"/>
      <c r="I50" s="10"/>
      <c r="J50" s="10"/>
      <c r="K50" s="10"/>
      <c r="L50" s="10">
        <f>D50+E50+F50+G50+H50+I50+J50+K50</f>
        <v>0</v>
      </c>
      <c r="M50" s="10"/>
      <c r="N50" s="12">
        <f>(40*C50/8)+((30*L50/80))+(30*M50/80)</f>
        <v>0</v>
      </c>
      <c r="O50" s="10" t="str">
        <f>VLOOKUP(N50,grades,2)</f>
        <v>F</v>
      </c>
      <c r="P50" s="10">
        <v>1</v>
      </c>
    </row>
    <row r="51" spans="1:16">
      <c r="A51" s="10" t="s">
        <v>118</v>
      </c>
      <c r="B51" s="10" t="s">
        <v>119</v>
      </c>
      <c r="C51" s="10"/>
      <c r="D51" s="10"/>
      <c r="E51" s="10"/>
      <c r="F51" s="10"/>
      <c r="G51" s="10"/>
      <c r="H51" s="10"/>
      <c r="I51" s="10"/>
      <c r="J51" s="10"/>
      <c r="K51" s="10"/>
      <c r="L51" s="10">
        <f>D51+E51+F51+G51+H51+I51+J51+K51</f>
        <v>0</v>
      </c>
      <c r="M51" s="10"/>
      <c r="N51" s="12">
        <f>(40*C51/8)+((30*L51/80))+(30*M51/80)</f>
        <v>0</v>
      </c>
      <c r="O51" s="10" t="str">
        <f>VLOOKUP(N51,grades,2)</f>
        <v>F</v>
      </c>
      <c r="P51" s="10">
        <v>3</v>
      </c>
    </row>
    <row r="52" spans="1:16">
      <c r="A52" s="10" t="s">
        <v>72</v>
      </c>
      <c r="B52" s="10" t="s">
        <v>73</v>
      </c>
      <c r="C52" s="10"/>
      <c r="D52" s="10"/>
      <c r="E52" s="10"/>
      <c r="F52" s="10"/>
      <c r="G52" s="10"/>
      <c r="H52" s="10"/>
      <c r="I52" s="10"/>
      <c r="J52" s="10"/>
      <c r="K52" s="10"/>
      <c r="L52" s="10">
        <f>D52+E52+F52+G52+H52+I52+J52+K52</f>
        <v>0</v>
      </c>
      <c r="M52" s="10"/>
      <c r="N52" s="12">
        <f>(40*C52/8)+((30*L52/80))+(30*M52/80)</f>
        <v>0</v>
      </c>
      <c r="O52" s="10" t="str">
        <f>VLOOKUP(N52,grades,2)</f>
        <v>F</v>
      </c>
      <c r="P52" s="10">
        <v>1</v>
      </c>
    </row>
    <row r="53" spans="1:16">
      <c r="A53" s="17" t="s">
        <v>146</v>
      </c>
      <c r="B53" s="17" t="s">
        <v>147</v>
      </c>
      <c r="C53" s="17"/>
      <c r="D53" s="17"/>
      <c r="E53" s="17"/>
      <c r="F53" s="17"/>
      <c r="G53" s="17"/>
      <c r="H53" s="17"/>
      <c r="I53" s="17"/>
      <c r="J53" s="17"/>
      <c r="K53" s="17"/>
      <c r="L53" s="17">
        <f>D53+E53+F53+G53+H53+I53+J53+K53</f>
        <v>0</v>
      </c>
      <c r="M53" s="17"/>
      <c r="N53" s="12">
        <f>(40*C53/8)+((30*L53/80))+(30*M53/80)</f>
        <v>0</v>
      </c>
      <c r="O53" s="17" t="str">
        <f>VLOOKUP(N53,grades,2)</f>
        <v>F</v>
      </c>
      <c r="P53" s="17">
        <v>2</v>
      </c>
    </row>
    <row r="54" spans="1:16">
      <c r="A54" s="10" t="s">
        <v>120</v>
      </c>
      <c r="B54" s="10" t="s">
        <v>121</v>
      </c>
      <c r="C54" s="10"/>
      <c r="D54" s="10"/>
      <c r="E54" s="10"/>
      <c r="F54" s="10"/>
      <c r="G54" s="10"/>
      <c r="H54" s="10"/>
      <c r="I54" s="10"/>
      <c r="J54" s="10"/>
      <c r="K54" s="10"/>
      <c r="L54" s="10">
        <f>D54+E54+F54+G54+H54+I54+J54+K54</f>
        <v>0</v>
      </c>
      <c r="M54" s="10"/>
      <c r="N54" s="12">
        <f>(40*C54/8)+((30*L54/80))+(30*M54/80)</f>
        <v>0</v>
      </c>
      <c r="O54" s="10" t="str">
        <f>VLOOKUP(N54,grades,2)</f>
        <v>F</v>
      </c>
      <c r="P54" s="10">
        <v>3</v>
      </c>
    </row>
    <row r="55" spans="1:16">
      <c r="A55" s="10" t="s">
        <v>74</v>
      </c>
      <c r="B55" s="10" t="s">
        <v>75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f>D55+E55+F55+G55+H55+I55+J55+K55</f>
        <v>0</v>
      </c>
      <c r="M55" s="10"/>
      <c r="N55" s="12">
        <f>(40*C55/8)+((30*L55/80))+(30*M55/80)</f>
        <v>0</v>
      </c>
      <c r="O55" s="10" t="str">
        <f>VLOOKUP(N55,grades,2)</f>
        <v>F</v>
      </c>
      <c r="P55" s="10">
        <v>1</v>
      </c>
    </row>
    <row r="56" spans="1:16">
      <c r="A56" s="17" t="s">
        <v>148</v>
      </c>
      <c r="B56" s="17" t="s">
        <v>149</v>
      </c>
      <c r="C56" s="17"/>
      <c r="D56" s="17"/>
      <c r="E56" s="17"/>
      <c r="F56" s="17"/>
      <c r="G56" s="17"/>
      <c r="H56" s="17"/>
      <c r="I56" s="17"/>
      <c r="J56" s="17"/>
      <c r="K56" s="17"/>
      <c r="L56" s="17">
        <f>D56+E56+F56+G56+H56+I56+J56+K56</f>
        <v>0</v>
      </c>
      <c r="M56" s="17"/>
      <c r="N56" s="12">
        <f>(40*C56/8)+((30*L56/80))+(30*M56/80)</f>
        <v>0</v>
      </c>
      <c r="O56" s="17" t="str">
        <f>VLOOKUP(N56,grades,2)</f>
        <v>F</v>
      </c>
      <c r="P56" s="17">
        <v>2</v>
      </c>
    </row>
    <row r="57" spans="1:16">
      <c r="A57" s="10" t="s">
        <v>76</v>
      </c>
      <c r="B57" s="10" t="s">
        <v>77</v>
      </c>
      <c r="C57" s="10"/>
      <c r="D57" s="10"/>
      <c r="E57" s="10"/>
      <c r="F57" s="10"/>
      <c r="G57" s="10"/>
      <c r="H57" s="10"/>
      <c r="I57" s="10"/>
      <c r="J57" s="10"/>
      <c r="K57" s="10"/>
      <c r="L57" s="10">
        <f>D57+E57+F57+G57+H57+I57+J57+K57</f>
        <v>0</v>
      </c>
      <c r="M57" s="10"/>
      <c r="N57" s="12">
        <f>(40*C57/8)+((30*L57/80))+(30*M57/80)</f>
        <v>0</v>
      </c>
      <c r="O57" s="10" t="str">
        <f>VLOOKUP(N57,grades,2)</f>
        <v>F</v>
      </c>
      <c r="P57" s="10">
        <v>1</v>
      </c>
    </row>
    <row r="58" spans="1:16">
      <c r="A58" s="18" t="s">
        <v>122</v>
      </c>
      <c r="B58" s="18" t="s">
        <v>123</v>
      </c>
      <c r="C58" s="18"/>
      <c r="D58" s="18"/>
      <c r="E58" s="18"/>
      <c r="F58" s="18"/>
      <c r="G58" s="18"/>
      <c r="H58" s="18"/>
      <c r="I58" s="18"/>
      <c r="J58" s="18"/>
      <c r="K58" s="18"/>
      <c r="L58" s="10">
        <f>D58+E58+F58+G58+H58+I58+J58+K58</f>
        <v>0</v>
      </c>
      <c r="M58" s="18"/>
      <c r="N58" s="12">
        <f>(40*C58/8)+((30*L58/80))+(30*M58/80)</f>
        <v>0</v>
      </c>
      <c r="O58" s="18" t="str">
        <f>VLOOKUP(N58,grades,2)</f>
        <v>F</v>
      </c>
      <c r="P58" s="10">
        <v>3</v>
      </c>
    </row>
    <row r="59" spans="1:16">
      <c r="A59" s="17" t="s">
        <v>150</v>
      </c>
      <c r="B59" s="17" t="s">
        <v>151</v>
      </c>
      <c r="C59" s="17"/>
      <c r="D59" s="17"/>
      <c r="E59" s="17"/>
      <c r="F59" s="17"/>
      <c r="G59" s="17"/>
      <c r="H59" s="17"/>
      <c r="I59" s="17"/>
      <c r="J59" s="17"/>
      <c r="K59" s="17"/>
      <c r="L59" s="17">
        <f>D59+E59+F59+G59+H59+I59+J59+K59</f>
        <v>0</v>
      </c>
      <c r="M59" s="17"/>
      <c r="N59" s="12">
        <f>(40*C59/8)+((30*L59/80))+(30*M59/80)</f>
        <v>0</v>
      </c>
      <c r="O59" s="17" t="str">
        <f>VLOOKUP(N59,grades,2)</f>
        <v>F</v>
      </c>
      <c r="P59" s="17">
        <v>2</v>
      </c>
    </row>
    <row r="60" spans="1:16">
      <c r="A60" s="18" t="s">
        <v>124</v>
      </c>
      <c r="B60" s="18" t="s">
        <v>125</v>
      </c>
      <c r="C60" s="18"/>
      <c r="D60" s="18"/>
      <c r="E60" s="18"/>
      <c r="F60" s="18"/>
      <c r="G60" s="18"/>
      <c r="H60" s="18"/>
      <c r="I60" s="18"/>
      <c r="J60" s="18"/>
      <c r="K60" s="18"/>
      <c r="L60" s="10">
        <f>D60+E60+F60+G60+H60+I60+J60+K60</f>
        <v>0</v>
      </c>
      <c r="M60" s="18"/>
      <c r="N60" s="12">
        <f>(40*C60/8)+((30*L60/80))+(30*M60/80)</f>
        <v>0</v>
      </c>
      <c r="O60" s="18" t="str">
        <f>VLOOKUP(N60,grades,2)</f>
        <v>F</v>
      </c>
      <c r="P60" s="10">
        <v>3</v>
      </c>
    </row>
    <row r="61" spans="1:16">
      <c r="A61" s="18" t="s">
        <v>126</v>
      </c>
      <c r="B61" s="18" t="s">
        <v>127</v>
      </c>
      <c r="C61" s="18"/>
      <c r="D61" s="18"/>
      <c r="E61" s="18"/>
      <c r="F61" s="18"/>
      <c r="G61" s="18"/>
      <c r="H61" s="18"/>
      <c r="I61" s="18"/>
      <c r="J61" s="18"/>
      <c r="K61" s="18"/>
      <c r="L61" s="10">
        <f>D61+E61+F61+G61+H61+I61+J61+K61</f>
        <v>0</v>
      </c>
      <c r="M61" s="18"/>
      <c r="N61" s="12">
        <f>(40*C61/8)+((30*L61/80))+(30*M61/80)</f>
        <v>0</v>
      </c>
      <c r="O61" s="18" t="str">
        <f>VLOOKUP(N61,grades,2)</f>
        <v>F</v>
      </c>
      <c r="P61" s="10">
        <v>3</v>
      </c>
    </row>
    <row r="62" spans="1:16">
      <c r="A62" s="10" t="s">
        <v>78</v>
      </c>
      <c r="B62" s="10" t="s">
        <v>79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f>D62+E62+F62+G62+H62+I62+J62+K62</f>
        <v>0</v>
      </c>
      <c r="M62" s="10"/>
      <c r="N62" s="12">
        <f>(40*C62/8)+((30*L62/80))+(30*M62/80)</f>
        <v>0</v>
      </c>
      <c r="O62" s="10" t="str">
        <f>VLOOKUP(N62,grades,2)</f>
        <v>F</v>
      </c>
      <c r="P62" s="10">
        <v>1</v>
      </c>
    </row>
    <row r="63" spans="1:1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6"/>
      <c r="O63" s="15"/>
    </row>
    <row r="64" spans="1:1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6"/>
      <c r="O64" s="15"/>
    </row>
    <row r="65" spans="1: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6"/>
      <c r="O65" s="15"/>
    </row>
    <row r="66" spans="1: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6"/>
      <c r="O66" s="15"/>
    </row>
    <row r="67" spans="1: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5"/>
    </row>
    <row r="68" spans="1: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6"/>
      <c r="O68" s="15"/>
    </row>
    <row r="69" spans="1: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6"/>
      <c r="O69" s="15"/>
    </row>
    <row r="70" spans="1: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6"/>
      <c r="O70" s="15"/>
    </row>
    <row r="71" spans="1: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6"/>
      <c r="O71" s="15"/>
    </row>
    <row r="72" spans="1: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5"/>
    </row>
    <row r="73" spans="1: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6"/>
      <c r="O73" s="15"/>
    </row>
    <row r="74" spans="1: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6"/>
      <c r="O74" s="15"/>
    </row>
    <row r="75" spans="1: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  <c r="O75" s="15"/>
    </row>
    <row r="76" spans="1: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6"/>
      <c r="O76" s="15"/>
    </row>
    <row r="77" spans="1: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15"/>
    </row>
    <row r="78" spans="1: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6"/>
      <c r="O78" s="15"/>
    </row>
    <row r="79" spans="1: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6"/>
      <c r="O79" s="15"/>
    </row>
    <row r="80" spans="1: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5"/>
    </row>
    <row r="81" spans="1: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6"/>
      <c r="O81" s="15"/>
    </row>
    <row r="82" spans="1: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6"/>
      <c r="O82" s="15"/>
    </row>
    <row r="83" spans="1: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6"/>
      <c r="O83" s="15"/>
    </row>
    <row r="84" spans="1: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6"/>
      <c r="O84" s="15"/>
    </row>
    <row r="85" spans="1: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6"/>
      <c r="O85" s="15"/>
    </row>
    <row r="86" spans="1: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6"/>
      <c r="O86" s="15"/>
    </row>
    <row r="87" spans="1: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6"/>
      <c r="O87" s="15"/>
    </row>
    <row r="88" spans="1: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6"/>
      <c r="O88" s="15"/>
    </row>
    <row r="89" spans="1: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6"/>
      <c r="O89" s="15"/>
    </row>
    <row r="90" spans="1: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6"/>
      <c r="O90" s="15"/>
    </row>
    <row r="91" spans="1: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6"/>
      <c r="O91" s="15"/>
    </row>
    <row r="92" spans="1: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6"/>
      <c r="O92" s="15"/>
    </row>
    <row r="93" spans="1: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6"/>
      <c r="O93" s="15"/>
    </row>
    <row r="94" spans="1: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6"/>
      <c r="O94" s="15"/>
    </row>
    <row r="95" spans="1: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6"/>
      <c r="O95" s="15"/>
    </row>
    <row r="96" spans="1: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6"/>
      <c r="O96" s="15"/>
    </row>
    <row r="97" spans="1: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6"/>
      <c r="O97" s="15"/>
    </row>
    <row r="98" spans="1: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6"/>
      <c r="O98" s="15"/>
    </row>
    <row r="99" spans="1: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6"/>
      <c r="O99" s="15"/>
    </row>
    <row r="100" spans="1: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6"/>
      <c r="O100" s="15"/>
    </row>
    <row r="101" spans="1: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6"/>
      <c r="O101" s="15"/>
    </row>
    <row r="102" spans="1: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6"/>
      <c r="O102" s="15"/>
    </row>
    <row r="103" spans="1: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6"/>
      <c r="O103" s="15"/>
    </row>
    <row r="104" spans="1: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6"/>
      <c r="O104" s="15"/>
    </row>
    <row r="105" spans="1: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6"/>
      <c r="O105" s="15"/>
    </row>
    <row r="106" spans="1: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6"/>
      <c r="O106" s="15"/>
    </row>
    <row r="107" spans="1: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6"/>
      <c r="O107" s="15"/>
    </row>
    <row r="108" spans="1: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6"/>
      <c r="O108" s="15"/>
    </row>
    <row r="109" spans="1: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6"/>
      <c r="O109" s="15"/>
    </row>
    <row r="110" spans="1: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6"/>
      <c r="O110" s="15"/>
    </row>
    <row r="111" spans="1: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6"/>
      <c r="O111" s="15"/>
    </row>
    <row r="112" spans="1: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6"/>
      <c r="O112" s="15"/>
    </row>
    <row r="113" spans="1: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6"/>
      <c r="O113" s="15"/>
    </row>
    <row r="114" spans="1: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6"/>
      <c r="O114" s="15"/>
    </row>
    <row r="115" spans="1: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6"/>
      <c r="O115" s="15"/>
    </row>
    <row r="116" spans="1: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6"/>
      <c r="O116" s="15"/>
    </row>
    <row r="117" spans="1: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6"/>
      <c r="O117" s="15"/>
    </row>
    <row r="118" spans="1: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6"/>
      <c r="O118" s="15"/>
    </row>
    <row r="119" spans="1: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6"/>
      <c r="O119" s="15"/>
    </row>
    <row r="120" spans="1: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6"/>
      <c r="O120" s="15"/>
    </row>
    <row r="121" spans="1: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6"/>
      <c r="O121" s="15"/>
    </row>
    <row r="122" spans="1: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6"/>
      <c r="O122" s="15"/>
    </row>
    <row r="123" spans="1: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6"/>
      <c r="O123" s="15"/>
    </row>
    <row r="124" spans="1: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6"/>
      <c r="O124" s="15"/>
    </row>
    <row r="125" spans="1: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6"/>
      <c r="O125" s="15"/>
    </row>
    <row r="126" spans="1: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6"/>
      <c r="O126" s="15"/>
    </row>
    <row r="127" spans="1: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6"/>
      <c r="O127" s="15"/>
    </row>
    <row r="128" spans="1: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6"/>
      <c r="O128" s="15"/>
    </row>
    <row r="129" spans="1: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6"/>
      <c r="O129" s="15"/>
    </row>
    <row r="130" spans="1: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6"/>
      <c r="O130" s="15"/>
    </row>
    <row r="131" spans="1: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6"/>
      <c r="O131" s="15"/>
    </row>
    <row r="132" spans="1: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6"/>
      <c r="O132" s="15"/>
    </row>
    <row r="133" spans="1: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6"/>
      <c r="O133" s="15"/>
    </row>
    <row r="134" spans="1: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6"/>
      <c r="O134" s="15"/>
    </row>
    <row r="135" spans="1: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6"/>
      <c r="O135" s="15"/>
    </row>
    <row r="136" spans="1: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6"/>
      <c r="O136" s="15"/>
    </row>
    <row r="137" spans="1: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6"/>
      <c r="O137" s="15"/>
    </row>
    <row r="138" spans="1: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6"/>
      <c r="O138" s="15"/>
    </row>
    <row r="139" spans="1: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6"/>
      <c r="O139" s="15"/>
    </row>
    <row r="140" spans="1: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6"/>
      <c r="O140" s="15"/>
    </row>
    <row r="141" spans="1: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6"/>
      <c r="O141" s="15"/>
    </row>
    <row r="142" spans="1: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6"/>
      <c r="O142" s="15"/>
    </row>
    <row r="143" spans="1: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6"/>
      <c r="O143" s="15"/>
    </row>
    <row r="144" spans="1: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6"/>
      <c r="O144" s="15"/>
    </row>
    <row r="145" spans="1: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6"/>
      <c r="O145" s="15"/>
    </row>
    <row r="146" spans="1: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6"/>
      <c r="O146" s="15"/>
    </row>
    <row r="147" spans="1: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6"/>
      <c r="O147" s="15"/>
    </row>
    <row r="148" spans="1: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6"/>
      <c r="O148" s="15"/>
    </row>
    <row r="149" spans="1: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6"/>
      <c r="O149" s="15"/>
    </row>
    <row r="150" spans="1: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6"/>
      <c r="O150" s="15"/>
    </row>
    <row r="151" spans="1: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5"/>
    </row>
    <row r="152" spans="1: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6"/>
      <c r="O152" s="15"/>
    </row>
    <row r="153" spans="1: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6"/>
      <c r="O153" s="15"/>
    </row>
    <row r="154" spans="1: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6"/>
      <c r="O154" s="15"/>
    </row>
    <row r="155" spans="1: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6"/>
      <c r="O155" s="15"/>
    </row>
    <row r="156" spans="1: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6"/>
      <c r="O156" s="15"/>
    </row>
    <row r="157" spans="1: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6"/>
      <c r="O157" s="15"/>
    </row>
    <row r="158" spans="1: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6"/>
      <c r="O158" s="15"/>
    </row>
    <row r="159" spans="1: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6"/>
      <c r="O159" s="15"/>
    </row>
    <row r="160" spans="1: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6"/>
      <c r="O160" s="15"/>
    </row>
    <row r="161" spans="1: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6"/>
      <c r="O161" s="15"/>
    </row>
    <row r="162" spans="1: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6"/>
      <c r="O162" s="15"/>
    </row>
    <row r="163" spans="1: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6"/>
      <c r="O163" s="15"/>
    </row>
    <row r="164" spans="1: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6"/>
      <c r="O164" s="15"/>
    </row>
    <row r="165" spans="1: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6"/>
      <c r="O165" s="15"/>
    </row>
    <row r="166" spans="1: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6"/>
      <c r="O166" s="15"/>
    </row>
    <row r="167" spans="1: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6"/>
      <c r="O167" s="15"/>
    </row>
    <row r="168" spans="1: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6"/>
      <c r="O168" s="15"/>
    </row>
    <row r="169" spans="1: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6"/>
      <c r="O169" s="15"/>
    </row>
    <row r="170" spans="1: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6"/>
      <c r="O170" s="15"/>
    </row>
    <row r="171" spans="1: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6"/>
      <c r="O171" s="15"/>
    </row>
    <row r="172" spans="1: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6"/>
      <c r="O172" s="15"/>
    </row>
    <row r="173" spans="1: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6"/>
      <c r="O173" s="15"/>
    </row>
    <row r="174" spans="1: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6"/>
      <c r="O174" s="15"/>
    </row>
    <row r="175" spans="1: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6"/>
      <c r="O175" s="15"/>
    </row>
    <row r="176" spans="1: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6"/>
      <c r="O176" s="15"/>
    </row>
    <row r="177" spans="1: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6"/>
      <c r="O177" s="15"/>
    </row>
    <row r="178" spans="1: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6"/>
      <c r="O178" s="15"/>
    </row>
    <row r="179" spans="1: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6"/>
      <c r="O179" s="15"/>
    </row>
    <row r="180" spans="1: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6"/>
      <c r="O180" s="15"/>
    </row>
    <row r="181" spans="1: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6"/>
      <c r="O181" s="15"/>
    </row>
    <row r="182" spans="1: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6"/>
      <c r="O182" s="15"/>
    </row>
    <row r="183" spans="1: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6"/>
      <c r="O183" s="15"/>
    </row>
    <row r="184" spans="1: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6"/>
      <c r="O184" s="15"/>
    </row>
    <row r="185" spans="1: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6"/>
      <c r="O185" s="15"/>
    </row>
    <row r="186" spans="1: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6"/>
      <c r="O186" s="15"/>
    </row>
    <row r="187" spans="1: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6"/>
      <c r="O187" s="15"/>
    </row>
    <row r="188" spans="1: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6"/>
      <c r="O188" s="15"/>
    </row>
    <row r="189" spans="1: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6"/>
      <c r="O189" s="15"/>
    </row>
    <row r="190" spans="1: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6"/>
      <c r="O190" s="15"/>
    </row>
    <row r="191" spans="1: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6"/>
      <c r="O191" s="15"/>
    </row>
    <row r="192" spans="1: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6"/>
      <c r="O192" s="15"/>
    </row>
    <row r="193" spans="1: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6"/>
      <c r="O193" s="15"/>
    </row>
    <row r="194" spans="1: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6"/>
      <c r="O194" s="15"/>
    </row>
    <row r="195" spans="1: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6"/>
      <c r="O195" s="15"/>
    </row>
    <row r="196" spans="1: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6"/>
      <c r="O196" s="15"/>
    </row>
    <row r="197" spans="1: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6"/>
      <c r="O197" s="15"/>
    </row>
    <row r="198" spans="1: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6"/>
      <c r="O198" s="15"/>
    </row>
    <row r="199" spans="1: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6"/>
      <c r="O199" s="15"/>
    </row>
    <row r="200" spans="1: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6"/>
      <c r="O200" s="15"/>
    </row>
    <row r="201" spans="1: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6"/>
      <c r="O201" s="15"/>
    </row>
    <row r="202" spans="1: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6"/>
      <c r="O202" s="15"/>
    </row>
    <row r="203" spans="1: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6"/>
      <c r="O203" s="15"/>
    </row>
    <row r="204" spans="1: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6"/>
      <c r="O204" s="15"/>
    </row>
    <row r="205" spans="1: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6"/>
      <c r="O205" s="15"/>
    </row>
    <row r="206" spans="1: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6"/>
      <c r="O206" s="15"/>
    </row>
    <row r="207" spans="1: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6"/>
      <c r="O207" s="15"/>
    </row>
    <row r="208" spans="1: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6"/>
      <c r="O208" s="15"/>
    </row>
    <row r="209" spans="1: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6"/>
      <c r="O209" s="15"/>
    </row>
    <row r="210" spans="1: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6"/>
      <c r="O210" s="15"/>
    </row>
    <row r="211" spans="1: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6"/>
      <c r="O211" s="15"/>
    </row>
    <row r="212" spans="1: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6"/>
      <c r="O212" s="15"/>
    </row>
    <row r="213" spans="1: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6"/>
      <c r="O213" s="15"/>
    </row>
    <row r="214" spans="1: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6"/>
      <c r="O214" s="15"/>
    </row>
    <row r="215" spans="1: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6"/>
      <c r="O215" s="15"/>
    </row>
    <row r="216" spans="1: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6"/>
      <c r="O216" s="15"/>
    </row>
    <row r="217" spans="1: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6"/>
      <c r="O217" s="15"/>
    </row>
    <row r="218" spans="1: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6"/>
      <c r="O218" s="15"/>
    </row>
    <row r="219" spans="1: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6"/>
      <c r="O219" s="15"/>
    </row>
    <row r="220" spans="1: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6"/>
      <c r="O220" s="15"/>
    </row>
    <row r="221" spans="1: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6"/>
      <c r="O221" s="15"/>
    </row>
    <row r="222" spans="1: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6"/>
      <c r="O222" s="15"/>
    </row>
    <row r="223" spans="1: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6"/>
      <c r="O223" s="15"/>
    </row>
  </sheetData>
  <sortState ref="A2:P223">
    <sortCondition ref="A1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กลุ่ม 1</vt:lpstr>
      <vt:lpstr>กลุ่ม 2</vt:lpstr>
      <vt:lpstr>กลุ่ม 3</vt:lpstr>
      <vt:lpstr>กลุ่ม 4</vt:lpstr>
      <vt:lpstr>Grade</vt:lpstr>
      <vt:lpstr>allgrades</vt:lpstr>
      <vt:lpstr>grades</vt:lpstr>
      <vt:lpstr>Grade!Print_Area</vt:lpstr>
      <vt:lpstr>'กลุ่ม 1'!Print_Area</vt:lpstr>
      <vt:lpstr>'กลุ่ม 4'!Print_Area</vt:lpstr>
      <vt:lpstr>Grade!Print_Titles</vt:lpstr>
      <vt:lpstr>'กลุ่ม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kikkee</dc:creator>
  <cp:lastModifiedBy>Rujchai</cp:lastModifiedBy>
  <cp:lastPrinted>2014-03-06T23:15:33Z</cp:lastPrinted>
  <dcterms:created xsi:type="dcterms:W3CDTF">2011-06-20T02:10:56Z</dcterms:created>
  <dcterms:modified xsi:type="dcterms:W3CDTF">2015-05-04T05:43:30Z</dcterms:modified>
</cp:coreProperties>
</file>