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5" yWindow="109" windowWidth="15595" windowHeight="9971"/>
  </bookViews>
  <sheets>
    <sheet name="กลุ่ม 1" sheetId="1" r:id="rId1"/>
    <sheet name="กลุ่ม 2" sheetId="5" r:id="rId2"/>
    <sheet name="กลุ่ม 3" sheetId="8" r:id="rId3"/>
    <sheet name="กลุ่ม 4" sheetId="6" r:id="rId4"/>
    <sheet name="Grade" sheetId="7" r:id="rId5"/>
  </sheets>
  <definedNames>
    <definedName name="allgrades">Grade!$A$2:$O$108</definedName>
    <definedName name="grades">Grade!$R$3:$S$10</definedName>
    <definedName name="_xlnm.Print_Area" localSheetId="4">Grade!$A$1:$T$108</definedName>
    <definedName name="_xlnm.Print_Area" localSheetId="0">'กลุ่ม 1'!$A$1:$D$29</definedName>
    <definedName name="_xlnm.Print_Area" localSheetId="3">'กลุ่ม 4'!$A$1:$D$27</definedName>
    <definedName name="_xlnm.Print_Titles" localSheetId="4">Grade!$1:$1</definedName>
    <definedName name="_xlnm.Print_Titles" localSheetId="0">'กลุ่ม 1'!$1:$1</definedName>
  </definedNames>
  <calcPr calcId="145621"/>
</workbook>
</file>

<file path=xl/calcChain.xml><?xml version="1.0" encoding="utf-8"?>
<calcChain xmlns="http://schemas.openxmlformats.org/spreadsheetml/2006/main">
  <c r="D5" i="1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" i="8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5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" i="6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2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6" i="7" l="1"/>
  <c r="O10" i="7"/>
  <c r="O3" i="7"/>
  <c r="O4" i="7"/>
  <c r="O5" i="7"/>
  <c r="O7" i="7"/>
  <c r="O8" i="7"/>
  <c r="O9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2" i="7"/>
  <c r="T10" i="7" l="1"/>
  <c r="T6" i="7"/>
  <c r="T8" i="7"/>
  <c r="T3" i="7"/>
  <c r="T9" i="7"/>
  <c r="T5" i="7"/>
  <c r="T4" i="7"/>
  <c r="T7" i="7"/>
  <c r="T12" i="7" l="1"/>
  <c r="T13" i="7" s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l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<sst xmlns="http://schemas.openxmlformats.org/spreadsheetml/2006/main" count="473" uniqueCount="244">
  <si>
    <t>ลำดับ</t>
  </si>
  <si>
    <t>รหัสนักศึกษา</t>
  </si>
  <si>
    <t>ชื่อ - สกุล</t>
  </si>
  <si>
    <t>Lab1</t>
  </si>
  <si>
    <t>Lab2</t>
  </si>
  <si>
    <t>Lab3</t>
  </si>
  <si>
    <t>Lab4</t>
  </si>
  <si>
    <t>Lab5</t>
  </si>
  <si>
    <t>Lab6</t>
  </si>
  <si>
    <t>Lab8</t>
  </si>
  <si>
    <t>Lab9</t>
  </si>
  <si>
    <t>Final   (เต็ม70=30%)</t>
  </si>
  <si>
    <t>Total</t>
  </si>
  <si>
    <t>Grade</t>
  </si>
  <si>
    <t>Attendance (เต็ม8=40%)</t>
  </si>
  <si>
    <t>Total Reprt (เต็ม80=30%)</t>
  </si>
  <si>
    <t>F</t>
  </si>
  <si>
    <t>D+</t>
  </si>
  <si>
    <t>C</t>
  </si>
  <si>
    <t>C+</t>
  </si>
  <si>
    <t>B</t>
  </si>
  <si>
    <t>B+</t>
  </si>
  <si>
    <t>A</t>
  </si>
  <si>
    <t>คะแนน</t>
  </si>
  <si>
    <t>grade</t>
  </si>
  <si>
    <t>count</t>
  </si>
  <si>
    <t>D</t>
  </si>
  <si>
    <t>N</t>
  </si>
  <si>
    <t>Class Ave</t>
  </si>
  <si>
    <t>Section</t>
  </si>
  <si>
    <t>523040503-8</t>
  </si>
  <si>
    <t> นายธนวัฒน์ รัตนวงษา</t>
  </si>
  <si>
    <t>523040518-5</t>
  </si>
  <si>
    <t> นายพงศกร นามสร</t>
  </si>
  <si>
    <t>523040540-2</t>
  </si>
  <si>
    <t> นายศิริชัย ประทุมขันธ์</t>
  </si>
  <si>
    <t>533040475-8</t>
  </si>
  <si>
    <t> นางสาวศศิวิมล รัตนพันธุ์</t>
  </si>
  <si>
    <t>533040483-9</t>
  </si>
  <si>
    <t> นายอัครเดช ประทุมทอง</t>
  </si>
  <si>
    <t>533040715-4</t>
  </si>
  <si>
    <t> นายธรณิศ คนบุญ</t>
  </si>
  <si>
    <t>533040724-3</t>
  </si>
  <si>
    <t> นางสาวปริยากร จิมขุนทด</t>
  </si>
  <si>
    <t>543040008-0</t>
  </si>
  <si>
    <t> นายศิริวัฒน์ วังหอม</t>
  </si>
  <si>
    <t>543040315-1</t>
  </si>
  <si>
    <t> นายฌานุวรรษ อัศวเมนะกุล</t>
  </si>
  <si>
    <t>543040319-3</t>
  </si>
  <si>
    <t> นายทัศนัย นามแสง</t>
  </si>
  <si>
    <t>543040322-4</t>
  </si>
  <si>
    <t> นายธนภัทร คามวัลย์</t>
  </si>
  <si>
    <t>543040324-0</t>
  </si>
  <si>
    <t> นายธนานนท์ เสนาวงษ์</t>
  </si>
  <si>
    <t>543040329-0</t>
  </si>
  <si>
    <t> นางสาวนันทิกา ชัยวิรัตนะ</t>
  </si>
  <si>
    <t>543040334-7</t>
  </si>
  <si>
    <t> นายปิยะวัฒน์ พงศ์วิวัฒนา</t>
  </si>
  <si>
    <t>543040335-5</t>
  </si>
  <si>
    <t> นายพงศธร สุริโย</t>
  </si>
  <si>
    <t>543040339-7</t>
  </si>
  <si>
    <t> นายพิเชฐ วงศ์บัวแก้ว</t>
  </si>
  <si>
    <t>543040342-8</t>
  </si>
  <si>
    <t> นางสาวภัสชญา โควะวินทวีวัฒน์</t>
  </si>
  <si>
    <t>543040345-2</t>
  </si>
  <si>
    <t> นายภามิน รังสิกรรพุม</t>
  </si>
  <si>
    <t>543040348-6</t>
  </si>
  <si>
    <t> นางสาววรกานต์ ศศิปิยะนนท์</t>
  </si>
  <si>
    <t>543040349-4</t>
  </si>
  <si>
    <t> นายวรพล อาจมนตรี</t>
  </si>
  <si>
    <t>543040351-7</t>
  </si>
  <si>
    <t> นายวริฏ ไตรชัยศิษฎ์</t>
  </si>
  <si>
    <t>543040775-7</t>
  </si>
  <si>
    <t> นายฉัตระกูล คูวัฒนสุชาติ</t>
  </si>
  <si>
    <t>543040777-3</t>
  </si>
  <si>
    <t> นายชนาธิป ดิฐภักดีธนา</t>
  </si>
  <si>
    <t>543040791-9</t>
  </si>
  <si>
    <t> นางสาวธวัลยา ยอดพันคำ</t>
  </si>
  <si>
    <t>543040792-7</t>
  </si>
  <si>
    <t> นายธีทัต ถิรัฏฐานกุล</t>
  </si>
  <si>
    <t>543040800-4</t>
  </si>
  <si>
    <t> นายปรัชญ์พงศ์ จำปาถิ่น</t>
  </si>
  <si>
    <t>543040806-2</t>
  </si>
  <si>
    <t> นางสาวแพรวพราว พานดง</t>
  </si>
  <si>
    <t>543040807-0</t>
  </si>
  <si>
    <t> นางสาวภัทรวดี เหลื่อมสมบูรณ์</t>
  </si>
  <si>
    <t>543040808-8</t>
  </si>
  <si>
    <t> นางสาวภิญญาพัชญ์ ติวาวงศ์รุจน์</t>
  </si>
  <si>
    <t>543040817-7</t>
  </si>
  <si>
    <t> นางสาวสุพรรษา ปุดตะศิริวงษ์</t>
  </si>
  <si>
    <t>523040487-0</t>
  </si>
  <si>
    <t> นางสาวจุฬาลักษณ์ ผิวนวล</t>
  </si>
  <si>
    <t>523040488-8</t>
  </si>
  <si>
    <t> นายชยานันต์ คุรุวาศรี</t>
  </si>
  <si>
    <t>523040545-2</t>
  </si>
  <si>
    <t> นายศุภวิชญ์ ศรีสงคราม</t>
  </si>
  <si>
    <t>523040547-8</t>
  </si>
  <si>
    <t> นายสหรัฐ สระสงคราม</t>
  </si>
  <si>
    <t>523041190-8</t>
  </si>
  <si>
    <t> นางสาวทิวาพร บัวสาย</t>
  </si>
  <si>
    <t>523041195-8</t>
  </si>
  <si>
    <t> นายธีระวัฒน์ รุ่งแจ้ง</t>
  </si>
  <si>
    <t>523041196-6</t>
  </si>
  <si>
    <t> นางสาวนัฐพร เคนาราช</t>
  </si>
  <si>
    <t>523041206-9</t>
  </si>
  <si>
    <t> นางสาวยาใจ พิพัฒนพร</t>
  </si>
  <si>
    <t>523041214-0</t>
  </si>
  <si>
    <t> นางสาวศิรประภา ลาภมาก</t>
  </si>
  <si>
    <t>523041216-6</t>
  </si>
  <si>
    <t> นางสาวหนึ่งฤทัย คนชุม</t>
  </si>
  <si>
    <t>523041221-3</t>
  </si>
  <si>
    <t> นางสาวอลิษา สุขสบาย</t>
  </si>
  <si>
    <t>543040306-2</t>
  </si>
  <si>
    <t> นายกัมปนาท ศิริวัฒนกุล</t>
  </si>
  <si>
    <t>543040310-1</t>
  </si>
  <si>
    <t> นายจิรายุ เลิศชะกิจ</t>
  </si>
  <si>
    <t>543040312-7</t>
  </si>
  <si>
    <t> นายชยุต เลื่อนยศ</t>
  </si>
  <si>
    <t>543040337-1</t>
  </si>
  <si>
    <t> นายพิชญ์พงษ์ พลเยี่ยม</t>
  </si>
  <si>
    <t>543040340-2</t>
  </si>
  <si>
    <t> นายพิสิฐ พุทธา</t>
  </si>
  <si>
    <t>543040347-8</t>
  </si>
  <si>
    <t> นายเมธีไนย์ ส่งสุข</t>
  </si>
  <si>
    <t>543040350-9</t>
  </si>
  <si>
    <t> นายวรวรรต พงษ์ศิริ</t>
  </si>
  <si>
    <t>543040513-7</t>
  </si>
  <si>
    <t> นายชนาธิป ถิรวิทยานุรักษ์</t>
  </si>
  <si>
    <t>543040771-5</t>
  </si>
  <si>
    <t> นายกฤษฎา แลบุตร</t>
  </si>
  <si>
    <t>543040778-1</t>
  </si>
  <si>
    <t> นางสาวชนิสรา นิติวรนันท์</t>
  </si>
  <si>
    <t>543040781-2</t>
  </si>
  <si>
    <t> นางสาวฐิติวรรณ พิมพ์เทศ</t>
  </si>
  <si>
    <t>543040782-0</t>
  </si>
  <si>
    <t> นายณราชัย กิตติสิทโธ</t>
  </si>
  <si>
    <t>543040783-8</t>
  </si>
  <si>
    <t> นางสาวณัชธิญา ทวีรัตน์</t>
  </si>
  <si>
    <t>543040787-0</t>
  </si>
  <si>
    <t> นายธนะวรรธน์ โชตน์ธนภัทร์กุล</t>
  </si>
  <si>
    <t>543040794-3</t>
  </si>
  <si>
    <t> นายนพณัฐ หนูจิตร</t>
  </si>
  <si>
    <t>543040797-7</t>
  </si>
  <si>
    <t> นายนวมินทร์ ปานนิล</t>
  </si>
  <si>
    <t>543040803-8</t>
  </si>
  <si>
    <t> นายปิยะพล เผ่าพงษ์ไพบูลย์</t>
  </si>
  <si>
    <t>543040804-6</t>
  </si>
  <si>
    <t> นายปุรเชษฐ์ กลีบมะลิ</t>
  </si>
  <si>
    <t>543040810-1</t>
  </si>
  <si>
    <t> นายวิศรุต ลือโสภา</t>
  </si>
  <si>
    <t>513040467-5</t>
  </si>
  <si>
    <t> นางสาวกรรณิกา ศรีรุจิทัศนากร</t>
  </si>
  <si>
    <t>513040476-4</t>
  </si>
  <si>
    <t> นายคุณากร ภู่ทอง</t>
  </si>
  <si>
    <t>513040484-5</t>
  </si>
  <si>
    <t> นายโชติรวี หลวงวงค์</t>
  </si>
  <si>
    <t>513040500-3</t>
  </si>
  <si>
    <t> นายธนา พรหมกลัดพะเนาว์</t>
  </si>
  <si>
    <t>523040500-4</t>
  </si>
  <si>
    <t> นายทองยศ ทรงสัตย์</t>
  </si>
  <si>
    <t>523040560-6</t>
  </si>
  <si>
    <t> นางสาวอัณศยา ตรีวรเวทย์</t>
  </si>
  <si>
    <t>523041184-3</t>
  </si>
  <si>
    <t> นายคณานุรักษ์ ปรินทอง</t>
  </si>
  <si>
    <t>523041207-7</t>
  </si>
  <si>
    <t> นายยุทธศักดิ์ อวงรัมย์</t>
  </si>
  <si>
    <t>523041211-6</t>
  </si>
  <si>
    <t> นางสาววราลักษณ์ ชัยโชติ</t>
  </si>
  <si>
    <t>533040453-8</t>
  </si>
  <si>
    <t> นายประดิพัทธ์ วรรักษ์ธารา</t>
  </si>
  <si>
    <t>543040007-2</t>
  </si>
  <si>
    <t> นายธีรวัฒน์ ทองลอย</t>
  </si>
  <si>
    <t>543040331-3</t>
  </si>
  <si>
    <t> นายปฐมพงศ์ อัครมหามงคลชัย</t>
  </si>
  <si>
    <t>543040506-4</t>
  </si>
  <si>
    <t> นายรัตนากร สอนสุกอง</t>
  </si>
  <si>
    <t>543040515-3</t>
  </si>
  <si>
    <t> นายณัฐวุฒิ์ม์ พาณิชย์กุล</t>
  </si>
  <si>
    <t>543040516-1</t>
  </si>
  <si>
    <t> นายวีระวัฒน์ พันธุ์ยุรา</t>
  </si>
  <si>
    <t>543040805-4</t>
  </si>
  <si>
    <t> นายพลวัต ลัทธิพร</t>
  </si>
  <si>
    <t>543040809-6</t>
  </si>
  <si>
    <t> นางสาววนิดา โคตรสมบัติ</t>
  </si>
  <si>
    <t>543040811-9</t>
  </si>
  <si>
    <t> นายวีรวัฒน์ พานิช</t>
  </si>
  <si>
    <t>543040812-7</t>
  </si>
  <si>
    <t> นายศักดิ์ชัย สุดสี</t>
  </si>
  <si>
    <t>543040814-3</t>
  </si>
  <si>
    <t> นายสราวุฒิ จิตโสภาพันธุ์</t>
  </si>
  <si>
    <t>543040818-5</t>
  </si>
  <si>
    <t> นางสาวโสภา อรรคฮาต</t>
  </si>
  <si>
    <t>533040426-1</t>
  </si>
  <si>
    <t> นายกานต์ นุชใหม่</t>
  </si>
  <si>
    <t>533040443-1</t>
  </si>
  <si>
    <t> นายณัฐกานต์ มาชัยภูมิ</t>
  </si>
  <si>
    <t>533040446-5</t>
  </si>
  <si>
    <t> นายนพรัตน์ มหาไชย</t>
  </si>
  <si>
    <t>533040447-3</t>
  </si>
  <si>
    <t> นางสาวนภัส เอื้อวงศ์กูล</t>
  </si>
  <si>
    <t>533040448-1</t>
  </si>
  <si>
    <t> นายนริศ โกธิศรี</t>
  </si>
  <si>
    <t>533040455-4</t>
  </si>
  <si>
    <t> นายปิติพงษ์ ใยพันธ์</t>
  </si>
  <si>
    <t>533040456-2</t>
  </si>
  <si>
    <t> นายปิยะ บุษรากุล</t>
  </si>
  <si>
    <t>533040459-6</t>
  </si>
  <si>
    <t> นายพรเทพ ธงไชย</t>
  </si>
  <si>
    <t>533040482-1</t>
  </si>
  <si>
    <t> นายอรรถพล ซื่อตรง</t>
  </si>
  <si>
    <t>533040524-1</t>
  </si>
  <si>
    <t> นางสาวรุ่งทิวา เตียวยอด</t>
  </si>
  <si>
    <t>533040690-4</t>
  </si>
  <si>
    <t> นางสาวกมลมาลย์ เสวตวงษ์</t>
  </si>
  <si>
    <t>533040697-0</t>
  </si>
  <si>
    <t> นางสาวจินตนา พรมพลเมือง</t>
  </si>
  <si>
    <t>533040698-8</t>
  </si>
  <si>
    <t> นายจุมพล สัจจโภชน์</t>
  </si>
  <si>
    <t>533040716-2</t>
  </si>
  <si>
    <t> นายธีรเดช ทะสา</t>
  </si>
  <si>
    <t>533040722-7</t>
  </si>
  <si>
    <t> นายประวิทย์ ดวงบรรเทา</t>
  </si>
  <si>
    <t>533040725-1</t>
  </si>
  <si>
    <t> นางสาวปารวี ทวีคูณ</t>
  </si>
  <si>
    <t>533040734-0</t>
  </si>
  <si>
    <t> นายเมธา เหล่าวัฒนาถาวร</t>
  </si>
  <si>
    <t>543040006-4</t>
  </si>
  <si>
    <t> นางสาวชฎาพร เชาว์ศรีกุล</t>
  </si>
  <si>
    <t>543040505-6</t>
  </si>
  <si>
    <t> นายชาญชัย ไทยานนท์</t>
  </si>
  <si>
    <t>543040507-2</t>
  </si>
  <si>
    <t> นายอดิศักดิ์ คำแก่น</t>
  </si>
  <si>
    <t>543040780-4</t>
  </si>
  <si>
    <t> นายชัยวัฒน์ กิ่งโพธิ์</t>
  </si>
  <si>
    <t>543040785-4</t>
  </si>
  <si>
    <t> นายต่อลาภ ปราบภัย</t>
  </si>
  <si>
    <t>543040798-5</t>
  </si>
  <si>
    <t> นายนิทัศน์ เทพณรงค์</t>
  </si>
  <si>
    <t>543040815-1</t>
  </si>
  <si>
    <t> นางสาวสินาภรณ์ ทองเกียรติ</t>
  </si>
  <si>
    <t>543040816-9</t>
  </si>
  <si>
    <t> นายสุกฤษฎิ์ ขุมทอง</t>
  </si>
  <si>
    <t>543040823-2</t>
  </si>
  <si>
    <t> นายอุเทน วงษ์เปรียว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</si>
</sst>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0"/>
      <name val="Arial"/>
      <charset val="222"/>
    </font>
    <font>
      <b/>
      <sz val="14"/>
      <name val="TH SarabunPSK"/>
      <family val="2"/>
    </font>
    <font>
      <sz val="14"/>
      <name val="TH SarabunPSK"/>
      <family val="2"/>
    </font>
    <font>
      <sz val="11"/>
      <color theme="1"/>
      <name val="TH SarabunPSK"/>
      <family val="2"/>
    </font>
    <font>
      <sz val="10"/>
      <color rgb="FF000000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2" fillId="0" borderId="0"/>
  </cellStyleXfs>
  <cellXfs count="21">
    <xf numFmtId="0" fontId="0" fillId="0" borderId="0" xfId="0"/>
    <xf numFmtId="0" fontId="19" fillId="33" borderId="10" xfId="42" applyFont="1" applyFill="1" applyBorder="1" applyAlignment="1">
      <alignment horizontal="center" vertical="center"/>
    </xf>
    <xf numFmtId="0" fontId="19" fillId="33" borderId="11" xfId="42" applyFont="1" applyFill="1" applyBorder="1" applyAlignment="1">
      <alignment horizontal="center" vertical="center"/>
    </xf>
    <xf numFmtId="0" fontId="20" fillId="0" borderId="12" xfId="42" applyFont="1" applyBorder="1" applyAlignment="1">
      <alignment horizontal="center" vertical="top" wrapText="1"/>
    </xf>
    <xf numFmtId="0" fontId="20" fillId="34" borderId="12" xfId="42" applyFont="1" applyFill="1" applyBorder="1" applyAlignment="1">
      <alignment horizontal="center" vertical="top" wrapText="1"/>
    </xf>
    <xf numFmtId="0" fontId="21" fillId="0" borderId="0" xfId="0" applyFont="1"/>
    <xf numFmtId="0" fontId="0" fillId="0" borderId="0" xfId="0" applyAlignment="1">
      <alignment horizontal="center"/>
    </xf>
    <xf numFmtId="0" fontId="20" fillId="0" borderId="10" xfId="0" applyFont="1" applyFill="1" applyBorder="1" applyAlignment="1">
      <alignment horizontal="center" vertical="top" wrapText="1"/>
    </xf>
    <xf numFmtId="0" fontId="20" fillId="0" borderId="13" xfId="0" applyFont="1" applyFill="1" applyBorder="1" applyAlignment="1">
      <alignment vertical="top" wrapText="1"/>
    </xf>
    <xf numFmtId="0" fontId="20" fillId="0" borderId="10" xfId="0" applyFont="1" applyFill="1" applyBorder="1" applyAlignment="1">
      <alignment vertical="top" wrapText="1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/>
    <xf numFmtId="2" fontId="0" fillId="33" borderId="10" xfId="0" applyNumberFormat="1" applyFill="1" applyBorder="1" applyAlignment="1">
      <alignment horizontal="center" vertical="center"/>
    </xf>
    <xf numFmtId="2" fontId="0" fillId="0" borderId="10" xfId="0" applyNumberFormat="1" applyBorder="1"/>
    <xf numFmtId="2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0" fillId="35" borderId="10" xfId="0" applyFill="1" applyBorder="1"/>
    <xf numFmtId="2" fontId="0" fillId="35" borderId="10" xfId="0" applyNumberForma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155275</xdr:colOff>
      <xdr:row>14</xdr:row>
      <xdr:rowOff>112143</xdr:rowOff>
    </xdr:from>
    <xdr:to>
      <xdr:col>19</xdr:col>
      <xdr:colOff>577970</xdr:colOff>
      <xdr:row>17</xdr:row>
      <xdr:rowOff>34504</xdr:rowOff>
    </xdr:to>
    <xdr:sp macro="" textlink="">
      <xdr:nvSpPr>
        <xdr:cNvPr id="4" name="TextBox 3"/>
        <xdr:cNvSpPr txBox="1"/>
      </xdr:nvSpPr>
      <xdr:spPr>
        <a:xfrm>
          <a:off x="2078966" y="2932981"/>
          <a:ext cx="2286000" cy="465825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alpha val="63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/>
            <a:t>วิชา</a:t>
          </a:r>
          <a:r>
            <a:rPr lang="th-TH" sz="1100" baseline="0"/>
            <a:t> </a:t>
          </a:r>
          <a:r>
            <a:rPr lang="en-US" sz="1100" baseline="0"/>
            <a:t>188 212 Analog Electronics Lab.</a:t>
          </a:r>
        </a:p>
        <a:p>
          <a:r>
            <a:rPr lang="th-TH" sz="1100" baseline="0"/>
            <a:t>ภาคปลาย ปีการศึกษา </a:t>
          </a:r>
          <a:r>
            <a:rPr lang="en-US" sz="1100" baseline="0"/>
            <a:t>2555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25" workbookViewId="0">
      <selection activeCell="E30" sqref="E30"/>
    </sheetView>
  </sheetViews>
  <sheetFormatPr defaultRowHeight="14.3"/>
  <cols>
    <col min="1" max="1" width="6.25" customWidth="1"/>
    <col min="2" max="2" width="13" style="6" customWidth="1"/>
    <col min="3" max="3" width="26.375" customWidth="1"/>
  </cols>
  <sheetData>
    <row r="1" spans="1:4" ht="19.05">
      <c r="A1" s="1" t="s">
        <v>0</v>
      </c>
      <c r="B1" s="2" t="s">
        <v>1</v>
      </c>
      <c r="C1" s="1" t="s">
        <v>2</v>
      </c>
      <c r="D1" s="1" t="s">
        <v>13</v>
      </c>
    </row>
    <row r="2" spans="1:4" ht="19.05">
      <c r="A2" s="3">
        <v>1</v>
      </c>
      <c r="B2" s="7" t="s">
        <v>30</v>
      </c>
      <c r="C2" s="8" t="s">
        <v>31</v>
      </c>
      <c r="D2" s="12" t="str">
        <f>VLOOKUP(B2, allgrades,15,FALSE)</f>
        <v>B</v>
      </c>
    </row>
    <row r="3" spans="1:4" ht="21.75" customHeight="1">
      <c r="A3" s="3">
        <f>A2+1</f>
        <v>2</v>
      </c>
      <c r="B3" s="7" t="s">
        <v>32</v>
      </c>
      <c r="C3" s="8" t="s">
        <v>33</v>
      </c>
      <c r="D3" s="12" t="str">
        <f>VLOOKUP(B3, allgrades,15,FALSE)</f>
        <v>C+</v>
      </c>
    </row>
    <row r="4" spans="1:4" ht="21.75" customHeight="1">
      <c r="A4" s="3">
        <f t="shared" ref="A4:A31" si="0">A3+1</f>
        <v>3</v>
      </c>
      <c r="B4" s="7" t="s">
        <v>34</v>
      </c>
      <c r="C4" s="8" t="s">
        <v>35</v>
      </c>
      <c r="D4" s="12" t="str">
        <f>VLOOKUP(B4, allgrades,15,FALSE)</f>
        <v>C+</v>
      </c>
    </row>
    <row r="5" spans="1:4" ht="21.75" customHeight="1">
      <c r="A5" s="4">
        <f t="shared" si="0"/>
        <v>4</v>
      </c>
      <c r="B5" s="7" t="s">
        <v>36</v>
      </c>
      <c r="C5" s="8" t="s">
        <v>37</v>
      </c>
      <c r="D5" s="12" t="str">
        <f>VLOOKUP(B5, allgrades,15,FALSE)</f>
        <v>B</v>
      </c>
    </row>
    <row r="6" spans="1:4" ht="21.75" customHeight="1">
      <c r="A6" s="4">
        <f t="shared" si="0"/>
        <v>5</v>
      </c>
      <c r="B6" s="7" t="s">
        <v>38</v>
      </c>
      <c r="C6" s="8" t="s">
        <v>39</v>
      </c>
      <c r="D6" s="12" t="str">
        <f>VLOOKUP(B6, allgrades,15,FALSE)</f>
        <v>B</v>
      </c>
    </row>
    <row r="7" spans="1:4" ht="21.75" customHeight="1">
      <c r="A7" s="4">
        <f t="shared" si="0"/>
        <v>6</v>
      </c>
      <c r="B7" s="7" t="s">
        <v>40</v>
      </c>
      <c r="C7" s="8" t="s">
        <v>41</v>
      </c>
      <c r="D7" s="12" t="str">
        <f>VLOOKUP(B7, allgrades,15,FALSE)</f>
        <v>B</v>
      </c>
    </row>
    <row r="8" spans="1:4" ht="21.75" customHeight="1">
      <c r="A8" s="3">
        <f t="shared" si="0"/>
        <v>7</v>
      </c>
      <c r="B8" s="7" t="s">
        <v>42</v>
      </c>
      <c r="C8" s="8" t="s">
        <v>43</v>
      </c>
      <c r="D8" s="12" t="str">
        <f>VLOOKUP(B8, allgrades,15,FALSE)</f>
        <v>C+</v>
      </c>
    </row>
    <row r="9" spans="1:4" ht="21.75" customHeight="1">
      <c r="A9" s="3">
        <f t="shared" si="0"/>
        <v>8</v>
      </c>
      <c r="B9" s="7" t="s">
        <v>44</v>
      </c>
      <c r="C9" s="8" t="s">
        <v>45</v>
      </c>
      <c r="D9" s="12" t="str">
        <f>VLOOKUP(B9, allgrades,15,FALSE)</f>
        <v>C+</v>
      </c>
    </row>
    <row r="10" spans="1:4" ht="21.75" customHeight="1">
      <c r="A10" s="3">
        <f t="shared" si="0"/>
        <v>9</v>
      </c>
      <c r="B10" s="7" t="s">
        <v>46</v>
      </c>
      <c r="C10" s="8" t="s">
        <v>47</v>
      </c>
      <c r="D10" s="12" t="str">
        <f>VLOOKUP(B10, allgrades,15,FALSE)</f>
        <v>A</v>
      </c>
    </row>
    <row r="11" spans="1:4" ht="21.75" customHeight="1">
      <c r="A11" s="4">
        <f>A10+1</f>
        <v>10</v>
      </c>
      <c r="B11" s="7" t="s">
        <v>48</v>
      </c>
      <c r="C11" s="8" t="s">
        <v>49</v>
      </c>
      <c r="D11" s="12" t="str">
        <f>VLOOKUP(B11, allgrades,15,FALSE)</f>
        <v>B</v>
      </c>
    </row>
    <row r="12" spans="1:4" ht="21.75" customHeight="1">
      <c r="A12" s="4">
        <f t="shared" ref="A12:A22" si="1">A11+1</f>
        <v>11</v>
      </c>
      <c r="B12" s="7" t="s">
        <v>50</v>
      </c>
      <c r="C12" s="8" t="s">
        <v>51</v>
      </c>
      <c r="D12" s="12" t="str">
        <f>VLOOKUP(B12, allgrades,15,FALSE)</f>
        <v>B</v>
      </c>
    </row>
    <row r="13" spans="1:4" ht="21.75" customHeight="1">
      <c r="A13" s="4">
        <f t="shared" si="1"/>
        <v>12</v>
      </c>
      <c r="B13" s="7" t="s">
        <v>52</v>
      </c>
      <c r="C13" s="8" t="s">
        <v>53</v>
      </c>
      <c r="D13" s="12" t="str">
        <f>VLOOKUP(B13, allgrades,15,FALSE)</f>
        <v>C+</v>
      </c>
    </row>
    <row r="14" spans="1:4" ht="21.75" customHeight="1">
      <c r="A14" s="4">
        <f t="shared" si="1"/>
        <v>13</v>
      </c>
      <c r="B14" s="7" t="s">
        <v>54</v>
      </c>
      <c r="C14" s="8" t="s">
        <v>55</v>
      </c>
      <c r="D14" s="12" t="str">
        <f>VLOOKUP(B14, allgrades,15,FALSE)</f>
        <v>A</v>
      </c>
    </row>
    <row r="15" spans="1:4" ht="21.75" customHeight="1">
      <c r="A15" s="4">
        <f t="shared" si="1"/>
        <v>14</v>
      </c>
      <c r="B15" s="7" t="s">
        <v>56</v>
      </c>
      <c r="C15" s="8" t="s">
        <v>57</v>
      </c>
      <c r="D15" s="12" t="str">
        <f>VLOOKUP(B15, allgrades,15,FALSE)</f>
        <v>B</v>
      </c>
    </row>
    <row r="16" spans="1:4" ht="19.05">
      <c r="A16" s="4">
        <f t="shared" si="1"/>
        <v>15</v>
      </c>
      <c r="B16" s="7" t="s">
        <v>58</v>
      </c>
      <c r="C16" s="8" t="s">
        <v>59</v>
      </c>
      <c r="D16" s="12" t="str">
        <f>VLOOKUP(B16, allgrades,15,FALSE)</f>
        <v>B</v>
      </c>
    </row>
    <row r="17" spans="1:4" ht="21.75" customHeight="1">
      <c r="A17" s="4">
        <f t="shared" si="1"/>
        <v>16</v>
      </c>
      <c r="B17" s="7" t="s">
        <v>60</v>
      </c>
      <c r="C17" s="8" t="s">
        <v>61</v>
      </c>
      <c r="D17" s="12" t="str">
        <f>VLOOKUP(B17, allgrades,15,FALSE)</f>
        <v>B</v>
      </c>
    </row>
    <row r="18" spans="1:4" ht="21.75" customHeight="1">
      <c r="A18" s="4">
        <f t="shared" si="1"/>
        <v>17</v>
      </c>
      <c r="B18" s="7" t="s">
        <v>62</v>
      </c>
      <c r="C18" s="8" t="s">
        <v>63</v>
      </c>
      <c r="D18" s="12" t="str">
        <f>VLOOKUP(B18, allgrades,15,FALSE)</f>
        <v>B</v>
      </c>
    </row>
    <row r="19" spans="1:4" ht="21.75" customHeight="1">
      <c r="A19" s="4">
        <f t="shared" si="1"/>
        <v>18</v>
      </c>
      <c r="B19" s="7" t="s">
        <v>64</v>
      </c>
      <c r="C19" s="8" t="s">
        <v>65</v>
      </c>
      <c r="D19" s="12" t="str">
        <f>VLOOKUP(B19, allgrades,15,FALSE)</f>
        <v>B+</v>
      </c>
    </row>
    <row r="20" spans="1:4" ht="21.75" customHeight="1">
      <c r="A20" s="4">
        <f t="shared" si="1"/>
        <v>19</v>
      </c>
      <c r="B20" s="7" t="s">
        <v>66</v>
      </c>
      <c r="C20" s="8" t="s">
        <v>67</v>
      </c>
      <c r="D20" s="12" t="str">
        <f>VLOOKUP(B20, allgrades,15,FALSE)</f>
        <v>C+</v>
      </c>
    </row>
    <row r="21" spans="1:4" ht="21.75" customHeight="1">
      <c r="A21" s="4">
        <f t="shared" si="1"/>
        <v>20</v>
      </c>
      <c r="B21" s="7" t="s">
        <v>68</v>
      </c>
      <c r="C21" s="8" t="s">
        <v>69</v>
      </c>
      <c r="D21" s="12" t="str">
        <f>VLOOKUP(B21, allgrades,15,FALSE)</f>
        <v>B</v>
      </c>
    </row>
    <row r="22" spans="1:4" ht="21.75" customHeight="1">
      <c r="A22" s="4">
        <f t="shared" si="1"/>
        <v>21</v>
      </c>
      <c r="B22" s="7" t="s">
        <v>70</v>
      </c>
      <c r="C22" s="8" t="s">
        <v>71</v>
      </c>
      <c r="D22" s="12" t="str">
        <f>VLOOKUP(B22, allgrades,15,FALSE)</f>
        <v>C</v>
      </c>
    </row>
    <row r="23" spans="1:4" ht="21.75" customHeight="1">
      <c r="A23" s="3">
        <f t="shared" si="0"/>
        <v>22</v>
      </c>
      <c r="B23" s="7" t="s">
        <v>72</v>
      </c>
      <c r="C23" s="8" t="s">
        <v>73</v>
      </c>
      <c r="D23" s="12" t="str">
        <f>VLOOKUP(B23, allgrades,15,FALSE)</f>
        <v>B</v>
      </c>
    </row>
    <row r="24" spans="1:4" ht="21.75" customHeight="1">
      <c r="A24" s="4">
        <f t="shared" si="0"/>
        <v>23</v>
      </c>
      <c r="B24" s="7" t="s">
        <v>74</v>
      </c>
      <c r="C24" s="8" t="s">
        <v>75</v>
      </c>
      <c r="D24" s="12" t="str">
        <f>VLOOKUP(B24, allgrades,15,FALSE)</f>
        <v>B+</v>
      </c>
    </row>
    <row r="25" spans="1:4" ht="21.75" customHeight="1">
      <c r="A25" s="4">
        <f t="shared" si="0"/>
        <v>24</v>
      </c>
      <c r="B25" s="7" t="s">
        <v>76</v>
      </c>
      <c r="C25" s="8" t="s">
        <v>77</v>
      </c>
      <c r="D25" s="12" t="str">
        <f>VLOOKUP(B25, allgrades,15,FALSE)</f>
        <v>B+</v>
      </c>
    </row>
    <row r="26" spans="1:4" ht="21.75" customHeight="1">
      <c r="A26" s="4">
        <f t="shared" si="0"/>
        <v>25</v>
      </c>
      <c r="B26" s="7" t="s">
        <v>78</v>
      </c>
      <c r="C26" s="8" t="s">
        <v>79</v>
      </c>
      <c r="D26" s="12" t="str">
        <f>VLOOKUP(B26, allgrades,15,FALSE)</f>
        <v>B</v>
      </c>
    </row>
    <row r="27" spans="1:4" ht="21.75" customHeight="1">
      <c r="A27" s="3">
        <f t="shared" si="0"/>
        <v>26</v>
      </c>
      <c r="B27" s="7" t="s">
        <v>80</v>
      </c>
      <c r="C27" s="8" t="s">
        <v>81</v>
      </c>
      <c r="D27" s="12" t="str">
        <f>VLOOKUP(B27, allgrades,15,FALSE)</f>
        <v>B</v>
      </c>
    </row>
    <row r="28" spans="1:4" ht="21.75" customHeight="1">
      <c r="A28" s="3">
        <f t="shared" si="0"/>
        <v>27</v>
      </c>
      <c r="B28" s="7" t="s">
        <v>82</v>
      </c>
      <c r="C28" s="8" t="s">
        <v>83</v>
      </c>
      <c r="D28" s="12" t="str">
        <f>VLOOKUP(B28, allgrades,15,FALSE)</f>
        <v>B</v>
      </c>
    </row>
    <row r="29" spans="1:4" ht="21.75" customHeight="1">
      <c r="A29" s="3">
        <f t="shared" si="0"/>
        <v>28</v>
      </c>
      <c r="B29" s="7" t="s">
        <v>84</v>
      </c>
      <c r="C29" s="8" t="s">
        <v>85</v>
      </c>
      <c r="D29" s="12" t="str">
        <f>VLOOKUP(B29, allgrades,15,FALSE)</f>
        <v>B</v>
      </c>
    </row>
    <row r="30" spans="1:4" ht="19.05">
      <c r="A30" s="3">
        <f t="shared" si="0"/>
        <v>29</v>
      </c>
      <c r="B30" s="7" t="s">
        <v>86</v>
      </c>
      <c r="C30" s="8" t="s">
        <v>87</v>
      </c>
      <c r="D30" s="12" t="str">
        <f>VLOOKUP(B30, allgrades,15,FALSE)</f>
        <v>B</v>
      </c>
    </row>
    <row r="31" spans="1:4" ht="19.05">
      <c r="A31" s="3">
        <f t="shared" si="0"/>
        <v>30</v>
      </c>
      <c r="B31" s="7" t="s">
        <v>88</v>
      </c>
      <c r="C31" s="8" t="s">
        <v>89</v>
      </c>
      <c r="D31" s="12" t="str">
        <f>VLOOKUP(B31, allgrades,15,FALSE)</f>
        <v>C+</v>
      </c>
    </row>
  </sheetData>
  <pageMargins left="0.19685039370078741" right="0.15748031496062992" top="0.15748031496062992" bottom="0.15748031496062992" header="0.15748031496062992" footer="0.1574803149606299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D2" sqref="D2:D31"/>
    </sheetView>
  </sheetViews>
  <sheetFormatPr defaultRowHeight="14.3"/>
  <cols>
    <col min="1" max="1" width="6.25" customWidth="1"/>
    <col min="2" max="2" width="11.75" style="6" customWidth="1"/>
    <col min="3" max="3" width="23.625" customWidth="1"/>
  </cols>
  <sheetData>
    <row r="1" spans="1:4" ht="19.05">
      <c r="A1" s="1" t="s">
        <v>0</v>
      </c>
      <c r="B1" s="2" t="s">
        <v>1</v>
      </c>
      <c r="C1" s="1" t="s">
        <v>2</v>
      </c>
      <c r="D1" s="1" t="s">
        <v>13</v>
      </c>
    </row>
    <row r="2" spans="1:4" ht="19.05">
      <c r="A2" s="3">
        <v>1</v>
      </c>
      <c r="B2" s="7" t="s">
        <v>90</v>
      </c>
      <c r="C2" s="8" t="s">
        <v>91</v>
      </c>
      <c r="D2" s="12" t="str">
        <f>VLOOKUP(B2, allgrades,15,FALSE)</f>
        <v>B</v>
      </c>
    </row>
    <row r="3" spans="1:4" ht="19.05">
      <c r="A3" s="3">
        <f>A2+1</f>
        <v>2</v>
      </c>
      <c r="B3" s="7" t="s">
        <v>92</v>
      </c>
      <c r="C3" s="8" t="s">
        <v>93</v>
      </c>
      <c r="D3" s="12" t="str">
        <f>VLOOKUP(B3, allgrades,15,FALSE)</f>
        <v>C+</v>
      </c>
    </row>
    <row r="4" spans="1:4" ht="19.05">
      <c r="A4" s="3">
        <f t="shared" ref="A4:A31" si="0">A3+1</f>
        <v>3</v>
      </c>
      <c r="B4" s="7" t="s">
        <v>94</v>
      </c>
      <c r="C4" s="8" t="s">
        <v>95</v>
      </c>
      <c r="D4" s="12" t="str">
        <f>VLOOKUP(B4, allgrades,15,FALSE)</f>
        <v>B</v>
      </c>
    </row>
    <row r="5" spans="1:4" ht="19.05">
      <c r="A5" s="4">
        <f t="shared" si="0"/>
        <v>4</v>
      </c>
      <c r="B5" s="7" t="s">
        <v>96</v>
      </c>
      <c r="C5" s="8" t="s">
        <v>97</v>
      </c>
      <c r="D5" s="12" t="str">
        <f>VLOOKUP(B5, allgrades,15,FALSE)</f>
        <v>B+</v>
      </c>
    </row>
    <row r="6" spans="1:4" ht="19.05">
      <c r="A6" s="4">
        <f t="shared" si="0"/>
        <v>5</v>
      </c>
      <c r="B6" s="7" t="s">
        <v>98</v>
      </c>
      <c r="C6" s="8" t="s">
        <v>99</v>
      </c>
      <c r="D6" s="12" t="str">
        <f>VLOOKUP(B6, allgrades,15,FALSE)</f>
        <v>B</v>
      </c>
    </row>
    <row r="7" spans="1:4" ht="19.05">
      <c r="A7" s="4">
        <f t="shared" si="0"/>
        <v>6</v>
      </c>
      <c r="B7" s="7" t="s">
        <v>100</v>
      </c>
      <c r="C7" s="8" t="s">
        <v>101</v>
      </c>
      <c r="D7" s="12" t="str">
        <f>VLOOKUP(B7, allgrades,15,FALSE)</f>
        <v>C+</v>
      </c>
    </row>
    <row r="8" spans="1:4" ht="19.05">
      <c r="A8" s="3">
        <f t="shared" si="0"/>
        <v>7</v>
      </c>
      <c r="B8" s="7" t="s">
        <v>102</v>
      </c>
      <c r="C8" s="8" t="s">
        <v>103</v>
      </c>
      <c r="D8" s="12" t="str">
        <f>VLOOKUP(B8, allgrades,15,FALSE)</f>
        <v>C+</v>
      </c>
    </row>
    <row r="9" spans="1:4" ht="19.05">
      <c r="A9" s="3">
        <f t="shared" si="0"/>
        <v>8</v>
      </c>
      <c r="B9" s="7" t="s">
        <v>104</v>
      </c>
      <c r="C9" s="8" t="s">
        <v>105</v>
      </c>
      <c r="D9" s="12" t="str">
        <f>VLOOKUP(B9, allgrades,15,FALSE)</f>
        <v>C+</v>
      </c>
    </row>
    <row r="10" spans="1:4" ht="19.05">
      <c r="A10" s="3">
        <f t="shared" si="0"/>
        <v>9</v>
      </c>
      <c r="B10" s="7" t="s">
        <v>106</v>
      </c>
      <c r="C10" s="8" t="s">
        <v>107</v>
      </c>
      <c r="D10" s="12" t="str">
        <f>VLOOKUP(B10, allgrades,15,FALSE)</f>
        <v>B</v>
      </c>
    </row>
    <row r="11" spans="1:4" ht="19.05">
      <c r="A11" s="4">
        <f t="shared" si="0"/>
        <v>10</v>
      </c>
      <c r="B11" s="7" t="s">
        <v>108</v>
      </c>
      <c r="C11" s="8" t="s">
        <v>109</v>
      </c>
      <c r="D11" s="12" t="str">
        <f>VLOOKUP(B11, allgrades,15,FALSE)</f>
        <v>B</v>
      </c>
    </row>
    <row r="12" spans="1:4" ht="19.05">
      <c r="A12" s="4">
        <f t="shared" si="0"/>
        <v>11</v>
      </c>
      <c r="B12" s="7" t="s">
        <v>110</v>
      </c>
      <c r="C12" s="8" t="s">
        <v>111</v>
      </c>
      <c r="D12" s="12" t="str">
        <f>VLOOKUP(B12, allgrades,15,FALSE)</f>
        <v>B+</v>
      </c>
    </row>
    <row r="13" spans="1:4" ht="19.05">
      <c r="A13" s="4">
        <f t="shared" si="0"/>
        <v>12</v>
      </c>
      <c r="B13" s="7" t="s">
        <v>112</v>
      </c>
      <c r="C13" s="8" t="s">
        <v>113</v>
      </c>
      <c r="D13" s="12" t="str">
        <f>VLOOKUP(B13, allgrades,15,FALSE)</f>
        <v>B</v>
      </c>
    </row>
    <row r="14" spans="1:4" ht="19.05">
      <c r="A14" s="3">
        <f t="shared" si="0"/>
        <v>13</v>
      </c>
      <c r="B14" s="7" t="s">
        <v>114</v>
      </c>
      <c r="C14" s="8" t="s">
        <v>115</v>
      </c>
      <c r="D14" s="12" t="str">
        <f>VLOOKUP(B14, allgrades,15,FALSE)</f>
        <v>C+</v>
      </c>
    </row>
    <row r="15" spans="1:4" ht="19.05">
      <c r="A15" s="3">
        <f t="shared" si="0"/>
        <v>14</v>
      </c>
      <c r="B15" s="7" t="s">
        <v>116</v>
      </c>
      <c r="C15" s="8" t="s">
        <v>117</v>
      </c>
      <c r="D15" s="12" t="str">
        <f>VLOOKUP(B15, allgrades,15,FALSE)</f>
        <v>C</v>
      </c>
    </row>
    <row r="16" spans="1:4" ht="19.05">
      <c r="A16" s="3">
        <f t="shared" si="0"/>
        <v>15</v>
      </c>
      <c r="B16" s="7" t="s">
        <v>118</v>
      </c>
      <c r="C16" s="8" t="s">
        <v>119</v>
      </c>
      <c r="D16" s="12" t="str">
        <f>VLOOKUP(B16, allgrades,15,FALSE)</f>
        <v>C</v>
      </c>
    </row>
    <row r="17" spans="1:4" ht="19.05">
      <c r="A17" s="4">
        <f t="shared" si="0"/>
        <v>16</v>
      </c>
      <c r="B17" s="7" t="s">
        <v>120</v>
      </c>
      <c r="C17" s="8" t="s">
        <v>121</v>
      </c>
      <c r="D17" s="12" t="str">
        <f>VLOOKUP(B17, allgrades,15,FALSE)</f>
        <v>C+</v>
      </c>
    </row>
    <row r="18" spans="1:4" ht="19.05">
      <c r="A18" s="4">
        <f t="shared" si="0"/>
        <v>17</v>
      </c>
      <c r="B18" s="7" t="s">
        <v>122</v>
      </c>
      <c r="C18" s="8" t="s">
        <v>123</v>
      </c>
      <c r="D18" s="12" t="str">
        <f>VLOOKUP(B18, allgrades,15,FALSE)</f>
        <v>B</v>
      </c>
    </row>
    <row r="19" spans="1:4" ht="19.05">
      <c r="A19" s="4">
        <f t="shared" si="0"/>
        <v>18</v>
      </c>
      <c r="B19" s="7" t="s">
        <v>124</v>
      </c>
      <c r="C19" s="8" t="s">
        <v>125</v>
      </c>
      <c r="D19" s="12" t="str">
        <f>VLOOKUP(B19, allgrades,15,FALSE)</f>
        <v>C+</v>
      </c>
    </row>
    <row r="20" spans="1:4" ht="19.05">
      <c r="A20" s="3">
        <f t="shared" si="0"/>
        <v>19</v>
      </c>
      <c r="B20" s="7" t="s">
        <v>126</v>
      </c>
      <c r="C20" s="8" t="s">
        <v>127</v>
      </c>
      <c r="D20" s="12" t="str">
        <f>VLOOKUP(B20, allgrades,15,FALSE)</f>
        <v>C+</v>
      </c>
    </row>
    <row r="21" spans="1:4" ht="19.05">
      <c r="A21" s="3">
        <f t="shared" si="0"/>
        <v>20</v>
      </c>
      <c r="B21" s="7" t="s">
        <v>128</v>
      </c>
      <c r="C21" s="8" t="s">
        <v>129</v>
      </c>
      <c r="D21" s="12" t="str">
        <f>VLOOKUP(B21, allgrades,15,FALSE)</f>
        <v>C+</v>
      </c>
    </row>
    <row r="22" spans="1:4" ht="19.05">
      <c r="A22" s="3">
        <f t="shared" si="0"/>
        <v>21</v>
      </c>
      <c r="B22" s="7" t="s">
        <v>130</v>
      </c>
      <c r="C22" s="8" t="s">
        <v>131</v>
      </c>
      <c r="D22" s="12" t="str">
        <f>VLOOKUP(B22, allgrades,15,FALSE)</f>
        <v>B</v>
      </c>
    </row>
    <row r="23" spans="1:4" ht="19.05">
      <c r="A23" s="4">
        <f t="shared" si="0"/>
        <v>22</v>
      </c>
      <c r="B23" s="7" t="s">
        <v>132</v>
      </c>
      <c r="C23" s="8" t="s">
        <v>133</v>
      </c>
      <c r="D23" s="12" t="str">
        <f>VLOOKUP(B23, allgrades,15,FALSE)</f>
        <v>B</v>
      </c>
    </row>
    <row r="24" spans="1:4" ht="19.05">
      <c r="A24" s="4">
        <f t="shared" si="0"/>
        <v>23</v>
      </c>
      <c r="B24" s="7" t="s">
        <v>134</v>
      </c>
      <c r="C24" s="8" t="s">
        <v>135</v>
      </c>
      <c r="D24" s="12" t="str">
        <f>VLOOKUP(B24, allgrades,15,FALSE)</f>
        <v>B</v>
      </c>
    </row>
    <row r="25" spans="1:4" ht="19.05">
      <c r="A25" s="4">
        <f t="shared" si="0"/>
        <v>24</v>
      </c>
      <c r="B25" s="7" t="s">
        <v>136</v>
      </c>
      <c r="C25" s="8" t="s">
        <v>137</v>
      </c>
      <c r="D25" s="12" t="str">
        <f>VLOOKUP(B25, allgrades,15,FALSE)</f>
        <v>C+</v>
      </c>
    </row>
    <row r="26" spans="1:4" ht="19.05" customHeight="1">
      <c r="A26" s="3">
        <f t="shared" si="0"/>
        <v>25</v>
      </c>
      <c r="B26" s="7" t="s">
        <v>138</v>
      </c>
      <c r="C26" s="8" t="s">
        <v>139</v>
      </c>
      <c r="D26" s="12" t="str">
        <f>VLOOKUP(B26, allgrades,15,FALSE)</f>
        <v>B+</v>
      </c>
    </row>
    <row r="27" spans="1:4" ht="19.05">
      <c r="A27" s="3">
        <f t="shared" si="0"/>
        <v>26</v>
      </c>
      <c r="B27" s="7" t="s">
        <v>140</v>
      </c>
      <c r="C27" s="8" t="s">
        <v>141</v>
      </c>
      <c r="D27" s="12" t="str">
        <f>VLOOKUP(B27, allgrades,15,FALSE)</f>
        <v>C+</v>
      </c>
    </row>
    <row r="28" spans="1:4" ht="19.05">
      <c r="A28" s="3">
        <f t="shared" si="0"/>
        <v>27</v>
      </c>
      <c r="B28" s="7" t="s">
        <v>142</v>
      </c>
      <c r="C28" s="8" t="s">
        <v>143</v>
      </c>
      <c r="D28" s="12" t="str">
        <f>VLOOKUP(B28, allgrades,15,FALSE)</f>
        <v>B+</v>
      </c>
    </row>
    <row r="29" spans="1:4" s="5" customFormat="1" ht="19.05">
      <c r="A29" s="3">
        <f t="shared" si="0"/>
        <v>28</v>
      </c>
      <c r="B29" s="7" t="s">
        <v>144</v>
      </c>
      <c r="C29" s="9" t="s">
        <v>145</v>
      </c>
      <c r="D29" s="12" t="str">
        <f>VLOOKUP(B29, allgrades,15,FALSE)</f>
        <v>C+</v>
      </c>
    </row>
    <row r="30" spans="1:4" ht="19.05">
      <c r="A30" s="3">
        <f t="shared" si="0"/>
        <v>29</v>
      </c>
      <c r="B30" s="7" t="s">
        <v>146</v>
      </c>
      <c r="C30" s="9" t="s">
        <v>147</v>
      </c>
      <c r="D30" s="12" t="str">
        <f>VLOOKUP(B30, allgrades,15,FALSE)</f>
        <v>B</v>
      </c>
    </row>
    <row r="31" spans="1:4" ht="19.05">
      <c r="A31" s="3">
        <f t="shared" si="0"/>
        <v>30</v>
      </c>
      <c r="B31" s="7" t="s">
        <v>148</v>
      </c>
      <c r="C31" s="9" t="s">
        <v>149</v>
      </c>
      <c r="D31" s="12" t="str">
        <f>VLOOKUP(B31, allgrades,15,FALSE)</f>
        <v>B</v>
      </c>
    </row>
  </sheetData>
  <pageMargins left="0.39370078740157483" right="0.19685039370078741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D2" sqref="D2:D22"/>
    </sheetView>
  </sheetViews>
  <sheetFormatPr defaultRowHeight="14.3"/>
  <cols>
    <col min="2" max="2" width="11.75" customWidth="1"/>
    <col min="3" max="3" width="24.125" customWidth="1"/>
  </cols>
  <sheetData>
    <row r="1" spans="1:4" ht="19.05">
      <c r="A1" s="1" t="s">
        <v>0</v>
      </c>
      <c r="B1" s="2" t="s">
        <v>1</v>
      </c>
      <c r="C1" s="1" t="s">
        <v>2</v>
      </c>
      <c r="D1" s="1" t="s">
        <v>13</v>
      </c>
    </row>
    <row r="2" spans="1:4" ht="19.05">
      <c r="A2" s="3">
        <v>1</v>
      </c>
      <c r="B2" s="7" t="s">
        <v>150</v>
      </c>
      <c r="C2" s="8" t="s">
        <v>151</v>
      </c>
      <c r="D2" s="12" t="str">
        <f>VLOOKUP(B2, allgrades,15,FALSE)</f>
        <v>B</v>
      </c>
    </row>
    <row r="3" spans="1:4" ht="19.05">
      <c r="A3" s="3">
        <f>A2+1</f>
        <v>2</v>
      </c>
      <c r="B3" s="7" t="s">
        <v>152</v>
      </c>
      <c r="C3" s="8" t="s">
        <v>153</v>
      </c>
      <c r="D3" s="12" t="str">
        <f>VLOOKUP(B3, allgrades,15,FALSE)</f>
        <v>B</v>
      </c>
    </row>
    <row r="4" spans="1:4" ht="19.05">
      <c r="A4" s="3">
        <f t="shared" ref="A4:A22" si="0">A3+1</f>
        <v>3</v>
      </c>
      <c r="B4" s="7" t="s">
        <v>154</v>
      </c>
      <c r="C4" s="8" t="s">
        <v>155</v>
      </c>
      <c r="D4" s="12" t="str">
        <f>VLOOKUP(B4, allgrades,15,FALSE)</f>
        <v>B</v>
      </c>
    </row>
    <row r="5" spans="1:4" ht="19.05">
      <c r="A5" s="4">
        <f t="shared" si="0"/>
        <v>4</v>
      </c>
      <c r="B5" s="7" t="s">
        <v>156</v>
      </c>
      <c r="C5" s="8" t="s">
        <v>157</v>
      </c>
      <c r="D5" s="12" t="str">
        <f>VLOOKUP(B5, allgrades,15,FALSE)</f>
        <v>C+</v>
      </c>
    </row>
    <row r="6" spans="1:4" ht="19.05">
      <c r="A6" s="4">
        <f t="shared" si="0"/>
        <v>5</v>
      </c>
      <c r="B6" s="7" t="s">
        <v>158</v>
      </c>
      <c r="C6" s="8" t="s">
        <v>159</v>
      </c>
      <c r="D6" s="12" t="str">
        <f>VLOOKUP(B6, allgrades,15,FALSE)</f>
        <v>B</v>
      </c>
    </row>
    <row r="7" spans="1:4" ht="19.05">
      <c r="A7" s="4">
        <f t="shared" si="0"/>
        <v>6</v>
      </c>
      <c r="B7" s="7" t="s">
        <v>160</v>
      </c>
      <c r="C7" s="8" t="s">
        <v>161</v>
      </c>
      <c r="D7" s="12" t="str">
        <f>VLOOKUP(B7, allgrades,15,FALSE)</f>
        <v>C+</v>
      </c>
    </row>
    <row r="8" spans="1:4" ht="19.05">
      <c r="A8" s="3">
        <f t="shared" si="0"/>
        <v>7</v>
      </c>
      <c r="B8" s="7" t="s">
        <v>162</v>
      </c>
      <c r="C8" s="8" t="s">
        <v>163</v>
      </c>
      <c r="D8" s="12" t="str">
        <f>VLOOKUP(B8, allgrades,15,FALSE)</f>
        <v>C</v>
      </c>
    </row>
    <row r="9" spans="1:4" ht="19.05">
      <c r="A9" s="3">
        <f t="shared" si="0"/>
        <v>8</v>
      </c>
      <c r="B9" s="7" t="s">
        <v>164</v>
      </c>
      <c r="C9" s="8" t="s">
        <v>165</v>
      </c>
      <c r="D9" s="12" t="str">
        <f>VLOOKUP(B9, allgrades,15,FALSE)</f>
        <v>C+</v>
      </c>
    </row>
    <row r="10" spans="1:4" ht="19.05">
      <c r="A10" s="3">
        <f t="shared" si="0"/>
        <v>9</v>
      </c>
      <c r="B10" s="7" t="s">
        <v>166</v>
      </c>
      <c r="C10" s="8" t="s">
        <v>167</v>
      </c>
      <c r="D10" s="12" t="str">
        <f>VLOOKUP(B10, allgrades,15,FALSE)</f>
        <v>C+</v>
      </c>
    </row>
    <row r="11" spans="1:4" ht="19.05">
      <c r="A11" s="4">
        <f t="shared" si="0"/>
        <v>10</v>
      </c>
      <c r="B11" s="7" t="s">
        <v>168</v>
      </c>
      <c r="C11" s="8" t="s">
        <v>169</v>
      </c>
      <c r="D11" s="12" t="str">
        <f>VLOOKUP(B11, allgrades,15,FALSE)</f>
        <v>B</v>
      </c>
    </row>
    <row r="12" spans="1:4" ht="19.05">
      <c r="A12" s="4">
        <f t="shared" si="0"/>
        <v>11</v>
      </c>
      <c r="B12" s="7" t="s">
        <v>170</v>
      </c>
      <c r="C12" s="8" t="s">
        <v>171</v>
      </c>
      <c r="D12" s="12" t="str">
        <f>VLOOKUP(B12, allgrades,15,FALSE)</f>
        <v>B+</v>
      </c>
    </row>
    <row r="13" spans="1:4" ht="19.05">
      <c r="A13" s="4">
        <f t="shared" si="0"/>
        <v>12</v>
      </c>
      <c r="B13" s="7" t="s">
        <v>172</v>
      </c>
      <c r="C13" s="8" t="s">
        <v>173</v>
      </c>
      <c r="D13" s="12" t="str">
        <f>VLOOKUP(B13, allgrades,15,FALSE)</f>
        <v>B</v>
      </c>
    </row>
    <row r="14" spans="1:4" ht="19.05">
      <c r="A14" s="3">
        <f t="shared" si="0"/>
        <v>13</v>
      </c>
      <c r="B14" s="7" t="s">
        <v>174</v>
      </c>
      <c r="C14" s="8" t="s">
        <v>175</v>
      </c>
      <c r="D14" s="12" t="str">
        <f>VLOOKUP(B14, allgrades,15,FALSE)</f>
        <v>B</v>
      </c>
    </row>
    <row r="15" spans="1:4" ht="19.05">
      <c r="A15" s="3">
        <f t="shared" si="0"/>
        <v>14</v>
      </c>
      <c r="B15" s="7" t="s">
        <v>176</v>
      </c>
      <c r="C15" s="8" t="s">
        <v>177</v>
      </c>
      <c r="D15" s="12" t="str">
        <f>VLOOKUP(B15, allgrades,15,FALSE)</f>
        <v>C+</v>
      </c>
    </row>
    <row r="16" spans="1:4" ht="19.05">
      <c r="A16" s="3">
        <f t="shared" si="0"/>
        <v>15</v>
      </c>
      <c r="B16" s="7" t="s">
        <v>178</v>
      </c>
      <c r="C16" s="8" t="s">
        <v>179</v>
      </c>
      <c r="D16" s="12" t="str">
        <f>VLOOKUP(B16, allgrades,15,FALSE)</f>
        <v>C+</v>
      </c>
    </row>
    <row r="17" spans="1:4" ht="19.05">
      <c r="A17" s="4">
        <f t="shared" si="0"/>
        <v>16</v>
      </c>
      <c r="B17" s="7" t="s">
        <v>180</v>
      </c>
      <c r="C17" s="8" t="s">
        <v>181</v>
      </c>
      <c r="D17" s="12" t="str">
        <f>VLOOKUP(B17, allgrades,15,FALSE)</f>
        <v>B+</v>
      </c>
    </row>
    <row r="18" spans="1:4" ht="19.05">
      <c r="A18" s="4">
        <f t="shared" si="0"/>
        <v>17</v>
      </c>
      <c r="B18" s="7" t="s">
        <v>182</v>
      </c>
      <c r="C18" s="8" t="s">
        <v>183</v>
      </c>
      <c r="D18" s="12" t="str">
        <f>VLOOKUP(B18, allgrades,15,FALSE)</f>
        <v>B</v>
      </c>
    </row>
    <row r="19" spans="1:4" ht="19.05">
      <c r="A19" s="4">
        <f t="shared" si="0"/>
        <v>18</v>
      </c>
      <c r="B19" s="7" t="s">
        <v>184</v>
      </c>
      <c r="C19" s="8" t="s">
        <v>185</v>
      </c>
      <c r="D19" s="12" t="str">
        <f>VLOOKUP(B19, allgrades,15,FALSE)</f>
        <v>B</v>
      </c>
    </row>
    <row r="20" spans="1:4" ht="19.05">
      <c r="A20" s="3">
        <f t="shared" si="0"/>
        <v>19</v>
      </c>
      <c r="B20" s="7" t="s">
        <v>186</v>
      </c>
      <c r="C20" s="8" t="s">
        <v>187</v>
      </c>
      <c r="D20" s="12" t="str">
        <f>VLOOKUP(B20, allgrades,15,FALSE)</f>
        <v>C+</v>
      </c>
    </row>
    <row r="21" spans="1:4" ht="19.05">
      <c r="A21" s="3">
        <f t="shared" si="0"/>
        <v>20</v>
      </c>
      <c r="B21" s="7" t="s">
        <v>188</v>
      </c>
      <c r="C21" s="8" t="s">
        <v>189</v>
      </c>
      <c r="D21" s="12" t="str">
        <f>VLOOKUP(B21, allgrades,15,FALSE)</f>
        <v>C+</v>
      </c>
    </row>
    <row r="22" spans="1:4" ht="19.05">
      <c r="A22" s="3">
        <f t="shared" si="0"/>
        <v>21</v>
      </c>
      <c r="B22" s="7" t="s">
        <v>190</v>
      </c>
      <c r="C22" s="8" t="s">
        <v>191</v>
      </c>
      <c r="D22" s="12" t="str">
        <f>VLOOKUP(B22, allgrades,15,FALSE)</f>
        <v>B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3" sqref="D3"/>
    </sheetView>
  </sheetViews>
  <sheetFormatPr defaultRowHeight="14.3"/>
  <cols>
    <col min="1" max="1" width="6.25" customWidth="1"/>
    <col min="2" max="2" width="12.125" style="6" customWidth="1"/>
    <col min="3" max="3" width="23.75" customWidth="1"/>
  </cols>
  <sheetData>
    <row r="1" spans="1:4" ht="19.05">
      <c r="A1" s="1" t="s">
        <v>0</v>
      </c>
      <c r="B1" s="2" t="s">
        <v>1</v>
      </c>
      <c r="C1" s="1" t="s">
        <v>2</v>
      </c>
      <c r="D1" s="1" t="s">
        <v>13</v>
      </c>
    </row>
    <row r="2" spans="1:4" ht="19.05">
      <c r="A2" s="3">
        <v>1</v>
      </c>
      <c r="B2" s="7" t="s">
        <v>192</v>
      </c>
      <c r="C2" s="8" t="s">
        <v>193</v>
      </c>
      <c r="D2" s="12" t="str">
        <f>VLOOKUP(B2, allgrades,15,FALSE)</f>
        <v>B+</v>
      </c>
    </row>
    <row r="3" spans="1:4" ht="19.05">
      <c r="A3" s="3">
        <f>A2+1</f>
        <v>2</v>
      </c>
      <c r="B3" s="7" t="s">
        <v>194</v>
      </c>
      <c r="C3" s="8" t="s">
        <v>195</v>
      </c>
      <c r="D3" s="12" t="str">
        <f>VLOOKUP(B3, allgrades,15,FALSE)</f>
        <v>B</v>
      </c>
    </row>
    <row r="4" spans="1:4" ht="19.05">
      <c r="A4" s="3">
        <f t="shared" ref="A4:A27" si="0">A3+1</f>
        <v>3</v>
      </c>
      <c r="B4" s="7" t="s">
        <v>196</v>
      </c>
      <c r="C4" s="8" t="s">
        <v>197</v>
      </c>
      <c r="D4" s="12" t="str">
        <f>VLOOKUP(B4, allgrades,15,FALSE)</f>
        <v>B</v>
      </c>
    </row>
    <row r="5" spans="1:4" ht="19.05">
      <c r="A5" s="4">
        <f t="shared" si="0"/>
        <v>4</v>
      </c>
      <c r="B5" s="7" t="s">
        <v>198</v>
      </c>
      <c r="C5" s="8" t="s">
        <v>199</v>
      </c>
      <c r="D5" s="12" t="str">
        <f>VLOOKUP(B5, allgrades,15,FALSE)</f>
        <v>C+</v>
      </c>
    </row>
    <row r="6" spans="1:4" ht="19.05">
      <c r="A6" s="4">
        <f t="shared" si="0"/>
        <v>5</v>
      </c>
      <c r="B6" s="7" t="s">
        <v>200</v>
      </c>
      <c r="C6" s="8" t="s">
        <v>201</v>
      </c>
      <c r="D6" s="12" t="str">
        <f>VLOOKUP(B6, allgrades,15,FALSE)</f>
        <v>B+</v>
      </c>
    </row>
    <row r="7" spans="1:4" ht="19.05">
      <c r="A7" s="4">
        <f t="shared" si="0"/>
        <v>6</v>
      </c>
      <c r="B7" s="7" t="s">
        <v>202</v>
      </c>
      <c r="C7" s="8" t="s">
        <v>203</v>
      </c>
      <c r="D7" s="12" t="str">
        <f>VLOOKUP(B7, allgrades,15,FALSE)</f>
        <v>A</v>
      </c>
    </row>
    <row r="8" spans="1:4" ht="19.05">
      <c r="A8" s="3">
        <f t="shared" si="0"/>
        <v>7</v>
      </c>
      <c r="B8" s="7" t="s">
        <v>204</v>
      </c>
      <c r="C8" s="8" t="s">
        <v>205</v>
      </c>
      <c r="D8" s="12" t="str">
        <f>VLOOKUP(B8, allgrades,15,FALSE)</f>
        <v>C+</v>
      </c>
    </row>
    <row r="9" spans="1:4" ht="19.05">
      <c r="A9" s="3">
        <f t="shared" si="0"/>
        <v>8</v>
      </c>
      <c r="B9" s="7" t="s">
        <v>206</v>
      </c>
      <c r="C9" s="8" t="s">
        <v>207</v>
      </c>
      <c r="D9" s="12" t="str">
        <f>VLOOKUP(B9, allgrades,15,FALSE)</f>
        <v>B</v>
      </c>
    </row>
    <row r="10" spans="1:4" ht="19.05">
      <c r="A10" s="3">
        <f t="shared" si="0"/>
        <v>9</v>
      </c>
      <c r="B10" s="7" t="s">
        <v>208</v>
      </c>
      <c r="C10" s="8" t="s">
        <v>209</v>
      </c>
      <c r="D10" s="12" t="str">
        <f>VLOOKUP(B10, allgrades,15,FALSE)</f>
        <v>A</v>
      </c>
    </row>
    <row r="11" spans="1:4" ht="19.05">
      <c r="A11" s="4">
        <f t="shared" si="0"/>
        <v>10</v>
      </c>
      <c r="B11" s="7" t="s">
        <v>210</v>
      </c>
      <c r="C11" s="8" t="s">
        <v>211</v>
      </c>
      <c r="D11" s="12" t="str">
        <f>VLOOKUP(B11, allgrades,15,FALSE)</f>
        <v>A</v>
      </c>
    </row>
    <row r="12" spans="1:4" ht="19.05">
      <c r="A12" s="4">
        <f t="shared" si="0"/>
        <v>11</v>
      </c>
      <c r="B12" s="7" t="s">
        <v>212</v>
      </c>
      <c r="C12" s="8" t="s">
        <v>213</v>
      </c>
      <c r="D12" s="12" t="str">
        <f>VLOOKUP(B12, allgrades,15,FALSE)</f>
        <v>B+</v>
      </c>
    </row>
    <row r="13" spans="1:4" ht="19.05">
      <c r="A13" s="4">
        <f t="shared" si="0"/>
        <v>12</v>
      </c>
      <c r="B13" s="7" t="s">
        <v>214</v>
      </c>
      <c r="C13" s="8" t="s">
        <v>215</v>
      </c>
      <c r="D13" s="12" t="str">
        <f>VLOOKUP(B13, allgrades,15,FALSE)</f>
        <v>A</v>
      </c>
    </row>
    <row r="14" spans="1:4" ht="19.05">
      <c r="A14" s="3">
        <f t="shared" si="0"/>
        <v>13</v>
      </c>
      <c r="B14" s="7" t="s">
        <v>216</v>
      </c>
      <c r="C14" s="8" t="s">
        <v>217</v>
      </c>
      <c r="D14" s="12" t="str">
        <f>VLOOKUP(B14, allgrades,15,FALSE)</f>
        <v>B</v>
      </c>
    </row>
    <row r="15" spans="1:4" ht="19.05">
      <c r="A15" s="3">
        <f t="shared" si="0"/>
        <v>14</v>
      </c>
      <c r="B15" s="7" t="s">
        <v>218</v>
      </c>
      <c r="C15" s="8" t="s">
        <v>219</v>
      </c>
      <c r="D15" s="12" t="str">
        <f>VLOOKUP(B15, allgrades,15,FALSE)</f>
        <v>C+</v>
      </c>
    </row>
    <row r="16" spans="1:4" ht="19.05">
      <c r="A16" s="3">
        <f t="shared" si="0"/>
        <v>15</v>
      </c>
      <c r="B16" s="7" t="s">
        <v>220</v>
      </c>
      <c r="C16" s="8" t="s">
        <v>221</v>
      </c>
      <c r="D16" s="12" t="str">
        <f>VLOOKUP(B16, allgrades,15,FALSE)</f>
        <v>C+</v>
      </c>
    </row>
    <row r="17" spans="1:4" ht="19.05">
      <c r="A17" s="4">
        <f t="shared" si="0"/>
        <v>16</v>
      </c>
      <c r="B17" s="7" t="s">
        <v>222</v>
      </c>
      <c r="C17" s="8" t="s">
        <v>223</v>
      </c>
      <c r="D17" s="12" t="str">
        <f>VLOOKUP(B17, allgrades,15,FALSE)</f>
        <v>B+</v>
      </c>
    </row>
    <row r="18" spans="1:4" ht="19.05">
      <c r="A18" s="4">
        <f t="shared" si="0"/>
        <v>17</v>
      </c>
      <c r="B18" s="7" t="s">
        <v>224</v>
      </c>
      <c r="C18" s="8" t="s">
        <v>225</v>
      </c>
      <c r="D18" s="12" t="str">
        <f>VLOOKUP(B18, allgrades,15,FALSE)</f>
        <v>B</v>
      </c>
    </row>
    <row r="19" spans="1:4" ht="19.05">
      <c r="A19" s="4">
        <f t="shared" si="0"/>
        <v>18</v>
      </c>
      <c r="B19" s="7" t="s">
        <v>226</v>
      </c>
      <c r="C19" s="8" t="s">
        <v>227</v>
      </c>
      <c r="D19" s="12" t="str">
        <f>VLOOKUP(B19, allgrades,15,FALSE)</f>
        <v>A</v>
      </c>
    </row>
    <row r="20" spans="1:4" ht="19.05">
      <c r="A20" s="3">
        <f t="shared" si="0"/>
        <v>19</v>
      </c>
      <c r="B20" s="7" t="s">
        <v>228</v>
      </c>
      <c r="C20" s="8" t="s">
        <v>229</v>
      </c>
      <c r="D20" s="12" t="str">
        <f>VLOOKUP(B20, allgrades,15,FALSE)</f>
        <v>B+</v>
      </c>
    </row>
    <row r="21" spans="1:4" ht="19.05">
      <c r="A21" s="3">
        <f t="shared" si="0"/>
        <v>20</v>
      </c>
      <c r="B21" s="7" t="s">
        <v>230</v>
      </c>
      <c r="C21" s="8" t="s">
        <v>231</v>
      </c>
      <c r="D21" s="12" t="str">
        <f>VLOOKUP(B21, allgrades,15,FALSE)</f>
        <v>A</v>
      </c>
    </row>
    <row r="22" spans="1:4" ht="19.05">
      <c r="A22" s="3">
        <f t="shared" si="0"/>
        <v>21</v>
      </c>
      <c r="B22" s="7" t="s">
        <v>232</v>
      </c>
      <c r="C22" s="8" t="s">
        <v>233</v>
      </c>
      <c r="D22" s="12" t="str">
        <f>VLOOKUP(B22, allgrades,15,FALSE)</f>
        <v>B</v>
      </c>
    </row>
    <row r="23" spans="1:4" ht="19.05">
      <c r="A23" s="4">
        <f t="shared" si="0"/>
        <v>22</v>
      </c>
      <c r="B23" s="7" t="s">
        <v>234</v>
      </c>
      <c r="C23" s="8" t="s">
        <v>235</v>
      </c>
      <c r="D23" s="12" t="str">
        <f>VLOOKUP(B23, allgrades,15,FALSE)</f>
        <v>B</v>
      </c>
    </row>
    <row r="24" spans="1:4" ht="19.05">
      <c r="A24" s="4">
        <f t="shared" si="0"/>
        <v>23</v>
      </c>
      <c r="B24" s="7" t="s">
        <v>236</v>
      </c>
      <c r="C24" s="8" t="s">
        <v>237</v>
      </c>
      <c r="D24" s="12" t="str">
        <f>VLOOKUP(B24, allgrades,15,FALSE)</f>
        <v>C+</v>
      </c>
    </row>
    <row r="25" spans="1:4" ht="19.05">
      <c r="A25" s="4">
        <f t="shared" si="0"/>
        <v>24</v>
      </c>
      <c r="B25" s="7" t="s">
        <v>238</v>
      </c>
      <c r="C25" s="8" t="s">
        <v>239</v>
      </c>
      <c r="D25" s="12" t="str">
        <f>VLOOKUP(B25, allgrades,15,FALSE)</f>
        <v>B</v>
      </c>
    </row>
    <row r="26" spans="1:4" ht="19.05">
      <c r="A26" s="3">
        <f t="shared" si="0"/>
        <v>25</v>
      </c>
      <c r="B26" s="7" t="s">
        <v>240</v>
      </c>
      <c r="C26" s="8" t="s">
        <v>241</v>
      </c>
      <c r="D26" s="12" t="str">
        <f>VLOOKUP(B26, allgrades,15,FALSE)</f>
        <v>B</v>
      </c>
    </row>
    <row r="27" spans="1:4" ht="19.05">
      <c r="A27" s="3">
        <f t="shared" si="0"/>
        <v>26</v>
      </c>
      <c r="B27" s="7" t="s">
        <v>242</v>
      </c>
      <c r="C27" s="8" t="s">
        <v>243</v>
      </c>
      <c r="D27" s="12" t="str">
        <f>VLOOKUP(B27, allgrades,15,FALSE)</f>
        <v>C+</v>
      </c>
    </row>
  </sheetData>
  <pageMargins left="0.51181102362204722" right="0.31496062992125984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9"/>
  <sheetViews>
    <sheetView topLeftCell="A16" workbookViewId="0">
      <selection activeCell="S94" sqref="S94"/>
    </sheetView>
  </sheetViews>
  <sheetFormatPr defaultRowHeight="14.3"/>
  <cols>
    <col min="1" max="1" width="12.375" customWidth="1"/>
    <col min="2" max="2" width="29.25" hidden="1" customWidth="1"/>
    <col min="3" max="3" width="7.625" hidden="1" customWidth="1"/>
    <col min="4" max="11" width="9" hidden="1" customWidth="1"/>
    <col min="12" max="12" width="7.375" hidden="1" customWidth="1"/>
    <col min="13" max="13" width="8.125" hidden="1" customWidth="1"/>
    <col min="14" max="14" width="7.5" style="15" hidden="1" customWidth="1"/>
    <col min="15" max="15" width="6.5" customWidth="1"/>
  </cols>
  <sheetData>
    <row r="1" spans="1:20" s="16" customFormat="1" ht="23.1" customHeight="1">
      <c r="A1" s="10" t="s">
        <v>1</v>
      </c>
      <c r="B1" s="10" t="s">
        <v>2</v>
      </c>
      <c r="C1" s="11" t="s">
        <v>14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15</v>
      </c>
      <c r="M1" s="11" t="s">
        <v>11</v>
      </c>
      <c r="N1" s="13" t="s">
        <v>12</v>
      </c>
      <c r="O1" s="10" t="s">
        <v>13</v>
      </c>
      <c r="P1" s="10" t="s">
        <v>29</v>
      </c>
    </row>
    <row r="2" spans="1:20">
      <c r="A2" s="12" t="s">
        <v>30</v>
      </c>
      <c r="B2" s="12" t="s">
        <v>31</v>
      </c>
      <c r="C2" s="12">
        <v>8</v>
      </c>
      <c r="D2" s="12">
        <v>7</v>
      </c>
      <c r="E2" s="12">
        <v>7</v>
      </c>
      <c r="F2" s="12">
        <v>8.5</v>
      </c>
      <c r="G2" s="12">
        <v>8.5</v>
      </c>
      <c r="H2" s="12">
        <v>8</v>
      </c>
      <c r="I2" s="12">
        <v>8</v>
      </c>
      <c r="J2" s="12">
        <v>8</v>
      </c>
      <c r="K2" s="12">
        <v>0</v>
      </c>
      <c r="L2" s="12">
        <v>55</v>
      </c>
      <c r="M2" s="12">
        <v>24</v>
      </c>
      <c r="N2" s="14">
        <f>(40*C2/8)+((30*L2/80))+(30*M2/70)</f>
        <v>70.910714285714292</v>
      </c>
      <c r="O2" s="12" t="str">
        <f t="shared" ref="O2:O33" si="0">VLOOKUP(N2,grades,2)</f>
        <v>B</v>
      </c>
      <c r="P2" s="12">
        <v>1</v>
      </c>
      <c r="R2" s="10" t="s">
        <v>23</v>
      </c>
      <c r="S2" s="10" t="s">
        <v>24</v>
      </c>
      <c r="T2" s="10" t="s">
        <v>25</v>
      </c>
    </row>
    <row r="3" spans="1:20">
      <c r="A3" s="12" t="s">
        <v>32</v>
      </c>
      <c r="B3" s="12" t="s">
        <v>33</v>
      </c>
      <c r="C3" s="12">
        <v>8</v>
      </c>
      <c r="D3" s="12">
        <v>8.5</v>
      </c>
      <c r="E3" s="12">
        <v>8.5</v>
      </c>
      <c r="F3" s="12">
        <v>8.5</v>
      </c>
      <c r="G3" s="12">
        <v>8.5</v>
      </c>
      <c r="H3" s="12">
        <v>8</v>
      </c>
      <c r="I3" s="12">
        <v>8</v>
      </c>
      <c r="J3" s="12">
        <v>7</v>
      </c>
      <c r="K3" s="12">
        <v>0</v>
      </c>
      <c r="L3" s="12">
        <v>55</v>
      </c>
      <c r="M3" s="12">
        <v>13</v>
      </c>
      <c r="N3" s="14">
        <f t="shared" ref="N3:N66" si="1">(40*C3/8)+((30*L3/80))+(30*M3/70)</f>
        <v>66.196428571428569</v>
      </c>
      <c r="O3" s="12" t="str">
        <f t="shared" si="0"/>
        <v>C+</v>
      </c>
      <c r="P3" s="12">
        <v>1</v>
      </c>
      <c r="R3" s="12">
        <v>0</v>
      </c>
      <c r="S3" s="12" t="s">
        <v>16</v>
      </c>
      <c r="T3" s="12">
        <f t="shared" ref="T3:T10" si="2">COUNTIF($O$2:$O$108,S3)</f>
        <v>0</v>
      </c>
    </row>
    <row r="4" spans="1:20">
      <c r="A4" s="12" t="s">
        <v>34</v>
      </c>
      <c r="B4" s="12" t="s">
        <v>35</v>
      </c>
      <c r="C4" s="12">
        <v>8</v>
      </c>
      <c r="D4" s="12">
        <v>8.5</v>
      </c>
      <c r="E4" s="12">
        <v>8.5</v>
      </c>
      <c r="F4" s="12">
        <v>8.5</v>
      </c>
      <c r="G4" s="12">
        <v>8.5</v>
      </c>
      <c r="H4" s="12">
        <v>8</v>
      </c>
      <c r="I4" s="12">
        <v>8</v>
      </c>
      <c r="J4" s="12">
        <v>7</v>
      </c>
      <c r="K4" s="12">
        <v>0</v>
      </c>
      <c r="L4" s="12">
        <v>55</v>
      </c>
      <c r="M4" s="12">
        <v>15</v>
      </c>
      <c r="N4" s="14">
        <f t="shared" si="1"/>
        <v>67.053571428571431</v>
      </c>
      <c r="O4" s="12" t="str">
        <f t="shared" si="0"/>
        <v>C+</v>
      </c>
      <c r="P4" s="12">
        <v>1</v>
      </c>
      <c r="R4" s="12">
        <v>50</v>
      </c>
      <c r="S4" s="12" t="s">
        <v>26</v>
      </c>
      <c r="T4" s="12">
        <f t="shared" si="2"/>
        <v>0</v>
      </c>
    </row>
    <row r="5" spans="1:20">
      <c r="A5" s="12" t="s">
        <v>36</v>
      </c>
      <c r="B5" s="12" t="s">
        <v>37</v>
      </c>
      <c r="C5" s="12">
        <v>8</v>
      </c>
      <c r="D5" s="12">
        <v>7</v>
      </c>
      <c r="E5" s="12">
        <v>8.5</v>
      </c>
      <c r="F5" s="12">
        <v>8.5</v>
      </c>
      <c r="G5" s="12">
        <v>8.5</v>
      </c>
      <c r="H5" s="12">
        <v>8</v>
      </c>
      <c r="I5" s="12">
        <v>8</v>
      </c>
      <c r="J5" s="12">
        <v>8</v>
      </c>
      <c r="K5" s="12">
        <v>7</v>
      </c>
      <c r="L5" s="12">
        <v>73</v>
      </c>
      <c r="M5" s="12">
        <v>12</v>
      </c>
      <c r="N5" s="14">
        <f t="shared" si="1"/>
        <v>72.517857142857139</v>
      </c>
      <c r="O5" s="12" t="str">
        <f t="shared" si="0"/>
        <v>B</v>
      </c>
      <c r="P5" s="12">
        <v>1</v>
      </c>
      <c r="R5" s="12">
        <v>55</v>
      </c>
      <c r="S5" s="12" t="s">
        <v>17</v>
      </c>
      <c r="T5" s="12">
        <f t="shared" si="2"/>
        <v>0</v>
      </c>
    </row>
    <row r="6" spans="1:20">
      <c r="A6" s="12" t="s">
        <v>38</v>
      </c>
      <c r="B6" s="12" t="s">
        <v>39</v>
      </c>
      <c r="C6" s="12">
        <v>8</v>
      </c>
      <c r="D6" s="12">
        <v>8.5</v>
      </c>
      <c r="E6" s="12">
        <v>8.5</v>
      </c>
      <c r="F6" s="12">
        <v>8.5</v>
      </c>
      <c r="G6" s="12">
        <v>8.5</v>
      </c>
      <c r="H6" s="12">
        <v>8</v>
      </c>
      <c r="I6" s="12">
        <v>8</v>
      </c>
      <c r="J6" s="12">
        <v>7</v>
      </c>
      <c r="K6" s="12">
        <v>0</v>
      </c>
      <c r="L6" s="12">
        <v>73</v>
      </c>
      <c r="M6" s="12">
        <v>11</v>
      </c>
      <c r="N6" s="14">
        <f t="shared" si="1"/>
        <v>72.089285714285708</v>
      </c>
      <c r="O6" s="12" t="str">
        <f t="shared" si="0"/>
        <v>B</v>
      </c>
      <c r="P6" s="12">
        <v>1</v>
      </c>
      <c r="R6" s="12">
        <v>60</v>
      </c>
      <c r="S6" s="12" t="s">
        <v>18</v>
      </c>
      <c r="T6" s="12">
        <f t="shared" si="2"/>
        <v>4</v>
      </c>
    </row>
    <row r="7" spans="1:20">
      <c r="A7" s="12" t="s">
        <v>40</v>
      </c>
      <c r="B7" s="12" t="s">
        <v>41</v>
      </c>
      <c r="C7" s="12">
        <v>8</v>
      </c>
      <c r="D7" s="12">
        <v>7</v>
      </c>
      <c r="E7" s="12">
        <v>8.5</v>
      </c>
      <c r="F7" s="12">
        <v>8.5</v>
      </c>
      <c r="G7" s="12">
        <v>8.5</v>
      </c>
      <c r="H7" s="12">
        <v>8</v>
      </c>
      <c r="I7" s="12">
        <v>8</v>
      </c>
      <c r="J7" s="12">
        <v>8</v>
      </c>
      <c r="K7" s="12">
        <v>7</v>
      </c>
      <c r="L7" s="12">
        <v>73</v>
      </c>
      <c r="M7" s="12">
        <v>12</v>
      </c>
      <c r="N7" s="14">
        <f t="shared" si="1"/>
        <v>72.517857142857139</v>
      </c>
      <c r="O7" s="12" t="str">
        <f t="shared" si="0"/>
        <v>B</v>
      </c>
      <c r="P7" s="12">
        <v>1</v>
      </c>
      <c r="R7" s="12">
        <v>65</v>
      </c>
      <c r="S7" s="12" t="s">
        <v>19</v>
      </c>
      <c r="T7" s="12">
        <f t="shared" si="2"/>
        <v>33</v>
      </c>
    </row>
    <row r="8" spans="1:20">
      <c r="A8" s="12" t="s">
        <v>42</v>
      </c>
      <c r="B8" s="12" t="s">
        <v>43</v>
      </c>
      <c r="C8" s="12">
        <v>8</v>
      </c>
      <c r="D8" s="12">
        <v>7</v>
      </c>
      <c r="E8" s="12">
        <v>8.5</v>
      </c>
      <c r="F8" s="12">
        <v>8.5</v>
      </c>
      <c r="G8" s="12">
        <v>8.5</v>
      </c>
      <c r="H8" s="12">
        <v>8</v>
      </c>
      <c r="I8" s="12">
        <v>8</v>
      </c>
      <c r="J8" s="12">
        <v>8</v>
      </c>
      <c r="K8" s="12">
        <v>7</v>
      </c>
      <c r="L8" s="12">
        <v>74</v>
      </c>
      <c r="M8" s="12">
        <v>4</v>
      </c>
      <c r="N8" s="14">
        <f t="shared" si="1"/>
        <v>69.464285714285708</v>
      </c>
      <c r="O8" s="12" t="str">
        <f t="shared" si="0"/>
        <v>C+</v>
      </c>
      <c r="P8" s="12">
        <v>1</v>
      </c>
      <c r="R8" s="12">
        <v>70</v>
      </c>
      <c r="S8" s="12" t="s">
        <v>20</v>
      </c>
      <c r="T8" s="12">
        <f t="shared" si="2"/>
        <v>48</v>
      </c>
    </row>
    <row r="9" spans="1:20">
      <c r="A9" s="12" t="s">
        <v>44</v>
      </c>
      <c r="B9" s="12" t="s">
        <v>45</v>
      </c>
      <c r="C9" s="12">
        <v>8</v>
      </c>
      <c r="D9" s="12">
        <v>7</v>
      </c>
      <c r="E9" s="12">
        <v>8.5</v>
      </c>
      <c r="F9" s="12">
        <v>8.5</v>
      </c>
      <c r="G9" s="12">
        <v>8.5</v>
      </c>
      <c r="H9" s="12">
        <v>8</v>
      </c>
      <c r="I9" s="12">
        <v>8</v>
      </c>
      <c r="J9" s="12">
        <v>7</v>
      </c>
      <c r="K9" s="12">
        <v>8</v>
      </c>
      <c r="L9" s="12">
        <v>74</v>
      </c>
      <c r="M9" s="12">
        <v>5</v>
      </c>
      <c r="N9" s="14">
        <f t="shared" si="1"/>
        <v>69.892857142857139</v>
      </c>
      <c r="O9" s="12" t="str">
        <f t="shared" si="0"/>
        <v>C+</v>
      </c>
      <c r="P9" s="12">
        <v>1</v>
      </c>
      <c r="R9" s="12">
        <v>75</v>
      </c>
      <c r="S9" s="12" t="s">
        <v>21</v>
      </c>
      <c r="T9" s="12">
        <f t="shared" si="2"/>
        <v>14</v>
      </c>
    </row>
    <row r="10" spans="1:20">
      <c r="A10" s="12" t="s">
        <v>46</v>
      </c>
      <c r="B10" s="12" t="s">
        <v>47</v>
      </c>
      <c r="C10" s="12">
        <v>8</v>
      </c>
      <c r="D10" s="12">
        <v>8.5</v>
      </c>
      <c r="E10" s="12">
        <v>8.5</v>
      </c>
      <c r="F10" s="12">
        <v>8.5</v>
      </c>
      <c r="G10" s="12">
        <v>8.5</v>
      </c>
      <c r="H10" s="12">
        <v>8</v>
      </c>
      <c r="I10" s="12">
        <v>7</v>
      </c>
      <c r="J10" s="12">
        <v>8</v>
      </c>
      <c r="K10" s="12">
        <v>7</v>
      </c>
      <c r="L10" s="12">
        <v>74</v>
      </c>
      <c r="M10" s="12">
        <v>35</v>
      </c>
      <c r="N10" s="14">
        <f t="shared" si="1"/>
        <v>82.75</v>
      </c>
      <c r="O10" s="12" t="str">
        <f t="shared" si="0"/>
        <v>A</v>
      </c>
      <c r="P10" s="12">
        <v>1</v>
      </c>
      <c r="R10" s="12">
        <v>80</v>
      </c>
      <c r="S10" s="12" t="s">
        <v>22</v>
      </c>
      <c r="T10" s="12">
        <f t="shared" si="2"/>
        <v>8</v>
      </c>
    </row>
    <row r="11" spans="1:20">
      <c r="A11" s="12" t="s">
        <v>48</v>
      </c>
      <c r="B11" s="12" t="s">
        <v>49</v>
      </c>
      <c r="C11" s="12">
        <v>8</v>
      </c>
      <c r="D11" s="12">
        <v>8.5</v>
      </c>
      <c r="E11" s="12">
        <v>8.5</v>
      </c>
      <c r="F11" s="12">
        <v>8.5</v>
      </c>
      <c r="G11" s="12">
        <v>8.5</v>
      </c>
      <c r="H11" s="12">
        <v>8</v>
      </c>
      <c r="I11" s="12">
        <v>7</v>
      </c>
      <c r="J11" s="12">
        <v>8</v>
      </c>
      <c r="K11" s="12">
        <v>7</v>
      </c>
      <c r="L11" s="12">
        <v>62</v>
      </c>
      <c r="M11" s="12">
        <v>18</v>
      </c>
      <c r="N11" s="14">
        <f t="shared" si="1"/>
        <v>70.964285714285708</v>
      </c>
      <c r="O11" s="12" t="str">
        <f t="shared" si="0"/>
        <v>B</v>
      </c>
      <c r="P11" s="12">
        <v>1</v>
      </c>
    </row>
    <row r="12" spans="1:20">
      <c r="A12" s="12" t="s">
        <v>50</v>
      </c>
      <c r="B12" s="12" t="s">
        <v>51</v>
      </c>
      <c r="C12" s="12">
        <v>8</v>
      </c>
      <c r="D12" s="12">
        <v>7</v>
      </c>
      <c r="E12" s="12">
        <v>8.5</v>
      </c>
      <c r="F12" s="12">
        <v>8.5</v>
      </c>
      <c r="G12" s="12">
        <v>8.5</v>
      </c>
      <c r="H12" s="12">
        <v>8</v>
      </c>
      <c r="I12" s="12">
        <v>8</v>
      </c>
      <c r="J12" s="12">
        <v>7</v>
      </c>
      <c r="K12" s="12">
        <v>8</v>
      </c>
      <c r="L12" s="12">
        <v>62</v>
      </c>
      <c r="M12" s="12">
        <v>26</v>
      </c>
      <c r="N12" s="14">
        <f t="shared" si="1"/>
        <v>74.392857142857139</v>
      </c>
      <c r="O12" s="12" t="str">
        <f t="shared" si="0"/>
        <v>B</v>
      </c>
      <c r="P12" s="12">
        <v>1</v>
      </c>
      <c r="S12" s="12" t="s">
        <v>27</v>
      </c>
      <c r="T12" s="12">
        <f>SUM(T3:T10)</f>
        <v>107</v>
      </c>
    </row>
    <row r="13" spans="1:20">
      <c r="A13" s="12" t="s">
        <v>52</v>
      </c>
      <c r="B13" s="12" t="s">
        <v>53</v>
      </c>
      <c r="C13" s="12">
        <v>8</v>
      </c>
      <c r="D13" s="12">
        <v>7</v>
      </c>
      <c r="E13" s="12">
        <v>8.5</v>
      </c>
      <c r="F13" s="12">
        <v>8.5</v>
      </c>
      <c r="G13" s="12">
        <v>8.5</v>
      </c>
      <c r="H13" s="12">
        <v>8</v>
      </c>
      <c r="I13" s="12">
        <v>8</v>
      </c>
      <c r="J13" s="12">
        <v>7</v>
      </c>
      <c r="K13" s="12">
        <v>8</v>
      </c>
      <c r="L13" s="12">
        <v>62</v>
      </c>
      <c r="M13" s="12">
        <v>10</v>
      </c>
      <c r="N13" s="14">
        <f t="shared" si="1"/>
        <v>67.535714285714292</v>
      </c>
      <c r="O13" s="12" t="str">
        <f t="shared" si="0"/>
        <v>C+</v>
      </c>
      <c r="P13" s="12">
        <v>1</v>
      </c>
      <c r="S13" s="12" t="s">
        <v>28</v>
      </c>
      <c r="T13" s="12">
        <f>(T3*0+T4*1+T5*1.5+T6*2+T7*2.5+T8*3+T9*3.5+T10*4)/T12</f>
        <v>2.9485981308411215</v>
      </c>
    </row>
    <row r="14" spans="1:20">
      <c r="A14" s="12" t="s">
        <v>54</v>
      </c>
      <c r="B14" s="12" t="s">
        <v>55</v>
      </c>
      <c r="C14" s="12">
        <v>8</v>
      </c>
      <c r="D14" s="12">
        <v>8.5</v>
      </c>
      <c r="E14" s="12">
        <v>7</v>
      </c>
      <c r="F14" s="12">
        <v>8.5</v>
      </c>
      <c r="G14" s="12">
        <v>8.5</v>
      </c>
      <c r="H14" s="12">
        <v>8</v>
      </c>
      <c r="I14" s="12">
        <v>0</v>
      </c>
      <c r="J14" s="12">
        <v>0</v>
      </c>
      <c r="K14" s="12">
        <v>0</v>
      </c>
      <c r="L14" s="12">
        <v>75</v>
      </c>
      <c r="M14" s="12">
        <v>29</v>
      </c>
      <c r="N14" s="14">
        <f t="shared" si="1"/>
        <v>80.553571428571431</v>
      </c>
      <c r="O14" s="12" t="str">
        <f t="shared" si="0"/>
        <v>A</v>
      </c>
      <c r="P14" s="12">
        <v>1</v>
      </c>
    </row>
    <row r="15" spans="1:20">
      <c r="A15" s="12" t="s">
        <v>56</v>
      </c>
      <c r="B15" s="12" t="s">
        <v>57</v>
      </c>
      <c r="C15" s="12">
        <v>8</v>
      </c>
      <c r="D15" s="12">
        <v>8.5</v>
      </c>
      <c r="E15" s="12">
        <v>8.5</v>
      </c>
      <c r="F15" s="12">
        <v>8.5</v>
      </c>
      <c r="G15" s="12">
        <v>8.5</v>
      </c>
      <c r="H15" s="12">
        <v>8</v>
      </c>
      <c r="I15" s="12">
        <v>7</v>
      </c>
      <c r="J15" s="12">
        <v>8</v>
      </c>
      <c r="K15" s="12">
        <v>7</v>
      </c>
      <c r="L15" s="12">
        <v>75</v>
      </c>
      <c r="M15" s="12">
        <v>6</v>
      </c>
      <c r="N15" s="14">
        <f t="shared" si="1"/>
        <v>70.696428571428569</v>
      </c>
      <c r="O15" s="12" t="str">
        <f t="shared" si="0"/>
        <v>B</v>
      </c>
      <c r="P15" s="12">
        <v>1</v>
      </c>
    </row>
    <row r="16" spans="1:20">
      <c r="A16" s="12" t="s">
        <v>58</v>
      </c>
      <c r="B16" s="12" t="s">
        <v>59</v>
      </c>
      <c r="C16" s="12">
        <v>8</v>
      </c>
      <c r="D16" s="12">
        <v>8.5</v>
      </c>
      <c r="E16" s="12">
        <v>7</v>
      </c>
      <c r="F16" s="12">
        <v>8.5</v>
      </c>
      <c r="G16" s="12">
        <v>8.5</v>
      </c>
      <c r="H16" s="12">
        <v>8</v>
      </c>
      <c r="I16" s="12">
        <v>0</v>
      </c>
      <c r="J16" s="12">
        <v>0</v>
      </c>
      <c r="K16" s="12">
        <v>0</v>
      </c>
      <c r="L16" s="12">
        <v>75</v>
      </c>
      <c r="M16" s="12">
        <v>7</v>
      </c>
      <c r="N16" s="14">
        <f t="shared" si="1"/>
        <v>71.125</v>
      </c>
      <c r="O16" s="12" t="str">
        <f t="shared" si="0"/>
        <v>B</v>
      </c>
      <c r="P16" s="12">
        <v>1</v>
      </c>
    </row>
    <row r="17" spans="1:16">
      <c r="A17" s="12" t="s">
        <v>60</v>
      </c>
      <c r="B17" s="12" t="s">
        <v>61</v>
      </c>
      <c r="C17" s="12">
        <v>8</v>
      </c>
      <c r="D17" s="12">
        <v>8.5</v>
      </c>
      <c r="E17" s="12">
        <v>7</v>
      </c>
      <c r="F17" s="12">
        <v>8.5</v>
      </c>
      <c r="G17" s="12">
        <v>8.5</v>
      </c>
      <c r="H17" s="12">
        <v>8</v>
      </c>
      <c r="I17" s="12">
        <v>0</v>
      </c>
      <c r="J17" s="12">
        <v>0</v>
      </c>
      <c r="K17" s="12">
        <v>0</v>
      </c>
      <c r="L17" s="12">
        <v>68</v>
      </c>
      <c r="M17" s="12">
        <v>16</v>
      </c>
      <c r="N17" s="14">
        <f t="shared" si="1"/>
        <v>72.357142857142861</v>
      </c>
      <c r="O17" s="12" t="str">
        <f t="shared" si="0"/>
        <v>B</v>
      </c>
      <c r="P17" s="12">
        <v>1</v>
      </c>
    </row>
    <row r="18" spans="1:16">
      <c r="A18" s="12" t="s">
        <v>62</v>
      </c>
      <c r="B18" s="12" t="s">
        <v>63</v>
      </c>
      <c r="C18" s="12">
        <v>8</v>
      </c>
      <c r="D18" s="12">
        <v>8.5</v>
      </c>
      <c r="E18" s="12">
        <v>8.5</v>
      </c>
      <c r="F18" s="12">
        <v>8.5</v>
      </c>
      <c r="G18" s="12">
        <v>8.5</v>
      </c>
      <c r="H18" s="12">
        <v>6</v>
      </c>
      <c r="I18" s="12">
        <v>8</v>
      </c>
      <c r="J18" s="12">
        <v>7</v>
      </c>
      <c r="K18" s="12">
        <v>8</v>
      </c>
      <c r="L18" s="12">
        <v>68</v>
      </c>
      <c r="M18" s="12">
        <v>16</v>
      </c>
      <c r="N18" s="14">
        <f t="shared" si="1"/>
        <v>72.357142857142861</v>
      </c>
      <c r="O18" s="12" t="str">
        <f t="shared" si="0"/>
        <v>B</v>
      </c>
      <c r="P18" s="12">
        <v>1</v>
      </c>
    </row>
    <row r="19" spans="1:16">
      <c r="A19" s="12" t="s">
        <v>64</v>
      </c>
      <c r="B19" s="12" t="s">
        <v>65</v>
      </c>
      <c r="C19" s="12">
        <v>8</v>
      </c>
      <c r="D19" s="12">
        <v>7</v>
      </c>
      <c r="E19" s="12">
        <v>7</v>
      </c>
      <c r="F19" s="12">
        <v>8.5</v>
      </c>
      <c r="G19" s="12">
        <v>8.5</v>
      </c>
      <c r="H19" s="12">
        <v>8</v>
      </c>
      <c r="I19" s="12">
        <v>8</v>
      </c>
      <c r="J19" s="12">
        <v>8</v>
      </c>
      <c r="K19" s="12">
        <v>0</v>
      </c>
      <c r="L19" s="12">
        <v>68</v>
      </c>
      <c r="M19" s="12">
        <v>27</v>
      </c>
      <c r="N19" s="14">
        <f t="shared" si="1"/>
        <v>77.071428571428569</v>
      </c>
      <c r="O19" s="12" t="str">
        <f t="shared" si="0"/>
        <v>B+</v>
      </c>
      <c r="P19" s="12">
        <v>1</v>
      </c>
    </row>
    <row r="20" spans="1:16">
      <c r="A20" s="12" t="s">
        <v>66</v>
      </c>
      <c r="B20" s="12" t="s">
        <v>67</v>
      </c>
      <c r="C20" s="12">
        <v>8</v>
      </c>
      <c r="D20" s="12">
        <v>8.5</v>
      </c>
      <c r="E20" s="12">
        <v>8.5</v>
      </c>
      <c r="F20" s="12">
        <v>8.5</v>
      </c>
      <c r="G20" s="12">
        <v>8.5</v>
      </c>
      <c r="H20" s="12">
        <v>6</v>
      </c>
      <c r="I20" s="12">
        <v>8</v>
      </c>
      <c r="J20" s="12">
        <v>7</v>
      </c>
      <c r="K20" s="12">
        <v>8</v>
      </c>
      <c r="L20" s="12">
        <v>56.5</v>
      </c>
      <c r="M20" s="12">
        <v>18</v>
      </c>
      <c r="N20" s="14">
        <f t="shared" si="1"/>
        <v>68.901785714285708</v>
      </c>
      <c r="O20" s="12" t="str">
        <f t="shared" si="0"/>
        <v>C+</v>
      </c>
      <c r="P20" s="12">
        <v>1</v>
      </c>
    </row>
    <row r="21" spans="1:16">
      <c r="A21" s="12" t="s">
        <v>68</v>
      </c>
      <c r="B21" s="12" t="s">
        <v>69</v>
      </c>
      <c r="C21" s="12">
        <v>8</v>
      </c>
      <c r="D21" s="12">
        <v>7</v>
      </c>
      <c r="E21" s="12">
        <v>7</v>
      </c>
      <c r="F21" s="12">
        <v>8.5</v>
      </c>
      <c r="G21" s="12">
        <v>8.5</v>
      </c>
      <c r="H21" s="12">
        <v>8</v>
      </c>
      <c r="I21" s="12">
        <v>8</v>
      </c>
      <c r="J21" s="12">
        <v>8</v>
      </c>
      <c r="K21" s="12">
        <v>7</v>
      </c>
      <c r="L21" s="12">
        <v>56.5</v>
      </c>
      <c r="M21" s="12">
        <v>31</v>
      </c>
      <c r="N21" s="14">
        <f t="shared" si="1"/>
        <v>74.473214285714292</v>
      </c>
      <c r="O21" s="12" t="str">
        <f t="shared" si="0"/>
        <v>B</v>
      </c>
      <c r="P21" s="12">
        <v>1</v>
      </c>
    </row>
    <row r="22" spans="1:16">
      <c r="A22" s="12" t="s">
        <v>70</v>
      </c>
      <c r="B22" s="12" t="s">
        <v>71</v>
      </c>
      <c r="C22" s="12">
        <v>8</v>
      </c>
      <c r="D22" s="12">
        <v>8.5</v>
      </c>
      <c r="E22" s="12">
        <v>8.5</v>
      </c>
      <c r="F22" s="12">
        <v>8.5</v>
      </c>
      <c r="G22" s="12">
        <v>8.5</v>
      </c>
      <c r="H22" s="12">
        <v>6</v>
      </c>
      <c r="I22" s="12">
        <v>8</v>
      </c>
      <c r="J22" s="12">
        <v>7</v>
      </c>
      <c r="K22" s="12">
        <v>8</v>
      </c>
      <c r="L22" s="12">
        <v>56.5</v>
      </c>
      <c r="M22" s="12">
        <v>8</v>
      </c>
      <c r="N22" s="14">
        <f t="shared" si="1"/>
        <v>64.616071428571431</v>
      </c>
      <c r="O22" s="12" t="str">
        <f t="shared" si="0"/>
        <v>C</v>
      </c>
      <c r="P22" s="12">
        <v>1</v>
      </c>
    </row>
    <row r="23" spans="1:16">
      <c r="A23" s="12" t="s">
        <v>72</v>
      </c>
      <c r="B23" s="12" t="s">
        <v>73</v>
      </c>
      <c r="C23" s="12">
        <v>8</v>
      </c>
      <c r="D23" s="12">
        <v>8.5</v>
      </c>
      <c r="E23" s="12">
        <v>8.5</v>
      </c>
      <c r="F23" s="12">
        <v>8.5</v>
      </c>
      <c r="G23" s="12">
        <v>8.5</v>
      </c>
      <c r="H23" s="12">
        <v>8</v>
      </c>
      <c r="I23" s="12">
        <v>8</v>
      </c>
      <c r="J23" s="12">
        <v>8</v>
      </c>
      <c r="K23" s="12">
        <v>8</v>
      </c>
      <c r="L23" s="12">
        <v>56.5</v>
      </c>
      <c r="M23" s="12">
        <v>21</v>
      </c>
      <c r="N23" s="14">
        <f t="shared" si="1"/>
        <v>70.1875</v>
      </c>
      <c r="O23" s="12" t="str">
        <f t="shared" si="0"/>
        <v>B</v>
      </c>
      <c r="P23" s="12">
        <v>1</v>
      </c>
    </row>
    <row r="24" spans="1:16">
      <c r="A24" s="12" t="s">
        <v>74</v>
      </c>
      <c r="B24" s="12" t="s">
        <v>75</v>
      </c>
      <c r="C24" s="12">
        <v>8</v>
      </c>
      <c r="D24" s="12">
        <v>7</v>
      </c>
      <c r="E24" s="12">
        <v>7</v>
      </c>
      <c r="F24" s="12">
        <v>8.5</v>
      </c>
      <c r="G24" s="12">
        <v>8.5</v>
      </c>
      <c r="H24" s="12">
        <v>8</v>
      </c>
      <c r="I24" s="12">
        <v>8</v>
      </c>
      <c r="J24" s="12">
        <v>8</v>
      </c>
      <c r="K24" s="12">
        <v>0</v>
      </c>
      <c r="L24" s="12">
        <v>78</v>
      </c>
      <c r="M24" s="12">
        <v>23</v>
      </c>
      <c r="N24" s="14">
        <f t="shared" si="1"/>
        <v>79.107142857142861</v>
      </c>
      <c r="O24" s="12" t="str">
        <f t="shared" si="0"/>
        <v>B+</v>
      </c>
      <c r="P24" s="12">
        <v>1</v>
      </c>
    </row>
    <row r="25" spans="1:16">
      <c r="A25" s="12" t="s">
        <v>76</v>
      </c>
      <c r="B25" s="12" t="s">
        <v>77</v>
      </c>
      <c r="C25" s="12">
        <v>8</v>
      </c>
      <c r="D25" s="12">
        <v>7</v>
      </c>
      <c r="E25" s="12">
        <v>7</v>
      </c>
      <c r="F25" s="12">
        <v>8.5</v>
      </c>
      <c r="G25" s="12">
        <v>8.5</v>
      </c>
      <c r="H25" s="12">
        <v>8</v>
      </c>
      <c r="I25" s="12">
        <v>8</v>
      </c>
      <c r="J25" s="12">
        <v>8</v>
      </c>
      <c r="K25" s="12">
        <v>8</v>
      </c>
      <c r="L25" s="12">
        <v>78</v>
      </c>
      <c r="M25" s="12">
        <v>22</v>
      </c>
      <c r="N25" s="14">
        <f t="shared" si="1"/>
        <v>78.678571428571431</v>
      </c>
      <c r="O25" s="12" t="str">
        <f t="shared" si="0"/>
        <v>B+</v>
      </c>
      <c r="P25" s="12">
        <v>1</v>
      </c>
    </row>
    <row r="26" spans="1:16">
      <c r="A26" s="12" t="s">
        <v>78</v>
      </c>
      <c r="B26" s="12" t="s">
        <v>79</v>
      </c>
      <c r="C26" s="12">
        <v>8</v>
      </c>
      <c r="D26" s="12">
        <v>7</v>
      </c>
      <c r="E26" s="12">
        <v>7</v>
      </c>
      <c r="F26" s="12">
        <v>8.5</v>
      </c>
      <c r="G26" s="12">
        <v>8.5</v>
      </c>
      <c r="H26" s="12">
        <v>8</v>
      </c>
      <c r="I26" s="12">
        <v>8</v>
      </c>
      <c r="J26" s="12">
        <v>8</v>
      </c>
      <c r="K26" s="12">
        <v>8</v>
      </c>
      <c r="L26" s="12">
        <v>78</v>
      </c>
      <c r="M26" s="12">
        <v>7</v>
      </c>
      <c r="N26" s="14">
        <f t="shared" si="1"/>
        <v>72.25</v>
      </c>
      <c r="O26" s="12" t="str">
        <f t="shared" si="0"/>
        <v>B</v>
      </c>
      <c r="P26" s="12">
        <v>1</v>
      </c>
    </row>
    <row r="27" spans="1:16">
      <c r="A27" s="12" t="s">
        <v>80</v>
      </c>
      <c r="B27" s="12" t="s">
        <v>81</v>
      </c>
      <c r="C27" s="12">
        <v>8</v>
      </c>
      <c r="D27" s="12">
        <v>7</v>
      </c>
      <c r="E27" s="12">
        <v>7</v>
      </c>
      <c r="F27" s="12">
        <v>8.5</v>
      </c>
      <c r="G27" s="12">
        <v>8.5</v>
      </c>
      <c r="H27" s="12">
        <v>8</v>
      </c>
      <c r="I27" s="12">
        <v>8</v>
      </c>
      <c r="J27" s="12">
        <v>8</v>
      </c>
      <c r="K27" s="12">
        <v>8</v>
      </c>
      <c r="L27" s="12">
        <v>78</v>
      </c>
      <c r="M27" s="12">
        <v>12</v>
      </c>
      <c r="N27" s="14">
        <f t="shared" si="1"/>
        <v>74.392857142857139</v>
      </c>
      <c r="O27" s="12" t="str">
        <f t="shared" si="0"/>
        <v>B</v>
      </c>
      <c r="P27" s="12">
        <v>1</v>
      </c>
    </row>
    <row r="28" spans="1:16">
      <c r="A28" s="12" t="s">
        <v>82</v>
      </c>
      <c r="B28" s="12" t="s">
        <v>83</v>
      </c>
      <c r="C28" s="12">
        <v>8</v>
      </c>
      <c r="D28" s="12">
        <v>7</v>
      </c>
      <c r="E28" s="12">
        <v>7</v>
      </c>
      <c r="F28" s="12">
        <v>8.5</v>
      </c>
      <c r="G28" s="12">
        <v>8.5</v>
      </c>
      <c r="H28" s="12">
        <v>8</v>
      </c>
      <c r="I28" s="12">
        <v>8</v>
      </c>
      <c r="J28" s="12">
        <v>8</v>
      </c>
      <c r="K28" s="12">
        <v>7</v>
      </c>
      <c r="L28" s="12">
        <v>71.5</v>
      </c>
      <c r="M28" s="12">
        <v>10</v>
      </c>
      <c r="N28" s="14">
        <f t="shared" si="1"/>
        <v>71.098214285714292</v>
      </c>
      <c r="O28" s="12" t="str">
        <f t="shared" si="0"/>
        <v>B</v>
      </c>
      <c r="P28" s="12">
        <v>1</v>
      </c>
    </row>
    <row r="29" spans="1:16">
      <c r="A29" s="12" t="s">
        <v>84</v>
      </c>
      <c r="B29" s="12" t="s">
        <v>85</v>
      </c>
      <c r="C29" s="12">
        <v>8</v>
      </c>
      <c r="D29" s="12">
        <v>8.5</v>
      </c>
      <c r="E29" s="12">
        <v>8.5</v>
      </c>
      <c r="F29" s="12">
        <v>8.5</v>
      </c>
      <c r="G29" s="12">
        <v>8.5</v>
      </c>
      <c r="H29" s="12">
        <v>6</v>
      </c>
      <c r="I29" s="12">
        <v>7</v>
      </c>
      <c r="J29" s="12">
        <v>7</v>
      </c>
      <c r="K29" s="12">
        <v>8</v>
      </c>
      <c r="L29" s="12">
        <v>71.5</v>
      </c>
      <c r="M29" s="12">
        <v>8</v>
      </c>
      <c r="N29" s="14">
        <f t="shared" si="1"/>
        <v>70.241071428571431</v>
      </c>
      <c r="O29" s="12" t="str">
        <f t="shared" si="0"/>
        <v>B</v>
      </c>
      <c r="P29" s="12">
        <v>1</v>
      </c>
    </row>
    <row r="30" spans="1:16">
      <c r="A30" s="12" t="s">
        <v>86</v>
      </c>
      <c r="B30" s="12" t="s">
        <v>87</v>
      </c>
      <c r="C30" s="12">
        <v>8</v>
      </c>
      <c r="D30" s="12">
        <v>7</v>
      </c>
      <c r="E30" s="12">
        <v>7</v>
      </c>
      <c r="F30" s="12">
        <v>8.5</v>
      </c>
      <c r="G30" s="12">
        <v>8.5</v>
      </c>
      <c r="H30" s="12">
        <v>8</v>
      </c>
      <c r="I30" s="12">
        <v>8</v>
      </c>
      <c r="J30" s="12">
        <v>8</v>
      </c>
      <c r="K30" s="12">
        <v>7</v>
      </c>
      <c r="L30" s="12">
        <v>71.5</v>
      </c>
      <c r="M30" s="12">
        <v>10</v>
      </c>
      <c r="N30" s="14">
        <f t="shared" si="1"/>
        <v>71.098214285714292</v>
      </c>
      <c r="O30" s="12" t="str">
        <f t="shared" si="0"/>
        <v>B</v>
      </c>
      <c r="P30" s="12">
        <v>1</v>
      </c>
    </row>
    <row r="31" spans="1:16">
      <c r="A31" s="12" t="s">
        <v>88</v>
      </c>
      <c r="B31" s="12" t="s">
        <v>89</v>
      </c>
      <c r="C31" s="12">
        <v>8</v>
      </c>
      <c r="D31" s="12">
        <v>8.5</v>
      </c>
      <c r="E31" s="12">
        <v>8.5</v>
      </c>
      <c r="F31" s="12">
        <v>8.5</v>
      </c>
      <c r="G31" s="12">
        <v>8.5</v>
      </c>
      <c r="H31" s="12">
        <v>8</v>
      </c>
      <c r="I31" s="12">
        <v>8</v>
      </c>
      <c r="J31" s="12">
        <v>8</v>
      </c>
      <c r="K31" s="12">
        <v>8</v>
      </c>
      <c r="L31" s="12">
        <v>71.5</v>
      </c>
      <c r="M31" s="12">
        <v>5</v>
      </c>
      <c r="N31" s="14">
        <f t="shared" si="1"/>
        <v>68.955357142857139</v>
      </c>
      <c r="O31" s="12" t="str">
        <f t="shared" si="0"/>
        <v>C+</v>
      </c>
      <c r="P31" s="12">
        <v>1</v>
      </c>
    </row>
    <row r="32" spans="1:16">
      <c r="A32" s="19" t="s">
        <v>90</v>
      </c>
      <c r="B32" s="19" t="s">
        <v>91</v>
      </c>
      <c r="C32" s="19">
        <v>8</v>
      </c>
      <c r="D32" s="19">
        <v>8.5</v>
      </c>
      <c r="E32" s="19">
        <v>8.5</v>
      </c>
      <c r="F32" s="19">
        <v>8.5</v>
      </c>
      <c r="G32" s="19">
        <v>8.5</v>
      </c>
      <c r="H32" s="19">
        <v>6</v>
      </c>
      <c r="I32" s="19">
        <v>7</v>
      </c>
      <c r="J32" s="19">
        <v>7</v>
      </c>
      <c r="K32" s="19">
        <v>8</v>
      </c>
      <c r="L32" s="19">
        <v>62.5</v>
      </c>
      <c r="M32" s="19">
        <v>20</v>
      </c>
      <c r="N32" s="20">
        <f t="shared" si="1"/>
        <v>72.008928571428569</v>
      </c>
      <c r="O32" s="19" t="str">
        <f t="shared" si="0"/>
        <v>B</v>
      </c>
      <c r="P32" s="19">
        <v>2</v>
      </c>
    </row>
    <row r="33" spans="1:16">
      <c r="A33" s="19" t="s">
        <v>92</v>
      </c>
      <c r="B33" s="19" t="s">
        <v>93</v>
      </c>
      <c r="C33" s="19">
        <v>8</v>
      </c>
      <c r="D33" s="19">
        <v>8.5</v>
      </c>
      <c r="E33" s="19">
        <v>8.5</v>
      </c>
      <c r="F33" s="19">
        <v>8.5</v>
      </c>
      <c r="G33" s="19">
        <v>8.5</v>
      </c>
      <c r="H33" s="19">
        <v>6</v>
      </c>
      <c r="I33" s="19">
        <v>7</v>
      </c>
      <c r="J33" s="19">
        <v>7</v>
      </c>
      <c r="K33" s="19">
        <v>8</v>
      </c>
      <c r="L33" s="19">
        <v>62.5</v>
      </c>
      <c r="M33" s="19">
        <v>14</v>
      </c>
      <c r="N33" s="20">
        <f t="shared" si="1"/>
        <v>69.4375</v>
      </c>
      <c r="O33" s="19" t="str">
        <f t="shared" si="0"/>
        <v>C+</v>
      </c>
      <c r="P33" s="19">
        <v>2</v>
      </c>
    </row>
    <row r="34" spans="1:16">
      <c r="A34" s="19" t="s">
        <v>94</v>
      </c>
      <c r="B34" s="19" t="s">
        <v>95</v>
      </c>
      <c r="C34" s="19">
        <v>8</v>
      </c>
      <c r="D34" s="19">
        <v>8.5</v>
      </c>
      <c r="E34" s="19">
        <v>8.5</v>
      </c>
      <c r="F34" s="19">
        <v>8.5</v>
      </c>
      <c r="G34" s="19">
        <v>8.5</v>
      </c>
      <c r="H34" s="19">
        <v>8</v>
      </c>
      <c r="I34" s="19">
        <v>8</v>
      </c>
      <c r="J34" s="19">
        <v>8</v>
      </c>
      <c r="K34" s="19">
        <v>8</v>
      </c>
      <c r="L34" s="19">
        <v>62.5</v>
      </c>
      <c r="M34" s="19">
        <v>16</v>
      </c>
      <c r="N34" s="20">
        <f t="shared" si="1"/>
        <v>70.294642857142861</v>
      </c>
      <c r="O34" s="19" t="str">
        <f t="shared" ref="O34:O65" si="3">VLOOKUP(N34,grades,2)</f>
        <v>B</v>
      </c>
      <c r="P34" s="19">
        <v>2</v>
      </c>
    </row>
    <row r="35" spans="1:16">
      <c r="A35" s="19" t="s">
        <v>96</v>
      </c>
      <c r="B35" s="19" t="s">
        <v>97</v>
      </c>
      <c r="C35" s="19">
        <v>8</v>
      </c>
      <c r="D35" s="19">
        <v>8.5</v>
      </c>
      <c r="E35" s="19">
        <v>8.5</v>
      </c>
      <c r="F35" s="19">
        <v>8.5</v>
      </c>
      <c r="G35" s="19">
        <v>8.5</v>
      </c>
      <c r="H35" s="19">
        <v>8</v>
      </c>
      <c r="I35" s="19">
        <v>8</v>
      </c>
      <c r="J35" s="19">
        <v>8</v>
      </c>
      <c r="K35" s="19">
        <v>8</v>
      </c>
      <c r="L35" s="19">
        <v>72</v>
      </c>
      <c r="M35" s="19">
        <v>20</v>
      </c>
      <c r="N35" s="20">
        <f t="shared" si="1"/>
        <v>75.571428571428569</v>
      </c>
      <c r="O35" s="19" t="str">
        <f t="shared" si="3"/>
        <v>B+</v>
      </c>
      <c r="P35" s="19">
        <v>2</v>
      </c>
    </row>
    <row r="36" spans="1:16">
      <c r="A36" s="19" t="s">
        <v>98</v>
      </c>
      <c r="B36" s="19" t="s">
        <v>99</v>
      </c>
      <c r="C36" s="19">
        <v>8</v>
      </c>
      <c r="D36" s="19">
        <v>7</v>
      </c>
      <c r="E36" s="19">
        <v>8.5</v>
      </c>
      <c r="F36" s="19">
        <v>8.5</v>
      </c>
      <c r="G36" s="19">
        <v>8.5</v>
      </c>
      <c r="H36" s="19">
        <v>8</v>
      </c>
      <c r="I36" s="19">
        <v>8</v>
      </c>
      <c r="J36" s="19">
        <v>8</v>
      </c>
      <c r="K36" s="19">
        <v>7</v>
      </c>
      <c r="L36" s="19">
        <v>72</v>
      </c>
      <c r="M36" s="19">
        <v>15</v>
      </c>
      <c r="N36" s="20">
        <f t="shared" si="1"/>
        <v>73.428571428571431</v>
      </c>
      <c r="O36" s="19" t="str">
        <f t="shared" si="3"/>
        <v>B</v>
      </c>
      <c r="P36" s="19">
        <v>2</v>
      </c>
    </row>
    <row r="37" spans="1:16">
      <c r="A37" s="19" t="s">
        <v>100</v>
      </c>
      <c r="B37" s="19" t="s">
        <v>101</v>
      </c>
      <c r="C37" s="19">
        <v>8</v>
      </c>
      <c r="D37" s="19">
        <v>7</v>
      </c>
      <c r="E37" s="19">
        <v>8.5</v>
      </c>
      <c r="F37" s="19">
        <v>8.5</v>
      </c>
      <c r="G37" s="19">
        <v>8.5</v>
      </c>
      <c r="H37" s="19">
        <v>8</v>
      </c>
      <c r="I37" s="19">
        <v>8</v>
      </c>
      <c r="J37" s="19">
        <v>8</v>
      </c>
      <c r="K37" s="19">
        <v>7</v>
      </c>
      <c r="L37" s="19">
        <v>72</v>
      </c>
      <c r="M37" s="19">
        <v>5</v>
      </c>
      <c r="N37" s="20">
        <f t="shared" si="1"/>
        <v>69.142857142857139</v>
      </c>
      <c r="O37" s="19" t="str">
        <f t="shared" si="3"/>
        <v>C+</v>
      </c>
      <c r="P37" s="19">
        <v>2</v>
      </c>
    </row>
    <row r="38" spans="1:16">
      <c r="A38" s="19" t="s">
        <v>102</v>
      </c>
      <c r="B38" s="19" t="s">
        <v>103</v>
      </c>
      <c r="C38" s="19">
        <v>8</v>
      </c>
      <c r="D38" s="19">
        <v>7</v>
      </c>
      <c r="E38" s="19">
        <v>8.5</v>
      </c>
      <c r="F38" s="19">
        <v>8.5</v>
      </c>
      <c r="G38" s="19">
        <v>8.5</v>
      </c>
      <c r="H38" s="19">
        <v>8</v>
      </c>
      <c r="I38" s="19">
        <v>8</v>
      </c>
      <c r="J38" s="19">
        <v>8</v>
      </c>
      <c r="K38" s="19">
        <v>7</v>
      </c>
      <c r="L38" s="19">
        <v>69</v>
      </c>
      <c r="M38" s="19">
        <v>7</v>
      </c>
      <c r="N38" s="20">
        <f t="shared" si="1"/>
        <v>68.875</v>
      </c>
      <c r="O38" s="19" t="str">
        <f t="shared" si="3"/>
        <v>C+</v>
      </c>
      <c r="P38" s="19">
        <v>2</v>
      </c>
    </row>
    <row r="39" spans="1:16">
      <c r="A39" s="19" t="s">
        <v>104</v>
      </c>
      <c r="B39" s="19" t="s">
        <v>105</v>
      </c>
      <c r="C39" s="19">
        <v>8</v>
      </c>
      <c r="D39" s="19">
        <v>7</v>
      </c>
      <c r="E39" s="19">
        <v>7</v>
      </c>
      <c r="F39" s="19">
        <v>8.5</v>
      </c>
      <c r="G39" s="19">
        <v>8.5</v>
      </c>
      <c r="H39" s="19">
        <v>8</v>
      </c>
      <c r="I39" s="19">
        <v>8</v>
      </c>
      <c r="J39" s="19">
        <v>8</v>
      </c>
      <c r="K39" s="19">
        <v>8</v>
      </c>
      <c r="L39" s="19">
        <v>69</v>
      </c>
      <c r="M39" s="19">
        <v>8</v>
      </c>
      <c r="N39" s="20">
        <f t="shared" si="1"/>
        <v>69.303571428571431</v>
      </c>
      <c r="O39" s="19" t="str">
        <f t="shared" si="3"/>
        <v>C+</v>
      </c>
      <c r="P39" s="19">
        <v>2</v>
      </c>
    </row>
    <row r="40" spans="1:16">
      <c r="A40" s="19" t="s">
        <v>106</v>
      </c>
      <c r="B40" s="19" t="s">
        <v>107</v>
      </c>
      <c r="C40" s="19">
        <v>8</v>
      </c>
      <c r="D40" s="19">
        <v>7</v>
      </c>
      <c r="E40" s="19">
        <v>7</v>
      </c>
      <c r="F40" s="19">
        <v>8.5</v>
      </c>
      <c r="G40" s="19">
        <v>8.5</v>
      </c>
      <c r="H40" s="19">
        <v>8</v>
      </c>
      <c r="I40" s="19">
        <v>8</v>
      </c>
      <c r="J40" s="19">
        <v>8</v>
      </c>
      <c r="K40" s="19">
        <v>8</v>
      </c>
      <c r="L40" s="19">
        <v>69</v>
      </c>
      <c r="M40" s="19">
        <v>17</v>
      </c>
      <c r="N40" s="20">
        <f t="shared" si="1"/>
        <v>73.160714285714292</v>
      </c>
      <c r="O40" s="19" t="str">
        <f t="shared" si="3"/>
        <v>B</v>
      </c>
      <c r="P40" s="19">
        <v>2</v>
      </c>
    </row>
    <row r="41" spans="1:16">
      <c r="A41" s="19" t="s">
        <v>108</v>
      </c>
      <c r="B41" s="19" t="s">
        <v>109</v>
      </c>
      <c r="C41" s="19">
        <v>8</v>
      </c>
      <c r="D41" s="19">
        <v>7</v>
      </c>
      <c r="E41" s="19">
        <v>7</v>
      </c>
      <c r="F41" s="19">
        <v>8.5</v>
      </c>
      <c r="G41" s="19">
        <v>8.5</v>
      </c>
      <c r="H41" s="19">
        <v>8</v>
      </c>
      <c r="I41" s="19">
        <v>8</v>
      </c>
      <c r="J41" s="19">
        <v>8</v>
      </c>
      <c r="K41" s="19">
        <v>8</v>
      </c>
      <c r="L41" s="19">
        <v>76.5</v>
      </c>
      <c r="M41" s="19">
        <v>8</v>
      </c>
      <c r="N41" s="20">
        <f t="shared" si="1"/>
        <v>72.116071428571431</v>
      </c>
      <c r="O41" s="19" t="str">
        <f t="shared" si="3"/>
        <v>B</v>
      </c>
      <c r="P41" s="19">
        <v>2</v>
      </c>
    </row>
    <row r="42" spans="1:16">
      <c r="A42" s="19" t="s">
        <v>110</v>
      </c>
      <c r="B42" s="19" t="s">
        <v>111</v>
      </c>
      <c r="C42" s="19">
        <v>8</v>
      </c>
      <c r="D42" s="19">
        <v>8.5</v>
      </c>
      <c r="E42" s="19">
        <v>8.5</v>
      </c>
      <c r="F42" s="19">
        <v>8.5</v>
      </c>
      <c r="G42" s="19">
        <v>8.5</v>
      </c>
      <c r="H42" s="19">
        <v>8</v>
      </c>
      <c r="I42" s="19">
        <v>8</v>
      </c>
      <c r="J42" s="19">
        <v>8</v>
      </c>
      <c r="K42" s="19">
        <v>8</v>
      </c>
      <c r="L42" s="19">
        <v>76.5</v>
      </c>
      <c r="M42" s="19">
        <v>25</v>
      </c>
      <c r="N42" s="20">
        <f t="shared" si="1"/>
        <v>79.401785714285708</v>
      </c>
      <c r="O42" s="19" t="str">
        <f t="shared" si="3"/>
        <v>B+</v>
      </c>
      <c r="P42" s="19">
        <v>2</v>
      </c>
    </row>
    <row r="43" spans="1:16">
      <c r="A43" s="19" t="s">
        <v>112</v>
      </c>
      <c r="B43" s="19" t="s">
        <v>113</v>
      </c>
      <c r="C43" s="19">
        <v>8</v>
      </c>
      <c r="D43" s="19">
        <v>8.5</v>
      </c>
      <c r="E43" s="19">
        <v>7</v>
      </c>
      <c r="F43" s="19">
        <v>8.5</v>
      </c>
      <c r="G43" s="19">
        <v>8.5</v>
      </c>
      <c r="H43" s="19">
        <v>6</v>
      </c>
      <c r="I43" s="19">
        <v>8</v>
      </c>
      <c r="J43" s="19">
        <v>8</v>
      </c>
      <c r="K43" s="19">
        <v>8</v>
      </c>
      <c r="L43" s="19">
        <v>76.5</v>
      </c>
      <c r="M43" s="19">
        <v>9</v>
      </c>
      <c r="N43" s="20">
        <f t="shared" si="1"/>
        <v>72.544642857142861</v>
      </c>
      <c r="O43" s="19" t="str">
        <f t="shared" si="3"/>
        <v>B</v>
      </c>
      <c r="P43" s="19">
        <v>2</v>
      </c>
    </row>
    <row r="44" spans="1:16">
      <c r="A44" s="19" t="s">
        <v>114</v>
      </c>
      <c r="B44" s="19" t="s">
        <v>115</v>
      </c>
      <c r="C44" s="19">
        <v>8</v>
      </c>
      <c r="D44" s="19">
        <v>8.5</v>
      </c>
      <c r="E44" s="19">
        <v>7</v>
      </c>
      <c r="F44" s="19">
        <v>8.5</v>
      </c>
      <c r="G44" s="19">
        <v>8.5</v>
      </c>
      <c r="H44" s="19">
        <v>8</v>
      </c>
      <c r="I44" s="19">
        <v>8</v>
      </c>
      <c r="J44" s="19">
        <v>8</v>
      </c>
      <c r="K44" s="19">
        <v>8</v>
      </c>
      <c r="L44" s="19">
        <v>61.5</v>
      </c>
      <c r="M44" s="19">
        <v>8</v>
      </c>
      <c r="N44" s="20">
        <f t="shared" si="1"/>
        <v>66.491071428571431</v>
      </c>
      <c r="O44" s="19" t="str">
        <f t="shared" si="3"/>
        <v>C+</v>
      </c>
      <c r="P44" s="19">
        <v>2</v>
      </c>
    </row>
    <row r="45" spans="1:16">
      <c r="A45" s="19" t="s">
        <v>116</v>
      </c>
      <c r="B45" s="19" t="s">
        <v>117</v>
      </c>
      <c r="C45" s="19">
        <v>8</v>
      </c>
      <c r="D45" s="19">
        <v>8.5</v>
      </c>
      <c r="E45" s="19">
        <v>7</v>
      </c>
      <c r="F45" s="19">
        <v>8.5</v>
      </c>
      <c r="G45" s="19">
        <v>8.5</v>
      </c>
      <c r="H45" s="19">
        <v>8</v>
      </c>
      <c r="I45" s="19">
        <v>8</v>
      </c>
      <c r="J45" s="19">
        <v>8</v>
      </c>
      <c r="K45" s="19">
        <v>8</v>
      </c>
      <c r="L45" s="19">
        <v>61.5</v>
      </c>
      <c r="M45" s="19">
        <v>4</v>
      </c>
      <c r="N45" s="20">
        <f t="shared" si="1"/>
        <v>64.776785714285708</v>
      </c>
      <c r="O45" s="19" t="str">
        <f t="shared" si="3"/>
        <v>C</v>
      </c>
      <c r="P45" s="19">
        <v>2</v>
      </c>
    </row>
    <row r="46" spans="1:16">
      <c r="A46" s="19" t="s">
        <v>118</v>
      </c>
      <c r="B46" s="19" t="s">
        <v>119</v>
      </c>
      <c r="C46" s="19">
        <v>8</v>
      </c>
      <c r="D46" s="19">
        <v>8.5</v>
      </c>
      <c r="E46" s="19">
        <v>7</v>
      </c>
      <c r="F46" s="19">
        <v>8.5</v>
      </c>
      <c r="G46" s="19">
        <v>8.5</v>
      </c>
      <c r="H46" s="19">
        <v>6</v>
      </c>
      <c r="I46" s="19">
        <v>8</v>
      </c>
      <c r="J46" s="19">
        <v>8</v>
      </c>
      <c r="K46" s="19">
        <v>8</v>
      </c>
      <c r="L46" s="19">
        <v>61.5</v>
      </c>
      <c r="M46" s="19">
        <v>4</v>
      </c>
      <c r="N46" s="20">
        <f t="shared" si="1"/>
        <v>64.776785714285708</v>
      </c>
      <c r="O46" s="19" t="str">
        <f t="shared" si="3"/>
        <v>C</v>
      </c>
      <c r="P46" s="19">
        <v>2</v>
      </c>
    </row>
    <row r="47" spans="1:16">
      <c r="A47" s="19" t="s">
        <v>120</v>
      </c>
      <c r="B47" s="19" t="s">
        <v>121</v>
      </c>
      <c r="C47" s="19">
        <v>8</v>
      </c>
      <c r="D47" s="19">
        <v>8.5</v>
      </c>
      <c r="E47" s="19">
        <v>7</v>
      </c>
      <c r="F47" s="19">
        <v>8.5</v>
      </c>
      <c r="G47" s="19">
        <v>8.5</v>
      </c>
      <c r="H47" s="19">
        <v>6</v>
      </c>
      <c r="I47" s="19">
        <v>8</v>
      </c>
      <c r="J47" s="19">
        <v>8</v>
      </c>
      <c r="K47" s="19">
        <v>8</v>
      </c>
      <c r="L47" s="19">
        <v>63.5</v>
      </c>
      <c r="M47" s="19">
        <v>10</v>
      </c>
      <c r="N47" s="20">
        <f t="shared" si="1"/>
        <v>68.098214285714292</v>
      </c>
      <c r="O47" s="19" t="str">
        <f t="shared" si="3"/>
        <v>C+</v>
      </c>
      <c r="P47" s="19">
        <v>2</v>
      </c>
    </row>
    <row r="48" spans="1:16">
      <c r="A48" s="19" t="s">
        <v>122</v>
      </c>
      <c r="B48" s="19" t="s">
        <v>123</v>
      </c>
      <c r="C48" s="19">
        <v>8</v>
      </c>
      <c r="D48" s="19">
        <v>8.5</v>
      </c>
      <c r="E48" s="19">
        <v>7</v>
      </c>
      <c r="F48" s="19">
        <v>8.5</v>
      </c>
      <c r="G48" s="19">
        <v>8.5</v>
      </c>
      <c r="H48" s="19">
        <v>8</v>
      </c>
      <c r="I48" s="19">
        <v>8</v>
      </c>
      <c r="J48" s="19">
        <v>8</v>
      </c>
      <c r="K48" s="19">
        <v>8</v>
      </c>
      <c r="L48" s="19">
        <v>63.5</v>
      </c>
      <c r="M48" s="19">
        <v>24</v>
      </c>
      <c r="N48" s="20">
        <f t="shared" si="1"/>
        <v>74.098214285714292</v>
      </c>
      <c r="O48" s="19" t="str">
        <f t="shared" si="3"/>
        <v>B</v>
      </c>
      <c r="P48" s="19">
        <v>2</v>
      </c>
    </row>
    <row r="49" spans="1:16">
      <c r="A49" s="19" t="s">
        <v>124</v>
      </c>
      <c r="B49" s="19" t="s">
        <v>125</v>
      </c>
      <c r="C49" s="19">
        <v>8</v>
      </c>
      <c r="D49" s="19">
        <v>7</v>
      </c>
      <c r="E49" s="19">
        <v>8.5</v>
      </c>
      <c r="F49" s="19">
        <v>8.5</v>
      </c>
      <c r="G49" s="19">
        <v>8.5</v>
      </c>
      <c r="H49" s="19">
        <v>8</v>
      </c>
      <c r="I49" s="19">
        <v>8</v>
      </c>
      <c r="J49" s="19">
        <v>8</v>
      </c>
      <c r="K49" s="19">
        <v>8</v>
      </c>
      <c r="L49" s="19">
        <v>63.5</v>
      </c>
      <c r="M49" s="19">
        <v>10</v>
      </c>
      <c r="N49" s="20">
        <f t="shared" si="1"/>
        <v>68.098214285714292</v>
      </c>
      <c r="O49" s="19" t="str">
        <f t="shared" si="3"/>
        <v>C+</v>
      </c>
      <c r="P49" s="19">
        <v>2</v>
      </c>
    </row>
    <row r="50" spans="1:16">
      <c r="A50" s="19" t="s">
        <v>126</v>
      </c>
      <c r="B50" s="19" t="s">
        <v>127</v>
      </c>
      <c r="C50" s="19">
        <v>8</v>
      </c>
      <c r="D50" s="19">
        <v>7</v>
      </c>
      <c r="E50" s="19">
        <v>8.5</v>
      </c>
      <c r="F50" s="19">
        <v>8.5</v>
      </c>
      <c r="G50" s="19">
        <v>8.5</v>
      </c>
      <c r="H50" s="19">
        <v>8</v>
      </c>
      <c r="I50" s="19">
        <v>8</v>
      </c>
      <c r="J50" s="19">
        <v>8</v>
      </c>
      <c r="K50" s="19">
        <v>8</v>
      </c>
      <c r="L50" s="19">
        <v>63</v>
      </c>
      <c r="M50" s="19">
        <v>5</v>
      </c>
      <c r="N50" s="20">
        <f t="shared" si="1"/>
        <v>65.767857142857139</v>
      </c>
      <c r="O50" s="19" t="str">
        <f t="shared" si="3"/>
        <v>C+</v>
      </c>
      <c r="P50" s="19">
        <v>2</v>
      </c>
    </row>
    <row r="51" spans="1:16">
      <c r="A51" s="19" t="s">
        <v>128</v>
      </c>
      <c r="B51" s="19" t="s">
        <v>129</v>
      </c>
      <c r="C51" s="19">
        <v>8</v>
      </c>
      <c r="D51" s="19">
        <v>7</v>
      </c>
      <c r="E51" s="19">
        <v>8.5</v>
      </c>
      <c r="F51" s="19">
        <v>8.5</v>
      </c>
      <c r="G51" s="19">
        <v>8.5</v>
      </c>
      <c r="H51" s="19">
        <v>8</v>
      </c>
      <c r="I51" s="19">
        <v>8</v>
      </c>
      <c r="J51" s="19">
        <v>8</v>
      </c>
      <c r="K51" s="19">
        <v>8</v>
      </c>
      <c r="L51" s="19">
        <v>63</v>
      </c>
      <c r="M51" s="19">
        <v>8</v>
      </c>
      <c r="N51" s="20">
        <f t="shared" si="1"/>
        <v>67.053571428571431</v>
      </c>
      <c r="O51" s="19" t="str">
        <f t="shared" si="3"/>
        <v>C+</v>
      </c>
      <c r="P51" s="19">
        <v>2</v>
      </c>
    </row>
    <row r="52" spans="1:16">
      <c r="A52" s="19" t="s">
        <v>130</v>
      </c>
      <c r="B52" s="19" t="s">
        <v>131</v>
      </c>
      <c r="C52" s="19">
        <v>8</v>
      </c>
      <c r="D52" s="19">
        <v>8.5</v>
      </c>
      <c r="E52" s="19">
        <v>8.5</v>
      </c>
      <c r="F52" s="19">
        <v>8.5</v>
      </c>
      <c r="G52" s="19">
        <v>8.5</v>
      </c>
      <c r="H52" s="19">
        <v>8</v>
      </c>
      <c r="I52" s="19">
        <v>8</v>
      </c>
      <c r="J52" s="19">
        <v>8</v>
      </c>
      <c r="K52" s="19">
        <v>8</v>
      </c>
      <c r="L52" s="19">
        <v>63</v>
      </c>
      <c r="M52" s="19">
        <v>17</v>
      </c>
      <c r="N52" s="20">
        <f t="shared" si="1"/>
        <v>70.910714285714292</v>
      </c>
      <c r="O52" s="19" t="str">
        <f t="shared" si="3"/>
        <v>B</v>
      </c>
      <c r="P52" s="19">
        <v>2</v>
      </c>
    </row>
    <row r="53" spans="1:16">
      <c r="A53" s="19" t="s">
        <v>132</v>
      </c>
      <c r="B53" s="19" t="s">
        <v>133</v>
      </c>
      <c r="C53" s="19">
        <v>8</v>
      </c>
      <c r="D53" s="19">
        <v>8.5</v>
      </c>
      <c r="E53" s="19">
        <v>8.5</v>
      </c>
      <c r="F53" s="19">
        <v>8.5</v>
      </c>
      <c r="G53" s="19">
        <v>8.5</v>
      </c>
      <c r="H53" s="19">
        <v>8</v>
      </c>
      <c r="I53" s="19">
        <v>8</v>
      </c>
      <c r="J53" s="19">
        <v>8</v>
      </c>
      <c r="K53" s="19">
        <v>8</v>
      </c>
      <c r="L53" s="19">
        <v>63</v>
      </c>
      <c r="M53" s="19">
        <v>25</v>
      </c>
      <c r="N53" s="20">
        <f t="shared" si="1"/>
        <v>74.339285714285708</v>
      </c>
      <c r="O53" s="19" t="str">
        <f t="shared" si="3"/>
        <v>B</v>
      </c>
      <c r="P53" s="19">
        <v>2</v>
      </c>
    </row>
    <row r="54" spans="1:16">
      <c r="A54" s="19" t="s">
        <v>134</v>
      </c>
      <c r="B54" s="19" t="s">
        <v>135</v>
      </c>
      <c r="C54" s="19">
        <v>8</v>
      </c>
      <c r="D54" s="19">
        <v>8.5</v>
      </c>
      <c r="E54" s="19">
        <v>8.5</v>
      </c>
      <c r="F54" s="19">
        <v>8.5</v>
      </c>
      <c r="G54" s="19">
        <v>8.5</v>
      </c>
      <c r="H54" s="19">
        <v>8</v>
      </c>
      <c r="I54" s="19">
        <v>8</v>
      </c>
      <c r="J54" s="19">
        <v>8</v>
      </c>
      <c r="K54" s="19">
        <v>8</v>
      </c>
      <c r="L54" s="19">
        <v>68.5</v>
      </c>
      <c r="M54" s="19">
        <v>17</v>
      </c>
      <c r="N54" s="20">
        <f t="shared" si="1"/>
        <v>72.973214285714292</v>
      </c>
      <c r="O54" s="19" t="str">
        <f t="shared" si="3"/>
        <v>B</v>
      </c>
      <c r="P54" s="19">
        <v>2</v>
      </c>
    </row>
    <row r="55" spans="1:16">
      <c r="A55" s="19" t="s">
        <v>136</v>
      </c>
      <c r="B55" s="19" t="s">
        <v>137</v>
      </c>
      <c r="C55" s="19">
        <v>8</v>
      </c>
      <c r="D55" s="19">
        <v>7</v>
      </c>
      <c r="E55" s="19">
        <v>8.5</v>
      </c>
      <c r="F55" s="19">
        <v>8.5</v>
      </c>
      <c r="G55" s="19">
        <v>8.5</v>
      </c>
      <c r="H55" s="19">
        <v>8</v>
      </c>
      <c r="I55" s="19">
        <v>8</v>
      </c>
      <c r="J55" s="19">
        <v>8</v>
      </c>
      <c r="K55" s="19">
        <v>7</v>
      </c>
      <c r="L55" s="19">
        <v>68.5</v>
      </c>
      <c r="M55" s="19">
        <v>8</v>
      </c>
      <c r="N55" s="20">
        <f t="shared" si="1"/>
        <v>69.116071428571431</v>
      </c>
      <c r="O55" s="19" t="str">
        <f t="shared" si="3"/>
        <v>C+</v>
      </c>
      <c r="P55" s="19">
        <v>2</v>
      </c>
    </row>
    <row r="56" spans="1:16">
      <c r="A56" s="19" t="s">
        <v>138</v>
      </c>
      <c r="B56" s="19" t="s">
        <v>139</v>
      </c>
      <c r="C56" s="19">
        <v>8</v>
      </c>
      <c r="D56" s="19">
        <v>7</v>
      </c>
      <c r="E56" s="19">
        <v>8.5</v>
      </c>
      <c r="F56" s="19">
        <v>8.5</v>
      </c>
      <c r="G56" s="19">
        <v>8.5</v>
      </c>
      <c r="H56" s="19">
        <v>8</v>
      </c>
      <c r="I56" s="19">
        <v>8</v>
      </c>
      <c r="J56" s="19">
        <v>8</v>
      </c>
      <c r="K56" s="19">
        <v>7</v>
      </c>
      <c r="L56" s="19">
        <v>68.5</v>
      </c>
      <c r="M56" s="19">
        <v>30</v>
      </c>
      <c r="N56" s="20">
        <f t="shared" si="1"/>
        <v>78.544642857142861</v>
      </c>
      <c r="O56" s="19" t="str">
        <f t="shared" si="3"/>
        <v>B+</v>
      </c>
      <c r="P56" s="19">
        <v>2</v>
      </c>
    </row>
    <row r="57" spans="1:16">
      <c r="A57" s="19" t="s">
        <v>140</v>
      </c>
      <c r="B57" s="19" t="s">
        <v>141</v>
      </c>
      <c r="C57" s="19">
        <v>8</v>
      </c>
      <c r="D57" s="19">
        <v>8.5</v>
      </c>
      <c r="E57" s="19">
        <v>8.5</v>
      </c>
      <c r="F57" s="19">
        <v>8.5</v>
      </c>
      <c r="G57" s="19">
        <v>8.5</v>
      </c>
      <c r="H57" s="19">
        <v>8</v>
      </c>
      <c r="I57" s="19">
        <v>8</v>
      </c>
      <c r="J57" s="19">
        <v>8</v>
      </c>
      <c r="K57" s="19">
        <v>8</v>
      </c>
      <c r="L57" s="19">
        <v>68.5</v>
      </c>
      <c r="M57" s="19">
        <v>3</v>
      </c>
      <c r="N57" s="20">
        <f t="shared" si="1"/>
        <v>66.973214285714292</v>
      </c>
      <c r="O57" s="19" t="str">
        <f t="shared" si="3"/>
        <v>C+</v>
      </c>
      <c r="P57" s="19">
        <v>2</v>
      </c>
    </row>
    <row r="58" spans="1:16">
      <c r="A58" s="19" t="s">
        <v>142</v>
      </c>
      <c r="B58" s="19" t="s">
        <v>143</v>
      </c>
      <c r="C58" s="19">
        <v>8</v>
      </c>
      <c r="D58" s="19">
        <v>8.5</v>
      </c>
      <c r="E58" s="19">
        <v>8.5</v>
      </c>
      <c r="F58" s="19">
        <v>8.5</v>
      </c>
      <c r="G58" s="19">
        <v>8.5</v>
      </c>
      <c r="H58" s="19">
        <v>8</v>
      </c>
      <c r="I58" s="19">
        <v>8</v>
      </c>
      <c r="J58" s="19">
        <v>8</v>
      </c>
      <c r="K58" s="19">
        <v>8</v>
      </c>
      <c r="L58" s="19">
        <v>70.5</v>
      </c>
      <c r="M58" s="19">
        <v>24</v>
      </c>
      <c r="N58" s="20">
        <f t="shared" si="1"/>
        <v>76.723214285714292</v>
      </c>
      <c r="O58" s="19" t="str">
        <f t="shared" si="3"/>
        <v>B+</v>
      </c>
      <c r="P58" s="19">
        <v>2</v>
      </c>
    </row>
    <row r="59" spans="1:16">
      <c r="A59" s="19" t="s">
        <v>144</v>
      </c>
      <c r="B59" s="19" t="s">
        <v>145</v>
      </c>
      <c r="C59" s="19">
        <v>8</v>
      </c>
      <c r="D59" s="19">
        <v>7</v>
      </c>
      <c r="E59" s="19">
        <v>8.5</v>
      </c>
      <c r="F59" s="19">
        <v>8.5</v>
      </c>
      <c r="G59" s="19">
        <v>8.5</v>
      </c>
      <c r="H59" s="19">
        <v>8</v>
      </c>
      <c r="I59" s="19">
        <v>8</v>
      </c>
      <c r="J59" s="19">
        <v>8</v>
      </c>
      <c r="K59" s="19">
        <v>7</v>
      </c>
      <c r="L59" s="19">
        <v>70.5</v>
      </c>
      <c r="M59" s="19">
        <v>3</v>
      </c>
      <c r="N59" s="20">
        <f t="shared" si="1"/>
        <v>67.723214285714292</v>
      </c>
      <c r="O59" s="19" t="str">
        <f t="shared" si="3"/>
        <v>C+</v>
      </c>
      <c r="P59" s="19">
        <v>2</v>
      </c>
    </row>
    <row r="60" spans="1:16">
      <c r="A60" s="19" t="s">
        <v>146</v>
      </c>
      <c r="B60" s="19" t="s">
        <v>147</v>
      </c>
      <c r="C60" s="19">
        <v>8</v>
      </c>
      <c r="D60" s="19">
        <v>8.5</v>
      </c>
      <c r="E60" s="19">
        <v>8.5</v>
      </c>
      <c r="F60" s="19">
        <v>8.5</v>
      </c>
      <c r="G60" s="19">
        <v>8.5</v>
      </c>
      <c r="H60" s="19">
        <v>8</v>
      </c>
      <c r="I60" s="19">
        <v>8</v>
      </c>
      <c r="J60" s="19">
        <v>8</v>
      </c>
      <c r="K60" s="19">
        <v>8</v>
      </c>
      <c r="L60" s="19">
        <v>70.5</v>
      </c>
      <c r="M60" s="19">
        <v>14</v>
      </c>
      <c r="N60" s="20">
        <f t="shared" si="1"/>
        <v>72.4375</v>
      </c>
      <c r="O60" s="19" t="str">
        <f t="shared" si="3"/>
        <v>B</v>
      </c>
      <c r="P60" s="19">
        <v>2</v>
      </c>
    </row>
    <row r="61" spans="1:16">
      <c r="A61" s="19" t="s">
        <v>148</v>
      </c>
      <c r="B61" s="19" t="s">
        <v>149</v>
      </c>
      <c r="C61" s="19">
        <v>8</v>
      </c>
      <c r="D61" s="19">
        <v>8.5</v>
      </c>
      <c r="E61" s="19">
        <v>8.5</v>
      </c>
      <c r="F61" s="19">
        <v>8.5</v>
      </c>
      <c r="G61" s="19">
        <v>8.5</v>
      </c>
      <c r="H61" s="19">
        <v>8</v>
      </c>
      <c r="I61" s="19">
        <v>8</v>
      </c>
      <c r="J61" s="19">
        <v>8</v>
      </c>
      <c r="K61" s="19">
        <v>8</v>
      </c>
      <c r="L61" s="19">
        <v>70.5</v>
      </c>
      <c r="M61" s="19">
        <v>17</v>
      </c>
      <c r="N61" s="20">
        <f t="shared" si="1"/>
        <v>73.723214285714292</v>
      </c>
      <c r="O61" s="19" t="str">
        <f t="shared" si="3"/>
        <v>B</v>
      </c>
      <c r="P61" s="19">
        <v>2</v>
      </c>
    </row>
    <row r="62" spans="1:16">
      <c r="A62" s="12" t="s">
        <v>150</v>
      </c>
      <c r="B62" s="12" t="s">
        <v>151</v>
      </c>
      <c r="C62" s="12">
        <v>8</v>
      </c>
      <c r="D62" s="12">
        <v>8.5</v>
      </c>
      <c r="E62" s="12">
        <v>8.5</v>
      </c>
      <c r="F62" s="12">
        <v>8.5</v>
      </c>
      <c r="G62" s="12">
        <v>8.5</v>
      </c>
      <c r="H62" s="12">
        <v>8</v>
      </c>
      <c r="I62" s="12">
        <v>8</v>
      </c>
      <c r="J62" s="12">
        <v>8</v>
      </c>
      <c r="K62" s="12">
        <v>8</v>
      </c>
      <c r="L62" s="12">
        <v>64.5</v>
      </c>
      <c r="M62" s="12">
        <v>14</v>
      </c>
      <c r="N62" s="14">
        <f t="shared" si="1"/>
        <v>70.1875</v>
      </c>
      <c r="O62" s="12" t="str">
        <f t="shared" si="3"/>
        <v>B</v>
      </c>
      <c r="P62" s="12">
        <v>3</v>
      </c>
    </row>
    <row r="63" spans="1:16">
      <c r="A63" s="12" t="s">
        <v>152</v>
      </c>
      <c r="B63" s="12" t="s">
        <v>153</v>
      </c>
      <c r="C63" s="12">
        <v>8</v>
      </c>
      <c r="D63" s="12">
        <v>7</v>
      </c>
      <c r="E63" s="12">
        <v>7</v>
      </c>
      <c r="F63" s="12">
        <v>8.5</v>
      </c>
      <c r="G63" s="12">
        <v>8.5</v>
      </c>
      <c r="H63" s="12">
        <v>8</v>
      </c>
      <c r="I63" s="12">
        <v>8</v>
      </c>
      <c r="J63" s="12">
        <v>8</v>
      </c>
      <c r="K63" s="12">
        <v>8</v>
      </c>
      <c r="L63" s="12">
        <v>64.5</v>
      </c>
      <c r="M63" s="12">
        <v>17</v>
      </c>
      <c r="N63" s="14">
        <f t="shared" si="1"/>
        <v>71.473214285714292</v>
      </c>
      <c r="O63" s="12" t="str">
        <f t="shared" si="3"/>
        <v>B</v>
      </c>
      <c r="P63" s="12">
        <v>3</v>
      </c>
    </row>
    <row r="64" spans="1:16">
      <c r="A64" s="12" t="s">
        <v>154</v>
      </c>
      <c r="B64" s="12" t="s">
        <v>155</v>
      </c>
      <c r="C64" s="12">
        <v>8</v>
      </c>
      <c r="D64" s="12">
        <v>8.5</v>
      </c>
      <c r="E64" s="12">
        <v>8.5</v>
      </c>
      <c r="F64" s="12">
        <v>8.5</v>
      </c>
      <c r="G64" s="12">
        <v>8.5</v>
      </c>
      <c r="H64" s="12">
        <v>8</v>
      </c>
      <c r="I64" s="12">
        <v>8</v>
      </c>
      <c r="J64" s="12">
        <v>8</v>
      </c>
      <c r="K64" s="12">
        <v>8</v>
      </c>
      <c r="L64" s="12">
        <v>64.5</v>
      </c>
      <c r="M64" s="12">
        <v>16</v>
      </c>
      <c r="N64" s="14">
        <f t="shared" si="1"/>
        <v>71.044642857142861</v>
      </c>
      <c r="O64" s="12" t="str">
        <f t="shared" si="3"/>
        <v>B</v>
      </c>
      <c r="P64" s="12">
        <v>3</v>
      </c>
    </row>
    <row r="65" spans="1:16">
      <c r="A65" s="12" t="s">
        <v>156</v>
      </c>
      <c r="B65" s="12" t="s">
        <v>157</v>
      </c>
      <c r="C65" s="12">
        <v>8</v>
      </c>
      <c r="D65" s="12">
        <v>7</v>
      </c>
      <c r="E65" s="12">
        <v>7</v>
      </c>
      <c r="F65" s="12">
        <v>8.5</v>
      </c>
      <c r="G65" s="12">
        <v>8.5</v>
      </c>
      <c r="H65" s="12">
        <v>8</v>
      </c>
      <c r="I65" s="12">
        <v>8</v>
      </c>
      <c r="J65" s="12">
        <v>8</v>
      </c>
      <c r="K65" s="12">
        <v>8</v>
      </c>
      <c r="L65" s="12">
        <v>61.5</v>
      </c>
      <c r="M65" s="12">
        <v>14</v>
      </c>
      <c r="N65" s="14">
        <f t="shared" si="1"/>
        <v>69.0625</v>
      </c>
      <c r="O65" s="12" t="str">
        <f t="shared" si="3"/>
        <v>C+</v>
      </c>
      <c r="P65" s="12">
        <v>3</v>
      </c>
    </row>
    <row r="66" spans="1:16">
      <c r="A66" s="12" t="s">
        <v>158</v>
      </c>
      <c r="B66" s="12" t="s">
        <v>159</v>
      </c>
      <c r="C66" s="12">
        <v>8</v>
      </c>
      <c r="D66" s="12">
        <v>7</v>
      </c>
      <c r="E66" s="12">
        <v>7</v>
      </c>
      <c r="F66" s="12">
        <v>8.5</v>
      </c>
      <c r="G66" s="12">
        <v>8.5</v>
      </c>
      <c r="H66" s="12">
        <v>8</v>
      </c>
      <c r="I66" s="12">
        <v>8</v>
      </c>
      <c r="J66" s="12">
        <v>8</v>
      </c>
      <c r="K66" s="12">
        <v>8</v>
      </c>
      <c r="L66" s="12">
        <v>61.5</v>
      </c>
      <c r="M66" s="12">
        <v>26</v>
      </c>
      <c r="N66" s="14">
        <f t="shared" si="1"/>
        <v>74.205357142857139</v>
      </c>
      <c r="O66" s="12" t="str">
        <f t="shared" ref="O66:O71" si="4">VLOOKUP(N66,grades,2)</f>
        <v>B</v>
      </c>
      <c r="P66" s="12">
        <v>3</v>
      </c>
    </row>
    <row r="67" spans="1:16">
      <c r="A67" s="12" t="s">
        <v>160</v>
      </c>
      <c r="B67" s="12" t="s">
        <v>161</v>
      </c>
      <c r="C67" s="12">
        <v>8</v>
      </c>
      <c r="D67" s="12">
        <v>8.5</v>
      </c>
      <c r="E67" s="12">
        <v>8.5</v>
      </c>
      <c r="F67" s="12">
        <v>8.5</v>
      </c>
      <c r="G67" s="12">
        <v>8.5</v>
      </c>
      <c r="H67" s="12">
        <v>8</v>
      </c>
      <c r="I67" s="12">
        <v>8</v>
      </c>
      <c r="J67" s="12">
        <v>8</v>
      </c>
      <c r="K67" s="12">
        <v>8</v>
      </c>
      <c r="L67" s="12">
        <v>61.5</v>
      </c>
      <c r="M67" s="12">
        <v>7</v>
      </c>
      <c r="N67" s="14">
        <f t="shared" ref="N67:N108" si="5">(40*C67/8)+((30*L67/80))+(30*M67/70)</f>
        <v>66.0625</v>
      </c>
      <c r="O67" s="12" t="str">
        <f t="shared" si="4"/>
        <v>C+</v>
      </c>
      <c r="P67" s="12">
        <v>3</v>
      </c>
    </row>
    <row r="68" spans="1:16">
      <c r="A68" s="12" t="s">
        <v>162</v>
      </c>
      <c r="B68" s="12" t="s">
        <v>163</v>
      </c>
      <c r="C68" s="12">
        <v>8</v>
      </c>
      <c r="D68" s="12">
        <v>8.5</v>
      </c>
      <c r="E68" s="12">
        <v>8.5</v>
      </c>
      <c r="F68" s="12">
        <v>8.5</v>
      </c>
      <c r="G68" s="12">
        <v>8.5</v>
      </c>
      <c r="H68" s="12">
        <v>6</v>
      </c>
      <c r="I68" s="12">
        <v>8</v>
      </c>
      <c r="J68" s="12">
        <v>7</v>
      </c>
      <c r="K68" s="12">
        <v>8</v>
      </c>
      <c r="L68" s="12">
        <v>62.5</v>
      </c>
      <c r="M68" s="12">
        <v>2</v>
      </c>
      <c r="N68" s="14">
        <f t="shared" si="5"/>
        <v>64.294642857142861</v>
      </c>
      <c r="O68" s="12" t="str">
        <f t="shared" si="4"/>
        <v>C</v>
      </c>
      <c r="P68" s="12">
        <v>3</v>
      </c>
    </row>
    <row r="69" spans="1:16">
      <c r="A69" s="12" t="s">
        <v>164</v>
      </c>
      <c r="B69" s="12" t="s">
        <v>165</v>
      </c>
      <c r="C69" s="12">
        <v>8</v>
      </c>
      <c r="D69" s="12">
        <v>7</v>
      </c>
      <c r="E69" s="12">
        <v>7</v>
      </c>
      <c r="F69" s="12">
        <v>8.5</v>
      </c>
      <c r="G69" s="12">
        <v>8.5</v>
      </c>
      <c r="H69" s="12">
        <v>8</v>
      </c>
      <c r="I69" s="12">
        <v>8</v>
      </c>
      <c r="J69" s="12">
        <v>8</v>
      </c>
      <c r="K69" s="12">
        <v>8</v>
      </c>
      <c r="L69" s="12">
        <v>62.5</v>
      </c>
      <c r="M69" s="12">
        <v>12</v>
      </c>
      <c r="N69" s="14">
        <f t="shared" si="5"/>
        <v>68.580357142857139</v>
      </c>
      <c r="O69" s="12" t="str">
        <f t="shared" si="4"/>
        <v>C+</v>
      </c>
      <c r="P69" s="12">
        <v>3</v>
      </c>
    </row>
    <row r="70" spans="1:16">
      <c r="A70" s="12" t="s">
        <v>166</v>
      </c>
      <c r="B70" s="12" t="s">
        <v>167</v>
      </c>
      <c r="C70" s="12">
        <v>8</v>
      </c>
      <c r="D70" s="12">
        <v>8.5</v>
      </c>
      <c r="E70" s="12">
        <v>8.5</v>
      </c>
      <c r="F70" s="12">
        <v>8.5</v>
      </c>
      <c r="G70" s="12">
        <v>8.5</v>
      </c>
      <c r="H70" s="12">
        <v>8</v>
      </c>
      <c r="I70" s="12">
        <v>8</v>
      </c>
      <c r="J70" s="12">
        <v>8</v>
      </c>
      <c r="K70" s="12">
        <v>8</v>
      </c>
      <c r="L70" s="12">
        <v>62.5</v>
      </c>
      <c r="M70" s="12">
        <v>5</v>
      </c>
      <c r="N70" s="14">
        <f t="shared" si="5"/>
        <v>65.580357142857139</v>
      </c>
      <c r="O70" s="12" t="str">
        <f t="shared" si="4"/>
        <v>C+</v>
      </c>
      <c r="P70" s="12">
        <v>3</v>
      </c>
    </row>
    <row r="71" spans="1:16">
      <c r="A71" s="12" t="s">
        <v>168</v>
      </c>
      <c r="B71" s="12" t="s">
        <v>169</v>
      </c>
      <c r="C71" s="12">
        <v>8</v>
      </c>
      <c r="D71" s="12">
        <v>8.5</v>
      </c>
      <c r="E71" s="12">
        <v>8.5</v>
      </c>
      <c r="F71" s="12">
        <v>8.5</v>
      </c>
      <c r="G71" s="12">
        <v>8.5</v>
      </c>
      <c r="H71" s="12">
        <v>8</v>
      </c>
      <c r="I71" s="12">
        <v>8</v>
      </c>
      <c r="J71" s="12">
        <v>8</v>
      </c>
      <c r="K71" s="12">
        <v>8</v>
      </c>
      <c r="L71" s="12">
        <v>72.5</v>
      </c>
      <c r="M71" s="12">
        <v>18</v>
      </c>
      <c r="N71" s="14">
        <f t="shared" si="5"/>
        <v>74.901785714285708</v>
      </c>
      <c r="O71" s="12" t="str">
        <f t="shared" si="4"/>
        <v>B</v>
      </c>
      <c r="P71" s="12">
        <v>3</v>
      </c>
    </row>
    <row r="72" spans="1:16">
      <c r="A72" s="12" t="s">
        <v>170</v>
      </c>
      <c r="B72" s="12" t="s">
        <v>171</v>
      </c>
      <c r="C72" s="12">
        <v>8</v>
      </c>
      <c r="D72" s="12">
        <v>8.5</v>
      </c>
      <c r="E72" s="12">
        <v>8.5</v>
      </c>
      <c r="F72" s="12">
        <v>8.5</v>
      </c>
      <c r="G72" s="12">
        <v>8.5</v>
      </c>
      <c r="H72" s="12">
        <v>8</v>
      </c>
      <c r="I72" s="12">
        <v>8</v>
      </c>
      <c r="J72" s="12">
        <v>8</v>
      </c>
      <c r="K72" s="12">
        <v>8</v>
      </c>
      <c r="L72" s="12">
        <v>72.5</v>
      </c>
      <c r="M72" s="12">
        <v>28</v>
      </c>
      <c r="N72" s="14">
        <f t="shared" si="5"/>
        <v>79.1875</v>
      </c>
      <c r="O72" s="12" t="str">
        <f t="shared" ref="O72:O108" si="6">VLOOKUP(N72,grades,2)</f>
        <v>B+</v>
      </c>
      <c r="P72" s="12">
        <v>3</v>
      </c>
    </row>
    <row r="73" spans="1:16">
      <c r="A73" s="12" t="s">
        <v>172</v>
      </c>
      <c r="B73" s="12" t="s">
        <v>173</v>
      </c>
      <c r="C73" s="12">
        <v>8</v>
      </c>
      <c r="D73" s="12">
        <v>8.5</v>
      </c>
      <c r="E73" s="12">
        <v>8.5</v>
      </c>
      <c r="F73" s="12">
        <v>8.5</v>
      </c>
      <c r="G73" s="12">
        <v>8.5</v>
      </c>
      <c r="H73" s="12">
        <v>8</v>
      </c>
      <c r="I73" s="12">
        <v>8</v>
      </c>
      <c r="J73" s="12">
        <v>8</v>
      </c>
      <c r="K73" s="12">
        <v>8</v>
      </c>
      <c r="L73" s="12">
        <v>72.5</v>
      </c>
      <c r="M73" s="12">
        <v>18</v>
      </c>
      <c r="N73" s="14">
        <f t="shared" si="5"/>
        <v>74.901785714285708</v>
      </c>
      <c r="O73" s="12" t="str">
        <f t="shared" si="6"/>
        <v>B</v>
      </c>
      <c r="P73" s="12">
        <v>3</v>
      </c>
    </row>
    <row r="74" spans="1:16">
      <c r="A74" s="12" t="s">
        <v>174</v>
      </c>
      <c r="B74" s="12" t="s">
        <v>175</v>
      </c>
      <c r="C74" s="12">
        <v>8</v>
      </c>
      <c r="D74" s="12">
        <v>8.5</v>
      </c>
      <c r="E74" s="12">
        <v>8.5</v>
      </c>
      <c r="F74" s="12">
        <v>8.5</v>
      </c>
      <c r="G74" s="12">
        <v>8.5</v>
      </c>
      <c r="H74" s="12">
        <v>8</v>
      </c>
      <c r="I74" s="12">
        <v>8</v>
      </c>
      <c r="J74" s="12">
        <v>8</v>
      </c>
      <c r="K74" s="12">
        <v>8</v>
      </c>
      <c r="L74" s="12">
        <v>62.5</v>
      </c>
      <c r="M74" s="12">
        <v>22</v>
      </c>
      <c r="N74" s="14">
        <f t="shared" si="5"/>
        <v>72.866071428571431</v>
      </c>
      <c r="O74" s="12" t="str">
        <f t="shared" si="6"/>
        <v>B</v>
      </c>
      <c r="P74" s="12">
        <v>3</v>
      </c>
    </row>
    <row r="75" spans="1:16">
      <c r="A75" s="12" t="s">
        <v>176</v>
      </c>
      <c r="B75" s="12" t="s">
        <v>177</v>
      </c>
      <c r="C75" s="12">
        <v>8</v>
      </c>
      <c r="D75" s="12">
        <v>8.5</v>
      </c>
      <c r="E75" s="12">
        <v>8.5</v>
      </c>
      <c r="F75" s="12">
        <v>8.5</v>
      </c>
      <c r="G75" s="12">
        <v>8.5</v>
      </c>
      <c r="H75" s="12">
        <v>8</v>
      </c>
      <c r="I75" s="12">
        <v>8</v>
      </c>
      <c r="J75" s="12">
        <v>8</v>
      </c>
      <c r="K75" s="12">
        <v>8</v>
      </c>
      <c r="L75" s="12">
        <v>62.5</v>
      </c>
      <c r="M75" s="12">
        <v>14</v>
      </c>
      <c r="N75" s="14">
        <f t="shared" si="5"/>
        <v>69.4375</v>
      </c>
      <c r="O75" s="12" t="str">
        <f t="shared" si="6"/>
        <v>C+</v>
      </c>
      <c r="P75" s="12">
        <v>3</v>
      </c>
    </row>
    <row r="76" spans="1:16">
      <c r="A76" s="12" t="s">
        <v>178</v>
      </c>
      <c r="B76" s="12" t="s">
        <v>179</v>
      </c>
      <c r="C76" s="12">
        <v>8</v>
      </c>
      <c r="D76" s="12">
        <v>8.5</v>
      </c>
      <c r="E76" s="12">
        <v>8.5</v>
      </c>
      <c r="F76" s="12">
        <v>8.5</v>
      </c>
      <c r="G76" s="12">
        <v>8.5</v>
      </c>
      <c r="H76" s="12">
        <v>8</v>
      </c>
      <c r="I76" s="12">
        <v>8</v>
      </c>
      <c r="J76" s="12">
        <v>8</v>
      </c>
      <c r="K76" s="12">
        <v>8</v>
      </c>
      <c r="L76" s="12">
        <v>62.5</v>
      </c>
      <c r="M76" s="12">
        <v>9</v>
      </c>
      <c r="N76" s="14">
        <f t="shared" si="5"/>
        <v>67.294642857142861</v>
      </c>
      <c r="O76" s="12" t="str">
        <f t="shared" si="6"/>
        <v>C+</v>
      </c>
      <c r="P76" s="12">
        <v>3</v>
      </c>
    </row>
    <row r="77" spans="1:16">
      <c r="A77" s="12" t="s">
        <v>180</v>
      </c>
      <c r="B77" s="12" t="s">
        <v>181</v>
      </c>
      <c r="C77" s="12">
        <v>8</v>
      </c>
      <c r="D77" s="12">
        <v>8.5</v>
      </c>
      <c r="E77" s="12">
        <v>8.5</v>
      </c>
      <c r="F77" s="12">
        <v>8.5</v>
      </c>
      <c r="G77" s="12">
        <v>8.5</v>
      </c>
      <c r="H77" s="12">
        <v>8</v>
      </c>
      <c r="I77" s="12">
        <v>8</v>
      </c>
      <c r="J77" s="12">
        <v>8</v>
      </c>
      <c r="K77" s="12">
        <v>8</v>
      </c>
      <c r="L77" s="12">
        <v>76</v>
      </c>
      <c r="M77" s="12">
        <v>17</v>
      </c>
      <c r="N77" s="14">
        <f t="shared" si="5"/>
        <v>75.785714285714292</v>
      </c>
      <c r="O77" s="12" t="str">
        <f t="shared" si="6"/>
        <v>B+</v>
      </c>
      <c r="P77" s="12">
        <v>3</v>
      </c>
    </row>
    <row r="78" spans="1:16">
      <c r="A78" s="12" t="s">
        <v>182</v>
      </c>
      <c r="B78" s="12" t="s">
        <v>183</v>
      </c>
      <c r="C78" s="12">
        <v>8</v>
      </c>
      <c r="D78" s="12">
        <v>8.5</v>
      </c>
      <c r="E78" s="12">
        <v>8.5</v>
      </c>
      <c r="F78" s="12">
        <v>8.5</v>
      </c>
      <c r="G78" s="12">
        <v>8.5</v>
      </c>
      <c r="H78" s="12">
        <v>8</v>
      </c>
      <c r="I78" s="12">
        <v>8</v>
      </c>
      <c r="J78" s="12">
        <v>8</v>
      </c>
      <c r="K78" s="12">
        <v>8</v>
      </c>
      <c r="L78" s="12">
        <v>76</v>
      </c>
      <c r="M78" s="12">
        <v>8</v>
      </c>
      <c r="N78" s="14">
        <f t="shared" si="5"/>
        <v>71.928571428571431</v>
      </c>
      <c r="O78" s="12" t="str">
        <f t="shared" si="6"/>
        <v>B</v>
      </c>
      <c r="P78" s="12">
        <v>3</v>
      </c>
    </row>
    <row r="79" spans="1:16">
      <c r="A79" s="12" t="s">
        <v>184</v>
      </c>
      <c r="B79" s="12" t="s">
        <v>185</v>
      </c>
      <c r="C79" s="12">
        <v>8</v>
      </c>
      <c r="D79" s="12">
        <v>8.5</v>
      </c>
      <c r="E79" s="12">
        <v>8.5</v>
      </c>
      <c r="F79" s="12">
        <v>8.5</v>
      </c>
      <c r="G79" s="12">
        <v>8.5</v>
      </c>
      <c r="H79" s="12">
        <v>8</v>
      </c>
      <c r="I79" s="12">
        <v>8</v>
      </c>
      <c r="J79" s="12">
        <v>8</v>
      </c>
      <c r="K79" s="12">
        <v>8</v>
      </c>
      <c r="L79" s="12">
        <v>76</v>
      </c>
      <c r="M79" s="12">
        <v>7</v>
      </c>
      <c r="N79" s="14">
        <f t="shared" si="5"/>
        <v>71.5</v>
      </c>
      <c r="O79" s="12" t="str">
        <f t="shared" si="6"/>
        <v>B</v>
      </c>
      <c r="P79" s="12">
        <v>3</v>
      </c>
    </row>
    <row r="80" spans="1:16">
      <c r="A80" s="12" t="s">
        <v>186</v>
      </c>
      <c r="B80" s="12" t="s">
        <v>187</v>
      </c>
      <c r="C80" s="12">
        <v>8</v>
      </c>
      <c r="D80" s="12">
        <v>8.5</v>
      </c>
      <c r="E80" s="12">
        <v>8.5</v>
      </c>
      <c r="F80" s="12">
        <v>8.5</v>
      </c>
      <c r="G80" s="12">
        <v>8.5</v>
      </c>
      <c r="H80" s="12">
        <v>8</v>
      </c>
      <c r="I80" s="12">
        <v>8</v>
      </c>
      <c r="J80" s="12">
        <v>8</v>
      </c>
      <c r="K80" s="12">
        <v>8</v>
      </c>
      <c r="L80" s="12">
        <v>56</v>
      </c>
      <c r="M80" s="12">
        <v>10</v>
      </c>
      <c r="N80" s="14">
        <f t="shared" si="5"/>
        <v>65.285714285714292</v>
      </c>
      <c r="O80" s="12" t="str">
        <f t="shared" si="6"/>
        <v>C+</v>
      </c>
      <c r="P80" s="12">
        <v>3</v>
      </c>
    </row>
    <row r="81" spans="1:16">
      <c r="A81" s="12" t="s">
        <v>188</v>
      </c>
      <c r="B81" s="12" t="s">
        <v>189</v>
      </c>
      <c r="C81" s="12">
        <v>8</v>
      </c>
      <c r="D81" s="12">
        <v>8.5</v>
      </c>
      <c r="E81" s="12">
        <v>8.5</v>
      </c>
      <c r="F81" s="12">
        <v>8.5</v>
      </c>
      <c r="G81" s="12">
        <v>8.5</v>
      </c>
      <c r="H81" s="12">
        <v>8</v>
      </c>
      <c r="I81" s="12">
        <v>8</v>
      </c>
      <c r="J81" s="12">
        <v>8</v>
      </c>
      <c r="K81" s="12">
        <v>8</v>
      </c>
      <c r="L81" s="12">
        <v>56</v>
      </c>
      <c r="M81" s="12">
        <v>14</v>
      </c>
      <c r="N81" s="14">
        <f t="shared" si="5"/>
        <v>67</v>
      </c>
      <c r="O81" s="12" t="str">
        <f t="shared" si="6"/>
        <v>C+</v>
      </c>
      <c r="P81" s="12">
        <v>3</v>
      </c>
    </row>
    <row r="82" spans="1:16">
      <c r="A82" s="12" t="s">
        <v>190</v>
      </c>
      <c r="B82" s="12" t="s">
        <v>191</v>
      </c>
      <c r="C82" s="12">
        <v>8</v>
      </c>
      <c r="D82" s="12">
        <v>8.5</v>
      </c>
      <c r="E82" s="12">
        <v>8.5</v>
      </c>
      <c r="F82" s="12">
        <v>8.5</v>
      </c>
      <c r="G82" s="12">
        <v>8.5</v>
      </c>
      <c r="H82" s="12">
        <v>8</v>
      </c>
      <c r="I82" s="12">
        <v>8</v>
      </c>
      <c r="J82" s="12">
        <v>8</v>
      </c>
      <c r="K82" s="12">
        <v>8</v>
      </c>
      <c r="L82" s="12">
        <v>56</v>
      </c>
      <c r="M82" s="12">
        <v>27</v>
      </c>
      <c r="N82" s="14">
        <f t="shared" si="5"/>
        <v>72.571428571428569</v>
      </c>
      <c r="O82" s="12" t="str">
        <f t="shared" si="6"/>
        <v>B</v>
      </c>
      <c r="P82" s="12">
        <v>3</v>
      </c>
    </row>
    <row r="83" spans="1:16">
      <c r="A83" s="19" t="s">
        <v>192</v>
      </c>
      <c r="B83" s="19" t="s">
        <v>193</v>
      </c>
      <c r="C83" s="19">
        <v>8</v>
      </c>
      <c r="D83" s="19">
        <v>8.5</v>
      </c>
      <c r="E83" s="19">
        <v>8.5</v>
      </c>
      <c r="F83" s="19">
        <v>8.5</v>
      </c>
      <c r="G83" s="19">
        <v>8.5</v>
      </c>
      <c r="H83" s="19">
        <v>8</v>
      </c>
      <c r="I83" s="19">
        <v>8</v>
      </c>
      <c r="J83" s="19">
        <v>8</v>
      </c>
      <c r="K83" s="19">
        <v>8</v>
      </c>
      <c r="L83" s="19">
        <v>67.5</v>
      </c>
      <c r="M83" s="19">
        <v>31</v>
      </c>
      <c r="N83" s="20">
        <f t="shared" si="5"/>
        <v>78.598214285714292</v>
      </c>
      <c r="O83" s="19" t="str">
        <f t="shared" si="6"/>
        <v>B+</v>
      </c>
      <c r="P83" s="19">
        <v>4</v>
      </c>
    </row>
    <row r="84" spans="1:16">
      <c r="A84" s="19" t="s">
        <v>194</v>
      </c>
      <c r="B84" s="19" t="s">
        <v>195</v>
      </c>
      <c r="C84" s="19">
        <v>8</v>
      </c>
      <c r="D84" s="19">
        <v>8.5</v>
      </c>
      <c r="E84" s="19">
        <v>8.5</v>
      </c>
      <c r="F84" s="19">
        <v>8.5</v>
      </c>
      <c r="G84" s="19">
        <v>8.5</v>
      </c>
      <c r="H84" s="19">
        <v>8</v>
      </c>
      <c r="I84" s="19">
        <v>8</v>
      </c>
      <c r="J84" s="19">
        <v>8</v>
      </c>
      <c r="K84" s="19">
        <v>8</v>
      </c>
      <c r="L84" s="19">
        <v>67.5</v>
      </c>
      <c r="M84" s="19">
        <v>21</v>
      </c>
      <c r="N84" s="20">
        <f t="shared" si="5"/>
        <v>74.3125</v>
      </c>
      <c r="O84" s="19" t="str">
        <f t="shared" si="6"/>
        <v>B</v>
      </c>
      <c r="P84" s="19">
        <v>4</v>
      </c>
    </row>
    <row r="85" spans="1:16">
      <c r="A85" s="19" t="s">
        <v>196</v>
      </c>
      <c r="B85" s="19" t="s">
        <v>197</v>
      </c>
      <c r="C85" s="19">
        <v>8</v>
      </c>
      <c r="D85" s="19">
        <v>8.5</v>
      </c>
      <c r="E85" s="19">
        <v>8.5</v>
      </c>
      <c r="F85" s="19">
        <v>8.5</v>
      </c>
      <c r="G85" s="19">
        <v>8.5</v>
      </c>
      <c r="H85" s="19">
        <v>8</v>
      </c>
      <c r="I85" s="19">
        <v>8</v>
      </c>
      <c r="J85" s="19">
        <v>8</v>
      </c>
      <c r="K85" s="19">
        <v>8</v>
      </c>
      <c r="L85" s="19">
        <v>67.5</v>
      </c>
      <c r="M85" s="19">
        <v>21</v>
      </c>
      <c r="N85" s="20">
        <f t="shared" si="5"/>
        <v>74.3125</v>
      </c>
      <c r="O85" s="19" t="str">
        <f t="shared" si="6"/>
        <v>B</v>
      </c>
      <c r="P85" s="19">
        <v>4</v>
      </c>
    </row>
    <row r="86" spans="1:16">
      <c r="A86" s="19" t="s">
        <v>198</v>
      </c>
      <c r="B86" s="19" t="s">
        <v>199</v>
      </c>
      <c r="C86" s="19">
        <v>8</v>
      </c>
      <c r="D86" s="19">
        <v>8.5</v>
      </c>
      <c r="E86" s="19">
        <v>8.5</v>
      </c>
      <c r="F86" s="19">
        <v>8.5</v>
      </c>
      <c r="G86" s="19">
        <v>8.5</v>
      </c>
      <c r="H86" s="19">
        <v>8</v>
      </c>
      <c r="I86" s="19">
        <v>8</v>
      </c>
      <c r="J86" s="19">
        <v>8</v>
      </c>
      <c r="K86" s="19">
        <v>8</v>
      </c>
      <c r="L86" s="19">
        <v>67</v>
      </c>
      <c r="M86" s="19">
        <v>8</v>
      </c>
      <c r="N86" s="20">
        <f t="shared" si="5"/>
        <v>68.553571428571431</v>
      </c>
      <c r="O86" s="19" t="str">
        <f t="shared" si="6"/>
        <v>C+</v>
      </c>
      <c r="P86" s="19">
        <v>4</v>
      </c>
    </row>
    <row r="87" spans="1:16">
      <c r="A87" s="19" t="s">
        <v>200</v>
      </c>
      <c r="B87" s="19" t="s">
        <v>201</v>
      </c>
      <c r="C87" s="19">
        <v>8</v>
      </c>
      <c r="D87" s="19">
        <v>8.5</v>
      </c>
      <c r="E87" s="19">
        <v>8.5</v>
      </c>
      <c r="F87" s="19">
        <v>8.5</v>
      </c>
      <c r="G87" s="19">
        <v>8.5</v>
      </c>
      <c r="H87" s="19">
        <v>8</v>
      </c>
      <c r="I87" s="19">
        <v>8</v>
      </c>
      <c r="J87" s="19">
        <v>8</v>
      </c>
      <c r="K87" s="19">
        <v>8</v>
      </c>
      <c r="L87" s="19">
        <v>67</v>
      </c>
      <c r="M87" s="19">
        <v>34</v>
      </c>
      <c r="N87" s="20">
        <f t="shared" si="5"/>
        <v>79.696428571428569</v>
      </c>
      <c r="O87" s="19" t="str">
        <f t="shared" si="6"/>
        <v>B+</v>
      </c>
      <c r="P87" s="19">
        <v>4</v>
      </c>
    </row>
    <row r="88" spans="1:16">
      <c r="A88" s="19" t="s">
        <v>202</v>
      </c>
      <c r="B88" s="19" t="s">
        <v>203</v>
      </c>
      <c r="C88" s="19">
        <v>8</v>
      </c>
      <c r="D88" s="19">
        <v>8.5</v>
      </c>
      <c r="E88" s="19">
        <v>8.5</v>
      </c>
      <c r="F88" s="19">
        <v>8.5</v>
      </c>
      <c r="G88" s="19">
        <v>8.5</v>
      </c>
      <c r="H88" s="19">
        <v>8</v>
      </c>
      <c r="I88" s="19">
        <v>8</v>
      </c>
      <c r="J88" s="19">
        <v>8</v>
      </c>
      <c r="K88" s="19">
        <v>8</v>
      </c>
      <c r="L88" s="19">
        <v>67</v>
      </c>
      <c r="M88" s="19">
        <v>39</v>
      </c>
      <c r="N88" s="20">
        <f t="shared" si="5"/>
        <v>81.839285714285722</v>
      </c>
      <c r="O88" s="19" t="str">
        <f t="shared" si="6"/>
        <v>A</v>
      </c>
      <c r="P88" s="19">
        <v>4</v>
      </c>
    </row>
    <row r="89" spans="1:16">
      <c r="A89" s="19" t="s">
        <v>204</v>
      </c>
      <c r="B89" s="19" t="s">
        <v>205</v>
      </c>
      <c r="C89" s="19">
        <v>8</v>
      </c>
      <c r="D89" s="19">
        <v>8.5</v>
      </c>
      <c r="E89" s="19">
        <v>8.5</v>
      </c>
      <c r="F89" s="19">
        <v>8.5</v>
      </c>
      <c r="G89" s="19">
        <v>8.5</v>
      </c>
      <c r="H89" s="19">
        <v>8</v>
      </c>
      <c r="I89" s="19">
        <v>8</v>
      </c>
      <c r="J89" s="19">
        <v>8</v>
      </c>
      <c r="K89" s="19">
        <v>8</v>
      </c>
      <c r="L89" s="19">
        <v>69.5</v>
      </c>
      <c r="M89" s="19">
        <v>5</v>
      </c>
      <c r="N89" s="20">
        <f t="shared" si="5"/>
        <v>68.205357142857139</v>
      </c>
      <c r="O89" s="19" t="str">
        <f t="shared" si="6"/>
        <v>C+</v>
      </c>
      <c r="P89" s="19">
        <v>4</v>
      </c>
    </row>
    <row r="90" spans="1:16">
      <c r="A90" s="19" t="s">
        <v>206</v>
      </c>
      <c r="B90" s="19" t="s">
        <v>207</v>
      </c>
      <c r="C90" s="19">
        <v>8</v>
      </c>
      <c r="D90" s="19">
        <v>8.5</v>
      </c>
      <c r="E90" s="19">
        <v>8.5</v>
      </c>
      <c r="F90" s="19">
        <v>8.5</v>
      </c>
      <c r="G90" s="19">
        <v>8.5</v>
      </c>
      <c r="H90" s="19">
        <v>8</v>
      </c>
      <c r="I90" s="19">
        <v>8</v>
      </c>
      <c r="J90" s="19">
        <v>8</v>
      </c>
      <c r="K90" s="19">
        <v>8</v>
      </c>
      <c r="L90" s="19">
        <v>69.5</v>
      </c>
      <c r="M90" s="19">
        <v>15</v>
      </c>
      <c r="N90" s="20">
        <f t="shared" si="5"/>
        <v>72.491071428571431</v>
      </c>
      <c r="O90" s="19" t="str">
        <f t="shared" si="6"/>
        <v>B</v>
      </c>
      <c r="P90" s="19">
        <v>4</v>
      </c>
    </row>
    <row r="91" spans="1:16">
      <c r="A91" s="19" t="s">
        <v>208</v>
      </c>
      <c r="B91" s="19" t="s">
        <v>209</v>
      </c>
      <c r="C91" s="19">
        <v>8</v>
      </c>
      <c r="D91" s="19">
        <v>8.5</v>
      </c>
      <c r="E91" s="19">
        <v>8.5</v>
      </c>
      <c r="F91" s="19">
        <v>8.5</v>
      </c>
      <c r="G91" s="19">
        <v>8.5</v>
      </c>
      <c r="H91" s="19">
        <v>8</v>
      </c>
      <c r="I91" s="19">
        <v>8</v>
      </c>
      <c r="J91" s="19">
        <v>8</v>
      </c>
      <c r="K91" s="19">
        <v>8</v>
      </c>
      <c r="L91" s="19">
        <v>69.5</v>
      </c>
      <c r="M91" s="19">
        <v>40</v>
      </c>
      <c r="N91" s="20">
        <f t="shared" si="5"/>
        <v>83.205357142857139</v>
      </c>
      <c r="O91" s="19" t="str">
        <f t="shared" si="6"/>
        <v>A</v>
      </c>
      <c r="P91" s="19">
        <v>4</v>
      </c>
    </row>
    <row r="92" spans="1:16">
      <c r="A92" s="19" t="s">
        <v>210</v>
      </c>
      <c r="B92" s="19" t="s">
        <v>211</v>
      </c>
      <c r="C92" s="19">
        <v>8</v>
      </c>
      <c r="D92" s="19">
        <v>8.5</v>
      </c>
      <c r="E92" s="19">
        <v>8.5</v>
      </c>
      <c r="F92" s="19">
        <v>8.5</v>
      </c>
      <c r="G92" s="19">
        <v>8.5</v>
      </c>
      <c r="H92" s="19">
        <v>8</v>
      </c>
      <c r="I92" s="19">
        <v>8</v>
      </c>
      <c r="J92" s="19">
        <v>8</v>
      </c>
      <c r="K92" s="19">
        <v>8</v>
      </c>
      <c r="L92" s="19">
        <v>75.5</v>
      </c>
      <c r="M92" s="19">
        <v>29</v>
      </c>
      <c r="N92" s="20">
        <f t="shared" si="5"/>
        <v>80.741071428571431</v>
      </c>
      <c r="O92" s="19" t="str">
        <f t="shared" si="6"/>
        <v>A</v>
      </c>
      <c r="P92" s="19">
        <v>4</v>
      </c>
    </row>
    <row r="93" spans="1:16">
      <c r="A93" s="19" t="s">
        <v>212</v>
      </c>
      <c r="B93" s="19" t="s">
        <v>213</v>
      </c>
      <c r="C93" s="19">
        <v>8</v>
      </c>
      <c r="D93" s="19">
        <v>8.5</v>
      </c>
      <c r="E93" s="19">
        <v>8.5</v>
      </c>
      <c r="F93" s="19">
        <v>8.5</v>
      </c>
      <c r="G93" s="19">
        <v>8.5</v>
      </c>
      <c r="H93" s="19">
        <v>8</v>
      </c>
      <c r="I93" s="19">
        <v>8</v>
      </c>
      <c r="J93" s="19">
        <v>8</v>
      </c>
      <c r="K93" s="19">
        <v>8</v>
      </c>
      <c r="L93" s="19">
        <v>75.5</v>
      </c>
      <c r="M93" s="19">
        <v>17</v>
      </c>
      <c r="N93" s="20">
        <f t="shared" si="5"/>
        <v>75.598214285714292</v>
      </c>
      <c r="O93" s="19" t="str">
        <f t="shared" si="6"/>
        <v>B+</v>
      </c>
      <c r="P93" s="19">
        <v>4</v>
      </c>
    </row>
    <row r="94" spans="1:16">
      <c r="A94" s="19" t="s">
        <v>214</v>
      </c>
      <c r="B94" s="19" t="s">
        <v>215</v>
      </c>
      <c r="C94" s="19">
        <v>8</v>
      </c>
      <c r="D94" s="19">
        <v>8.5</v>
      </c>
      <c r="E94" s="19">
        <v>8.5</v>
      </c>
      <c r="F94" s="19">
        <v>8.5</v>
      </c>
      <c r="G94" s="19">
        <v>8.5</v>
      </c>
      <c r="H94" s="19">
        <v>8</v>
      </c>
      <c r="I94" s="19">
        <v>8</v>
      </c>
      <c r="J94" s="19">
        <v>8</v>
      </c>
      <c r="K94" s="19">
        <v>8</v>
      </c>
      <c r="L94" s="19">
        <v>75.5</v>
      </c>
      <c r="M94" s="19">
        <v>31</v>
      </c>
      <c r="N94" s="20">
        <f t="shared" si="5"/>
        <v>81.598214285714292</v>
      </c>
      <c r="O94" s="19" t="str">
        <f t="shared" si="6"/>
        <v>A</v>
      </c>
      <c r="P94" s="19">
        <v>4</v>
      </c>
    </row>
    <row r="95" spans="1:16">
      <c r="A95" s="19" t="s">
        <v>216</v>
      </c>
      <c r="B95" s="19" t="s">
        <v>217</v>
      </c>
      <c r="C95" s="19">
        <v>8</v>
      </c>
      <c r="D95" s="19">
        <v>8.5</v>
      </c>
      <c r="E95" s="19">
        <v>8.5</v>
      </c>
      <c r="F95" s="19">
        <v>8.5</v>
      </c>
      <c r="G95" s="19">
        <v>8.5</v>
      </c>
      <c r="H95" s="19">
        <v>8</v>
      </c>
      <c r="I95" s="19">
        <v>8</v>
      </c>
      <c r="J95" s="19">
        <v>8</v>
      </c>
      <c r="K95" s="19">
        <v>8</v>
      </c>
      <c r="L95" s="19">
        <v>61.5</v>
      </c>
      <c r="M95" s="19">
        <v>22</v>
      </c>
      <c r="N95" s="20">
        <f t="shared" si="5"/>
        <v>72.491071428571431</v>
      </c>
      <c r="O95" s="19" t="str">
        <f t="shared" si="6"/>
        <v>B</v>
      </c>
      <c r="P95" s="19">
        <v>4</v>
      </c>
    </row>
    <row r="96" spans="1:16">
      <c r="A96" s="19" t="s">
        <v>218</v>
      </c>
      <c r="B96" s="19" t="s">
        <v>219</v>
      </c>
      <c r="C96" s="19">
        <v>8</v>
      </c>
      <c r="D96" s="19">
        <v>8.5</v>
      </c>
      <c r="E96" s="19">
        <v>8.5</v>
      </c>
      <c r="F96" s="19">
        <v>8.5</v>
      </c>
      <c r="G96" s="19">
        <v>8.5</v>
      </c>
      <c r="H96" s="19">
        <v>8</v>
      </c>
      <c r="I96" s="19">
        <v>8</v>
      </c>
      <c r="J96" s="19">
        <v>8</v>
      </c>
      <c r="K96" s="19">
        <v>8</v>
      </c>
      <c r="L96" s="19">
        <v>61.5</v>
      </c>
      <c r="M96" s="19">
        <v>9</v>
      </c>
      <c r="N96" s="20">
        <f t="shared" si="5"/>
        <v>66.919642857142861</v>
      </c>
      <c r="O96" s="19" t="str">
        <f t="shared" si="6"/>
        <v>C+</v>
      </c>
      <c r="P96" s="19">
        <v>4</v>
      </c>
    </row>
    <row r="97" spans="1:16">
      <c r="A97" s="19" t="s">
        <v>220</v>
      </c>
      <c r="B97" s="19" t="s">
        <v>221</v>
      </c>
      <c r="C97" s="19">
        <v>8</v>
      </c>
      <c r="D97" s="19">
        <v>8.5</v>
      </c>
      <c r="E97" s="19">
        <v>8.5</v>
      </c>
      <c r="F97" s="19">
        <v>8.5</v>
      </c>
      <c r="G97" s="19">
        <v>8.5</v>
      </c>
      <c r="H97" s="19">
        <v>8</v>
      </c>
      <c r="I97" s="19">
        <v>8</v>
      </c>
      <c r="J97" s="19">
        <v>8</v>
      </c>
      <c r="K97" s="19">
        <v>8</v>
      </c>
      <c r="L97" s="19">
        <v>61.5</v>
      </c>
      <c r="M97" s="19">
        <v>7</v>
      </c>
      <c r="N97" s="20">
        <f t="shared" si="5"/>
        <v>66.0625</v>
      </c>
      <c r="O97" s="19" t="str">
        <f t="shared" si="6"/>
        <v>C+</v>
      </c>
      <c r="P97" s="19">
        <v>4</v>
      </c>
    </row>
    <row r="98" spans="1:16">
      <c r="A98" s="19" t="s">
        <v>222</v>
      </c>
      <c r="B98" s="19" t="s">
        <v>223</v>
      </c>
      <c r="C98" s="19">
        <v>8</v>
      </c>
      <c r="D98" s="19">
        <v>8.5</v>
      </c>
      <c r="E98" s="19">
        <v>8.5</v>
      </c>
      <c r="F98" s="19">
        <v>8.5</v>
      </c>
      <c r="G98" s="19">
        <v>8.5</v>
      </c>
      <c r="H98" s="19">
        <v>8</v>
      </c>
      <c r="I98" s="19">
        <v>8</v>
      </c>
      <c r="J98" s="19">
        <v>8</v>
      </c>
      <c r="K98" s="19">
        <v>8</v>
      </c>
      <c r="L98" s="19">
        <v>75</v>
      </c>
      <c r="M98" s="19">
        <v>22</v>
      </c>
      <c r="N98" s="20">
        <f t="shared" si="5"/>
        <v>77.553571428571431</v>
      </c>
      <c r="O98" s="19" t="str">
        <f t="shared" si="6"/>
        <v>B+</v>
      </c>
      <c r="P98" s="19">
        <v>4</v>
      </c>
    </row>
    <row r="99" spans="1:16">
      <c r="A99" s="19" t="s">
        <v>224</v>
      </c>
      <c r="B99" s="19" t="s">
        <v>225</v>
      </c>
      <c r="C99" s="19">
        <v>8</v>
      </c>
      <c r="D99" s="19">
        <v>8.5</v>
      </c>
      <c r="E99" s="19">
        <v>8.5</v>
      </c>
      <c r="F99" s="19">
        <v>8.5</v>
      </c>
      <c r="G99" s="19">
        <v>8.5</v>
      </c>
      <c r="H99" s="19">
        <v>8</v>
      </c>
      <c r="I99" s="19">
        <v>8</v>
      </c>
      <c r="J99" s="19">
        <v>8</v>
      </c>
      <c r="K99" s="19">
        <v>8</v>
      </c>
      <c r="L99" s="19">
        <v>75</v>
      </c>
      <c r="M99" s="19">
        <v>13</v>
      </c>
      <c r="N99" s="20">
        <f t="shared" si="5"/>
        <v>73.696428571428569</v>
      </c>
      <c r="O99" s="19" t="str">
        <f t="shared" si="6"/>
        <v>B</v>
      </c>
      <c r="P99" s="19">
        <v>4</v>
      </c>
    </row>
    <row r="100" spans="1:16">
      <c r="A100" s="19" t="s">
        <v>226</v>
      </c>
      <c r="B100" s="19" t="s">
        <v>227</v>
      </c>
      <c r="C100" s="19">
        <v>8</v>
      </c>
      <c r="D100" s="19">
        <v>8.5</v>
      </c>
      <c r="E100" s="19">
        <v>8.5</v>
      </c>
      <c r="F100" s="19">
        <v>8.5</v>
      </c>
      <c r="G100" s="19">
        <v>8.5</v>
      </c>
      <c r="H100" s="19">
        <v>8</v>
      </c>
      <c r="I100" s="19">
        <v>8</v>
      </c>
      <c r="J100" s="19">
        <v>8</v>
      </c>
      <c r="K100" s="19">
        <v>8</v>
      </c>
      <c r="L100" s="19">
        <v>75</v>
      </c>
      <c r="M100" s="19">
        <v>33</v>
      </c>
      <c r="N100" s="20">
        <f t="shared" si="5"/>
        <v>82.267857142857139</v>
      </c>
      <c r="O100" s="19" t="str">
        <f t="shared" si="6"/>
        <v>A</v>
      </c>
      <c r="P100" s="19">
        <v>4</v>
      </c>
    </row>
    <row r="101" spans="1:16">
      <c r="A101" s="19" t="s">
        <v>228</v>
      </c>
      <c r="B101" s="19" t="s">
        <v>229</v>
      </c>
      <c r="C101" s="19">
        <v>8</v>
      </c>
      <c r="D101" s="19">
        <v>8.5</v>
      </c>
      <c r="E101" s="19">
        <v>8.5</v>
      </c>
      <c r="F101" s="19">
        <v>8.5</v>
      </c>
      <c r="G101" s="19">
        <v>8.5</v>
      </c>
      <c r="H101" s="19">
        <v>8</v>
      </c>
      <c r="I101" s="19">
        <v>8</v>
      </c>
      <c r="J101" s="19">
        <v>8</v>
      </c>
      <c r="K101" s="19">
        <v>8</v>
      </c>
      <c r="L101" s="19">
        <v>77</v>
      </c>
      <c r="M101" s="19">
        <v>22</v>
      </c>
      <c r="N101" s="20">
        <f t="shared" si="5"/>
        <v>78.303571428571431</v>
      </c>
      <c r="O101" s="19" t="str">
        <f t="shared" si="6"/>
        <v>B+</v>
      </c>
      <c r="P101" s="19">
        <v>4</v>
      </c>
    </row>
    <row r="102" spans="1:16">
      <c r="A102" s="19" t="s">
        <v>230</v>
      </c>
      <c r="B102" s="19" t="s">
        <v>231</v>
      </c>
      <c r="C102" s="19">
        <v>8</v>
      </c>
      <c r="D102" s="19">
        <v>8.5</v>
      </c>
      <c r="E102" s="19">
        <v>8.5</v>
      </c>
      <c r="F102" s="19">
        <v>8.5</v>
      </c>
      <c r="G102" s="19">
        <v>8.5</v>
      </c>
      <c r="H102" s="19">
        <v>8</v>
      </c>
      <c r="I102" s="19">
        <v>8</v>
      </c>
      <c r="J102" s="19">
        <v>8</v>
      </c>
      <c r="K102" s="19">
        <v>8</v>
      </c>
      <c r="L102" s="19">
        <v>77</v>
      </c>
      <c r="M102" s="19">
        <v>28</v>
      </c>
      <c r="N102" s="20">
        <f t="shared" si="5"/>
        <v>80.875</v>
      </c>
      <c r="O102" s="19" t="str">
        <f t="shared" si="6"/>
        <v>A</v>
      </c>
      <c r="P102" s="19">
        <v>4</v>
      </c>
    </row>
    <row r="103" spans="1:16">
      <c r="A103" s="19" t="s">
        <v>232</v>
      </c>
      <c r="B103" s="19" t="s">
        <v>233</v>
      </c>
      <c r="C103" s="19">
        <v>8</v>
      </c>
      <c r="D103" s="19">
        <v>8.5</v>
      </c>
      <c r="E103" s="19">
        <v>8.5</v>
      </c>
      <c r="F103" s="19">
        <v>8.5</v>
      </c>
      <c r="G103" s="19">
        <v>8.5</v>
      </c>
      <c r="H103" s="19">
        <v>8</v>
      </c>
      <c r="I103" s="19">
        <v>8</v>
      </c>
      <c r="J103" s="19">
        <v>8</v>
      </c>
      <c r="K103" s="19">
        <v>8</v>
      </c>
      <c r="L103" s="19">
        <v>77</v>
      </c>
      <c r="M103" s="19">
        <v>13</v>
      </c>
      <c r="N103" s="20">
        <f t="shared" si="5"/>
        <v>74.446428571428569</v>
      </c>
      <c r="O103" s="19" t="str">
        <f t="shared" si="6"/>
        <v>B</v>
      </c>
      <c r="P103" s="19">
        <v>4</v>
      </c>
    </row>
    <row r="104" spans="1:16">
      <c r="A104" s="19" t="s">
        <v>234</v>
      </c>
      <c r="B104" s="19" t="s">
        <v>235</v>
      </c>
      <c r="C104" s="19">
        <v>8</v>
      </c>
      <c r="D104" s="19">
        <v>8.5</v>
      </c>
      <c r="E104" s="19">
        <v>8.5</v>
      </c>
      <c r="F104" s="19">
        <v>8.5</v>
      </c>
      <c r="G104" s="19">
        <v>8.5</v>
      </c>
      <c r="H104" s="19">
        <v>8</v>
      </c>
      <c r="I104" s="19">
        <v>8</v>
      </c>
      <c r="J104" s="19">
        <v>8</v>
      </c>
      <c r="K104" s="19">
        <v>8</v>
      </c>
      <c r="L104" s="19">
        <v>77</v>
      </c>
      <c r="M104" s="19">
        <v>7</v>
      </c>
      <c r="N104" s="20">
        <f t="shared" si="5"/>
        <v>71.875</v>
      </c>
      <c r="O104" s="19" t="str">
        <f t="shared" si="6"/>
        <v>B</v>
      </c>
      <c r="P104" s="19">
        <v>4</v>
      </c>
    </row>
    <row r="105" spans="1:16">
      <c r="A105" s="19" t="s">
        <v>236</v>
      </c>
      <c r="B105" s="19" t="s">
        <v>237</v>
      </c>
      <c r="C105" s="19">
        <v>8</v>
      </c>
      <c r="D105" s="19">
        <v>8.5</v>
      </c>
      <c r="E105" s="19">
        <v>8.5</v>
      </c>
      <c r="F105" s="19">
        <v>8.5</v>
      </c>
      <c r="G105" s="19">
        <v>8.5</v>
      </c>
      <c r="H105" s="19">
        <v>8</v>
      </c>
      <c r="I105" s="19">
        <v>8</v>
      </c>
      <c r="J105" s="19">
        <v>8</v>
      </c>
      <c r="K105" s="19">
        <v>8</v>
      </c>
      <c r="L105" s="19">
        <v>70</v>
      </c>
      <c r="M105" s="19">
        <v>5</v>
      </c>
      <c r="N105" s="20">
        <f t="shared" si="5"/>
        <v>68.392857142857139</v>
      </c>
      <c r="O105" s="19" t="str">
        <f t="shared" si="6"/>
        <v>C+</v>
      </c>
      <c r="P105" s="19">
        <v>4</v>
      </c>
    </row>
    <row r="106" spans="1:16">
      <c r="A106" s="19" t="s">
        <v>238</v>
      </c>
      <c r="B106" s="19" t="s">
        <v>239</v>
      </c>
      <c r="C106" s="19">
        <v>8</v>
      </c>
      <c r="D106" s="19">
        <v>8.5</v>
      </c>
      <c r="E106" s="19">
        <v>8.5</v>
      </c>
      <c r="F106" s="19">
        <v>8.5</v>
      </c>
      <c r="G106" s="19">
        <v>8.5</v>
      </c>
      <c r="H106" s="19">
        <v>8</v>
      </c>
      <c r="I106" s="19">
        <v>8</v>
      </c>
      <c r="J106" s="19">
        <v>8</v>
      </c>
      <c r="K106" s="19">
        <v>8</v>
      </c>
      <c r="L106" s="19">
        <v>70</v>
      </c>
      <c r="M106" s="19">
        <v>9</v>
      </c>
      <c r="N106" s="20">
        <f t="shared" si="5"/>
        <v>70.107142857142861</v>
      </c>
      <c r="O106" s="19" t="str">
        <f t="shared" si="6"/>
        <v>B</v>
      </c>
      <c r="P106" s="19">
        <v>4</v>
      </c>
    </row>
    <row r="107" spans="1:16">
      <c r="A107" s="19" t="s">
        <v>240</v>
      </c>
      <c r="B107" s="19" t="s">
        <v>241</v>
      </c>
      <c r="C107" s="19">
        <v>8</v>
      </c>
      <c r="D107" s="19">
        <v>8.5</v>
      </c>
      <c r="E107" s="19">
        <v>8.5</v>
      </c>
      <c r="F107" s="19">
        <v>8.5</v>
      </c>
      <c r="G107" s="19">
        <v>8.5</v>
      </c>
      <c r="H107" s="19">
        <v>8</v>
      </c>
      <c r="I107" s="19">
        <v>8</v>
      </c>
      <c r="J107" s="19">
        <v>8</v>
      </c>
      <c r="K107" s="19">
        <v>8</v>
      </c>
      <c r="L107" s="19">
        <v>70</v>
      </c>
      <c r="M107" s="19">
        <v>18</v>
      </c>
      <c r="N107" s="20">
        <f t="shared" si="5"/>
        <v>73.964285714285708</v>
      </c>
      <c r="O107" s="19" t="str">
        <f t="shared" si="6"/>
        <v>B</v>
      </c>
      <c r="P107" s="19">
        <v>4</v>
      </c>
    </row>
    <row r="108" spans="1:16">
      <c r="A108" s="19" t="s">
        <v>242</v>
      </c>
      <c r="B108" s="19" t="s">
        <v>243</v>
      </c>
      <c r="C108" s="19">
        <v>8</v>
      </c>
      <c r="D108" s="19">
        <v>8.5</v>
      </c>
      <c r="E108" s="19">
        <v>8.5</v>
      </c>
      <c r="F108" s="19">
        <v>8.5</v>
      </c>
      <c r="G108" s="19">
        <v>8.5</v>
      </c>
      <c r="H108" s="19">
        <v>8</v>
      </c>
      <c r="I108" s="19">
        <v>8</v>
      </c>
      <c r="J108" s="19">
        <v>8</v>
      </c>
      <c r="K108" s="19">
        <v>8</v>
      </c>
      <c r="L108" s="19">
        <v>70</v>
      </c>
      <c r="M108" s="19">
        <v>6</v>
      </c>
      <c r="N108" s="20">
        <f t="shared" si="5"/>
        <v>68.821428571428569</v>
      </c>
      <c r="O108" s="19" t="str">
        <f t="shared" si="6"/>
        <v>C+</v>
      </c>
      <c r="P108" s="19">
        <v>4</v>
      </c>
    </row>
    <row r="109" spans="1:16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8"/>
      <c r="O109" s="17"/>
    </row>
    <row r="110" spans="1:16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8"/>
      <c r="O110" s="17"/>
    </row>
    <row r="111" spans="1:16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8"/>
      <c r="O111" s="17"/>
    </row>
    <row r="112" spans="1:16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8"/>
      <c r="O112" s="17"/>
    </row>
    <row r="113" spans="1: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8"/>
      <c r="O113" s="17"/>
    </row>
    <row r="114" spans="1: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8"/>
      <c r="O114" s="17"/>
    </row>
    <row r="115" spans="1: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8"/>
      <c r="O115" s="17"/>
    </row>
    <row r="116" spans="1: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8"/>
      <c r="O116" s="17"/>
    </row>
    <row r="117" spans="1: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8"/>
      <c r="O117" s="17"/>
    </row>
    <row r="118" spans="1: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8"/>
      <c r="O118" s="17"/>
    </row>
    <row r="119" spans="1: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8"/>
      <c r="O119" s="17"/>
    </row>
    <row r="120" spans="1: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8"/>
      <c r="O120" s="17"/>
    </row>
    <row r="121" spans="1: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8"/>
      <c r="O121" s="17"/>
    </row>
    <row r="122" spans="1: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8"/>
      <c r="O122" s="17"/>
    </row>
    <row r="123" spans="1: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8"/>
      <c r="O123" s="17"/>
    </row>
    <row r="124" spans="1: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8"/>
      <c r="O124" s="17"/>
    </row>
    <row r="125" spans="1: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8"/>
      <c r="O125" s="17"/>
    </row>
    <row r="126" spans="1: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8"/>
      <c r="O126" s="17"/>
    </row>
    <row r="127" spans="1: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8"/>
      <c r="O127" s="17"/>
    </row>
    <row r="128" spans="1: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8"/>
      <c r="O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8"/>
      <c r="O129" s="17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8"/>
      <c r="O130" s="17"/>
    </row>
    <row r="131" spans="1: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8"/>
      <c r="O131" s="17"/>
    </row>
    <row r="132" spans="1: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8"/>
      <c r="O132" s="17"/>
    </row>
    <row r="133" spans="1: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8"/>
      <c r="O133" s="17"/>
    </row>
    <row r="134" spans="1:1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8"/>
      <c r="O134" s="17"/>
    </row>
    <row r="135" spans="1:1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8"/>
      <c r="O135" s="17"/>
    </row>
    <row r="136" spans="1:1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8"/>
      <c r="O136" s="17"/>
    </row>
    <row r="137" spans="1: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8"/>
      <c r="O137" s="17"/>
    </row>
    <row r="138" spans="1:1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8"/>
      <c r="O138" s="17"/>
    </row>
    <row r="139" spans="1:1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8"/>
      <c r="O139" s="17"/>
    </row>
    <row r="140" spans="1:1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8"/>
      <c r="O140" s="17"/>
    </row>
    <row r="141" spans="1:1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8"/>
      <c r="O141" s="17"/>
    </row>
    <row r="142" spans="1:1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8"/>
      <c r="O142" s="17"/>
    </row>
    <row r="143" spans="1:1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8"/>
      <c r="O143" s="17"/>
    </row>
    <row r="144" spans="1: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8"/>
      <c r="O144" s="17"/>
    </row>
    <row r="145" spans="1:1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8"/>
      <c r="O145" s="17"/>
    </row>
    <row r="146" spans="1:1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8"/>
      <c r="O146" s="17"/>
    </row>
    <row r="147" spans="1:1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8"/>
      <c r="O147" s="17"/>
    </row>
    <row r="148" spans="1: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8"/>
      <c r="O148" s="17"/>
    </row>
    <row r="149" spans="1:1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8"/>
      <c r="O149" s="17"/>
    </row>
    <row r="150" spans="1:1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8"/>
      <c r="O150" s="17"/>
    </row>
    <row r="151" spans="1: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8"/>
      <c r="O151" s="17"/>
    </row>
    <row r="152" spans="1: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8"/>
      <c r="O152" s="17"/>
    </row>
    <row r="153" spans="1:1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8"/>
      <c r="O153" s="17"/>
    </row>
    <row r="154" spans="1:1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8"/>
      <c r="O154" s="17"/>
    </row>
    <row r="155" spans="1:1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8"/>
      <c r="O155" s="17"/>
    </row>
    <row r="156" spans="1:1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8"/>
      <c r="O156" s="17"/>
    </row>
    <row r="157" spans="1:1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8"/>
      <c r="O157" s="17"/>
    </row>
    <row r="158" spans="1:1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8"/>
      <c r="O158" s="17"/>
    </row>
    <row r="159" spans="1:1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8"/>
      <c r="O159" s="17"/>
    </row>
    <row r="160" spans="1:1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8"/>
      <c r="O160" s="17"/>
    </row>
    <row r="161" spans="1:1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8"/>
      <c r="O161" s="17"/>
    </row>
    <row r="162" spans="1:1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8"/>
      <c r="O162" s="17"/>
    </row>
    <row r="163" spans="1:1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8"/>
      <c r="O163" s="17"/>
    </row>
    <row r="164" spans="1:1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8"/>
      <c r="O164" s="17"/>
    </row>
    <row r="165" spans="1:1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8"/>
      <c r="O165" s="17"/>
    </row>
    <row r="166" spans="1:1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8"/>
      <c r="O166" s="17"/>
    </row>
    <row r="167" spans="1:1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8"/>
      <c r="O167" s="17"/>
    </row>
    <row r="168" spans="1:1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8"/>
      <c r="O168" s="17"/>
    </row>
    <row r="169" spans="1:1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8"/>
      <c r="O169" s="17"/>
    </row>
    <row r="170" spans="1:1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8"/>
      <c r="O170" s="17"/>
    </row>
    <row r="171" spans="1: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8"/>
      <c r="O171" s="17"/>
    </row>
    <row r="172" spans="1:1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8"/>
      <c r="O172" s="17"/>
    </row>
    <row r="173" spans="1:1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8"/>
      <c r="O173" s="17"/>
    </row>
    <row r="174" spans="1:1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8"/>
      <c r="O174" s="17"/>
    </row>
    <row r="175" spans="1:1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8"/>
      <c r="O175" s="17"/>
    </row>
    <row r="176" spans="1:1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8"/>
      <c r="O176" s="17"/>
    </row>
    <row r="177" spans="1:1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8"/>
      <c r="O177" s="17"/>
    </row>
    <row r="178" spans="1:1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8"/>
      <c r="O178" s="17"/>
    </row>
    <row r="179" spans="1:1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8"/>
      <c r="O179" s="17"/>
    </row>
    <row r="180" spans="1:1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8"/>
      <c r="O180" s="17"/>
    </row>
    <row r="181" spans="1:1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8"/>
      <c r="O181" s="17"/>
    </row>
    <row r="182" spans="1:1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8"/>
      <c r="O182" s="17"/>
    </row>
    <row r="183" spans="1:1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8"/>
      <c r="O183" s="17"/>
    </row>
    <row r="184" spans="1:1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8"/>
      <c r="O184" s="17"/>
    </row>
    <row r="185" spans="1:1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8"/>
      <c r="O185" s="17"/>
    </row>
    <row r="186" spans="1:1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8"/>
      <c r="O186" s="17"/>
    </row>
    <row r="187" spans="1:1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8"/>
      <c r="O187" s="17"/>
    </row>
    <row r="188" spans="1:1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8"/>
      <c r="O188" s="17"/>
    </row>
    <row r="189" spans="1:1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8"/>
      <c r="O189" s="17"/>
    </row>
    <row r="190" spans="1:1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8"/>
      <c r="O190" s="17"/>
    </row>
    <row r="191" spans="1:1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8"/>
      <c r="O191" s="17"/>
    </row>
    <row r="192" spans="1:1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8"/>
      <c r="O192" s="17"/>
    </row>
    <row r="193" spans="1:1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8"/>
      <c r="O193" s="17"/>
    </row>
    <row r="194" spans="1:1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8"/>
      <c r="O194" s="17"/>
    </row>
    <row r="195" spans="1:1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8"/>
      <c r="O195" s="17"/>
    </row>
    <row r="196" spans="1:1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8"/>
      <c r="O196" s="17"/>
    </row>
    <row r="197" spans="1:1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8"/>
      <c r="O197" s="17"/>
    </row>
    <row r="198" spans="1:1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8"/>
      <c r="O198" s="17"/>
    </row>
    <row r="199" spans="1:1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8"/>
      <c r="O199" s="17"/>
    </row>
    <row r="200" spans="1:1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8"/>
      <c r="O200" s="17"/>
    </row>
    <row r="201" spans="1:1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8"/>
      <c r="O201" s="17"/>
    </row>
    <row r="202" spans="1: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8"/>
      <c r="O202" s="17"/>
    </row>
    <row r="203" spans="1:1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8"/>
      <c r="O203" s="17"/>
    </row>
    <row r="204" spans="1:1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8"/>
      <c r="O204" s="17"/>
    </row>
    <row r="205" spans="1: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8"/>
      <c r="O205" s="17"/>
    </row>
    <row r="206" spans="1: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8"/>
      <c r="O206" s="17"/>
    </row>
    <row r="207" spans="1:1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8"/>
      <c r="O207" s="17"/>
    </row>
    <row r="208" spans="1:1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8"/>
      <c r="O208" s="17"/>
    </row>
    <row r="209" spans="1:1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8"/>
      <c r="O209" s="17"/>
    </row>
    <row r="210" spans="1:1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8"/>
      <c r="O210" s="17"/>
    </row>
    <row r="211" spans="1:1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8"/>
      <c r="O211" s="17"/>
    </row>
    <row r="212" spans="1:1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8"/>
      <c r="O212" s="17"/>
    </row>
    <row r="213" spans="1:1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8"/>
      <c r="O213" s="17"/>
    </row>
    <row r="214" spans="1:1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8"/>
      <c r="O214" s="17"/>
    </row>
    <row r="215" spans="1: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8"/>
      <c r="O215" s="17"/>
    </row>
    <row r="216" spans="1:1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8"/>
      <c r="O216" s="17"/>
    </row>
    <row r="217" spans="1:1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8"/>
      <c r="O217" s="17"/>
    </row>
    <row r="218" spans="1:1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8"/>
      <c r="O218" s="17"/>
    </row>
    <row r="219" spans="1:1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8"/>
      <c r="O219" s="17"/>
    </row>
    <row r="220" spans="1:1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8"/>
      <c r="O220" s="17"/>
    </row>
    <row r="221" spans="1:1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8"/>
      <c r="O221" s="17"/>
    </row>
    <row r="222" spans="1:1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8"/>
      <c r="O222" s="17"/>
    </row>
    <row r="223" spans="1:1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8"/>
      <c r="O223" s="17"/>
    </row>
    <row r="224" spans="1:1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8"/>
      <c r="O224" s="17"/>
    </row>
    <row r="225" spans="1:1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8"/>
      <c r="O225" s="17"/>
    </row>
    <row r="226" spans="1:1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8"/>
      <c r="O226" s="17"/>
    </row>
    <row r="227" spans="1:1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8"/>
      <c r="O227" s="17"/>
    </row>
    <row r="228" spans="1:1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8"/>
      <c r="O228" s="17"/>
    </row>
    <row r="229" spans="1:1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8"/>
      <c r="O229" s="17"/>
    </row>
    <row r="230" spans="1:1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8"/>
      <c r="O230" s="17"/>
    </row>
    <row r="231" spans="1: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8"/>
      <c r="O231" s="17"/>
    </row>
    <row r="232" spans="1:1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8"/>
      <c r="O232" s="17"/>
    </row>
    <row r="233" spans="1:1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8"/>
      <c r="O233" s="17"/>
    </row>
    <row r="234" spans="1:1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8"/>
      <c r="O234" s="17"/>
    </row>
    <row r="235" spans="1:1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8"/>
      <c r="O235" s="17"/>
    </row>
    <row r="236" spans="1:1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8"/>
      <c r="O236" s="17"/>
    </row>
    <row r="237" spans="1:1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8"/>
      <c r="O237" s="17"/>
    </row>
    <row r="238" spans="1:1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8"/>
      <c r="O238" s="17"/>
    </row>
    <row r="239" spans="1:1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8"/>
      <c r="O239" s="17"/>
    </row>
    <row r="240" spans="1:1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8"/>
      <c r="O240" s="17"/>
    </row>
    <row r="241" spans="1:1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8"/>
      <c r="O241" s="17"/>
    </row>
    <row r="242" spans="1:1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8"/>
      <c r="O242" s="17"/>
    </row>
    <row r="243" spans="1:1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8"/>
      <c r="O243" s="17"/>
    </row>
    <row r="244" spans="1:1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8"/>
      <c r="O244" s="17"/>
    </row>
    <row r="245" spans="1:1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8"/>
      <c r="O245" s="17"/>
    </row>
    <row r="246" spans="1:1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8"/>
      <c r="O246" s="17"/>
    </row>
    <row r="247" spans="1:1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8"/>
      <c r="O247" s="17"/>
    </row>
    <row r="248" spans="1:1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8"/>
      <c r="O248" s="17"/>
    </row>
    <row r="249" spans="1:1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8"/>
      <c r="O249" s="17"/>
    </row>
    <row r="250" spans="1:1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8"/>
      <c r="O250" s="17"/>
    </row>
    <row r="251" spans="1:1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8"/>
      <c r="O251" s="17"/>
    </row>
    <row r="252" spans="1:1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8"/>
      <c r="O252" s="17"/>
    </row>
    <row r="253" spans="1:1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8"/>
      <c r="O253" s="17"/>
    </row>
    <row r="254" spans="1:1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8"/>
      <c r="O254" s="17"/>
    </row>
    <row r="255" spans="1:1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8"/>
      <c r="O255" s="17"/>
    </row>
    <row r="256" spans="1:1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8"/>
      <c r="O256" s="17"/>
    </row>
    <row r="257" spans="1:1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8"/>
      <c r="O257" s="17"/>
    </row>
    <row r="258" spans="1: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8"/>
      <c r="O258" s="17"/>
    </row>
    <row r="259" spans="1:1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8"/>
      <c r="O259" s="17"/>
    </row>
    <row r="260" spans="1:1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8"/>
      <c r="O260" s="17"/>
    </row>
    <row r="261" spans="1:1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8"/>
      <c r="O261" s="17"/>
    </row>
    <row r="262" spans="1:1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8"/>
      <c r="O262" s="17"/>
    </row>
    <row r="263" spans="1:1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8"/>
      <c r="O263" s="17"/>
    </row>
    <row r="264" spans="1:1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8"/>
      <c r="O264" s="17"/>
    </row>
    <row r="265" spans="1:1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8"/>
      <c r="O265" s="17"/>
    </row>
    <row r="266" spans="1:1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8"/>
      <c r="O266" s="17"/>
    </row>
    <row r="267" spans="1:1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8"/>
      <c r="O267" s="17"/>
    </row>
    <row r="268" spans="1:1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8"/>
      <c r="O268" s="17"/>
    </row>
    <row r="269" spans="1:1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8"/>
      <c r="O269" s="17"/>
    </row>
  </sheetData>
  <sortState ref="A2:K71">
    <sortCondition ref="A2"/>
  </sortState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กลุ่ม 1</vt:lpstr>
      <vt:lpstr>กลุ่ม 2</vt:lpstr>
      <vt:lpstr>กลุ่ม 3</vt:lpstr>
      <vt:lpstr>กลุ่ม 4</vt:lpstr>
      <vt:lpstr>Grade</vt:lpstr>
      <vt:lpstr>allgrades</vt:lpstr>
      <vt:lpstr>grades</vt:lpstr>
      <vt:lpstr>Grade!Print_Area</vt:lpstr>
      <vt:lpstr>'กลุ่ม 1'!Print_Area</vt:lpstr>
      <vt:lpstr>'กลุ่ม 4'!Print_Area</vt:lpstr>
      <vt:lpstr>Grade!Print_Titles</vt:lpstr>
      <vt:lpstr>'กลุ่ม 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kikkee</dc:creator>
  <cp:lastModifiedBy>Rujchai</cp:lastModifiedBy>
  <cp:lastPrinted>2013-03-17T00:32:51Z</cp:lastPrinted>
  <dcterms:created xsi:type="dcterms:W3CDTF">2011-06-20T02:10:56Z</dcterms:created>
  <dcterms:modified xsi:type="dcterms:W3CDTF">2013-03-17T04:54:18Z</dcterms:modified>
</cp:coreProperties>
</file>