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995" activeTab="2"/>
  </bookViews>
  <sheets>
    <sheet name="版本记录" sheetId="6" r:id="rId1"/>
    <sheet name="logic chain" sheetId="2" r:id="rId2"/>
    <sheet name="table_chain0" sheetId="11" r:id="rId3"/>
    <sheet name="table_chain1" sheetId="10" r:id="rId4"/>
    <sheet name="table_chain2" sheetId="5" r:id="rId5"/>
    <sheet name="counter_chain" sheetId="9" r:id="rId6"/>
  </sheets>
  <definedNames>
    <definedName name="_xlnm._FilterDatabase" localSheetId="2" hidden="1">table_chain0!$C$2:$C$30</definedName>
    <definedName name="_xlnm._FilterDatabase" localSheetId="3" hidden="1">table_chain1!$C$2:$C$2</definedName>
  </definedNames>
  <calcPr calcId="162913"/>
  <fileRecoveryPr autoRecover="0"/>
</workbook>
</file>

<file path=xl/calcChain.xml><?xml version="1.0" encoding="utf-8"?>
<calcChain xmlns="http://schemas.openxmlformats.org/spreadsheetml/2006/main">
  <c r="E8" i="2" l="1"/>
  <c r="I55" i="5"/>
  <c r="H55" i="5"/>
  <c r="F55" i="5"/>
  <c r="E55" i="5"/>
  <c r="I54" i="5"/>
  <c r="H54" i="5"/>
  <c r="F54" i="5"/>
  <c r="E54" i="5"/>
  <c r="H57" i="10" l="1"/>
  <c r="I57" i="10"/>
  <c r="E57" i="10"/>
  <c r="F59" i="2" l="1"/>
  <c r="H59" i="2"/>
  <c r="E59" i="2"/>
  <c r="E50" i="5" l="1"/>
  <c r="E51" i="5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57" i="10"/>
  <c r="F58" i="10"/>
  <c r="F67" i="11"/>
  <c r="F68" i="11"/>
  <c r="I50" i="5" l="1"/>
  <c r="I51" i="5"/>
  <c r="I52" i="5"/>
  <c r="I53" i="5"/>
  <c r="E52" i="2" l="1"/>
  <c r="E53" i="2"/>
  <c r="E54" i="2"/>
  <c r="E55" i="2"/>
  <c r="E56" i="2"/>
  <c r="E57" i="2"/>
  <c r="E58" i="2"/>
  <c r="E51" i="2"/>
  <c r="I42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0" i="9"/>
  <c r="E20" i="9"/>
  <c r="H19" i="9"/>
  <c r="E19" i="9"/>
  <c r="H18" i="9"/>
  <c r="E18" i="9"/>
  <c r="H17" i="9"/>
  <c r="E17" i="9"/>
  <c r="E52" i="5"/>
  <c r="E53" i="5"/>
  <c r="H53" i="5"/>
  <c r="F53" i="5"/>
  <c r="H52" i="5"/>
  <c r="F52" i="5"/>
  <c r="H51" i="5"/>
  <c r="F51" i="5"/>
  <c r="H50" i="5"/>
  <c r="F50" i="5"/>
  <c r="F58" i="2"/>
  <c r="F57" i="2"/>
  <c r="F56" i="2"/>
  <c r="F55" i="2"/>
  <c r="I49" i="5" l="1"/>
  <c r="H49" i="5"/>
  <c r="F49" i="5"/>
  <c r="E49" i="5"/>
  <c r="H16" i="9"/>
  <c r="E16" i="9"/>
  <c r="I32" i="5"/>
  <c r="H32" i="5"/>
  <c r="F32" i="5"/>
  <c r="E32" i="5"/>
  <c r="I48" i="5"/>
  <c r="H48" i="5"/>
  <c r="F48" i="5"/>
  <c r="E48" i="5"/>
  <c r="I47" i="5"/>
  <c r="H47" i="5"/>
  <c r="F47" i="5"/>
  <c r="E47" i="5"/>
  <c r="I46" i="5"/>
  <c r="H46" i="5"/>
  <c r="F46" i="5"/>
  <c r="E46" i="5"/>
  <c r="F42" i="2"/>
  <c r="E42" i="2"/>
  <c r="F54" i="2"/>
  <c r="H4" i="9" l="1"/>
  <c r="H5" i="9"/>
  <c r="H6" i="9"/>
  <c r="H7" i="9"/>
  <c r="H8" i="9"/>
  <c r="H9" i="9"/>
  <c r="H10" i="9"/>
  <c r="H11" i="9"/>
  <c r="H12" i="9"/>
  <c r="H13" i="9"/>
  <c r="H14" i="9"/>
  <c r="H15" i="9"/>
  <c r="H3" i="9"/>
  <c r="E15" i="9"/>
  <c r="E14" i="9"/>
  <c r="I47" i="2"/>
  <c r="F47" i="2"/>
  <c r="E47" i="2"/>
  <c r="I46" i="2"/>
  <c r="F46" i="2"/>
  <c r="E46" i="2"/>
  <c r="F3" i="9" l="1"/>
  <c r="H4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3" i="5"/>
  <c r="H34" i="5"/>
  <c r="H35" i="5"/>
  <c r="H36" i="5"/>
  <c r="H37" i="5"/>
  <c r="H38" i="5"/>
  <c r="H39" i="5"/>
  <c r="H40" i="5"/>
  <c r="H41" i="5"/>
  <c r="H42" i="5"/>
  <c r="H43" i="5"/>
  <c r="H4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3" i="5"/>
  <c r="F3" i="5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3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3" i="1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3" i="2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3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3" i="1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8" i="2"/>
  <c r="F49" i="2"/>
  <c r="F50" i="2"/>
  <c r="F51" i="2"/>
  <c r="F52" i="2"/>
  <c r="F5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3" i="2"/>
  <c r="E17" i="2"/>
  <c r="I45" i="5" l="1"/>
  <c r="E45" i="5"/>
  <c r="I39" i="5" l="1"/>
  <c r="E39" i="5"/>
  <c r="I38" i="5"/>
  <c r="E38" i="5"/>
  <c r="I37" i="5"/>
  <c r="E37" i="5"/>
  <c r="I36" i="5"/>
  <c r="E36" i="5"/>
  <c r="I35" i="5"/>
  <c r="E35" i="5"/>
  <c r="I34" i="5"/>
  <c r="E34" i="5"/>
  <c r="I33" i="5"/>
  <c r="E33" i="5"/>
  <c r="E49" i="10"/>
  <c r="E50" i="10"/>
  <c r="E51" i="10"/>
  <c r="E52" i="10"/>
  <c r="E53" i="10"/>
  <c r="E54" i="10"/>
  <c r="E55" i="10"/>
  <c r="E56" i="10"/>
  <c r="E40" i="10"/>
  <c r="E39" i="10"/>
  <c r="E38" i="10"/>
  <c r="E37" i="10"/>
  <c r="E36" i="10"/>
  <c r="E35" i="10"/>
  <c r="I34" i="10"/>
  <c r="E34" i="10"/>
  <c r="I33" i="10"/>
  <c r="E33" i="10"/>
  <c r="I32" i="10"/>
  <c r="E32" i="10"/>
  <c r="I22" i="10"/>
  <c r="E22" i="10"/>
  <c r="E21" i="10"/>
  <c r="E20" i="10"/>
  <c r="E19" i="10"/>
  <c r="E18" i="10"/>
  <c r="E17" i="10"/>
  <c r="E16" i="10"/>
  <c r="E15" i="10"/>
  <c r="E14" i="10"/>
  <c r="I10" i="10"/>
  <c r="E10" i="10"/>
  <c r="I9" i="10"/>
  <c r="E9" i="10"/>
  <c r="I8" i="10"/>
  <c r="E8" i="10"/>
  <c r="I7" i="10"/>
  <c r="E7" i="10"/>
  <c r="I6" i="10"/>
  <c r="E6" i="10"/>
  <c r="I5" i="10"/>
  <c r="E5" i="10"/>
  <c r="I4" i="10"/>
  <c r="E4" i="10"/>
  <c r="I3" i="10"/>
  <c r="E3" i="10"/>
  <c r="E31" i="11"/>
  <c r="I31" i="11"/>
  <c r="E32" i="11"/>
  <c r="I32" i="11"/>
  <c r="E33" i="11"/>
  <c r="I33" i="11"/>
  <c r="E34" i="11"/>
  <c r="I34" i="11"/>
  <c r="E35" i="11"/>
  <c r="I35" i="11"/>
  <c r="E36" i="11"/>
  <c r="I36" i="11"/>
  <c r="E37" i="11"/>
  <c r="I37" i="11"/>
  <c r="E38" i="11"/>
  <c r="I38" i="11"/>
  <c r="E39" i="11"/>
  <c r="I39" i="11"/>
  <c r="E40" i="11"/>
  <c r="I40" i="11"/>
  <c r="E41" i="11"/>
  <c r="I41" i="11"/>
  <c r="E42" i="11"/>
  <c r="I42" i="11"/>
  <c r="E43" i="11"/>
  <c r="I43" i="11"/>
  <c r="E44" i="11"/>
  <c r="I44" i="11"/>
  <c r="I45" i="11"/>
  <c r="E46" i="11"/>
  <c r="I46" i="11"/>
  <c r="E47" i="11"/>
  <c r="I47" i="11"/>
  <c r="E48" i="11"/>
  <c r="I48" i="11"/>
  <c r="E49" i="11"/>
  <c r="I49" i="11"/>
  <c r="E50" i="11"/>
  <c r="I50" i="11"/>
  <c r="E51" i="11"/>
  <c r="I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48" i="10" l="1"/>
  <c r="E47" i="10"/>
  <c r="E46" i="10"/>
  <c r="E45" i="10"/>
  <c r="E44" i="10"/>
  <c r="E43" i="10"/>
  <c r="E42" i="10"/>
  <c r="E41" i="10"/>
  <c r="E30" i="11" l="1"/>
  <c r="E29" i="11"/>
  <c r="E28" i="11"/>
  <c r="E27" i="11"/>
  <c r="E8" i="9" l="1"/>
  <c r="E30" i="2"/>
  <c r="E29" i="2"/>
  <c r="E28" i="2"/>
  <c r="E27" i="2"/>
  <c r="E26" i="2"/>
  <c r="E25" i="2"/>
  <c r="E24" i="2"/>
  <c r="E3" i="9" l="1"/>
  <c r="I44" i="5" l="1"/>
  <c r="E44" i="5"/>
  <c r="I28" i="2"/>
  <c r="I50" i="2"/>
  <c r="E50" i="2"/>
  <c r="E40" i="5" l="1"/>
  <c r="I40" i="5"/>
  <c r="E41" i="5"/>
  <c r="I41" i="5"/>
  <c r="E42" i="5"/>
  <c r="I42" i="5"/>
  <c r="E43" i="5"/>
  <c r="I43" i="5"/>
  <c r="I9" i="11" l="1"/>
  <c r="I22" i="11"/>
  <c r="I23" i="11"/>
  <c r="E31" i="5"/>
  <c r="I30" i="5"/>
  <c r="E30" i="5"/>
  <c r="E15" i="11"/>
  <c r="I15" i="11"/>
  <c r="E14" i="11"/>
  <c r="I14" i="11"/>
  <c r="E13" i="11"/>
  <c r="I13" i="11"/>
  <c r="E12" i="11"/>
  <c r="I12" i="11"/>
  <c r="I11" i="11"/>
  <c r="E11" i="11"/>
  <c r="I10" i="11"/>
  <c r="E10" i="11"/>
  <c r="E9" i="11"/>
  <c r="E13" i="9"/>
  <c r="E3" i="11"/>
  <c r="E5" i="9"/>
  <c r="E6" i="9"/>
  <c r="E7" i="9"/>
  <c r="E9" i="9"/>
  <c r="E10" i="9"/>
  <c r="E11" i="9"/>
  <c r="E12" i="9"/>
  <c r="E4" i="9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  <c r="E4" i="11"/>
  <c r="E5" i="11"/>
  <c r="E6" i="11"/>
  <c r="E7" i="11"/>
  <c r="E8" i="11"/>
  <c r="E16" i="11"/>
  <c r="E17" i="11"/>
  <c r="E18" i="11"/>
  <c r="E19" i="11"/>
  <c r="E20" i="11"/>
  <c r="E21" i="11"/>
  <c r="E22" i="11"/>
  <c r="E23" i="11"/>
  <c r="E24" i="11"/>
  <c r="E25" i="11"/>
  <c r="E26" i="11"/>
  <c r="E5" i="2"/>
  <c r="E6" i="2"/>
  <c r="E7" i="2"/>
  <c r="E9" i="2"/>
  <c r="E10" i="2"/>
  <c r="E48" i="2"/>
  <c r="E49" i="2"/>
  <c r="E32" i="2"/>
  <c r="E33" i="2"/>
  <c r="E34" i="2"/>
  <c r="E35" i="2"/>
  <c r="E36" i="2"/>
  <c r="E37" i="2"/>
  <c r="E38" i="2"/>
  <c r="E39" i="2"/>
  <c r="E4" i="2"/>
  <c r="E31" i="2"/>
  <c r="E21" i="2"/>
  <c r="E18" i="2"/>
  <c r="E19" i="2"/>
  <c r="E20" i="2"/>
  <c r="E13" i="2"/>
  <c r="E14" i="2"/>
  <c r="E15" i="2"/>
  <c r="E16" i="2"/>
  <c r="E41" i="2"/>
  <c r="E43" i="2"/>
  <c r="E44" i="2"/>
  <c r="E45" i="2"/>
  <c r="E40" i="2"/>
  <c r="E11" i="2"/>
  <c r="E12" i="2"/>
  <c r="E23" i="2"/>
  <c r="E22" i="2"/>
  <c r="I25" i="2" l="1"/>
  <c r="I26" i="2"/>
  <c r="I27" i="2"/>
  <c r="I29" i="2"/>
  <c r="I41" i="2"/>
  <c r="I43" i="2"/>
  <c r="I44" i="2"/>
  <c r="I45" i="2"/>
  <c r="I21" i="5"/>
  <c r="I22" i="5"/>
  <c r="I23" i="5"/>
  <c r="I24" i="5"/>
  <c r="I25" i="5"/>
  <c r="I26" i="5"/>
  <c r="I27" i="5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3" i="5"/>
  <c r="I4" i="11"/>
  <c r="I5" i="11"/>
  <c r="I6" i="11"/>
  <c r="I7" i="11"/>
  <c r="I8" i="11"/>
  <c r="I16" i="11"/>
  <c r="I17" i="11"/>
  <c r="I18" i="11"/>
  <c r="I19" i="11"/>
  <c r="I20" i="11"/>
  <c r="I21" i="11"/>
  <c r="I24" i="11"/>
  <c r="I25" i="11"/>
  <c r="I26" i="11"/>
  <c r="I3" i="11"/>
  <c r="I48" i="2"/>
  <c r="I49" i="2"/>
  <c r="I12" i="2"/>
  <c r="I11" i="2"/>
  <c r="I9" i="2"/>
  <c r="I6" i="2"/>
  <c r="I7" i="2"/>
  <c r="I5" i="2"/>
</calcChain>
</file>

<file path=xl/sharedStrings.xml><?xml version="1.0" encoding="utf-8"?>
<sst xmlns="http://schemas.openxmlformats.org/spreadsheetml/2006/main" count="661" uniqueCount="396">
  <si>
    <t>csr chain节点编号</t>
    <phoneticPr fontId="1" type="noConversion"/>
  </si>
  <si>
    <t>csr节点地址</t>
    <phoneticPr fontId="1" type="noConversion"/>
  </si>
  <si>
    <t>mac_clock_gen7</t>
  </si>
  <si>
    <t>p0_l3</t>
    <phoneticPr fontId="1" type="noConversion"/>
  </si>
  <si>
    <t>ei</t>
    <phoneticPr fontId="1" type="noConversion"/>
  </si>
  <si>
    <t>csr节点表项</t>
    <phoneticPr fontId="1" type="noConversion"/>
  </si>
  <si>
    <t>l3_tunnel_tcam</t>
    <phoneticPr fontId="1" type="noConversion"/>
  </si>
  <si>
    <t>my_station_tcam</t>
    <phoneticPr fontId="1" type="noConversion"/>
  </si>
  <si>
    <t>csr节点RLM</t>
    <phoneticPr fontId="1" type="noConversion"/>
  </si>
  <si>
    <t>CB_TOP</t>
    <phoneticPr fontId="1" type="noConversion"/>
  </si>
  <si>
    <t>版本号</t>
    <phoneticPr fontId="1" type="noConversion"/>
  </si>
  <si>
    <t>V1.0</t>
    <phoneticPr fontId="1" type="noConversion"/>
  </si>
  <si>
    <t>修改者</t>
    <phoneticPr fontId="1" type="noConversion"/>
  </si>
  <si>
    <t>修改记录</t>
    <phoneticPr fontId="1" type="noConversion"/>
  </si>
  <si>
    <t>杨巍</t>
    <phoneticPr fontId="1" type="noConversion"/>
  </si>
  <si>
    <t>根据2016.4.25 RTF第一版网表，整理出初始版本，不包含conuter链</t>
    <phoneticPr fontId="1" type="noConversion"/>
  </si>
  <si>
    <t>V1.1</t>
    <phoneticPr fontId="1" type="noConversion"/>
  </si>
  <si>
    <t>根据节点号分配了各模块的基地址</t>
    <phoneticPr fontId="1" type="noConversion"/>
  </si>
  <si>
    <t>徐佳庆</t>
    <phoneticPr fontId="1" type="noConversion"/>
  </si>
  <si>
    <t>p0_pt_ing_vlan_tag_action_profile</t>
    <phoneticPr fontId="1" type="noConversion"/>
  </si>
  <si>
    <t>p0_pt_vlan_profile</t>
  </si>
  <si>
    <t>p0_pt_vlan_stg</t>
  </si>
  <si>
    <t>sst_vlan_xlate</t>
  </si>
  <si>
    <t>st_vlan</t>
  </si>
  <si>
    <t>p0_pt_udf_offset</t>
  </si>
  <si>
    <t>p0_pt_ing_mpls_exp_map</t>
  </si>
  <si>
    <t>p0_st_my_station_data</t>
  </si>
  <si>
    <t>p0_pt_l3_tunnel_data_only</t>
  </si>
  <si>
    <t>p0_pt_port</t>
  </si>
  <si>
    <t>p0_pt_vlan_mpls</t>
  </si>
  <si>
    <t>sst_mpls_entry</t>
  </si>
  <si>
    <t>sst_trill_rfp_check</t>
  </si>
  <si>
    <t>st_ing_dvp_table</t>
  </si>
  <si>
    <t>st_source_vp</t>
  </si>
  <si>
    <t>p0_pt_dscp_table</t>
  </si>
  <si>
    <t>p0_pt_initial_l3_ecmp_group</t>
  </si>
  <si>
    <t>p0_pt_initial_prot_group_table</t>
  </si>
  <si>
    <t>p0_pt_vrf_t</t>
  </si>
  <si>
    <t>st_ing_l3_next_hop</t>
  </si>
  <si>
    <t>st_initial_l3_ecmp</t>
  </si>
  <si>
    <t>st_initial_prot_nhi_table</t>
  </si>
  <si>
    <t>st_l3_defip</t>
  </si>
  <si>
    <t>st_l3_iif</t>
  </si>
  <si>
    <t>p0_pt_ing_pri_cng_map</t>
  </si>
  <si>
    <t>p0_pt_nonucast_trunk_block_mask</t>
  </si>
  <si>
    <t>p0_pt_trunk_bitmap</t>
  </si>
  <si>
    <t>p0_pt_trunk_group</t>
  </si>
  <si>
    <t>p0_pt_trunk_member</t>
  </si>
  <si>
    <t>p0_pt_im_mtp_index</t>
  </si>
  <si>
    <t>fp_st_im_ing_l3_next_hop</t>
  </si>
  <si>
    <t>INGRESS_INST1</t>
  </si>
  <si>
    <t>p0_pt_egr_ipmc</t>
  </si>
  <si>
    <t>p0_pt_egr_l3_ip_change</t>
  </si>
  <si>
    <t>p0_pt_egr_mac_da_profile</t>
  </si>
  <si>
    <t>p0_pt_egr_mpls_exp_pri_mapping</t>
  </si>
  <si>
    <t>p0_pt_egr_mpls_pri_mapping</t>
  </si>
  <si>
    <t>p0_pt_egr_port</t>
  </si>
  <si>
    <t>p0_pt_egr_trill_tree_profile</t>
  </si>
  <si>
    <t>p0_pt_ipmc_group</t>
  </si>
  <si>
    <t>p0_st_egr_mpls_exp_mapping_1</t>
  </si>
  <si>
    <t>p0_st_egr_mpls_exp_mapping_2</t>
  </si>
  <si>
    <t>st_egr_dvp_attribute</t>
  </si>
  <si>
    <t>st_egr_ip_tunnel</t>
  </si>
  <si>
    <t>st_egr_l3_intf</t>
  </si>
  <si>
    <t>st_egr_l3_next_hop</t>
  </si>
  <si>
    <t>st_egr_mpls_vc_and_swap_label_table</t>
  </si>
  <si>
    <t>st_ipmc_vlan</t>
  </si>
  <si>
    <t>p0_pt_egr_pri_cng_map</t>
  </si>
  <si>
    <t>p0_pt_egr_vlan_tag_action_profile</t>
  </si>
  <si>
    <t>sst_egr_vlan_xlate</t>
  </si>
  <si>
    <t>p0_pt_egr_vlan_stg</t>
  </si>
  <si>
    <t>st_egr_vlan</t>
  </si>
  <si>
    <t>EGRESS_TOP</t>
    <phoneticPr fontId="1" type="noConversion"/>
  </si>
  <si>
    <t>hirar</t>
    <phoneticPr fontId="1" type="noConversion"/>
  </si>
  <si>
    <t>调整了icap和ecap节点位置，增加QoS节点编号</t>
    <phoneticPr fontId="1" type="noConversion"/>
  </si>
  <si>
    <t>增加表的地址分配</t>
    <phoneticPr fontId="1" type="noConversion"/>
  </si>
  <si>
    <t>徐亚东</t>
    <phoneticPr fontId="1" type="noConversion"/>
  </si>
  <si>
    <t>徐佳庆</t>
    <phoneticPr fontId="1" type="noConversion"/>
  </si>
  <si>
    <t>qos</t>
    <phoneticPr fontId="1" type="noConversion"/>
  </si>
  <si>
    <t>V1.1</t>
    <phoneticPr fontId="1" type="noConversion"/>
  </si>
  <si>
    <t>V1.2</t>
    <phoneticPr fontId="1" type="noConversion"/>
  </si>
  <si>
    <t>p0_ing_vlan</t>
    <phoneticPr fontId="1" type="noConversion"/>
  </si>
  <si>
    <t>p0_l2</t>
    <phoneticPr fontId="1" type="noConversion"/>
  </si>
  <si>
    <t>sst_trill_forward_tree</t>
    <phoneticPr fontId="1" type="noConversion"/>
  </si>
  <si>
    <t>p0_pt_vfi_t</t>
  </si>
  <si>
    <t>p0_im</t>
    <phoneticPr fontId="1" type="noConversion"/>
  </si>
  <si>
    <t>p0_da</t>
    <phoneticPr fontId="1" type="noConversion"/>
  </si>
  <si>
    <t>p0_pt_bcast_block_mask</t>
    <phoneticPr fontId="1" type="noConversion"/>
  </si>
  <si>
    <t>pa_tcam</t>
    <phoneticPr fontId="1" type="noConversion"/>
  </si>
  <si>
    <t>p0_pt_ing_egrmskbmap</t>
    <phoneticPr fontId="1" type="noConversion"/>
  </si>
  <si>
    <t>INGRESS_INST3</t>
    <phoneticPr fontId="1" type="noConversion"/>
  </si>
  <si>
    <t>INGRESS_INST3</t>
    <phoneticPr fontId="1" type="noConversion"/>
  </si>
  <si>
    <t>csr chain节点编号</t>
    <phoneticPr fontId="1" type="noConversion"/>
  </si>
  <si>
    <t>csr节点子模块</t>
    <phoneticPr fontId="1" type="noConversion"/>
  </si>
  <si>
    <t>csr节点RLM</t>
    <phoneticPr fontId="1" type="noConversion"/>
  </si>
  <si>
    <t>mac_clock_gen1</t>
    <phoneticPr fontId="1" type="noConversion"/>
  </si>
  <si>
    <t>MAC_TOP0</t>
    <phoneticPr fontId="1" type="noConversion"/>
  </si>
  <si>
    <t>SLICE_TOP</t>
    <phoneticPr fontId="1" type="noConversion"/>
  </si>
  <si>
    <t>pa</t>
    <phoneticPr fontId="1" type="noConversion"/>
  </si>
  <si>
    <t>INGRESS_INST1</t>
    <phoneticPr fontId="1" type="noConversion"/>
  </si>
  <si>
    <t>pa_mpls</t>
    <phoneticPr fontId="1" type="noConversion"/>
  </si>
  <si>
    <t>tt</t>
    <phoneticPr fontId="1" type="noConversion"/>
  </si>
  <si>
    <t>vcap</t>
    <phoneticPr fontId="1" type="noConversion"/>
  </si>
  <si>
    <t>INGRESS_INST2</t>
    <phoneticPr fontId="1" type="noConversion"/>
  </si>
  <si>
    <t>cb</t>
    <phoneticPr fontId="1" type="noConversion"/>
  </si>
  <si>
    <t>dice0</t>
    <phoneticPr fontId="1" type="noConversion"/>
  </si>
  <si>
    <t>DICE0</t>
    <phoneticPr fontId="1" type="noConversion"/>
  </si>
  <si>
    <t>ciu</t>
    <phoneticPr fontId="1" type="noConversion"/>
  </si>
  <si>
    <t>cbie</t>
    <phoneticPr fontId="1" type="noConversion"/>
  </si>
  <si>
    <t>bfd</t>
    <phoneticPr fontId="1" type="noConversion"/>
  </si>
  <si>
    <t>i1588</t>
    <phoneticPr fontId="1" type="noConversion"/>
  </si>
  <si>
    <t>csr节点表项</t>
    <phoneticPr fontId="1" type="noConversion"/>
  </si>
  <si>
    <t>p0_pt_ing_untagged_phb</t>
    <phoneticPr fontId="1" type="noConversion"/>
  </si>
  <si>
    <t>l2_user_entry_tcam</t>
    <phoneticPr fontId="1" type="noConversion"/>
  </si>
  <si>
    <t>ifc(包含逻辑和table)，要求能DMA</t>
    <phoneticPr fontId="1" type="noConversion"/>
  </si>
  <si>
    <t>ecap(包含逻辑和table)，要求能DMA</t>
    <phoneticPr fontId="1" type="noConversion"/>
  </si>
  <si>
    <t>MAC_TOP</t>
    <phoneticPr fontId="1" type="noConversion"/>
  </si>
  <si>
    <t>V1.3</t>
  </si>
  <si>
    <t>杨巍</t>
    <phoneticPr fontId="1" type="noConversion"/>
  </si>
  <si>
    <t>调整chain的个数，table chain增加为4条，counter修改为1条，并且调整部分链的顺序</t>
    <phoneticPr fontId="1" type="noConversion"/>
  </si>
  <si>
    <t>reg_chain_*</t>
    <phoneticPr fontId="1" type="noConversion"/>
  </si>
  <si>
    <t>p1_egr_l3_reg_chain_*</t>
    <phoneticPr fontId="1" type="noConversion"/>
  </si>
  <si>
    <t>p0_hirar_pipeline_chain*</t>
    <phoneticPr fontId="1" type="noConversion"/>
  </si>
  <si>
    <t>p0_llp_pcs_chain*</t>
    <phoneticPr fontId="1" type="noConversion"/>
  </si>
  <si>
    <t>reg_chain*</t>
    <phoneticPr fontId="1" type="noConversion"/>
  </si>
  <si>
    <t>vcap_chain*</t>
    <phoneticPr fontId="1" type="noConversion"/>
  </si>
  <si>
    <t>rtag_crc0</t>
    <phoneticPr fontId="1" type="noConversion"/>
  </si>
  <si>
    <t>rtag_crc_p0_reg_chain*</t>
    <phoneticPr fontId="1" type="noConversion"/>
  </si>
  <si>
    <t>RLM端口通配符</t>
    <phoneticPr fontId="1" type="noConversion"/>
  </si>
  <si>
    <t>RLM端口通配符</t>
    <phoneticPr fontId="1" type="noConversion"/>
  </si>
  <si>
    <t>icap_chain_*输入/ifc_chain_*输出</t>
    <phoneticPr fontId="1" type="noConversion"/>
  </si>
  <si>
    <t>eslice_chain*输入/efc_chain*输出</t>
    <phoneticPr fontId="1" type="noConversion"/>
  </si>
  <si>
    <t>mac_counter_reg_chain*</t>
    <phoneticPr fontId="1" type="noConversion"/>
  </si>
  <si>
    <t>p0_counter_reg_chain*</t>
    <phoneticPr fontId="1" type="noConversion"/>
  </si>
  <si>
    <t>p0_pt_egr_dscp_table</t>
    <phoneticPr fontId="1" type="noConversion"/>
  </si>
  <si>
    <t>V1.4</t>
    <phoneticPr fontId="1" type="noConversion"/>
  </si>
  <si>
    <t>按照后端建议，调整chain的个数，table chain增加为3条，counter修改为1条，logic链合并为1条</t>
    <phoneticPr fontId="1" type="noConversion"/>
  </si>
  <si>
    <t>CSR基地址宏定义名字</t>
    <phoneticPr fontId="1" type="noConversion"/>
  </si>
  <si>
    <t>ICAP_TOP_CSR_ADDR_PREFIX</t>
    <phoneticPr fontId="1" type="noConversion"/>
  </si>
  <si>
    <t>VISLICE_CSR_ADDR_PREFIX</t>
    <phoneticPr fontId="1" type="noConversion"/>
  </si>
  <si>
    <t>IFC_CSR_ADDR_PREFIX</t>
    <phoneticPr fontId="1" type="noConversion"/>
  </si>
  <si>
    <t>ESLICE_CSR_ADDR_PREFIX</t>
    <phoneticPr fontId="1" type="noConversion"/>
  </si>
  <si>
    <t>EFC_CSR_ADDR_PREFIX</t>
    <phoneticPr fontId="1" type="noConversion"/>
  </si>
  <si>
    <t>define</t>
    <phoneticPr fontId="1" type="noConversion"/>
  </si>
  <si>
    <t>`define</t>
    <phoneticPr fontId="1" type="noConversion"/>
  </si>
  <si>
    <t>`define</t>
    <phoneticPr fontId="1" type="noConversion"/>
  </si>
  <si>
    <t>基地址</t>
    <phoneticPr fontId="1" type="noConversion"/>
  </si>
  <si>
    <t>csr节点地址范围</t>
    <phoneticPr fontId="1" type="noConversion"/>
  </si>
  <si>
    <t>CB</t>
    <phoneticPr fontId="1" type="noConversion"/>
  </si>
  <si>
    <t>st_vlan_xlate_data</t>
    <phoneticPr fontId="1" type="noConversion"/>
  </si>
  <si>
    <t>icap_tcam0</t>
    <phoneticPr fontId="1" type="noConversion"/>
  </si>
  <si>
    <t>st_mpls_entry_data</t>
    <phoneticPr fontId="1" type="noConversion"/>
  </si>
  <si>
    <t>st_trill_rfp_check_entry_data</t>
    <phoneticPr fontId="1" type="noConversion"/>
  </si>
  <si>
    <t>st_trill_forward_tree_data</t>
    <phoneticPr fontId="1" type="noConversion"/>
  </si>
  <si>
    <t>st_egr_vlan_xlate_data</t>
    <phoneticPr fontId="1" type="noConversion"/>
  </si>
  <si>
    <t>`define</t>
    <phoneticPr fontId="1" type="noConversion"/>
  </si>
  <si>
    <t>icap_tcam1</t>
  </si>
  <si>
    <t>icap_tcam2</t>
  </si>
  <si>
    <t>icap_tcam3</t>
  </si>
  <si>
    <t>icap_tcam4</t>
  </si>
  <si>
    <t>icap_tcam5</t>
  </si>
  <si>
    <t>icap_tcam6</t>
  </si>
  <si>
    <t>icap_tcam7</t>
  </si>
  <si>
    <t>st_l3_mtu_values</t>
    <phoneticPr fontId="1" type="noConversion"/>
  </si>
  <si>
    <t>l3_tcam0</t>
    <phoneticPr fontId="1" type="noConversion"/>
  </si>
  <si>
    <t>l3_tcam1</t>
  </si>
  <si>
    <t>l3_tcam2</t>
  </si>
  <si>
    <t>l3_tcam3</t>
  </si>
  <si>
    <t>ecap_tcam0</t>
    <phoneticPr fontId="1" type="noConversion"/>
  </si>
  <si>
    <t>ecap_tcam1</t>
  </si>
  <si>
    <t>V1.5</t>
    <phoneticPr fontId="1" type="noConversion"/>
  </si>
  <si>
    <t>INGRESS_INST1</t>
    <phoneticPr fontId="1" type="noConversion"/>
  </si>
  <si>
    <t>1.logic_chain中EREGSS修改1个节点，新加2个节点。
2.table_chain0中INGRESS1新加11个节点，INGRESS3新加8个节点。
3.table_chain1中INGRESS2新加4个节点,删除l3_lpm_tcam节点。
4.table_chain2中EGRESS修改2个节点，新加3个节点。
5.counter_chain中新加5个节点。
注：所有修改的节点以黄色背景表示，新加节点以红色背景表示</t>
    <phoneticPr fontId="1" type="noConversion"/>
  </si>
  <si>
    <t>p0_pa_pt_protocol_pkt_chk</t>
    <phoneticPr fontId="1" type="noConversion"/>
  </si>
  <si>
    <t>p0_pa_pt_pkt_err_check</t>
    <phoneticPr fontId="1" type="noConversion"/>
  </si>
  <si>
    <t>p0_pa_mpls_pt_pkt_err_check</t>
    <phoneticPr fontId="1" type="noConversion"/>
  </si>
  <si>
    <t>p0_egr_mirror_encap_control</t>
    <phoneticPr fontId="1" type="noConversion"/>
  </si>
  <si>
    <t>p0_egr_mirror_encap_data_1</t>
    <phoneticPr fontId="1" type="noConversion"/>
  </si>
  <si>
    <t>p0_pt_vfi_1_t</t>
    <phoneticPr fontId="1" type="noConversion"/>
  </si>
  <si>
    <t>V1.6</t>
    <phoneticPr fontId="1" type="noConversion"/>
  </si>
  <si>
    <t>重新分配各CSR链的地址范围以及各个节点的基地址</t>
    <phoneticPr fontId="1" type="noConversion"/>
  </si>
  <si>
    <t>徐佳庆</t>
    <phoneticPr fontId="1" type="noConversion"/>
  </si>
  <si>
    <t>l3_tcam4</t>
  </si>
  <si>
    <t>l3_tcam5</t>
  </si>
  <si>
    <t>l3_tcam6</t>
  </si>
  <si>
    <t>l3_tcam7</t>
  </si>
  <si>
    <t>l3_tcam8</t>
  </si>
  <si>
    <t>l3_tcam9</t>
  </si>
  <si>
    <t>l3_tcam10</t>
  </si>
  <si>
    <t>l3_tcam11</t>
  </si>
  <si>
    <t>l3_tcam12</t>
  </si>
  <si>
    <t>l3_tcam13</t>
  </si>
  <si>
    <t>l3_tcam14</t>
  </si>
  <si>
    <t>l3_tcam15</t>
  </si>
  <si>
    <t>mac_counter7</t>
    <phoneticPr fontId="1" type="noConversion"/>
  </si>
  <si>
    <t>mac_counter6</t>
    <phoneticPr fontId="1" type="noConversion"/>
  </si>
  <si>
    <t>mac_counter5</t>
    <phoneticPr fontId="1" type="noConversion"/>
  </si>
  <si>
    <t>mac_counter4</t>
    <phoneticPr fontId="1" type="noConversion"/>
  </si>
  <si>
    <t>mac_counter0</t>
    <phoneticPr fontId="1" type="noConversion"/>
  </si>
  <si>
    <t>mac_counter1</t>
    <phoneticPr fontId="1" type="noConversion"/>
  </si>
  <si>
    <t>mac_counter2</t>
    <phoneticPr fontId="1" type="noConversion"/>
  </si>
  <si>
    <t>mac_counter3</t>
    <phoneticPr fontId="1" type="noConversion"/>
  </si>
  <si>
    <t>p0_pa_counter</t>
    <phoneticPr fontId="1" type="noConversion"/>
  </si>
  <si>
    <t>cb_counter</t>
    <phoneticPr fontId="1" type="noConversion"/>
  </si>
  <si>
    <t>V1.7</t>
    <phoneticPr fontId="1" type="noConversion"/>
  </si>
  <si>
    <t>1.新增INGRESS_INST2中L3_TCAM的节点为16个
2.根据后端floorplan的结果，修改各个链中的模块级的串链顺序，涉及ip_chain/logic_chain/table_chain1/table_chain2/counter_chain</t>
    <phoneticPr fontId="1" type="noConversion"/>
  </si>
  <si>
    <t>杨巍</t>
    <phoneticPr fontId="1" type="noConversion"/>
  </si>
  <si>
    <t>led</t>
    <phoneticPr fontId="1" type="noConversion"/>
  </si>
  <si>
    <t>1.EGRESS_TOP中新增1个CSR logic链节点
2.修改EGRESS counter链的节点名字为PEB</t>
    <phoneticPr fontId="1" type="noConversion"/>
  </si>
  <si>
    <t>mac_clock_gen6</t>
    <phoneticPr fontId="1" type="noConversion"/>
  </si>
  <si>
    <t>mac_clock_gen5</t>
    <phoneticPr fontId="1" type="noConversion"/>
  </si>
  <si>
    <t>mac_clock_gen4</t>
    <phoneticPr fontId="1" type="noConversion"/>
  </si>
  <si>
    <t>mac7</t>
    <phoneticPr fontId="1" type="noConversion"/>
  </si>
  <si>
    <t>mac6</t>
    <phoneticPr fontId="1" type="noConversion"/>
  </si>
  <si>
    <t>mac5</t>
    <phoneticPr fontId="1" type="noConversion"/>
  </si>
  <si>
    <t>mac4</t>
    <phoneticPr fontId="1" type="noConversion"/>
  </si>
  <si>
    <t>MAC_TOP7</t>
    <phoneticPr fontId="1" type="noConversion"/>
  </si>
  <si>
    <t>MAC_TOP6</t>
    <phoneticPr fontId="1" type="noConversion"/>
  </si>
  <si>
    <t>MAC_TOP5</t>
    <phoneticPr fontId="1" type="noConversion"/>
  </si>
  <si>
    <t>MAC_TOP4</t>
    <phoneticPr fontId="1" type="noConversion"/>
  </si>
  <si>
    <t>mac0</t>
    <phoneticPr fontId="1" type="noConversion"/>
  </si>
  <si>
    <t>mac_clock_gen0</t>
    <phoneticPr fontId="1" type="noConversion"/>
  </si>
  <si>
    <t>mac1</t>
    <phoneticPr fontId="1" type="noConversion"/>
  </si>
  <si>
    <t>mac2</t>
    <phoneticPr fontId="1" type="noConversion"/>
  </si>
  <si>
    <t>mac_clock_gen2</t>
    <phoneticPr fontId="1" type="noConversion"/>
  </si>
  <si>
    <t>mac3</t>
    <phoneticPr fontId="1" type="noConversion"/>
  </si>
  <si>
    <t>mac_clock_gen3</t>
    <phoneticPr fontId="1" type="noConversion"/>
  </si>
  <si>
    <t>MAC_TOP1</t>
    <phoneticPr fontId="1" type="noConversion"/>
  </si>
  <si>
    <t>MAC_TOP2</t>
    <phoneticPr fontId="1" type="noConversion"/>
  </si>
  <si>
    <t>MAC_TOP3</t>
    <phoneticPr fontId="1" type="noConversion"/>
  </si>
  <si>
    <t>led</t>
    <phoneticPr fontId="1" type="noConversion"/>
  </si>
  <si>
    <t>slice_top</t>
    <phoneticPr fontId="1" type="noConversion"/>
  </si>
  <si>
    <t>rau</t>
    <phoneticPr fontId="1" type="noConversion"/>
  </si>
  <si>
    <t>V1.7</t>
    <phoneticPr fontId="1" type="noConversion"/>
  </si>
  <si>
    <t>1.更新EGRESS_TOP中逻辑链和counter链的串链顺序，黄色背景标示</t>
    <phoneticPr fontId="1" type="noConversion"/>
  </si>
  <si>
    <t>p0_egr_vlan_assignment</t>
    <phoneticPr fontId="1" type="noConversion"/>
  </si>
  <si>
    <t>`define</t>
    <phoneticPr fontId="1" type="noConversion"/>
  </si>
  <si>
    <t>mirror_encap</t>
    <phoneticPr fontId="1" type="noConversion"/>
  </si>
  <si>
    <t>pea</t>
    <phoneticPr fontId="1" type="noConversion"/>
  </si>
  <si>
    <t>pac</t>
    <phoneticPr fontId="1" type="noConversion"/>
  </si>
  <si>
    <t>p0_egr_l3</t>
    <phoneticPr fontId="1" type="noConversion"/>
  </si>
  <si>
    <t>p0_egr_vlan_filter</t>
    <phoneticPr fontId="1" type="noConversion"/>
  </si>
  <si>
    <t>peb</t>
    <phoneticPr fontId="1" type="noConversion"/>
  </si>
  <si>
    <t>p0_peb_counter</t>
    <phoneticPr fontId="1" type="noConversion"/>
  </si>
  <si>
    <t>杨健鸷</t>
    <phoneticPr fontId="1" type="noConversion"/>
  </si>
  <si>
    <t>日期</t>
    <phoneticPr fontId="1" type="noConversion"/>
  </si>
  <si>
    <t>EGRESS</t>
    <phoneticPr fontId="1" type="noConversion"/>
  </si>
  <si>
    <t>l2_entry_tpool</t>
    <phoneticPr fontId="1" type="noConversion"/>
  </si>
  <si>
    <t>l3_entry_tpool</t>
    <phoneticPr fontId="1" type="noConversion"/>
  </si>
  <si>
    <t>基于ES480的基础。
1.删除被裁剪的表项；
2.将table_pool拆分成2个表项</t>
    <phoneticPr fontId="1" type="noConversion"/>
  </si>
  <si>
    <t>ES90_V1.0</t>
    <phoneticPr fontId="1" type="noConversion"/>
  </si>
  <si>
    <t>ES90_V1.2</t>
    <phoneticPr fontId="1" type="noConversion"/>
  </si>
  <si>
    <t>Table chain 0:
INGRESS_INST1 -&gt; INGRESS_INST3</t>
    <phoneticPr fontId="1" type="noConversion"/>
  </si>
  <si>
    <t>Table chain 1: 
INGRESS_INST2</t>
    <phoneticPr fontId="1" type="noConversion"/>
  </si>
  <si>
    <t>Table chain 2:
EGRESS -&gt; hirar</t>
    <phoneticPr fontId="1" type="noConversion"/>
  </si>
  <si>
    <t>Counter Chain:
INGRESS_INST1 -&gt; MAC_TOP_7 -&gt; MAC_TOP_6 -&gt; MAC_TOP_5 -&gt; MAC_TOP_4 -&gt; EGRESS -&gt; MAC_TOP_0 -&gt; MAC_TOP_1 -&gt; MAC_TOP_2 -&gt; MAC_TOP_3-&gt;CB</t>
    <phoneticPr fontId="1" type="noConversion"/>
  </si>
  <si>
    <t>删除table_chain2中的p0_st_ipmc_vlan_per_port和p0_egr_pe_mc_head</t>
    <phoneticPr fontId="1" type="noConversion"/>
  </si>
  <si>
    <t>ES90_V1.3</t>
    <phoneticPr fontId="1" type="noConversion"/>
  </si>
  <si>
    <t>ES90_V1.4</t>
    <phoneticPr fontId="1" type="noConversion"/>
  </si>
  <si>
    <t>徐佳庆</t>
    <phoneticPr fontId="1" type="noConversion"/>
  </si>
  <si>
    <t>增加table_chain0中的vlan_tcam、pt_vlan_subnet_data、sst_vlan_protocol和pt_vlan_protocol_data</t>
    <phoneticPr fontId="1" type="noConversion"/>
  </si>
  <si>
    <t>pt_vlan_protocol_data</t>
    <phoneticPr fontId="1" type="noConversion"/>
  </si>
  <si>
    <t>vlan_tcam</t>
    <phoneticPr fontId="1" type="noConversion"/>
  </si>
  <si>
    <t>vlan_tcam_csr_chain*</t>
    <phoneticPr fontId="1" type="noConversion"/>
  </si>
  <si>
    <t>pt_vlan_subnet_data</t>
    <phoneticPr fontId="1" type="noConversion"/>
  </si>
  <si>
    <t>pt_vlan_subnet_data_csr_chain*</t>
    <phoneticPr fontId="1" type="noConversion"/>
  </si>
  <si>
    <t>sst_vlan_protocol</t>
    <phoneticPr fontId="1" type="noConversion"/>
  </si>
  <si>
    <t>sst_vlan_protocol_csr_chain*</t>
    <phoneticPr fontId="1" type="noConversion"/>
  </si>
  <si>
    <t>pt_vlan_protocol_data_csr_chain*</t>
    <phoneticPr fontId="1" type="noConversion"/>
  </si>
  <si>
    <t>徐佳庆</t>
    <phoneticPr fontId="1" type="noConversion"/>
  </si>
  <si>
    <t>调整IP链模块，删除hss_pack7</t>
    <phoneticPr fontId="1" type="noConversion"/>
  </si>
  <si>
    <t>fpa</t>
    <phoneticPr fontId="1" type="noConversion"/>
  </si>
  <si>
    <t>fpa_reg_chain*</t>
    <phoneticPr fontId="1" type="noConversion"/>
  </si>
  <si>
    <t>fcap</t>
    <phoneticPr fontId="1" type="noConversion"/>
  </si>
  <si>
    <t>fpe</t>
    <phoneticPr fontId="1" type="noConversion"/>
  </si>
  <si>
    <t>fcap_reg_chain*</t>
    <phoneticPr fontId="1" type="noConversion"/>
  </si>
  <si>
    <t>fpe_reg_chain*</t>
    <phoneticPr fontId="1" type="noConversion"/>
  </si>
  <si>
    <t>ES90_V1.5</t>
    <phoneticPr fontId="1" type="noConversion"/>
  </si>
  <si>
    <t>徐佳庆</t>
    <phoneticPr fontId="1" type="noConversion"/>
  </si>
  <si>
    <t>FPA_TCAM0_ADDR_PREFIX</t>
    <phoneticPr fontId="1" type="noConversion"/>
  </si>
  <si>
    <t>FPA_TCAM1_ADDR_PREFIX</t>
    <phoneticPr fontId="1" type="noConversion"/>
  </si>
  <si>
    <t>FPA_TCAM2_ADDR_PREFIX</t>
    <phoneticPr fontId="1" type="noConversion"/>
  </si>
  <si>
    <t>FPA_TCAM3_ADDR_PREFIX</t>
    <phoneticPr fontId="1" type="noConversion"/>
  </si>
  <si>
    <t>FPA_TCAM4_ADDR_PREFIX</t>
    <phoneticPr fontId="1" type="noConversion"/>
  </si>
  <si>
    <t>FPA_TCAM5_ADDR_PREFIX</t>
    <phoneticPr fontId="1" type="noConversion"/>
  </si>
  <si>
    <t>FPA_TCAM6_ADDR_PREFIX</t>
    <phoneticPr fontId="1" type="noConversion"/>
  </si>
  <si>
    <t>FPA_TCAM7_ADDR_PREFIX</t>
    <phoneticPr fontId="1" type="noConversion"/>
  </si>
  <si>
    <t>FPA_SOP_TCAM_ADDR_PREFIX</t>
    <phoneticPr fontId="1" type="noConversion"/>
  </si>
  <si>
    <t>fpa_sop_tcam</t>
    <phoneticPr fontId="1" type="noConversion"/>
  </si>
  <si>
    <t>fpa_tcam0</t>
    <phoneticPr fontId="1" type="noConversion"/>
  </si>
  <si>
    <t>fpa_tcam1</t>
    <phoneticPr fontId="1" type="noConversion"/>
  </si>
  <si>
    <t>fpa_tcam2</t>
    <phoneticPr fontId="1" type="noConversion"/>
  </si>
  <si>
    <t>fpa_tcam3</t>
    <phoneticPr fontId="1" type="noConversion"/>
  </si>
  <si>
    <t>fpa_tcam4</t>
    <phoneticPr fontId="1" type="noConversion"/>
  </si>
  <si>
    <t>fpa_tcam5</t>
    <phoneticPr fontId="1" type="noConversion"/>
  </si>
  <si>
    <t>fpa_tcam6</t>
    <phoneticPr fontId="1" type="noConversion"/>
  </si>
  <si>
    <t>fpa_tcam7</t>
    <phoneticPr fontId="1" type="noConversion"/>
  </si>
  <si>
    <t>p0_pt_l2_user_entry_data_only</t>
    <phoneticPr fontId="1" type="noConversion"/>
  </si>
  <si>
    <t>fcap_tcam0</t>
    <phoneticPr fontId="1" type="noConversion"/>
  </si>
  <si>
    <t>fcap_tcam1</t>
    <phoneticPr fontId="1" type="noConversion"/>
  </si>
  <si>
    <t>fcap_tcam2</t>
    <phoneticPr fontId="1" type="noConversion"/>
  </si>
  <si>
    <t>fcap_tcam3</t>
    <phoneticPr fontId="1" type="noConversion"/>
  </si>
  <si>
    <t>fcap_tcam4</t>
    <phoneticPr fontId="1" type="noConversion"/>
  </si>
  <si>
    <t>fcap_tcam5</t>
    <phoneticPr fontId="1" type="noConversion"/>
  </si>
  <si>
    <t>fcap_tcam6</t>
    <phoneticPr fontId="1" type="noConversion"/>
  </si>
  <si>
    <t>fcap_tcam7</t>
    <phoneticPr fontId="1" type="noConversion"/>
  </si>
  <si>
    <t>fpa_sop_policy</t>
    <phoneticPr fontId="1" type="noConversion"/>
  </si>
  <si>
    <t>fpa_policy0</t>
    <phoneticPr fontId="1" type="noConversion"/>
  </si>
  <si>
    <t>fpa_policy1</t>
    <phoneticPr fontId="1" type="noConversion"/>
  </si>
  <si>
    <t>fpa_policy2</t>
    <phoneticPr fontId="1" type="noConversion"/>
  </si>
  <si>
    <t>fpa_policy3</t>
    <phoneticPr fontId="1" type="noConversion"/>
  </si>
  <si>
    <t>fpa_policy4</t>
    <phoneticPr fontId="1" type="noConversion"/>
  </si>
  <si>
    <t>fpa_policy5</t>
    <phoneticPr fontId="1" type="noConversion"/>
  </si>
  <si>
    <t>fpa_policy6</t>
    <phoneticPr fontId="1" type="noConversion"/>
  </si>
  <si>
    <t>fpa_policy7</t>
    <phoneticPr fontId="1" type="noConversion"/>
  </si>
  <si>
    <t>fcap_policy0</t>
    <phoneticPr fontId="1" type="noConversion"/>
  </si>
  <si>
    <t>fcap_policy1</t>
    <phoneticPr fontId="1" type="noConversion"/>
  </si>
  <si>
    <t>fcap_policy2</t>
    <phoneticPr fontId="1" type="noConversion"/>
  </si>
  <si>
    <t>fcap_policy3</t>
    <phoneticPr fontId="1" type="noConversion"/>
  </si>
  <si>
    <t>fcap_policy4</t>
    <phoneticPr fontId="1" type="noConversion"/>
  </si>
  <si>
    <t>fcap_policy5</t>
    <phoneticPr fontId="1" type="noConversion"/>
  </si>
  <si>
    <t>fcap_policy6</t>
    <phoneticPr fontId="1" type="noConversion"/>
  </si>
  <si>
    <t>fcap_policy7</t>
    <phoneticPr fontId="1" type="noConversion"/>
  </si>
  <si>
    <t>pt_fpe_instruction</t>
    <phoneticPr fontId="1" type="noConversion"/>
  </si>
  <si>
    <t>logic_chain增加3个，table_chain0增加9个，table_chain1增加8个，table_chain2增加18个</t>
    <phoneticPr fontId="1" type="noConversion"/>
  </si>
  <si>
    <t>L2_ENTRY_TPOOL_ADDR_PREFIX</t>
    <phoneticPr fontId="1" type="noConversion"/>
  </si>
  <si>
    <t>FPA</t>
    <phoneticPr fontId="1" type="noConversion"/>
  </si>
  <si>
    <t>FCAP</t>
    <phoneticPr fontId="1" type="noConversion"/>
  </si>
  <si>
    <t>FPE</t>
    <phoneticPr fontId="1" type="noConversion"/>
  </si>
  <si>
    <t>pt_fpe_data</t>
    <phoneticPr fontId="1" type="noConversion"/>
  </si>
  <si>
    <t>pt_fpe_qoc_100m</t>
    <phoneticPr fontId="1" type="noConversion"/>
  </si>
  <si>
    <t>pt_fpe_qoc_1g</t>
    <phoneticPr fontId="1" type="noConversion"/>
  </si>
  <si>
    <t>pt_fpe_qoc_2p5g</t>
    <phoneticPr fontId="1" type="noConversion"/>
  </si>
  <si>
    <t>pt_fpe_qoc_5g</t>
    <phoneticPr fontId="1" type="noConversion"/>
  </si>
  <si>
    <t>pt_fpe_qoc_10g</t>
    <phoneticPr fontId="1" type="noConversion"/>
  </si>
  <si>
    <t>EP</t>
    <phoneticPr fontId="1" type="noConversion"/>
  </si>
  <si>
    <t>ES90_V1.6</t>
    <phoneticPr fontId="1" type="noConversion"/>
  </si>
  <si>
    <t>因为增加FPA/FCAP的修改，交换RLM2/RLM3在table链上的位置；
重新对节点进行编号</t>
    <phoneticPr fontId="1" type="noConversion"/>
  </si>
  <si>
    <t>PEB</t>
    <phoneticPr fontId="1" type="noConversion"/>
  </si>
  <si>
    <t>gmi0</t>
    <phoneticPr fontId="1" type="noConversion"/>
  </si>
  <si>
    <t>gmi1</t>
    <phoneticPr fontId="1" type="noConversion"/>
  </si>
  <si>
    <t>fcap_counter</t>
    <phoneticPr fontId="1" type="noConversion"/>
  </si>
  <si>
    <t>ep</t>
    <phoneticPr fontId="1" type="noConversion"/>
  </si>
  <si>
    <t>ciu_reserve</t>
    <phoneticPr fontId="1" type="noConversion"/>
  </si>
  <si>
    <t>sv_goose_flow_hash</t>
    <phoneticPr fontId="1" type="noConversion"/>
  </si>
  <si>
    <t>sv_goose_flow_linear</t>
    <phoneticPr fontId="1" type="noConversion"/>
  </si>
  <si>
    <t>goose_encode_table</t>
    <phoneticPr fontId="1" type="noConversion"/>
  </si>
  <si>
    <t>sv_encode_table</t>
    <phoneticPr fontId="1" type="noConversion"/>
  </si>
  <si>
    <t>ep_egr_hash_counter</t>
    <phoneticPr fontId="1" type="noConversion"/>
  </si>
  <si>
    <t>peb_ep_counter</t>
    <phoneticPr fontId="1" type="noConversion"/>
  </si>
  <si>
    <t>ep_counter</t>
    <phoneticPr fontId="1" type="noConversion"/>
  </si>
  <si>
    <t>ep_hash_counter</t>
    <phoneticPr fontId="1" type="noConversion"/>
  </si>
  <si>
    <t>rb0_hsr_prp</t>
    <phoneticPr fontId="1" type="noConversion"/>
  </si>
  <si>
    <t>rb1_hsr_prp</t>
  </si>
  <si>
    <t>rb2_hsr_prp</t>
  </si>
  <si>
    <t>rb3_hsr_prp</t>
  </si>
  <si>
    <t>redbox0_hsr</t>
  </si>
  <si>
    <t>redbox0_hsr</t>
    <phoneticPr fontId="1" type="noConversion"/>
  </si>
  <si>
    <t>redbox1_hsr</t>
  </si>
  <si>
    <t>redbox2_hsr</t>
  </si>
  <si>
    <t>redbox3_hsr</t>
  </si>
  <si>
    <t>rb0_hsr_counter</t>
    <phoneticPr fontId="1" type="noConversion"/>
  </si>
  <si>
    <t>rb1_hsr_counter</t>
  </si>
  <si>
    <t>rb2_hsr_counter</t>
  </si>
  <si>
    <t>rb3_hsr_counter</t>
  </si>
  <si>
    <t>rb0_1_proxy_node</t>
    <phoneticPr fontId="1" type="noConversion"/>
  </si>
  <si>
    <t>rb2_3_proxy_node</t>
    <phoneticPr fontId="1" type="noConversion"/>
  </si>
  <si>
    <t>redbox0_1_HSR</t>
    <phoneticPr fontId="1" type="noConversion"/>
  </si>
  <si>
    <t>redbox2_3_HSR</t>
    <phoneticPr fontId="1" type="noConversion"/>
  </si>
  <si>
    <t>reserve</t>
    <phoneticPr fontId="1" type="noConversion"/>
  </si>
  <si>
    <t>hirar_ppl</t>
    <phoneticPr fontId="1" type="noConversion"/>
  </si>
  <si>
    <t>hirar_modlist_table</t>
    <phoneticPr fontId="1" type="noConversion"/>
  </si>
  <si>
    <t>hirar_modbit_table</t>
    <phoneticPr fontId="1" type="noConversion"/>
  </si>
  <si>
    <t>hirar_trunk_table</t>
    <phoneticPr fontId="1" type="noConversion"/>
  </si>
  <si>
    <t>hirar_strunk_table</t>
    <phoneticPr fontId="1" type="noConversion"/>
  </si>
  <si>
    <t>hirar_m2n_table</t>
    <phoneticPr fontId="1" type="noConversion"/>
  </si>
  <si>
    <t>hirar_p0_llp_pcs</t>
    <phoneticPr fontId="1" type="noConversion"/>
  </si>
  <si>
    <t>hirar_p1_llp_pcs</t>
    <phoneticPr fontId="1" type="noConversion"/>
  </si>
  <si>
    <t>添加两个LLP-PCS节点号</t>
    <phoneticPr fontId="1" type="noConversion"/>
  </si>
  <si>
    <t>INGRESS_INST3</t>
    <phoneticPr fontId="1" type="noConversion"/>
  </si>
  <si>
    <t>ES90_V1.7</t>
    <phoneticPr fontId="1" type="noConversion"/>
  </si>
  <si>
    <t>st_l2mc_l3_ipmc</t>
    <phoneticPr fontId="1" type="noConversion"/>
  </si>
  <si>
    <t>调整st_l2mc_l3_ipmc表项节点位置</t>
    <phoneticPr fontId="1" type="noConversion"/>
  </si>
  <si>
    <t>lpm_ad2_tpool</t>
    <phoneticPr fontId="1" type="noConversion"/>
  </si>
  <si>
    <t>ES90_V1.8</t>
    <phoneticPr fontId="1" type="noConversion"/>
  </si>
  <si>
    <t>增加lpm_ad2_tpool节点（table_chain0）</t>
    <phoneticPr fontId="1" type="noConversion"/>
  </si>
  <si>
    <t>rb0_1_left_duplict_filter</t>
    <phoneticPr fontId="1" type="noConversion"/>
  </si>
  <si>
    <t>rb2_3_left_duplict_filter</t>
    <phoneticPr fontId="1" type="noConversion"/>
  </si>
  <si>
    <t>rb0_1_rght_duplict_filter</t>
    <phoneticPr fontId="1" type="noConversion"/>
  </si>
  <si>
    <t>rb2_3_rght_duplict_filter</t>
    <phoneticPr fontId="1" type="noConversion"/>
  </si>
  <si>
    <t>redbox0_1_HSR</t>
    <phoneticPr fontId="1" type="noConversion"/>
  </si>
  <si>
    <t>redbox2_3_HSR</t>
    <phoneticPr fontId="1" type="noConversion"/>
  </si>
  <si>
    <t>ES90_V1.9</t>
    <phoneticPr fontId="1" type="noConversion"/>
  </si>
  <si>
    <t>增加redbox节点：
rb0_1_rght_duplict_filter/rb2_3_rght_duplict_filter
将以前的rb节点加上left后缀</t>
    <phoneticPr fontId="1" type="noConversion"/>
  </si>
  <si>
    <t>ES90_V2.0</t>
    <phoneticPr fontId="1" type="noConversion"/>
  </si>
  <si>
    <t>增加MSIX节点，并且没有挂在链上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</si>
</sst>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opLeftCell="A10" zoomScale="160" zoomScaleNormal="160" workbookViewId="0">
      <selection activeCell="B23" sqref="B23:C24"/>
    </sheetView>
  </sheetViews>
  <sheetFormatPr defaultRowHeight="13.5" x14ac:dyDescent="0.15"/>
  <cols>
    <col min="1" max="1" width="9" style="1"/>
    <col min="2" max="2" width="87.625" style="1" customWidth="1"/>
    <col min="3" max="3" width="12.625" style="1" customWidth="1"/>
    <col min="4" max="4" width="11.625" bestFit="1" customWidth="1"/>
  </cols>
  <sheetData>
    <row r="2" spans="1:4" x14ac:dyDescent="0.15">
      <c r="A2" s="1" t="s">
        <v>10</v>
      </c>
      <c r="B2" s="1" t="s">
        <v>13</v>
      </c>
      <c r="C2" s="1" t="s">
        <v>12</v>
      </c>
      <c r="D2" s="48" t="s">
        <v>245</v>
      </c>
    </row>
    <row r="3" spans="1:4" s="2" customFormat="1" x14ac:dyDescent="0.15">
      <c r="A3" s="2" t="s">
        <v>11</v>
      </c>
      <c r="B3" s="2" t="s">
        <v>15</v>
      </c>
      <c r="C3" s="2" t="s">
        <v>14</v>
      </c>
    </row>
    <row r="4" spans="1:4" s="2" customFormat="1" x14ac:dyDescent="0.15">
      <c r="A4" s="2" t="s">
        <v>16</v>
      </c>
      <c r="B4" s="2" t="s">
        <v>17</v>
      </c>
      <c r="C4" s="2" t="s">
        <v>18</v>
      </c>
    </row>
    <row r="5" spans="1:4" s="2" customFormat="1" x14ac:dyDescent="0.15">
      <c r="A5" s="2" t="s">
        <v>79</v>
      </c>
      <c r="B5" s="2" t="s">
        <v>75</v>
      </c>
      <c r="C5" s="2" t="s">
        <v>76</v>
      </c>
    </row>
    <row r="6" spans="1:4" s="2" customFormat="1" x14ac:dyDescent="0.15">
      <c r="A6" s="2" t="s">
        <v>80</v>
      </c>
      <c r="B6" s="2" t="s">
        <v>74</v>
      </c>
      <c r="C6" s="2" t="s">
        <v>77</v>
      </c>
    </row>
    <row r="7" spans="1:4" s="2" customFormat="1" x14ac:dyDescent="0.15">
      <c r="A7" s="2" t="s">
        <v>117</v>
      </c>
      <c r="B7" s="2" t="s">
        <v>119</v>
      </c>
      <c r="C7" s="2" t="s">
        <v>118</v>
      </c>
    </row>
    <row r="8" spans="1:4" s="2" customFormat="1" x14ac:dyDescent="0.15">
      <c r="A8" s="2" t="s">
        <v>135</v>
      </c>
      <c r="B8" s="2" t="s">
        <v>136</v>
      </c>
      <c r="C8" s="2" t="s">
        <v>14</v>
      </c>
    </row>
    <row r="9" spans="1:4" s="2" customFormat="1" ht="81" x14ac:dyDescent="0.15">
      <c r="A9" s="2" t="s">
        <v>170</v>
      </c>
      <c r="B9" s="11" t="s">
        <v>172</v>
      </c>
      <c r="C9" s="2" t="s">
        <v>118</v>
      </c>
    </row>
    <row r="10" spans="1:4" s="2" customFormat="1" x14ac:dyDescent="0.15">
      <c r="A10" s="2" t="s">
        <v>179</v>
      </c>
      <c r="B10" s="2" t="s">
        <v>180</v>
      </c>
      <c r="C10" s="2" t="s">
        <v>181</v>
      </c>
    </row>
    <row r="11" spans="1:4" s="2" customFormat="1" ht="40.5" x14ac:dyDescent="0.15">
      <c r="A11" s="2" t="s">
        <v>204</v>
      </c>
      <c r="B11" s="11" t="s">
        <v>205</v>
      </c>
      <c r="C11" s="2" t="s">
        <v>206</v>
      </c>
    </row>
    <row r="12" spans="1:4" s="38" customFormat="1" ht="27" x14ac:dyDescent="0.15">
      <c r="A12" s="38" t="s">
        <v>204</v>
      </c>
      <c r="B12" s="37" t="s">
        <v>208</v>
      </c>
      <c r="C12" s="38" t="s">
        <v>206</v>
      </c>
    </row>
    <row r="13" spans="1:4" s="47" customFormat="1" x14ac:dyDescent="0.15">
      <c r="A13" s="47" t="s">
        <v>233</v>
      </c>
      <c r="B13" s="45" t="s">
        <v>234</v>
      </c>
      <c r="C13" s="47" t="s">
        <v>14</v>
      </c>
    </row>
    <row r="14" spans="1:4" s="50" customFormat="1" ht="40.5" x14ac:dyDescent="0.15">
      <c r="A14" s="50" t="s">
        <v>250</v>
      </c>
      <c r="B14" s="55" t="s">
        <v>249</v>
      </c>
      <c r="C14" s="50" t="s">
        <v>244</v>
      </c>
      <c r="D14" s="56">
        <v>42928</v>
      </c>
    </row>
    <row r="15" spans="1:4" s="2" customFormat="1" x14ac:dyDescent="0.15">
      <c r="A15" s="2" t="s">
        <v>251</v>
      </c>
      <c r="B15" s="2" t="s">
        <v>270</v>
      </c>
      <c r="C15" s="2" t="s">
        <v>259</v>
      </c>
      <c r="D15" s="56">
        <v>42929</v>
      </c>
    </row>
    <row r="16" spans="1:4" s="2" customFormat="1" x14ac:dyDescent="0.15">
      <c r="A16" s="61" t="s">
        <v>257</v>
      </c>
      <c r="B16" s="2" t="s">
        <v>256</v>
      </c>
      <c r="C16" s="2" t="s">
        <v>269</v>
      </c>
      <c r="D16" s="56">
        <v>42948</v>
      </c>
    </row>
    <row r="17" spans="1:4" s="2" customFormat="1" x14ac:dyDescent="0.15">
      <c r="A17" s="2" t="s">
        <v>258</v>
      </c>
      <c r="B17" s="2" t="s">
        <v>260</v>
      </c>
      <c r="C17" s="2" t="s">
        <v>259</v>
      </c>
      <c r="D17" s="56">
        <v>42964</v>
      </c>
    </row>
    <row r="18" spans="1:4" s="2" customFormat="1" x14ac:dyDescent="0.15">
      <c r="A18" s="61" t="s">
        <v>277</v>
      </c>
      <c r="B18" s="2" t="s">
        <v>324</v>
      </c>
      <c r="C18" s="2" t="s">
        <v>278</v>
      </c>
      <c r="D18" s="56">
        <v>43053</v>
      </c>
    </row>
    <row r="19" spans="1:4" s="61" customFormat="1" ht="27" x14ac:dyDescent="0.15">
      <c r="A19" s="61" t="s">
        <v>336</v>
      </c>
      <c r="B19" s="80" t="s">
        <v>337</v>
      </c>
      <c r="C19" s="61" t="s">
        <v>244</v>
      </c>
      <c r="D19" s="56">
        <v>43409</v>
      </c>
    </row>
    <row r="20" spans="1:4" s="61" customFormat="1" x14ac:dyDescent="0.15">
      <c r="A20" s="61" t="s">
        <v>336</v>
      </c>
      <c r="B20" s="96" t="s">
        <v>378</v>
      </c>
      <c r="C20" s="61" t="s">
        <v>244</v>
      </c>
      <c r="D20" s="56">
        <v>43441</v>
      </c>
    </row>
    <row r="21" spans="1:4" s="61" customFormat="1" x14ac:dyDescent="0.15">
      <c r="A21" s="61" t="s">
        <v>380</v>
      </c>
      <c r="B21" s="99" t="s">
        <v>382</v>
      </c>
      <c r="C21" s="61" t="s">
        <v>244</v>
      </c>
      <c r="D21" s="56">
        <v>43472</v>
      </c>
    </row>
    <row r="22" spans="1:4" s="61" customFormat="1" x14ac:dyDescent="0.15">
      <c r="A22" s="61" t="s">
        <v>384</v>
      </c>
      <c r="B22" s="101" t="s">
        <v>385</v>
      </c>
      <c r="C22" s="61" t="s">
        <v>244</v>
      </c>
      <c r="D22" s="56">
        <v>43474</v>
      </c>
    </row>
    <row r="23" spans="1:4" s="61" customFormat="1" ht="40.5" x14ac:dyDescent="0.15">
      <c r="A23" s="61" t="s">
        <v>392</v>
      </c>
      <c r="B23" s="104" t="s">
        <v>393</v>
      </c>
      <c r="C23" s="61" t="s">
        <v>244</v>
      </c>
      <c r="D23" s="56">
        <v>43494</v>
      </c>
    </row>
    <row r="24" spans="1:4" s="61" customFormat="1" x14ac:dyDescent="0.15">
      <c r="A24" s="61" t="s">
        <v>394</v>
      </c>
      <c r="B24" s="108" t="s">
        <v>395</v>
      </c>
      <c r="C24" s="61" t="s">
        <v>244</v>
      </c>
      <c r="D24" s="56">
        <v>43511</v>
      </c>
    </row>
    <row r="25" spans="1:4" s="2" customFormat="1" x14ac:dyDescent="0.15"/>
    <row r="26" spans="1:4" s="2" customFormat="1" x14ac:dyDescent="0.15"/>
    <row r="27" spans="1:4" s="2" customFormat="1" x14ac:dyDescent="0.15"/>
    <row r="28" spans="1:4" s="2" customFormat="1" x14ac:dyDescent="0.15"/>
    <row r="29" spans="1:4" s="2" customFormat="1" x14ac:dyDescent="0.15"/>
    <row r="30" spans="1:4" s="2" customFormat="1" x14ac:dyDescent="0.15"/>
    <row r="31" spans="1:4" s="2" customForma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topLeftCell="A43" zoomScale="115" zoomScaleNormal="115" workbookViewId="0">
      <selection activeCell="E16" sqref="E16"/>
    </sheetView>
  </sheetViews>
  <sheetFormatPr defaultRowHeight="13.5" x14ac:dyDescent="0.15"/>
  <cols>
    <col min="1" max="1" width="3.375" customWidth="1"/>
    <col min="2" max="2" width="10" style="1" customWidth="1"/>
    <col min="3" max="3" width="22" style="1" bestFit="1" customWidth="1"/>
    <col min="4" max="4" width="10.375" style="8" hidden="1" customWidth="1"/>
    <col min="5" max="5" width="38.25" style="7" bestFit="1" customWidth="1"/>
    <col min="6" max="6" width="10.875" style="8" customWidth="1"/>
    <col min="7" max="7" width="14.125" style="1" customWidth="1"/>
    <col min="8" max="8" width="19.125" style="1" customWidth="1"/>
    <col min="9" max="9" width="28.25" style="2" customWidth="1"/>
    <col min="10" max="10" width="20.375" customWidth="1"/>
  </cols>
  <sheetData>
    <row r="2" spans="2:10" s="9" customFormat="1" ht="30.75" customHeight="1" x14ac:dyDescent="0.15">
      <c r="B2" s="26" t="s">
        <v>92</v>
      </c>
      <c r="C2" s="14" t="s">
        <v>93</v>
      </c>
      <c r="D2" s="14" t="s">
        <v>143</v>
      </c>
      <c r="E2" s="14" t="s">
        <v>137</v>
      </c>
      <c r="F2" s="14" t="s">
        <v>146</v>
      </c>
      <c r="G2" s="14" t="s">
        <v>94</v>
      </c>
      <c r="H2" s="14" t="s">
        <v>147</v>
      </c>
      <c r="I2" s="14" t="s">
        <v>128</v>
      </c>
    </row>
    <row r="3" spans="2:10" x14ac:dyDescent="0.15">
      <c r="B3" s="57">
        <v>0</v>
      </c>
      <c r="C3" s="44" t="s">
        <v>232</v>
      </c>
      <c r="D3" s="44" t="s">
        <v>144</v>
      </c>
      <c r="E3" s="44" t="str">
        <f>CONCATENATE(UPPER(C3),"_ADDR_PREFIX")</f>
        <v>RAU_ADDR_PREFIX</v>
      </c>
      <c r="F3" s="44" t="str">
        <f>CONCATENATE("8'h",DEC2HEX(J3))</f>
        <v>8'h4</v>
      </c>
      <c r="G3" s="109" t="s">
        <v>97</v>
      </c>
      <c r="H3" s="46" t="str">
        <f>CONCATENATE("0x",DEC2HEX(J3),"_000","-","0x",DEC2HEX(J3),"_FFF")</f>
        <v>0x4_000-0x4_FFF</v>
      </c>
      <c r="I3" s="20" t="s">
        <v>124</v>
      </c>
      <c r="J3">
        <v>4</v>
      </c>
    </row>
    <row r="4" spans="2:10" x14ac:dyDescent="0.15">
      <c r="B4" s="92">
        <v>1</v>
      </c>
      <c r="C4" s="16" t="s">
        <v>231</v>
      </c>
      <c r="D4" s="16" t="s">
        <v>145</v>
      </c>
      <c r="E4" s="16" t="str">
        <f t="shared" ref="E4:E30" si="0">CONCATENATE(UPPER(C4),"_ADDR_PREFIX")</f>
        <v>SLICE_TOP_ADDR_PREFIX</v>
      </c>
      <c r="F4" s="81" t="str">
        <f t="shared" ref="F4:F53" si="1">CONCATENATE("8'h",DEC2HEX(J4))</f>
        <v>8'h5</v>
      </c>
      <c r="G4" s="110"/>
      <c r="H4" s="81" t="str">
        <f t="shared" ref="H4:H58" si="2">CONCATENATE("0x",DEC2HEX(J4),"_000","-","0x",DEC2HEX(J4),"_FFF")</f>
        <v>0x5_000-0x5_FFF</v>
      </c>
      <c r="I4" s="20" t="s">
        <v>124</v>
      </c>
      <c r="J4" s="85">
        <v>5</v>
      </c>
    </row>
    <row r="5" spans="2:10" x14ac:dyDescent="0.15">
      <c r="B5" s="92">
        <v>2</v>
      </c>
      <c r="C5" s="16" t="s">
        <v>98</v>
      </c>
      <c r="D5" s="16" t="s">
        <v>145</v>
      </c>
      <c r="E5" s="16" t="str">
        <f t="shared" si="0"/>
        <v>PA_ADDR_PREFIX</v>
      </c>
      <c r="F5" s="81" t="str">
        <f t="shared" si="1"/>
        <v>8'h6</v>
      </c>
      <c r="G5" s="109" t="s">
        <v>99</v>
      </c>
      <c r="H5" s="81" t="str">
        <f t="shared" si="2"/>
        <v>0x6_000-0x6_FFF</v>
      </c>
      <c r="I5" s="20" t="str">
        <f>CONCATENATE(C5,"_reg_chain*")</f>
        <v>pa_reg_chain*</v>
      </c>
      <c r="J5" s="85">
        <v>6</v>
      </c>
    </row>
    <row r="6" spans="2:10" x14ac:dyDescent="0.15">
      <c r="B6" s="92">
        <v>3</v>
      </c>
      <c r="C6" s="16" t="s">
        <v>100</v>
      </c>
      <c r="D6" s="16" t="s">
        <v>145</v>
      </c>
      <c r="E6" s="16" t="str">
        <f t="shared" si="0"/>
        <v>PA_MPLS_ADDR_PREFIX</v>
      </c>
      <c r="F6" s="81" t="str">
        <f t="shared" si="1"/>
        <v>8'h7</v>
      </c>
      <c r="G6" s="111"/>
      <c r="H6" s="81" t="str">
        <f t="shared" si="2"/>
        <v>0x7_000-0x7_FFF</v>
      </c>
      <c r="I6" s="20" t="str">
        <f>CONCATENATE(C6,"_reg_chain*")</f>
        <v>pa_mpls_reg_chain*</v>
      </c>
      <c r="J6" s="85">
        <v>7</v>
      </c>
    </row>
    <row r="7" spans="2:10" x14ac:dyDescent="0.15">
      <c r="B7" s="92">
        <v>4</v>
      </c>
      <c r="C7" s="16" t="s">
        <v>101</v>
      </c>
      <c r="D7" s="16" t="s">
        <v>145</v>
      </c>
      <c r="E7" s="16" t="str">
        <f t="shared" si="0"/>
        <v>TT_ADDR_PREFIX</v>
      </c>
      <c r="F7" s="81" t="str">
        <f t="shared" si="1"/>
        <v>8'h8</v>
      </c>
      <c r="G7" s="111"/>
      <c r="H7" s="81" t="str">
        <f t="shared" si="2"/>
        <v>0x8_000-0x8_FFF</v>
      </c>
      <c r="I7" s="20" t="str">
        <f>CONCATENATE(C7,"_reg_chain*")</f>
        <v>tt_reg_chain*</v>
      </c>
      <c r="J7" s="85">
        <v>8</v>
      </c>
    </row>
    <row r="8" spans="2:10" x14ac:dyDescent="0.15">
      <c r="B8" s="92">
        <v>5</v>
      </c>
      <c r="C8" s="16" t="s">
        <v>102</v>
      </c>
      <c r="D8" s="16" t="s">
        <v>145</v>
      </c>
      <c r="E8" s="16" t="str">
        <f>CONCATENATE(UPPER(C8),"_ADDR_PREFIX")</f>
        <v>VCAP_ADDR_PREFIX</v>
      </c>
      <c r="F8" s="81" t="str">
        <f t="shared" si="1"/>
        <v>8'h9</v>
      </c>
      <c r="G8" s="111"/>
      <c r="H8" s="81" t="str">
        <f t="shared" si="2"/>
        <v>0x9_000-0x9_FFF</v>
      </c>
      <c r="I8" s="20" t="s">
        <v>125</v>
      </c>
      <c r="J8" s="85">
        <v>9</v>
      </c>
    </row>
    <row r="9" spans="2:10" x14ac:dyDescent="0.15">
      <c r="B9" s="92">
        <v>6</v>
      </c>
      <c r="C9" s="16" t="s">
        <v>81</v>
      </c>
      <c r="D9" s="16" t="s">
        <v>145</v>
      </c>
      <c r="E9" s="16" t="str">
        <f t="shared" si="0"/>
        <v>P0_ING_VLAN_ADDR_PREFIX</v>
      </c>
      <c r="F9" s="81" t="str">
        <f t="shared" si="1"/>
        <v>8'hA</v>
      </c>
      <c r="G9" s="111"/>
      <c r="H9" s="81" t="str">
        <f t="shared" si="2"/>
        <v>0xA_000-0xA_FFF</v>
      </c>
      <c r="I9" s="20" t="str">
        <f>CONCATENATE(C9,"_reg_chain*")</f>
        <v>p0_ing_vlan_reg_chain*</v>
      </c>
      <c r="J9" s="85">
        <v>10</v>
      </c>
    </row>
    <row r="10" spans="2:10" x14ac:dyDescent="0.15">
      <c r="B10" s="92">
        <v>7</v>
      </c>
      <c r="C10" s="16" t="s">
        <v>126</v>
      </c>
      <c r="D10" s="16" t="s">
        <v>145</v>
      </c>
      <c r="E10" s="16" t="str">
        <f t="shared" si="0"/>
        <v>RTAG_CRC0_ADDR_PREFIX</v>
      </c>
      <c r="F10" s="81" t="str">
        <f t="shared" si="1"/>
        <v>8'hB</v>
      </c>
      <c r="G10" s="111"/>
      <c r="H10" s="81" t="str">
        <f t="shared" si="2"/>
        <v>0xB_000-0xB_FFF</v>
      </c>
      <c r="I10" s="20" t="s">
        <v>127</v>
      </c>
      <c r="J10" s="85">
        <v>11</v>
      </c>
    </row>
    <row r="11" spans="2:10" x14ac:dyDescent="0.15">
      <c r="B11" s="92">
        <v>8</v>
      </c>
      <c r="C11" s="16" t="s">
        <v>82</v>
      </c>
      <c r="D11" s="16" t="s">
        <v>145</v>
      </c>
      <c r="E11" s="16" t="str">
        <f t="shared" si="0"/>
        <v>P0_L2_ADDR_PREFIX</v>
      </c>
      <c r="F11" s="81" t="str">
        <f t="shared" si="1"/>
        <v>8'hC</v>
      </c>
      <c r="G11" s="112" t="s">
        <v>103</v>
      </c>
      <c r="H11" s="81" t="str">
        <f t="shared" si="2"/>
        <v>0xC_000-0xC_FFF</v>
      </c>
      <c r="I11" s="20" t="str">
        <f>CONCATENATE(C11,"_reg_chain*")</f>
        <v>p0_l2_reg_chain*</v>
      </c>
      <c r="J11" s="85">
        <v>12</v>
      </c>
    </row>
    <row r="12" spans="2:10" x14ac:dyDescent="0.15">
      <c r="B12" s="92">
        <v>9</v>
      </c>
      <c r="C12" s="16" t="s">
        <v>3</v>
      </c>
      <c r="D12" s="16" t="s">
        <v>145</v>
      </c>
      <c r="E12" s="16" t="str">
        <f t="shared" si="0"/>
        <v>P0_L3_ADDR_PREFIX</v>
      </c>
      <c r="F12" s="81" t="str">
        <f t="shared" si="1"/>
        <v>8'hD</v>
      </c>
      <c r="G12" s="112"/>
      <c r="H12" s="81" t="str">
        <f t="shared" si="2"/>
        <v>0xD_000-0xD_FFF</v>
      </c>
      <c r="I12" s="20" t="str">
        <f>CONCATENATE(C12,"_reg_chain*")</f>
        <v>p0_l3_reg_chain*</v>
      </c>
      <c r="J12" s="85">
        <v>13</v>
      </c>
    </row>
    <row r="13" spans="2:10" x14ac:dyDescent="0.15">
      <c r="B13" s="92">
        <v>10</v>
      </c>
      <c r="C13" s="39" t="s">
        <v>212</v>
      </c>
      <c r="D13" s="16" t="s">
        <v>145</v>
      </c>
      <c r="E13" s="16" t="str">
        <f t="shared" si="0"/>
        <v>MAC7_ADDR_PREFIX</v>
      </c>
      <c r="F13" s="81" t="str">
        <f t="shared" si="1"/>
        <v>8'hE</v>
      </c>
      <c r="G13" s="109" t="s">
        <v>216</v>
      </c>
      <c r="H13" s="81" t="str">
        <f t="shared" si="2"/>
        <v>0xE_000-0xE_FFF</v>
      </c>
      <c r="I13" s="20" t="s">
        <v>124</v>
      </c>
      <c r="J13" s="85">
        <v>14</v>
      </c>
    </row>
    <row r="14" spans="2:10" x14ac:dyDescent="0.15">
      <c r="B14" s="92">
        <v>11</v>
      </c>
      <c r="C14" s="39" t="s">
        <v>2</v>
      </c>
      <c r="D14" s="16" t="s">
        <v>145</v>
      </c>
      <c r="E14" s="16" t="str">
        <f t="shared" si="0"/>
        <v>MAC_CLOCK_GEN7_ADDR_PREFIX</v>
      </c>
      <c r="F14" s="81" t="str">
        <f t="shared" si="1"/>
        <v>8'hF</v>
      </c>
      <c r="G14" s="110"/>
      <c r="H14" s="81" t="str">
        <f t="shared" si="2"/>
        <v>0xF_000-0xF_FFF</v>
      </c>
      <c r="I14" s="20" t="s">
        <v>124</v>
      </c>
      <c r="J14" s="85">
        <v>15</v>
      </c>
    </row>
    <row r="15" spans="2:10" x14ac:dyDescent="0.15">
      <c r="B15" s="92">
        <v>12</v>
      </c>
      <c r="C15" s="39" t="s">
        <v>213</v>
      </c>
      <c r="D15" s="16" t="s">
        <v>145</v>
      </c>
      <c r="E15" s="16" t="str">
        <f t="shared" si="0"/>
        <v>MAC6_ADDR_PREFIX</v>
      </c>
      <c r="F15" s="81" t="str">
        <f t="shared" si="1"/>
        <v>8'h10</v>
      </c>
      <c r="G15" s="109" t="s">
        <v>217</v>
      </c>
      <c r="H15" s="81" t="str">
        <f t="shared" si="2"/>
        <v>0x10_000-0x10_FFF</v>
      </c>
      <c r="I15" s="20" t="s">
        <v>124</v>
      </c>
      <c r="J15" s="85">
        <v>16</v>
      </c>
    </row>
    <row r="16" spans="2:10" x14ac:dyDescent="0.15">
      <c r="B16" s="92">
        <v>13</v>
      </c>
      <c r="C16" s="39" t="s">
        <v>209</v>
      </c>
      <c r="D16" s="16" t="s">
        <v>145</v>
      </c>
      <c r="E16" s="16" t="str">
        <f t="shared" si="0"/>
        <v>MAC_CLOCK_GEN6_ADDR_PREFIX</v>
      </c>
      <c r="F16" s="81" t="str">
        <f t="shared" si="1"/>
        <v>8'h11</v>
      </c>
      <c r="G16" s="110"/>
      <c r="H16" s="81" t="str">
        <f t="shared" si="2"/>
        <v>0x11_000-0x11_FFF</v>
      </c>
      <c r="I16" s="20" t="s">
        <v>124</v>
      </c>
      <c r="J16" s="85">
        <v>17</v>
      </c>
    </row>
    <row r="17" spans="2:10" x14ac:dyDescent="0.15">
      <c r="B17" s="92">
        <v>14</v>
      </c>
      <c r="C17" s="39" t="s">
        <v>214</v>
      </c>
      <c r="D17" s="16" t="s">
        <v>145</v>
      </c>
      <c r="E17" s="16" t="str">
        <f>CONCATENATE(UPPER(C17),"_ADDR_PREFIX")</f>
        <v>MAC5_ADDR_PREFIX</v>
      </c>
      <c r="F17" s="81" t="str">
        <f t="shared" si="1"/>
        <v>8'h12</v>
      </c>
      <c r="G17" s="109" t="s">
        <v>218</v>
      </c>
      <c r="H17" s="81" t="str">
        <f t="shared" si="2"/>
        <v>0x12_000-0x12_FFF</v>
      </c>
      <c r="I17" s="20" t="s">
        <v>124</v>
      </c>
      <c r="J17" s="85">
        <v>18</v>
      </c>
    </row>
    <row r="18" spans="2:10" x14ac:dyDescent="0.15">
      <c r="B18" s="92">
        <v>15</v>
      </c>
      <c r="C18" s="39" t="s">
        <v>210</v>
      </c>
      <c r="D18" s="16" t="s">
        <v>145</v>
      </c>
      <c r="E18" s="16" t="str">
        <f t="shared" si="0"/>
        <v>MAC_CLOCK_GEN5_ADDR_PREFIX</v>
      </c>
      <c r="F18" s="81" t="str">
        <f t="shared" si="1"/>
        <v>8'h13</v>
      </c>
      <c r="G18" s="110"/>
      <c r="H18" s="81" t="str">
        <f t="shared" si="2"/>
        <v>0x13_000-0x13_FFF</v>
      </c>
      <c r="I18" s="20" t="s">
        <v>124</v>
      </c>
      <c r="J18" s="85">
        <v>19</v>
      </c>
    </row>
    <row r="19" spans="2:10" x14ac:dyDescent="0.15">
      <c r="B19" s="92">
        <v>16</v>
      </c>
      <c r="C19" s="39" t="s">
        <v>215</v>
      </c>
      <c r="D19" s="16" t="s">
        <v>145</v>
      </c>
      <c r="E19" s="16" t="str">
        <f t="shared" si="0"/>
        <v>MAC4_ADDR_PREFIX</v>
      </c>
      <c r="F19" s="81" t="str">
        <f t="shared" si="1"/>
        <v>8'h14</v>
      </c>
      <c r="G19" s="109" t="s">
        <v>219</v>
      </c>
      <c r="H19" s="81" t="str">
        <f t="shared" si="2"/>
        <v>0x14_000-0x14_FFF</v>
      </c>
      <c r="I19" s="20" t="s">
        <v>124</v>
      </c>
      <c r="J19" s="85">
        <v>20</v>
      </c>
    </row>
    <row r="20" spans="2:10" x14ac:dyDescent="0.15">
      <c r="B20" s="92">
        <v>17</v>
      </c>
      <c r="C20" s="39" t="s">
        <v>211</v>
      </c>
      <c r="D20" s="16" t="s">
        <v>145</v>
      </c>
      <c r="E20" s="16" t="str">
        <f t="shared" si="0"/>
        <v>MAC_CLOCK_GEN4_ADDR_PREFIX</v>
      </c>
      <c r="F20" s="81" t="str">
        <f t="shared" si="1"/>
        <v>8'h15</v>
      </c>
      <c r="G20" s="110"/>
      <c r="H20" s="81" t="str">
        <f t="shared" si="2"/>
        <v>0x15_000-0x15_FFF</v>
      </c>
      <c r="I20" s="20" t="s">
        <v>124</v>
      </c>
      <c r="J20" s="85">
        <v>21</v>
      </c>
    </row>
    <row r="21" spans="2:10" x14ac:dyDescent="0.15">
      <c r="B21" s="92">
        <v>18</v>
      </c>
      <c r="C21" s="16" t="s">
        <v>104</v>
      </c>
      <c r="D21" s="16" t="s">
        <v>145</v>
      </c>
      <c r="E21" s="16" t="str">
        <f t="shared" si="0"/>
        <v>CB_ADDR_PREFIX</v>
      </c>
      <c r="F21" s="81" t="str">
        <f t="shared" si="1"/>
        <v>8'h16</v>
      </c>
      <c r="G21" s="16" t="s">
        <v>9</v>
      </c>
      <c r="H21" s="81" t="str">
        <f t="shared" si="2"/>
        <v>0x16_000-0x16_FFF</v>
      </c>
      <c r="I21" s="20" t="s">
        <v>120</v>
      </c>
      <c r="J21" s="85">
        <v>22</v>
      </c>
    </row>
    <row r="22" spans="2:10" x14ac:dyDescent="0.15">
      <c r="B22" s="92">
        <v>19</v>
      </c>
      <c r="C22" s="16" t="s">
        <v>370</v>
      </c>
      <c r="D22" s="16" t="s">
        <v>145</v>
      </c>
      <c r="E22" s="16" t="str">
        <f t="shared" si="0"/>
        <v>HIRAR_PPL_ADDR_PREFIX</v>
      </c>
      <c r="F22" s="81" t="str">
        <f t="shared" si="1"/>
        <v>8'h17</v>
      </c>
      <c r="G22" s="112" t="s">
        <v>73</v>
      </c>
      <c r="H22" s="81" t="str">
        <f t="shared" si="2"/>
        <v>0x17_000-0x17_FFF</v>
      </c>
      <c r="I22" s="19" t="s">
        <v>122</v>
      </c>
      <c r="J22" s="85">
        <v>23</v>
      </c>
    </row>
    <row r="23" spans="2:10" x14ac:dyDescent="0.15">
      <c r="B23" s="92">
        <v>20</v>
      </c>
      <c r="C23" s="16" t="s">
        <v>376</v>
      </c>
      <c r="D23" s="16" t="s">
        <v>145</v>
      </c>
      <c r="E23" s="16" t="str">
        <f t="shared" si="0"/>
        <v>HIRAR_P0_LLP_PCS_ADDR_PREFIX</v>
      </c>
      <c r="F23" s="81" t="str">
        <f t="shared" si="1"/>
        <v>8'h18</v>
      </c>
      <c r="G23" s="112"/>
      <c r="H23" s="81" t="str">
        <f t="shared" si="2"/>
        <v>0x18_000-0x18_FFF</v>
      </c>
      <c r="I23" s="19" t="s">
        <v>123</v>
      </c>
      <c r="J23" s="85">
        <v>24</v>
      </c>
    </row>
    <row r="24" spans="2:10" x14ac:dyDescent="0.15">
      <c r="B24" s="92">
        <v>21</v>
      </c>
      <c r="C24" s="32" t="s">
        <v>235</v>
      </c>
      <c r="D24" s="81" t="s">
        <v>236</v>
      </c>
      <c r="E24" s="81" t="str">
        <f t="shared" si="0"/>
        <v>P0_EGR_VLAN_ASSIGNMENT_ADDR_PREFIX</v>
      </c>
      <c r="F24" s="81" t="str">
        <f t="shared" si="1"/>
        <v>8'h19</v>
      </c>
      <c r="G24" s="111" t="s">
        <v>246</v>
      </c>
      <c r="H24" s="81" t="str">
        <f t="shared" si="2"/>
        <v>0x19_000-0x19_FFF</v>
      </c>
      <c r="I24" s="20" t="s">
        <v>121</v>
      </c>
      <c r="J24" s="85">
        <v>25</v>
      </c>
    </row>
    <row r="25" spans="2:10" x14ac:dyDescent="0.15">
      <c r="B25" s="92">
        <v>22</v>
      </c>
      <c r="C25" s="81" t="s">
        <v>237</v>
      </c>
      <c r="D25" s="81" t="s">
        <v>236</v>
      </c>
      <c r="E25" s="81" t="str">
        <f t="shared" si="0"/>
        <v>MIRROR_ENCAP_ADDR_PREFIX</v>
      </c>
      <c r="F25" s="81" t="str">
        <f t="shared" si="1"/>
        <v>8'h1A</v>
      </c>
      <c r="G25" s="111"/>
      <c r="H25" s="81" t="str">
        <f t="shared" si="2"/>
        <v>0x1A_000-0x1A_FFF</v>
      </c>
      <c r="I25" s="20" t="str">
        <f t="shared" ref="I25:I29" si="3">CONCATENATE(C25,"_reg_chain_*")</f>
        <v>mirror_encap_reg_chain_*</v>
      </c>
      <c r="J25" s="85">
        <v>26</v>
      </c>
    </row>
    <row r="26" spans="2:10" x14ac:dyDescent="0.15">
      <c r="B26" s="92">
        <v>23</v>
      </c>
      <c r="C26" s="81" t="s">
        <v>238</v>
      </c>
      <c r="D26" s="81" t="s">
        <v>236</v>
      </c>
      <c r="E26" s="81" t="str">
        <f t="shared" si="0"/>
        <v>PEA_ADDR_PREFIX</v>
      </c>
      <c r="F26" s="81" t="str">
        <f t="shared" si="1"/>
        <v>8'h1B</v>
      </c>
      <c r="G26" s="111"/>
      <c r="H26" s="81" t="str">
        <f t="shared" si="2"/>
        <v>0x1B_000-0x1B_FFF</v>
      </c>
      <c r="I26" s="20" t="str">
        <f t="shared" si="3"/>
        <v>pea_reg_chain_*</v>
      </c>
      <c r="J26" s="85">
        <v>27</v>
      </c>
    </row>
    <row r="27" spans="2:10" x14ac:dyDescent="0.15">
      <c r="B27" s="92">
        <v>24</v>
      </c>
      <c r="C27" s="13" t="s">
        <v>239</v>
      </c>
      <c r="D27" s="13" t="s">
        <v>236</v>
      </c>
      <c r="E27" s="13" t="str">
        <f t="shared" si="0"/>
        <v>PAC_ADDR_PREFIX</v>
      </c>
      <c r="F27" s="81" t="str">
        <f t="shared" si="1"/>
        <v>8'h1C</v>
      </c>
      <c r="G27" s="111"/>
      <c r="H27" s="81" t="str">
        <f t="shared" si="2"/>
        <v>0x1C_000-0x1C_FFF</v>
      </c>
      <c r="I27" s="20" t="str">
        <f t="shared" si="3"/>
        <v>pac_reg_chain_*</v>
      </c>
      <c r="J27" s="85">
        <v>28</v>
      </c>
    </row>
    <row r="28" spans="2:10" x14ac:dyDescent="0.15">
      <c r="B28" s="92">
        <v>25</v>
      </c>
      <c r="C28" s="81" t="s">
        <v>240</v>
      </c>
      <c r="D28" s="81" t="s">
        <v>236</v>
      </c>
      <c r="E28" s="81" t="str">
        <f t="shared" si="0"/>
        <v>P0_EGR_L3_ADDR_PREFIX</v>
      </c>
      <c r="F28" s="81" t="str">
        <f t="shared" si="1"/>
        <v>8'h1D</v>
      </c>
      <c r="G28" s="111"/>
      <c r="H28" s="81" t="str">
        <f t="shared" si="2"/>
        <v>0x1D_000-0x1D_FFF</v>
      </c>
      <c r="I28" s="20" t="str">
        <f t="shared" si="3"/>
        <v>p0_egr_l3_reg_chain_*</v>
      </c>
      <c r="J28" s="85">
        <v>29</v>
      </c>
    </row>
    <row r="29" spans="2:10" x14ac:dyDescent="0.15">
      <c r="B29" s="92">
        <v>26</v>
      </c>
      <c r="C29" s="81" t="s">
        <v>241</v>
      </c>
      <c r="D29" s="81" t="s">
        <v>236</v>
      </c>
      <c r="E29" s="81" t="str">
        <f t="shared" si="0"/>
        <v>P0_EGR_VLAN_FILTER_ADDR_PREFIX</v>
      </c>
      <c r="F29" s="81" t="str">
        <f t="shared" si="1"/>
        <v>8'h1E</v>
      </c>
      <c r="G29" s="111"/>
      <c r="H29" s="81" t="str">
        <f t="shared" si="2"/>
        <v>0x1E_000-0x1E_FFF</v>
      </c>
      <c r="I29" s="20" t="str">
        <f t="shared" si="3"/>
        <v>p0_egr_vlan_filter_reg_chain_*</v>
      </c>
      <c r="J29" s="85">
        <v>30</v>
      </c>
    </row>
    <row r="30" spans="2:10" x14ac:dyDescent="0.15">
      <c r="B30" s="92">
        <v>27</v>
      </c>
      <c r="C30" s="81" t="s">
        <v>242</v>
      </c>
      <c r="D30" s="81" t="s">
        <v>236</v>
      </c>
      <c r="E30" s="81" t="str">
        <f t="shared" si="0"/>
        <v>PEB_ADDR_PREFIX</v>
      </c>
      <c r="F30" s="81" t="str">
        <f t="shared" si="1"/>
        <v>8'h1F</v>
      </c>
      <c r="G30" s="110"/>
      <c r="H30" s="81" t="str">
        <f t="shared" si="2"/>
        <v>0x1F_000-0x1F_FFF</v>
      </c>
      <c r="I30" s="20"/>
      <c r="J30" s="85">
        <v>31</v>
      </c>
    </row>
    <row r="31" spans="2:10" x14ac:dyDescent="0.15">
      <c r="B31" s="92">
        <v>28</v>
      </c>
      <c r="C31" s="16" t="s">
        <v>105</v>
      </c>
      <c r="D31" s="16" t="s">
        <v>145</v>
      </c>
      <c r="E31" s="16" t="str">
        <f t="shared" ref="E31:E46" si="4">CONCATENATE(UPPER(C31),"_ADDR_PREFIX")</f>
        <v>DICE0_ADDR_PREFIX</v>
      </c>
      <c r="F31" s="81" t="str">
        <f t="shared" si="1"/>
        <v>8'h20</v>
      </c>
      <c r="G31" s="16" t="s">
        <v>106</v>
      </c>
      <c r="H31" s="81" t="str">
        <f t="shared" si="2"/>
        <v>0x20_000-0x20_FFF</v>
      </c>
      <c r="I31" s="20" t="s">
        <v>120</v>
      </c>
      <c r="J31" s="85">
        <v>32</v>
      </c>
    </row>
    <row r="32" spans="2:10" x14ac:dyDescent="0.15">
      <c r="B32" s="92">
        <v>29</v>
      </c>
      <c r="C32" s="39" t="s">
        <v>220</v>
      </c>
      <c r="D32" s="16" t="s">
        <v>145</v>
      </c>
      <c r="E32" s="16" t="str">
        <f t="shared" si="4"/>
        <v>MAC0_ADDR_PREFIX</v>
      </c>
      <c r="F32" s="81" t="str">
        <f t="shared" si="1"/>
        <v>8'h21</v>
      </c>
      <c r="G32" s="109" t="s">
        <v>96</v>
      </c>
      <c r="H32" s="81" t="str">
        <f t="shared" si="2"/>
        <v>0x21_000-0x21_FFF</v>
      </c>
      <c r="I32" s="20" t="s">
        <v>124</v>
      </c>
      <c r="J32" s="85">
        <v>33</v>
      </c>
    </row>
    <row r="33" spans="2:10" x14ac:dyDescent="0.15">
      <c r="B33" s="92">
        <v>30</v>
      </c>
      <c r="C33" s="39" t="s">
        <v>221</v>
      </c>
      <c r="D33" s="16" t="s">
        <v>145</v>
      </c>
      <c r="E33" s="16" t="str">
        <f t="shared" si="4"/>
        <v>MAC_CLOCK_GEN0_ADDR_PREFIX</v>
      </c>
      <c r="F33" s="81" t="str">
        <f t="shared" si="1"/>
        <v>8'h22</v>
      </c>
      <c r="G33" s="110"/>
      <c r="H33" s="81" t="str">
        <f t="shared" si="2"/>
        <v>0x22_000-0x22_FFF</v>
      </c>
      <c r="I33" s="20" t="s">
        <v>124</v>
      </c>
      <c r="J33" s="85">
        <v>34</v>
      </c>
    </row>
    <row r="34" spans="2:10" x14ac:dyDescent="0.15">
      <c r="B34" s="92">
        <v>31</v>
      </c>
      <c r="C34" s="39" t="s">
        <v>222</v>
      </c>
      <c r="D34" s="16" t="s">
        <v>145</v>
      </c>
      <c r="E34" s="16" t="str">
        <f t="shared" si="4"/>
        <v>MAC1_ADDR_PREFIX</v>
      </c>
      <c r="F34" s="81" t="str">
        <f t="shared" si="1"/>
        <v>8'h23</v>
      </c>
      <c r="G34" s="109" t="s">
        <v>227</v>
      </c>
      <c r="H34" s="81" t="str">
        <f t="shared" si="2"/>
        <v>0x23_000-0x23_FFF</v>
      </c>
      <c r="I34" s="20" t="s">
        <v>124</v>
      </c>
      <c r="J34" s="85">
        <v>35</v>
      </c>
    </row>
    <row r="35" spans="2:10" x14ac:dyDescent="0.15">
      <c r="B35" s="92">
        <v>32</v>
      </c>
      <c r="C35" s="39" t="s">
        <v>95</v>
      </c>
      <c r="D35" s="16" t="s">
        <v>145</v>
      </c>
      <c r="E35" s="16" t="str">
        <f t="shared" si="4"/>
        <v>MAC_CLOCK_GEN1_ADDR_PREFIX</v>
      </c>
      <c r="F35" s="81" t="str">
        <f t="shared" si="1"/>
        <v>8'h24</v>
      </c>
      <c r="G35" s="110"/>
      <c r="H35" s="81" t="str">
        <f t="shared" si="2"/>
        <v>0x24_000-0x24_FFF</v>
      </c>
      <c r="I35" s="20" t="s">
        <v>124</v>
      </c>
      <c r="J35" s="85">
        <v>36</v>
      </c>
    </row>
    <row r="36" spans="2:10" x14ac:dyDescent="0.15">
      <c r="B36" s="92">
        <v>33</v>
      </c>
      <c r="C36" s="39" t="s">
        <v>223</v>
      </c>
      <c r="D36" s="16" t="s">
        <v>145</v>
      </c>
      <c r="E36" s="16" t="str">
        <f t="shared" si="4"/>
        <v>MAC2_ADDR_PREFIX</v>
      </c>
      <c r="F36" s="81" t="str">
        <f t="shared" si="1"/>
        <v>8'h25</v>
      </c>
      <c r="G36" s="109" t="s">
        <v>228</v>
      </c>
      <c r="H36" s="81" t="str">
        <f t="shared" si="2"/>
        <v>0x25_000-0x25_FFF</v>
      </c>
      <c r="I36" s="20" t="s">
        <v>124</v>
      </c>
      <c r="J36" s="85">
        <v>37</v>
      </c>
    </row>
    <row r="37" spans="2:10" x14ac:dyDescent="0.15">
      <c r="B37" s="92">
        <v>34</v>
      </c>
      <c r="C37" s="39" t="s">
        <v>224</v>
      </c>
      <c r="D37" s="16" t="s">
        <v>145</v>
      </c>
      <c r="E37" s="16" t="str">
        <f t="shared" si="4"/>
        <v>MAC_CLOCK_GEN2_ADDR_PREFIX</v>
      </c>
      <c r="F37" s="81" t="str">
        <f t="shared" si="1"/>
        <v>8'h26</v>
      </c>
      <c r="G37" s="110"/>
      <c r="H37" s="81" t="str">
        <f t="shared" si="2"/>
        <v>0x26_000-0x26_FFF</v>
      </c>
      <c r="I37" s="20" t="s">
        <v>124</v>
      </c>
      <c r="J37" s="85">
        <v>38</v>
      </c>
    </row>
    <row r="38" spans="2:10" x14ac:dyDescent="0.15">
      <c r="B38" s="92">
        <v>35</v>
      </c>
      <c r="C38" s="39" t="s">
        <v>225</v>
      </c>
      <c r="D38" s="16" t="s">
        <v>145</v>
      </c>
      <c r="E38" s="16" t="str">
        <f t="shared" si="4"/>
        <v>MAC3_ADDR_PREFIX</v>
      </c>
      <c r="F38" s="81" t="str">
        <f t="shared" si="1"/>
        <v>8'h27</v>
      </c>
      <c r="G38" s="109" t="s">
        <v>229</v>
      </c>
      <c r="H38" s="81" t="str">
        <f t="shared" si="2"/>
        <v>0x27_000-0x27_FFF</v>
      </c>
      <c r="I38" s="20" t="s">
        <v>124</v>
      </c>
      <c r="J38" s="85">
        <v>39</v>
      </c>
    </row>
    <row r="39" spans="2:10" x14ac:dyDescent="0.15">
      <c r="B39" s="92">
        <v>36</v>
      </c>
      <c r="C39" s="39" t="s">
        <v>226</v>
      </c>
      <c r="D39" s="16" t="s">
        <v>145</v>
      </c>
      <c r="E39" s="16" t="str">
        <f t="shared" si="4"/>
        <v>MAC_CLOCK_GEN3_ADDR_PREFIX</v>
      </c>
      <c r="F39" s="81" t="str">
        <f t="shared" si="1"/>
        <v>8'h28</v>
      </c>
      <c r="G39" s="110"/>
      <c r="H39" s="81" t="str">
        <f t="shared" si="2"/>
        <v>0x28_000-0x28_FFF</v>
      </c>
      <c r="I39" s="20" t="s">
        <v>124</v>
      </c>
      <c r="J39" s="85">
        <v>40</v>
      </c>
    </row>
    <row r="40" spans="2:10" x14ac:dyDescent="0.15">
      <c r="B40" s="92">
        <v>37</v>
      </c>
      <c r="C40" s="16" t="s">
        <v>78</v>
      </c>
      <c r="D40" s="16" t="s">
        <v>145</v>
      </c>
      <c r="E40" s="16" t="str">
        <f t="shared" si="4"/>
        <v>QOS_ADDR_PREFIX</v>
      </c>
      <c r="F40" s="81" t="str">
        <f t="shared" si="1"/>
        <v>8'h29</v>
      </c>
      <c r="G40" s="16" t="s">
        <v>78</v>
      </c>
      <c r="H40" s="81" t="str">
        <f t="shared" si="2"/>
        <v>0x29_000-0x29_FFF</v>
      </c>
      <c r="I40" s="20" t="s">
        <v>120</v>
      </c>
      <c r="J40" s="85">
        <v>41</v>
      </c>
    </row>
    <row r="41" spans="2:10" x14ac:dyDescent="0.15">
      <c r="B41" s="92">
        <v>38</v>
      </c>
      <c r="C41" s="16" t="s">
        <v>107</v>
      </c>
      <c r="D41" s="16" t="s">
        <v>145</v>
      </c>
      <c r="E41" s="16" t="str">
        <f t="shared" si="4"/>
        <v>CIU_ADDR_PREFIX</v>
      </c>
      <c r="F41" s="81" t="str">
        <f t="shared" si="1"/>
        <v>8'h2A</v>
      </c>
      <c r="G41" s="109" t="s">
        <v>108</v>
      </c>
      <c r="H41" s="81" t="str">
        <f t="shared" si="2"/>
        <v>0x2A_000-0x2A_FFF</v>
      </c>
      <c r="I41" s="19" t="str">
        <f t="shared" ref="I41:I47" si="5">CONCATENATE(C41,"_reg_cmd_*")</f>
        <v>ciu_reg_cmd_*</v>
      </c>
      <c r="J41" s="85">
        <v>42</v>
      </c>
    </row>
    <row r="42" spans="2:10" s="85" customFormat="1" x14ac:dyDescent="0.15">
      <c r="B42" s="92">
        <v>39</v>
      </c>
      <c r="C42" s="87" t="s">
        <v>343</v>
      </c>
      <c r="D42" s="87" t="s">
        <v>144</v>
      </c>
      <c r="E42" s="87" t="str">
        <f t="shared" ref="E42" si="6">CONCATENATE(UPPER(C42),"_ADDR_PREFIX")</f>
        <v>CIU_RESERVE_ADDR_PREFIX</v>
      </c>
      <c r="F42" s="87" t="str">
        <f t="shared" ref="F42" si="7">CONCATENATE("8'h",DEC2HEX(J42))</f>
        <v>8'h2B</v>
      </c>
      <c r="G42" s="111"/>
      <c r="H42" s="92" t="str">
        <f t="shared" si="2"/>
        <v>0x2B_000-0x2B_FFF</v>
      </c>
      <c r="I42" s="19" t="str">
        <f t="shared" si="5"/>
        <v>ciu_reserve_reg_cmd_*</v>
      </c>
      <c r="J42" s="85">
        <v>43</v>
      </c>
    </row>
    <row r="43" spans="2:10" x14ac:dyDescent="0.15">
      <c r="B43" s="92">
        <v>40</v>
      </c>
      <c r="C43" s="16" t="s">
        <v>109</v>
      </c>
      <c r="D43" s="16" t="s">
        <v>145</v>
      </c>
      <c r="E43" s="16" t="str">
        <f t="shared" si="4"/>
        <v>BFD_ADDR_PREFIX</v>
      </c>
      <c r="F43" s="81" t="str">
        <f t="shared" si="1"/>
        <v>8'h2C</v>
      </c>
      <c r="G43" s="111"/>
      <c r="H43" s="92" t="str">
        <f t="shared" si="2"/>
        <v>0x2C_000-0x2C_FFF</v>
      </c>
      <c r="I43" s="19" t="str">
        <f t="shared" si="5"/>
        <v>bfd_reg_cmd_*</v>
      </c>
      <c r="J43" s="85">
        <v>44</v>
      </c>
    </row>
    <row r="44" spans="2:10" x14ac:dyDescent="0.15">
      <c r="B44" s="92">
        <v>41</v>
      </c>
      <c r="C44" s="16" t="s">
        <v>110</v>
      </c>
      <c r="D44" s="16" t="s">
        <v>145</v>
      </c>
      <c r="E44" s="16" t="str">
        <f t="shared" si="4"/>
        <v>I1588_ADDR_PREFIX</v>
      </c>
      <c r="F44" s="81" t="str">
        <f t="shared" si="1"/>
        <v>8'h2D</v>
      </c>
      <c r="G44" s="111"/>
      <c r="H44" s="92" t="str">
        <f t="shared" si="2"/>
        <v>0x2D_000-0x2D_FFF</v>
      </c>
      <c r="I44" s="19" t="str">
        <f t="shared" si="5"/>
        <v>i1588_reg_cmd_*</v>
      </c>
      <c r="J44" s="85">
        <v>45</v>
      </c>
    </row>
    <row r="45" spans="2:10" x14ac:dyDescent="0.15">
      <c r="B45" s="92">
        <v>42</v>
      </c>
      <c r="C45" s="16" t="s">
        <v>4</v>
      </c>
      <c r="D45" s="16" t="s">
        <v>145</v>
      </c>
      <c r="E45" s="16" t="str">
        <f t="shared" si="4"/>
        <v>EI_ADDR_PREFIX</v>
      </c>
      <c r="F45" s="81" t="str">
        <f t="shared" si="1"/>
        <v>8'h2E</v>
      </c>
      <c r="G45" s="111"/>
      <c r="H45" s="92" t="str">
        <f t="shared" si="2"/>
        <v>0x2E_000-0x2E_FFF</v>
      </c>
      <c r="I45" s="19" t="str">
        <f t="shared" si="5"/>
        <v>ei_reg_cmd_*</v>
      </c>
      <c r="J45" s="85">
        <v>46</v>
      </c>
    </row>
    <row r="46" spans="2:10" s="85" customFormat="1" x14ac:dyDescent="0.15">
      <c r="B46" s="92">
        <v>43</v>
      </c>
      <c r="C46" s="83" t="s">
        <v>339</v>
      </c>
      <c r="D46" s="83" t="s">
        <v>144</v>
      </c>
      <c r="E46" s="83" t="str">
        <f t="shared" si="4"/>
        <v>GMI0_ADDR_PREFIX</v>
      </c>
      <c r="F46" s="83" t="str">
        <f t="shared" si="1"/>
        <v>8'h2F</v>
      </c>
      <c r="G46" s="111"/>
      <c r="H46" s="92" t="str">
        <f t="shared" si="2"/>
        <v>0x2F_000-0x2F_FFF</v>
      </c>
      <c r="I46" s="19" t="str">
        <f t="shared" si="5"/>
        <v>gmi0_reg_cmd_*</v>
      </c>
      <c r="J46" s="85">
        <v>47</v>
      </c>
    </row>
    <row r="47" spans="2:10" s="85" customFormat="1" x14ac:dyDescent="0.15">
      <c r="B47" s="92">
        <v>44</v>
      </c>
      <c r="C47" s="83" t="s">
        <v>340</v>
      </c>
      <c r="D47" s="83" t="s">
        <v>144</v>
      </c>
      <c r="E47" s="83" t="str">
        <f t="shared" ref="E47" si="8">CONCATENATE(UPPER(C47),"_ADDR_PREFIX")</f>
        <v>GMI1_ADDR_PREFIX</v>
      </c>
      <c r="F47" s="83" t="str">
        <f t="shared" ref="F47" si="9">CONCATENATE("8'h",DEC2HEX(J47))</f>
        <v>8'h30</v>
      </c>
      <c r="G47" s="110"/>
      <c r="H47" s="92" t="str">
        <f t="shared" si="2"/>
        <v>0x30_000-0x30_FFF</v>
      </c>
      <c r="I47" s="19" t="str">
        <f t="shared" si="5"/>
        <v>gmi1_reg_cmd_*</v>
      </c>
      <c r="J47" s="85">
        <v>48</v>
      </c>
    </row>
    <row r="48" spans="2:10" x14ac:dyDescent="0.15">
      <c r="B48" s="92">
        <v>45</v>
      </c>
      <c r="C48" s="16" t="s">
        <v>85</v>
      </c>
      <c r="D48" s="16" t="s">
        <v>145</v>
      </c>
      <c r="E48" s="16" t="str">
        <f t="shared" ref="E48:E49" si="10">CONCATENATE(UPPER(C48),"_ADDR_PREFIX")</f>
        <v>P0_IM_ADDR_PREFIX</v>
      </c>
      <c r="F48" s="81" t="str">
        <f t="shared" si="1"/>
        <v>8'h31</v>
      </c>
      <c r="G48" s="112" t="s">
        <v>91</v>
      </c>
      <c r="H48" s="92" t="str">
        <f t="shared" si="2"/>
        <v>0x31_000-0x31_FFF</v>
      </c>
      <c r="I48" s="20" t="str">
        <f>CONCATENATE(C48,"_reg_chain*")</f>
        <v>p0_im_reg_chain*</v>
      </c>
      <c r="J48" s="85">
        <v>49</v>
      </c>
    </row>
    <row r="49" spans="2:10" x14ac:dyDescent="0.15">
      <c r="B49" s="92">
        <v>46</v>
      </c>
      <c r="C49" s="16" t="s">
        <v>86</v>
      </c>
      <c r="D49" s="16" t="s">
        <v>145</v>
      </c>
      <c r="E49" s="16" t="str">
        <f t="shared" si="10"/>
        <v>P0_DA_ADDR_PREFIX</v>
      </c>
      <c r="F49" s="81" t="str">
        <f t="shared" si="1"/>
        <v>8'h32</v>
      </c>
      <c r="G49" s="112"/>
      <c r="H49" s="92" t="str">
        <f t="shared" si="2"/>
        <v>0x32_000-0x32_FFF</v>
      </c>
      <c r="I49" s="20" t="str">
        <f>CONCATENATE(C49,"_reg_chain*")</f>
        <v>p0_da_reg_chain*</v>
      </c>
      <c r="J49" s="85">
        <v>50</v>
      </c>
    </row>
    <row r="50" spans="2:10" x14ac:dyDescent="0.15">
      <c r="B50" s="92">
        <v>47</v>
      </c>
      <c r="C50" s="36" t="s">
        <v>207</v>
      </c>
      <c r="D50" s="36" t="s">
        <v>144</v>
      </c>
      <c r="E50" s="36" t="str">
        <f t="shared" ref="E50:E59" si="11">CONCATENATE(UPPER(C50),"_ADDR_PREFIX")</f>
        <v>LED_ADDR_PREFIX</v>
      </c>
      <c r="F50" s="81" t="str">
        <f t="shared" si="1"/>
        <v>8'h33</v>
      </c>
      <c r="G50" s="57" t="s">
        <v>230</v>
      </c>
      <c r="H50" s="92" t="str">
        <f t="shared" si="2"/>
        <v>0x33_000-0x33_FFF</v>
      </c>
      <c r="I50" s="20" t="str">
        <f>CONCATENATE(C50,"_reg_chain*")</f>
        <v>led_reg_chain*</v>
      </c>
      <c r="J50" s="85">
        <v>51</v>
      </c>
    </row>
    <row r="51" spans="2:10" s="72" customFormat="1" x14ac:dyDescent="0.15">
      <c r="B51" s="92">
        <v>48</v>
      </c>
      <c r="C51" s="43" t="s">
        <v>271</v>
      </c>
      <c r="D51" s="43"/>
      <c r="E51" s="92" t="str">
        <f t="shared" si="11"/>
        <v>FPA_ADDR_PREFIX</v>
      </c>
      <c r="F51" s="81" t="str">
        <f t="shared" si="1"/>
        <v>8'h34</v>
      </c>
      <c r="G51" s="43" t="s">
        <v>271</v>
      </c>
      <c r="H51" s="92" t="str">
        <f t="shared" si="2"/>
        <v>0x34_000-0x34_FFF</v>
      </c>
      <c r="I51" s="69" t="s">
        <v>272</v>
      </c>
      <c r="J51" s="85">
        <v>52</v>
      </c>
    </row>
    <row r="52" spans="2:10" x14ac:dyDescent="0.15">
      <c r="B52" s="92">
        <v>49</v>
      </c>
      <c r="C52" s="43" t="s">
        <v>273</v>
      </c>
      <c r="D52" s="43"/>
      <c r="E52" s="92" t="str">
        <f t="shared" si="11"/>
        <v>FCAP_ADDR_PREFIX</v>
      </c>
      <c r="F52" s="81" t="str">
        <f t="shared" si="1"/>
        <v>8'h35</v>
      </c>
      <c r="G52" s="43" t="s">
        <v>273</v>
      </c>
      <c r="H52" s="92" t="str">
        <f t="shared" si="2"/>
        <v>0x35_000-0x35_FFF</v>
      </c>
      <c r="I52" s="67" t="s">
        <v>275</v>
      </c>
      <c r="J52" s="85">
        <v>53</v>
      </c>
    </row>
    <row r="53" spans="2:10" ht="13.5" customHeight="1" x14ac:dyDescent="0.15">
      <c r="B53" s="92">
        <v>50</v>
      </c>
      <c r="C53" s="73" t="s">
        <v>274</v>
      </c>
      <c r="D53" s="73"/>
      <c r="E53" s="92" t="str">
        <f t="shared" si="11"/>
        <v>FPE_ADDR_PREFIX</v>
      </c>
      <c r="F53" s="81" t="str">
        <f t="shared" si="1"/>
        <v>8'h36</v>
      </c>
      <c r="G53" s="73" t="s">
        <v>274</v>
      </c>
      <c r="H53" s="92" t="str">
        <f t="shared" si="2"/>
        <v>0x36_000-0x36_FFF</v>
      </c>
      <c r="I53" s="82" t="s">
        <v>276</v>
      </c>
      <c r="J53" s="85">
        <v>54</v>
      </c>
    </row>
    <row r="54" spans="2:10" s="85" customFormat="1" ht="13.5" customHeight="1" x14ac:dyDescent="0.15">
      <c r="B54" s="92">
        <v>51</v>
      </c>
      <c r="C54" s="73" t="s">
        <v>342</v>
      </c>
      <c r="D54" s="73"/>
      <c r="E54" s="92" t="str">
        <f t="shared" si="11"/>
        <v>EP_ADDR_PREFIX</v>
      </c>
      <c r="F54" s="87" t="str">
        <f t="shared" ref="F54" si="12">CONCATENATE("8'h",DEC2HEX(J54))</f>
        <v>8'h37</v>
      </c>
      <c r="G54" s="73" t="s">
        <v>342</v>
      </c>
      <c r="H54" s="92" t="str">
        <f t="shared" si="2"/>
        <v>0x37_000-0x37_FFF</v>
      </c>
      <c r="I54" s="82" t="s">
        <v>276</v>
      </c>
      <c r="J54" s="85">
        <v>55</v>
      </c>
    </row>
    <row r="55" spans="2:10" ht="13.5" customHeight="1" x14ac:dyDescent="0.15">
      <c r="B55" s="92">
        <v>52</v>
      </c>
      <c r="C55" s="73" t="s">
        <v>352</v>
      </c>
      <c r="D55" s="73"/>
      <c r="E55" s="92" t="str">
        <f t="shared" si="11"/>
        <v>RB0_HSR_PRP_ADDR_PREFIX</v>
      </c>
      <c r="F55" s="81" t="str">
        <f>CONCATENATE("8'h",DEC2HEX(J55))</f>
        <v>8'h38</v>
      </c>
      <c r="G55" s="73" t="s">
        <v>357</v>
      </c>
      <c r="H55" s="92" t="str">
        <f t="shared" si="2"/>
        <v>0x38_000-0x38_FFF</v>
      </c>
      <c r="I55" s="82" t="s">
        <v>276</v>
      </c>
      <c r="J55" s="85">
        <v>56</v>
      </c>
    </row>
    <row r="56" spans="2:10" s="85" customFormat="1" ht="13.5" customHeight="1" x14ac:dyDescent="0.15">
      <c r="B56" s="92">
        <v>53</v>
      </c>
      <c r="C56" s="73" t="s">
        <v>353</v>
      </c>
      <c r="D56" s="73"/>
      <c r="E56" s="92" t="str">
        <f t="shared" si="11"/>
        <v>RB1_HSR_PRP_ADDR_PREFIX</v>
      </c>
      <c r="F56" s="92" t="str">
        <f>CONCATENATE("8'h",DEC2HEX(J56))</f>
        <v>8'h39</v>
      </c>
      <c r="G56" s="73" t="s">
        <v>358</v>
      </c>
      <c r="H56" s="92" t="str">
        <f t="shared" si="2"/>
        <v>0x39_000-0x39_FFF</v>
      </c>
      <c r="I56" s="82" t="s">
        <v>276</v>
      </c>
      <c r="J56" s="85">
        <v>57</v>
      </c>
    </row>
    <row r="57" spans="2:10" s="85" customFormat="1" ht="13.5" customHeight="1" x14ac:dyDescent="0.15">
      <c r="B57" s="92">
        <v>54</v>
      </c>
      <c r="C57" s="73" t="s">
        <v>354</v>
      </c>
      <c r="D57" s="73"/>
      <c r="E57" s="92" t="str">
        <f t="shared" si="11"/>
        <v>RB2_HSR_PRP_ADDR_PREFIX</v>
      </c>
      <c r="F57" s="92" t="str">
        <f>CONCATENATE("8'h",DEC2HEX(J57))</f>
        <v>8'h3A</v>
      </c>
      <c r="G57" s="73" t="s">
        <v>359</v>
      </c>
      <c r="H57" s="92" t="str">
        <f t="shared" si="2"/>
        <v>0x3A_000-0x3A_FFF</v>
      </c>
      <c r="I57" s="82" t="s">
        <v>276</v>
      </c>
      <c r="J57" s="85">
        <v>58</v>
      </c>
    </row>
    <row r="58" spans="2:10" s="85" customFormat="1" ht="13.5" customHeight="1" x14ac:dyDescent="0.15">
      <c r="B58" s="92">
        <v>55</v>
      </c>
      <c r="C58" s="73" t="s">
        <v>355</v>
      </c>
      <c r="D58" s="73"/>
      <c r="E58" s="92" t="str">
        <f t="shared" si="11"/>
        <v>RB3_HSR_PRP_ADDR_PREFIX</v>
      </c>
      <c r="F58" s="92" t="str">
        <f>CONCATENATE("8'h",DEC2HEX(J58))</f>
        <v>8'h3B</v>
      </c>
      <c r="G58" s="73" t="s">
        <v>360</v>
      </c>
      <c r="H58" s="92" t="str">
        <f t="shared" si="2"/>
        <v>0x3B_000-0x3B_FFF</v>
      </c>
      <c r="I58" s="82" t="s">
        <v>276</v>
      </c>
      <c r="J58" s="85">
        <v>59</v>
      </c>
    </row>
    <row r="59" spans="2:10" s="85" customFormat="1" x14ac:dyDescent="0.15">
      <c r="B59" s="97">
        <v>56</v>
      </c>
      <c r="C59" s="97" t="s">
        <v>377</v>
      </c>
      <c r="D59" s="97" t="s">
        <v>144</v>
      </c>
      <c r="E59" s="97" t="str">
        <f t="shared" si="11"/>
        <v>HIRAR_P1_LLP_PCS_ADDR_PREFIX</v>
      </c>
      <c r="F59" s="97" t="str">
        <f>CONCATENATE("8'h",DEC2HEX(J59))</f>
        <v>8'h3C</v>
      </c>
      <c r="G59" s="98"/>
      <c r="H59" s="97" t="str">
        <f t="shared" ref="H59" si="13">CONCATENATE("0x",DEC2HEX(J59),"_000","-","0x",DEC2HEX(J59),"_FFF")</f>
        <v>0x3C_000-0x3C_FFF</v>
      </c>
      <c r="I59" s="19" t="s">
        <v>123</v>
      </c>
      <c r="J59" s="85">
        <v>60</v>
      </c>
    </row>
  </sheetData>
  <mergeCells count="15">
    <mergeCell ref="G3:G4"/>
    <mergeCell ref="G41:G47"/>
    <mergeCell ref="G11:G12"/>
    <mergeCell ref="G5:G10"/>
    <mergeCell ref="G48:G49"/>
    <mergeCell ref="G24:G30"/>
    <mergeCell ref="G36:G37"/>
    <mergeCell ref="G38:G39"/>
    <mergeCell ref="G13:G14"/>
    <mergeCell ref="G15:G16"/>
    <mergeCell ref="G17:G18"/>
    <mergeCell ref="G19:G20"/>
    <mergeCell ref="G32:G33"/>
    <mergeCell ref="G34:G35"/>
    <mergeCell ref="G22:G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2"/>
  <sheetViews>
    <sheetView tabSelected="1" topLeftCell="C1" zoomScaleNormal="100" workbookViewId="0">
      <selection activeCell="E6" sqref="E6"/>
    </sheetView>
  </sheetViews>
  <sheetFormatPr defaultRowHeight="13.5" x14ac:dyDescent="0.15"/>
  <cols>
    <col min="1" max="1" width="3.875" customWidth="1"/>
    <col min="2" max="2" width="10.125" style="1" customWidth="1"/>
    <col min="3" max="3" width="37.125" style="1" bestFit="1" customWidth="1"/>
    <col min="4" max="4" width="12.125" style="8" hidden="1" customWidth="1"/>
    <col min="5" max="5" width="50.75" style="7" customWidth="1"/>
    <col min="6" max="6" width="9.75" style="8" customWidth="1"/>
    <col min="7" max="8" width="18.25" style="1" customWidth="1"/>
    <col min="9" max="9" width="48.875" customWidth="1"/>
  </cols>
  <sheetData>
    <row r="2" spans="2:10" s="9" customFormat="1" ht="27.75" customHeight="1" x14ac:dyDescent="0.15">
      <c r="B2" s="22" t="s">
        <v>0</v>
      </c>
      <c r="C2" s="22" t="s">
        <v>5</v>
      </c>
      <c r="D2" s="22" t="s">
        <v>143</v>
      </c>
      <c r="E2" s="14" t="s">
        <v>137</v>
      </c>
      <c r="F2" s="14" t="s">
        <v>146</v>
      </c>
      <c r="G2" s="22" t="s">
        <v>8</v>
      </c>
      <c r="H2" s="22" t="s">
        <v>1</v>
      </c>
      <c r="I2" s="10" t="s">
        <v>129</v>
      </c>
    </row>
    <row r="3" spans="2:10" x14ac:dyDescent="0.15">
      <c r="B3" s="12">
        <v>0</v>
      </c>
      <c r="C3" s="4" t="s">
        <v>19</v>
      </c>
      <c r="D3" s="4" t="s">
        <v>144</v>
      </c>
      <c r="E3" s="16" t="str">
        <f t="shared" ref="E3:E44" si="0">CONCATENATE(UPPER(C3),"_ADDR_PREFIX")</f>
        <v>P0_PT_ING_VLAN_TAG_ACTION_PROFILE_ADDR_PREFIX</v>
      </c>
      <c r="F3" s="81" t="str">
        <f t="shared" ref="F3:F34" si="1">CONCATENATE("8'h",DEC2HEX(J3))</f>
        <v>8'h3D</v>
      </c>
      <c r="G3" s="113" t="s">
        <v>50</v>
      </c>
      <c r="H3" s="81" t="str">
        <f t="shared" ref="H3:H34" si="2">CONCATENATE("0x",DEC2HEX(J3),"_000","-","0x",DEC2HEX(J3),"_FFF")</f>
        <v>0x3D_000-0x3D_FFF</v>
      </c>
      <c r="I3" s="15" t="str">
        <f t="shared" ref="I3:I26" si="3">CONCATENATE(C3,"_csr_chain*")</f>
        <v>p0_pt_ing_vlan_tag_action_profile_csr_chain*</v>
      </c>
      <c r="J3">
        <v>61</v>
      </c>
    </row>
    <row r="4" spans="2:10" x14ac:dyDescent="0.15">
      <c r="B4" s="95">
        <v>1</v>
      </c>
      <c r="C4" s="4" t="s">
        <v>20</v>
      </c>
      <c r="D4" s="4" t="s">
        <v>144</v>
      </c>
      <c r="E4" s="16" t="str">
        <f t="shared" si="0"/>
        <v>P0_PT_VLAN_PROFILE_ADDR_PREFIX</v>
      </c>
      <c r="F4" s="81" t="str">
        <f t="shared" si="1"/>
        <v>8'h3E</v>
      </c>
      <c r="G4" s="114"/>
      <c r="H4" s="81" t="str">
        <f t="shared" si="2"/>
        <v>0x3E_000-0x3E_FFF</v>
      </c>
      <c r="I4" s="15" t="str">
        <f t="shared" si="3"/>
        <v>p0_pt_vlan_profile_csr_chain*</v>
      </c>
      <c r="J4" s="85">
        <v>62</v>
      </c>
    </row>
    <row r="5" spans="2:10" x14ac:dyDescent="0.15">
      <c r="B5" s="95">
        <v>2</v>
      </c>
      <c r="C5" s="4" t="s">
        <v>21</v>
      </c>
      <c r="D5" s="4" t="s">
        <v>144</v>
      </c>
      <c r="E5" s="16" t="str">
        <f t="shared" si="0"/>
        <v>P0_PT_VLAN_STG_ADDR_PREFIX</v>
      </c>
      <c r="F5" s="81" t="str">
        <f t="shared" si="1"/>
        <v>8'h3F</v>
      </c>
      <c r="G5" s="114"/>
      <c r="H5" s="81" t="str">
        <f t="shared" si="2"/>
        <v>0x3F_000-0x3F_FFF</v>
      </c>
      <c r="I5" s="15" t="str">
        <f t="shared" si="3"/>
        <v>p0_pt_vlan_stg_csr_chain*</v>
      </c>
      <c r="J5" s="85">
        <v>63</v>
      </c>
    </row>
    <row r="6" spans="2:10" x14ac:dyDescent="0.15">
      <c r="B6" s="95">
        <v>3</v>
      </c>
      <c r="C6" s="4" t="s">
        <v>22</v>
      </c>
      <c r="D6" s="4" t="s">
        <v>144</v>
      </c>
      <c r="E6" s="16" t="str">
        <f t="shared" si="0"/>
        <v>SST_VLAN_XLATE_ADDR_PREFIX</v>
      </c>
      <c r="F6" s="81" t="str">
        <f t="shared" si="1"/>
        <v>8'h40</v>
      </c>
      <c r="G6" s="114"/>
      <c r="H6" s="81" t="str">
        <f t="shared" si="2"/>
        <v>0x40_000-0x40_FFF</v>
      </c>
      <c r="I6" s="15" t="str">
        <f t="shared" si="3"/>
        <v>sst_vlan_xlate_csr_chain*</v>
      </c>
      <c r="J6" s="85">
        <v>64</v>
      </c>
    </row>
    <row r="7" spans="2:10" x14ac:dyDescent="0.15">
      <c r="B7" s="95">
        <v>4</v>
      </c>
      <c r="C7" s="4" t="s">
        <v>23</v>
      </c>
      <c r="D7" s="4" t="s">
        <v>144</v>
      </c>
      <c r="E7" s="16" t="str">
        <f t="shared" si="0"/>
        <v>ST_VLAN_ADDR_PREFIX</v>
      </c>
      <c r="F7" s="81" t="str">
        <f t="shared" si="1"/>
        <v>8'h41</v>
      </c>
      <c r="G7" s="114"/>
      <c r="H7" s="81" t="str">
        <f t="shared" si="2"/>
        <v>0x41_000-0x41_FFF</v>
      </c>
      <c r="I7" s="15" t="str">
        <f t="shared" si="3"/>
        <v>st_vlan_csr_chain*</v>
      </c>
      <c r="J7" s="85">
        <v>65</v>
      </c>
    </row>
    <row r="8" spans="2:10" x14ac:dyDescent="0.15">
      <c r="B8" s="95">
        <v>5</v>
      </c>
      <c r="C8" s="4" t="s">
        <v>24</v>
      </c>
      <c r="D8" s="4" t="s">
        <v>144</v>
      </c>
      <c r="E8" s="16" t="str">
        <f t="shared" si="0"/>
        <v>P0_PT_UDF_OFFSET_ADDR_PREFIX</v>
      </c>
      <c r="F8" s="81" t="str">
        <f t="shared" si="1"/>
        <v>8'h42</v>
      </c>
      <c r="G8" s="114"/>
      <c r="H8" s="81" t="str">
        <f t="shared" si="2"/>
        <v>0x42_000-0x42_FFF</v>
      </c>
      <c r="I8" s="15" t="str">
        <f t="shared" si="3"/>
        <v>p0_pt_udf_offset_csr_chain*</v>
      </c>
      <c r="J8" s="85">
        <v>66</v>
      </c>
    </row>
    <row r="9" spans="2:10" x14ac:dyDescent="0.15">
      <c r="B9" s="95">
        <v>6</v>
      </c>
      <c r="C9" s="18" t="s">
        <v>174</v>
      </c>
      <c r="D9" s="4" t="s">
        <v>144</v>
      </c>
      <c r="E9" s="16" t="str">
        <f t="shared" si="0"/>
        <v>P0_PA_PT_PKT_ERR_CHECK_ADDR_PREFIX</v>
      </c>
      <c r="F9" s="81" t="str">
        <f t="shared" si="1"/>
        <v>8'h43</v>
      </c>
      <c r="G9" s="114"/>
      <c r="H9" s="81" t="str">
        <f t="shared" si="2"/>
        <v>0x43_000-0x43_FFF</v>
      </c>
      <c r="I9" s="15" t="str">
        <f t="shared" si="3"/>
        <v>p0_pa_pt_pkt_err_check_csr_chain*</v>
      </c>
      <c r="J9" s="85">
        <v>67</v>
      </c>
    </row>
    <row r="10" spans="2:10" x14ac:dyDescent="0.15">
      <c r="B10" s="95">
        <v>7</v>
      </c>
      <c r="C10" s="19" t="s">
        <v>173</v>
      </c>
      <c r="D10" s="4" t="s">
        <v>144</v>
      </c>
      <c r="E10" s="16" t="str">
        <f t="shared" si="0"/>
        <v>P0_PA_PT_PROTOCOL_PKT_CHK_ADDR_PREFIX</v>
      </c>
      <c r="F10" s="81" t="str">
        <f t="shared" si="1"/>
        <v>8'h44</v>
      </c>
      <c r="G10" s="114"/>
      <c r="H10" s="81" t="str">
        <f t="shared" si="2"/>
        <v>0x44_000-0x44_FFF</v>
      </c>
      <c r="I10" s="15" t="str">
        <f t="shared" si="3"/>
        <v>p0_pa_pt_protocol_pkt_chk_csr_chain*</v>
      </c>
      <c r="J10" s="85">
        <v>68</v>
      </c>
    </row>
    <row r="11" spans="2:10" x14ac:dyDescent="0.15">
      <c r="B11" s="95">
        <v>8</v>
      </c>
      <c r="C11" s="19" t="s">
        <v>175</v>
      </c>
      <c r="D11" s="4" t="s">
        <v>144</v>
      </c>
      <c r="E11" s="16" t="str">
        <f t="shared" si="0"/>
        <v>P0_PA_MPLS_PT_PKT_ERR_CHECK_ADDR_PREFIX</v>
      </c>
      <c r="F11" s="81" t="str">
        <f t="shared" si="1"/>
        <v>8'h45</v>
      </c>
      <c r="G11" s="114"/>
      <c r="H11" s="81" t="str">
        <f t="shared" si="2"/>
        <v>0x45_000-0x45_FFF</v>
      </c>
      <c r="I11" s="15" t="str">
        <f t="shared" si="3"/>
        <v>p0_pa_mpls_pt_pkt_err_check_csr_chain*</v>
      </c>
      <c r="J11" s="85">
        <v>69</v>
      </c>
    </row>
    <row r="12" spans="2:10" x14ac:dyDescent="0.15">
      <c r="B12" s="95">
        <v>9</v>
      </c>
      <c r="C12" s="19" t="s">
        <v>149</v>
      </c>
      <c r="D12" s="4" t="s">
        <v>144</v>
      </c>
      <c r="E12" s="16" t="str">
        <f t="shared" si="0"/>
        <v>ST_VLAN_XLATE_DATA_ADDR_PREFIX</v>
      </c>
      <c r="F12" s="81" t="str">
        <f t="shared" si="1"/>
        <v>8'h46</v>
      </c>
      <c r="G12" s="114"/>
      <c r="H12" s="81" t="str">
        <f t="shared" si="2"/>
        <v>0x46_000-0x46_FFF</v>
      </c>
      <c r="I12" s="15" t="str">
        <f t="shared" si="3"/>
        <v>st_vlan_xlate_data_csr_chain*</v>
      </c>
      <c r="J12" s="85">
        <v>70</v>
      </c>
    </row>
    <row r="13" spans="2:10" x14ac:dyDescent="0.15">
      <c r="B13" s="95">
        <v>10</v>
      </c>
      <c r="C13" s="19" t="s">
        <v>151</v>
      </c>
      <c r="D13" s="4" t="s">
        <v>144</v>
      </c>
      <c r="E13" s="16" t="str">
        <f t="shared" si="0"/>
        <v>ST_MPLS_ENTRY_DATA_ADDR_PREFIX</v>
      </c>
      <c r="F13" s="81" t="str">
        <f t="shared" si="1"/>
        <v>8'h47</v>
      </c>
      <c r="G13" s="114"/>
      <c r="H13" s="81" t="str">
        <f t="shared" si="2"/>
        <v>0x47_000-0x47_FFF</v>
      </c>
      <c r="I13" s="15" t="str">
        <f t="shared" si="3"/>
        <v>st_mpls_entry_data_csr_chain*</v>
      </c>
      <c r="J13" s="85">
        <v>71</v>
      </c>
    </row>
    <row r="14" spans="2:10" x14ac:dyDescent="0.15">
      <c r="B14" s="95">
        <v>11</v>
      </c>
      <c r="C14" s="19" t="s">
        <v>152</v>
      </c>
      <c r="D14" s="4" t="s">
        <v>144</v>
      </c>
      <c r="E14" s="16" t="str">
        <f t="shared" si="0"/>
        <v>ST_TRILL_RFP_CHECK_ENTRY_DATA_ADDR_PREFIX</v>
      </c>
      <c r="F14" s="81" t="str">
        <f t="shared" si="1"/>
        <v>8'h48</v>
      </c>
      <c r="G14" s="114"/>
      <c r="H14" s="81" t="str">
        <f t="shared" si="2"/>
        <v>0x48_000-0x48_FFF</v>
      </c>
      <c r="I14" s="15" t="str">
        <f t="shared" si="3"/>
        <v>st_trill_rfp_check_entry_data_csr_chain*</v>
      </c>
      <c r="J14" s="85">
        <v>72</v>
      </c>
    </row>
    <row r="15" spans="2:10" x14ac:dyDescent="0.15">
      <c r="B15" s="95">
        <v>12</v>
      </c>
      <c r="C15" s="19" t="s">
        <v>153</v>
      </c>
      <c r="D15" s="4" t="s">
        <v>144</v>
      </c>
      <c r="E15" s="16" t="str">
        <f t="shared" si="0"/>
        <v>ST_TRILL_FORWARD_TREE_DATA_ADDR_PREFIX</v>
      </c>
      <c r="F15" s="81" t="str">
        <f t="shared" si="1"/>
        <v>8'h49</v>
      </c>
      <c r="G15" s="114"/>
      <c r="H15" s="81" t="str">
        <f t="shared" si="2"/>
        <v>0x49_000-0x49_FFF</v>
      </c>
      <c r="I15" s="15" t="str">
        <f t="shared" si="3"/>
        <v>st_trill_forward_tree_data_csr_chain*</v>
      </c>
      <c r="J15" s="85">
        <v>73</v>
      </c>
    </row>
    <row r="16" spans="2:10" x14ac:dyDescent="0.15">
      <c r="B16" s="95">
        <v>13</v>
      </c>
      <c r="C16" s="4" t="s">
        <v>25</v>
      </c>
      <c r="D16" s="4" t="s">
        <v>144</v>
      </c>
      <c r="E16" s="16" t="str">
        <f t="shared" si="0"/>
        <v>P0_PT_ING_MPLS_EXP_MAP_ADDR_PREFIX</v>
      </c>
      <c r="F16" s="81" t="str">
        <f t="shared" si="1"/>
        <v>8'h4A</v>
      </c>
      <c r="G16" s="114"/>
      <c r="H16" s="81" t="str">
        <f t="shared" si="2"/>
        <v>0x4A_000-0x4A_FFF</v>
      </c>
      <c r="I16" s="15" t="str">
        <f t="shared" si="3"/>
        <v>p0_pt_ing_mpls_exp_map_csr_chain*</v>
      </c>
      <c r="J16" s="85">
        <v>74</v>
      </c>
    </row>
    <row r="17" spans="2:10" x14ac:dyDescent="0.15">
      <c r="B17" s="95">
        <v>14</v>
      </c>
      <c r="C17" s="4" t="s">
        <v>26</v>
      </c>
      <c r="D17" s="4" t="s">
        <v>144</v>
      </c>
      <c r="E17" s="16" t="str">
        <f t="shared" si="0"/>
        <v>P0_ST_MY_STATION_DATA_ADDR_PREFIX</v>
      </c>
      <c r="F17" s="81" t="str">
        <f t="shared" si="1"/>
        <v>8'h4B</v>
      </c>
      <c r="G17" s="114"/>
      <c r="H17" s="81" t="str">
        <f t="shared" si="2"/>
        <v>0x4B_000-0x4B_FFF</v>
      </c>
      <c r="I17" s="15" t="str">
        <f t="shared" si="3"/>
        <v>p0_st_my_station_data_csr_chain*</v>
      </c>
      <c r="J17" s="85">
        <v>75</v>
      </c>
    </row>
    <row r="18" spans="2:10" x14ac:dyDescent="0.15">
      <c r="B18" s="95">
        <v>15</v>
      </c>
      <c r="C18" s="4" t="s">
        <v>27</v>
      </c>
      <c r="D18" s="4" t="s">
        <v>144</v>
      </c>
      <c r="E18" s="16" t="str">
        <f t="shared" si="0"/>
        <v>P0_PT_L3_TUNNEL_DATA_ONLY_ADDR_PREFIX</v>
      </c>
      <c r="F18" s="81" t="str">
        <f t="shared" si="1"/>
        <v>8'h4C</v>
      </c>
      <c r="G18" s="114"/>
      <c r="H18" s="81" t="str">
        <f t="shared" si="2"/>
        <v>0x4C_000-0x4C_FFF</v>
      </c>
      <c r="I18" s="15" t="str">
        <f t="shared" si="3"/>
        <v>p0_pt_l3_tunnel_data_only_csr_chain*</v>
      </c>
      <c r="J18" s="85">
        <v>76</v>
      </c>
    </row>
    <row r="19" spans="2:10" x14ac:dyDescent="0.15">
      <c r="B19" s="95">
        <v>16</v>
      </c>
      <c r="C19" s="4" t="s">
        <v>28</v>
      </c>
      <c r="D19" s="4" t="s">
        <v>144</v>
      </c>
      <c r="E19" s="16" t="str">
        <f t="shared" si="0"/>
        <v>P0_PT_PORT_ADDR_PREFIX</v>
      </c>
      <c r="F19" s="81" t="str">
        <f t="shared" si="1"/>
        <v>8'h4D</v>
      </c>
      <c r="G19" s="114"/>
      <c r="H19" s="81" t="str">
        <f t="shared" si="2"/>
        <v>0x4D_000-0x4D_FFF</v>
      </c>
      <c r="I19" s="15" t="str">
        <f t="shared" si="3"/>
        <v>p0_pt_port_csr_chain*</v>
      </c>
      <c r="J19" s="85">
        <v>77</v>
      </c>
    </row>
    <row r="20" spans="2:10" x14ac:dyDescent="0.15">
      <c r="B20" s="95">
        <v>17</v>
      </c>
      <c r="C20" s="4" t="s">
        <v>29</v>
      </c>
      <c r="D20" s="4" t="s">
        <v>144</v>
      </c>
      <c r="E20" s="16" t="str">
        <f t="shared" si="0"/>
        <v>P0_PT_VLAN_MPLS_ADDR_PREFIX</v>
      </c>
      <c r="F20" s="81" t="str">
        <f t="shared" si="1"/>
        <v>8'h4E</v>
      </c>
      <c r="G20" s="114"/>
      <c r="H20" s="81" t="str">
        <f t="shared" si="2"/>
        <v>0x4E_000-0x4E_FFF</v>
      </c>
      <c r="I20" s="15" t="str">
        <f t="shared" si="3"/>
        <v>p0_pt_vlan_mpls_csr_chain*</v>
      </c>
      <c r="J20" s="85">
        <v>78</v>
      </c>
    </row>
    <row r="21" spans="2:10" x14ac:dyDescent="0.15">
      <c r="B21" s="95">
        <v>18</v>
      </c>
      <c r="C21" s="4" t="s">
        <v>30</v>
      </c>
      <c r="D21" s="4" t="s">
        <v>144</v>
      </c>
      <c r="E21" s="16" t="str">
        <f t="shared" si="0"/>
        <v>SST_MPLS_ENTRY_ADDR_PREFIX</v>
      </c>
      <c r="F21" s="81" t="str">
        <f t="shared" si="1"/>
        <v>8'h4F</v>
      </c>
      <c r="G21" s="114"/>
      <c r="H21" s="81" t="str">
        <f t="shared" si="2"/>
        <v>0x4F_000-0x4F_FFF</v>
      </c>
      <c r="I21" s="15" t="str">
        <f t="shared" si="3"/>
        <v>sst_mpls_entry_csr_chain*</v>
      </c>
      <c r="J21" s="85">
        <v>79</v>
      </c>
    </row>
    <row r="22" spans="2:10" x14ac:dyDescent="0.15">
      <c r="B22" s="95">
        <v>19</v>
      </c>
      <c r="C22" s="4" t="s">
        <v>31</v>
      </c>
      <c r="D22" s="4" t="s">
        <v>144</v>
      </c>
      <c r="E22" s="16" t="str">
        <f t="shared" si="0"/>
        <v>SST_TRILL_RFP_CHECK_ADDR_PREFIX</v>
      </c>
      <c r="F22" s="81" t="str">
        <f t="shared" si="1"/>
        <v>8'h50</v>
      </c>
      <c r="G22" s="114"/>
      <c r="H22" s="81" t="str">
        <f t="shared" si="2"/>
        <v>0x50_000-0x50_FFF</v>
      </c>
      <c r="I22" s="15" t="str">
        <f t="shared" si="3"/>
        <v>sst_trill_rfp_check_csr_chain*</v>
      </c>
      <c r="J22" s="85">
        <v>80</v>
      </c>
    </row>
    <row r="23" spans="2:10" x14ac:dyDescent="0.15">
      <c r="B23" s="95">
        <v>20</v>
      </c>
      <c r="C23" s="3" t="s">
        <v>6</v>
      </c>
      <c r="D23" s="4" t="s">
        <v>144</v>
      </c>
      <c r="E23" s="16" t="str">
        <f t="shared" si="0"/>
        <v>L3_TUNNEL_TCAM_ADDR_PREFIX</v>
      </c>
      <c r="F23" s="81" t="str">
        <f t="shared" si="1"/>
        <v>8'h51</v>
      </c>
      <c r="G23" s="114"/>
      <c r="H23" s="81" t="str">
        <f t="shared" si="2"/>
        <v>0x51_000-0x51_FFF</v>
      </c>
      <c r="I23" s="15" t="str">
        <f t="shared" si="3"/>
        <v>l3_tunnel_tcam_csr_chain*</v>
      </c>
      <c r="J23" s="85">
        <v>81</v>
      </c>
    </row>
    <row r="24" spans="2:10" x14ac:dyDescent="0.15">
      <c r="B24" s="95">
        <v>21</v>
      </c>
      <c r="C24" s="3" t="s">
        <v>7</v>
      </c>
      <c r="D24" s="4" t="s">
        <v>144</v>
      </c>
      <c r="E24" s="16" t="str">
        <f t="shared" si="0"/>
        <v>MY_STATION_TCAM_ADDR_PREFIX</v>
      </c>
      <c r="F24" s="81" t="str">
        <f t="shared" si="1"/>
        <v>8'h52</v>
      </c>
      <c r="G24" s="114"/>
      <c r="H24" s="81" t="str">
        <f t="shared" si="2"/>
        <v>0x52_000-0x52_FFF</v>
      </c>
      <c r="I24" s="15" t="str">
        <f t="shared" si="3"/>
        <v>my_station_tcam_csr_chain*</v>
      </c>
      <c r="J24" s="85">
        <v>82</v>
      </c>
    </row>
    <row r="25" spans="2:10" x14ac:dyDescent="0.15">
      <c r="B25" s="95">
        <v>22</v>
      </c>
      <c r="C25" s="3" t="s">
        <v>88</v>
      </c>
      <c r="D25" s="4" t="s">
        <v>144</v>
      </c>
      <c r="E25" s="16" t="str">
        <f t="shared" si="0"/>
        <v>PA_TCAM_ADDR_PREFIX</v>
      </c>
      <c r="F25" s="81" t="str">
        <f t="shared" si="1"/>
        <v>8'h53</v>
      </c>
      <c r="G25" s="114"/>
      <c r="H25" s="81" t="str">
        <f t="shared" si="2"/>
        <v>0x53_000-0x53_FFF</v>
      </c>
      <c r="I25" s="15" t="str">
        <f t="shared" si="3"/>
        <v>pa_tcam_csr_chain*</v>
      </c>
      <c r="J25" s="85">
        <v>83</v>
      </c>
    </row>
    <row r="26" spans="2:10" x14ac:dyDescent="0.15">
      <c r="B26" s="95">
        <v>23</v>
      </c>
      <c r="C26" s="3" t="s">
        <v>83</v>
      </c>
      <c r="D26" s="4" t="s">
        <v>144</v>
      </c>
      <c r="E26" s="16" t="str">
        <f t="shared" si="0"/>
        <v>SST_TRILL_FORWARD_TREE_ADDR_PREFIX</v>
      </c>
      <c r="F26" s="81" t="str">
        <f t="shared" si="1"/>
        <v>8'h54</v>
      </c>
      <c r="G26" s="114"/>
      <c r="H26" s="81" t="str">
        <f t="shared" si="2"/>
        <v>0x54_000-0x54_FFF</v>
      </c>
      <c r="I26" s="15" t="str">
        <f t="shared" si="3"/>
        <v>sst_trill_forward_tree_csr_chain*</v>
      </c>
      <c r="J26" s="85">
        <v>84</v>
      </c>
    </row>
    <row r="27" spans="2:10" x14ac:dyDescent="0.15">
      <c r="B27" s="95">
        <v>24</v>
      </c>
      <c r="C27" s="67" t="s">
        <v>262</v>
      </c>
      <c r="D27" s="40"/>
      <c r="E27" s="68" t="str">
        <f t="shared" si="0"/>
        <v>VLAN_TCAM_ADDR_PREFIX</v>
      </c>
      <c r="F27" s="81" t="str">
        <f t="shared" si="1"/>
        <v>8'h55</v>
      </c>
      <c r="G27" s="115"/>
      <c r="H27" s="81" t="str">
        <f t="shared" si="2"/>
        <v>0x55_000-0x55_FFF</v>
      </c>
      <c r="I27" s="70" t="s">
        <v>263</v>
      </c>
      <c r="J27" s="85">
        <v>85</v>
      </c>
    </row>
    <row r="28" spans="2:10" x14ac:dyDescent="0.15">
      <c r="B28" s="95">
        <v>25</v>
      </c>
      <c r="C28" s="69" t="s">
        <v>264</v>
      </c>
      <c r="D28" s="40"/>
      <c r="E28" s="68" t="str">
        <f t="shared" si="0"/>
        <v>PT_VLAN_SUBNET_DATA_ADDR_PREFIX</v>
      </c>
      <c r="F28" s="81" t="str">
        <f t="shared" si="1"/>
        <v>8'h56</v>
      </c>
      <c r="G28" s="115"/>
      <c r="H28" s="81" t="str">
        <f t="shared" si="2"/>
        <v>0x56_000-0x56_FFF</v>
      </c>
      <c r="I28" s="70" t="s">
        <v>265</v>
      </c>
      <c r="J28" s="85">
        <v>86</v>
      </c>
    </row>
    <row r="29" spans="2:10" x14ac:dyDescent="0.15">
      <c r="B29" s="95">
        <v>26</v>
      </c>
      <c r="C29" s="69" t="s">
        <v>266</v>
      </c>
      <c r="D29" s="40"/>
      <c r="E29" s="68" t="str">
        <f t="shared" si="0"/>
        <v>SST_VLAN_PROTOCOL_ADDR_PREFIX</v>
      </c>
      <c r="F29" s="81" t="str">
        <f t="shared" si="1"/>
        <v>8'h57</v>
      </c>
      <c r="G29" s="115"/>
      <c r="H29" s="81" t="str">
        <f t="shared" si="2"/>
        <v>0x57_000-0x57_FFF</v>
      </c>
      <c r="I29" s="70" t="s">
        <v>267</v>
      </c>
      <c r="J29" s="85">
        <v>87</v>
      </c>
    </row>
    <row r="30" spans="2:10" x14ac:dyDescent="0.15">
      <c r="B30" s="95">
        <v>27</v>
      </c>
      <c r="C30" s="69" t="s">
        <v>261</v>
      </c>
      <c r="D30" s="40"/>
      <c r="E30" s="68" t="str">
        <f t="shared" si="0"/>
        <v>PT_VLAN_PROTOCOL_DATA_ADDR_PREFIX</v>
      </c>
      <c r="F30" s="81" t="str">
        <f t="shared" si="1"/>
        <v>8'h58</v>
      </c>
      <c r="G30" s="116"/>
      <c r="H30" s="81" t="str">
        <f t="shared" si="2"/>
        <v>0x58_000-0x58_FFF</v>
      </c>
      <c r="I30" s="70" t="s">
        <v>268</v>
      </c>
      <c r="J30" s="85">
        <v>88</v>
      </c>
    </row>
    <row r="31" spans="2:10" s="28" customFormat="1" x14ac:dyDescent="0.15">
      <c r="B31" s="95">
        <v>28</v>
      </c>
      <c r="C31" s="5" t="s">
        <v>178</v>
      </c>
      <c r="D31" s="4" t="s">
        <v>144</v>
      </c>
      <c r="E31" s="16" t="str">
        <f t="shared" si="0"/>
        <v>P0_PT_VFI_1_T_ADDR_PREFIX</v>
      </c>
      <c r="F31" s="81" t="str">
        <f t="shared" si="1"/>
        <v>8'h59</v>
      </c>
      <c r="G31" s="117" t="s">
        <v>103</v>
      </c>
      <c r="H31" s="81" t="str">
        <f t="shared" si="2"/>
        <v>0x59_000-0x59_FFF</v>
      </c>
      <c r="I31" s="28" t="str">
        <f t="shared" ref="I31:I51" si="4">CONCATENATE(C31,"_csr_chain*")</f>
        <v>p0_pt_vfi_1_t_csr_chain*</v>
      </c>
      <c r="J31" s="85">
        <v>89</v>
      </c>
    </row>
    <row r="32" spans="2:10" s="28" customFormat="1" x14ac:dyDescent="0.15">
      <c r="B32" s="95">
        <v>29</v>
      </c>
      <c r="C32" s="5" t="s">
        <v>84</v>
      </c>
      <c r="D32" s="4" t="s">
        <v>144</v>
      </c>
      <c r="E32" s="16" t="str">
        <f t="shared" si="0"/>
        <v>P0_PT_VFI_T_ADDR_PREFIX</v>
      </c>
      <c r="F32" s="81" t="str">
        <f t="shared" si="1"/>
        <v>8'h5A</v>
      </c>
      <c r="G32" s="118"/>
      <c r="H32" s="81" t="str">
        <f t="shared" si="2"/>
        <v>0x5A_000-0x5A_FFF</v>
      </c>
      <c r="I32" s="28" t="str">
        <f t="shared" si="4"/>
        <v>p0_pt_vfi_t_csr_chain*</v>
      </c>
      <c r="J32" s="85">
        <v>90</v>
      </c>
    </row>
    <row r="33" spans="2:10" s="28" customFormat="1" x14ac:dyDescent="0.15">
      <c r="B33" s="95">
        <v>30</v>
      </c>
      <c r="C33" s="5" t="s">
        <v>32</v>
      </c>
      <c r="D33" s="4" t="s">
        <v>144</v>
      </c>
      <c r="E33" s="16" t="str">
        <f t="shared" si="0"/>
        <v>ST_ING_DVP_TABLE_ADDR_PREFIX</v>
      </c>
      <c r="F33" s="81" t="str">
        <f t="shared" si="1"/>
        <v>8'h5B</v>
      </c>
      <c r="G33" s="118"/>
      <c r="H33" s="81" t="str">
        <f t="shared" si="2"/>
        <v>0x5B_000-0x5B_FFF</v>
      </c>
      <c r="I33" s="28" t="str">
        <f t="shared" si="4"/>
        <v>st_ing_dvp_table_csr_chain*</v>
      </c>
      <c r="J33" s="85">
        <v>91</v>
      </c>
    </row>
    <row r="34" spans="2:10" s="28" customFormat="1" x14ac:dyDescent="0.15">
      <c r="B34" s="95">
        <v>31</v>
      </c>
      <c r="C34" s="5" t="s">
        <v>33</v>
      </c>
      <c r="D34" s="4" t="s">
        <v>144</v>
      </c>
      <c r="E34" s="16" t="str">
        <f t="shared" si="0"/>
        <v>ST_SOURCE_VP_ADDR_PREFIX</v>
      </c>
      <c r="F34" s="81" t="str">
        <f t="shared" si="1"/>
        <v>8'h5C</v>
      </c>
      <c r="G34" s="118"/>
      <c r="H34" s="81" t="str">
        <f t="shared" si="2"/>
        <v>0x5C_000-0x5C_FFF</v>
      </c>
      <c r="I34" s="28" t="str">
        <f t="shared" si="4"/>
        <v>st_source_vp_csr_chain*</v>
      </c>
      <c r="J34" s="85">
        <v>92</v>
      </c>
    </row>
    <row r="35" spans="2:10" s="28" customFormat="1" x14ac:dyDescent="0.15">
      <c r="B35" s="95">
        <v>32</v>
      </c>
      <c r="C35" s="5" t="s">
        <v>34</v>
      </c>
      <c r="D35" s="4" t="s">
        <v>144</v>
      </c>
      <c r="E35" s="16" t="str">
        <f t="shared" si="0"/>
        <v>P0_PT_DSCP_TABLE_ADDR_PREFIX</v>
      </c>
      <c r="F35" s="81" t="str">
        <f t="shared" ref="F35:F68" si="5">CONCATENATE("8'h",DEC2HEX(J35))</f>
        <v>8'h5D</v>
      </c>
      <c r="G35" s="118"/>
      <c r="H35" s="81" t="str">
        <f t="shared" ref="H35:H66" si="6">CONCATENATE("0x",DEC2HEX(J35),"_000","-","0x",DEC2HEX(J35),"_FFF")</f>
        <v>0x5D_000-0x5D_FFF</v>
      </c>
      <c r="I35" s="28" t="str">
        <f t="shared" si="4"/>
        <v>p0_pt_dscp_table_csr_chain*</v>
      </c>
      <c r="J35" s="85">
        <v>93</v>
      </c>
    </row>
    <row r="36" spans="2:10" s="28" customFormat="1" x14ac:dyDescent="0.15">
      <c r="B36" s="95">
        <v>33</v>
      </c>
      <c r="C36" s="5" t="s">
        <v>35</v>
      </c>
      <c r="D36" s="4" t="s">
        <v>144</v>
      </c>
      <c r="E36" s="16" t="str">
        <f t="shared" si="0"/>
        <v>P0_PT_INITIAL_L3_ECMP_GROUP_ADDR_PREFIX</v>
      </c>
      <c r="F36" s="81" t="str">
        <f t="shared" si="5"/>
        <v>8'h5E</v>
      </c>
      <c r="G36" s="118"/>
      <c r="H36" s="81" t="str">
        <f t="shared" si="6"/>
        <v>0x5E_000-0x5E_FFF</v>
      </c>
      <c r="I36" s="28" t="str">
        <f t="shared" si="4"/>
        <v>p0_pt_initial_l3_ecmp_group_csr_chain*</v>
      </c>
      <c r="J36" s="85">
        <v>94</v>
      </c>
    </row>
    <row r="37" spans="2:10" s="28" customFormat="1" x14ac:dyDescent="0.15">
      <c r="B37" s="95">
        <v>34</v>
      </c>
      <c r="C37" s="5" t="s">
        <v>36</v>
      </c>
      <c r="D37" s="4" t="s">
        <v>144</v>
      </c>
      <c r="E37" s="16" t="str">
        <f t="shared" si="0"/>
        <v>P0_PT_INITIAL_PROT_GROUP_TABLE_ADDR_PREFIX</v>
      </c>
      <c r="F37" s="81" t="str">
        <f t="shared" si="5"/>
        <v>8'h5F</v>
      </c>
      <c r="G37" s="118"/>
      <c r="H37" s="81" t="str">
        <f t="shared" si="6"/>
        <v>0x5F_000-0x5F_FFF</v>
      </c>
      <c r="I37" s="28" t="str">
        <f t="shared" si="4"/>
        <v>p0_pt_initial_prot_group_table_csr_chain*</v>
      </c>
      <c r="J37" s="85">
        <v>95</v>
      </c>
    </row>
    <row r="38" spans="2:10" s="28" customFormat="1" x14ac:dyDescent="0.15">
      <c r="B38" s="95">
        <v>35</v>
      </c>
      <c r="C38" s="5" t="s">
        <v>37</v>
      </c>
      <c r="D38" s="4" t="s">
        <v>144</v>
      </c>
      <c r="E38" s="16" t="str">
        <f t="shared" si="0"/>
        <v>P0_PT_VRF_T_ADDR_PREFIX</v>
      </c>
      <c r="F38" s="81" t="str">
        <f t="shared" si="5"/>
        <v>8'h60</v>
      </c>
      <c r="G38" s="118"/>
      <c r="H38" s="81" t="str">
        <f t="shared" si="6"/>
        <v>0x60_000-0x60_FFF</v>
      </c>
      <c r="I38" s="28" t="str">
        <f t="shared" si="4"/>
        <v>p0_pt_vrf_t_csr_chain*</v>
      </c>
      <c r="J38" s="85">
        <v>96</v>
      </c>
    </row>
    <row r="39" spans="2:10" s="28" customFormat="1" x14ac:dyDescent="0.15">
      <c r="B39" s="95">
        <v>36</v>
      </c>
      <c r="C39" s="5" t="s">
        <v>38</v>
      </c>
      <c r="D39" s="4" t="s">
        <v>144</v>
      </c>
      <c r="E39" s="16" t="str">
        <f t="shared" si="0"/>
        <v>ST_ING_L3_NEXT_HOP_ADDR_PREFIX</v>
      </c>
      <c r="F39" s="81" t="str">
        <f t="shared" si="5"/>
        <v>8'h61</v>
      </c>
      <c r="G39" s="118"/>
      <c r="H39" s="81" t="str">
        <f t="shared" si="6"/>
        <v>0x61_000-0x61_FFF</v>
      </c>
      <c r="I39" s="28" t="str">
        <f t="shared" si="4"/>
        <v>st_ing_l3_next_hop_csr_chain*</v>
      </c>
      <c r="J39" s="85">
        <v>97</v>
      </c>
    </row>
    <row r="40" spans="2:10" s="28" customFormat="1" x14ac:dyDescent="0.15">
      <c r="B40" s="95">
        <v>37</v>
      </c>
      <c r="C40" s="5" t="s">
        <v>39</v>
      </c>
      <c r="D40" s="4" t="s">
        <v>144</v>
      </c>
      <c r="E40" s="16" t="str">
        <f t="shared" si="0"/>
        <v>ST_INITIAL_L3_ECMP_ADDR_PREFIX</v>
      </c>
      <c r="F40" s="81" t="str">
        <f t="shared" si="5"/>
        <v>8'h62</v>
      </c>
      <c r="G40" s="118"/>
      <c r="H40" s="81" t="str">
        <f t="shared" si="6"/>
        <v>0x62_000-0x62_FFF</v>
      </c>
      <c r="I40" s="28" t="str">
        <f t="shared" si="4"/>
        <v>st_initial_l3_ecmp_csr_chain*</v>
      </c>
      <c r="J40" s="85">
        <v>98</v>
      </c>
    </row>
    <row r="41" spans="2:10" s="28" customFormat="1" x14ac:dyDescent="0.15">
      <c r="B41" s="95">
        <v>38</v>
      </c>
      <c r="C41" s="5" t="s">
        <v>40</v>
      </c>
      <c r="D41" s="4" t="s">
        <v>144</v>
      </c>
      <c r="E41" s="16" t="str">
        <f t="shared" si="0"/>
        <v>ST_INITIAL_PROT_NHI_TABLE_ADDR_PREFIX</v>
      </c>
      <c r="F41" s="81" t="str">
        <f t="shared" si="5"/>
        <v>8'h63</v>
      </c>
      <c r="G41" s="118"/>
      <c r="H41" s="81" t="str">
        <f t="shared" si="6"/>
        <v>0x63_000-0x63_FFF</v>
      </c>
      <c r="I41" s="28" t="str">
        <f t="shared" si="4"/>
        <v>st_initial_prot_nhi_table_csr_chain*</v>
      </c>
      <c r="J41" s="85">
        <v>99</v>
      </c>
    </row>
    <row r="42" spans="2:10" s="103" customFormat="1" x14ac:dyDescent="0.15">
      <c r="B42" s="13">
        <v>39</v>
      </c>
      <c r="C42" s="5" t="s">
        <v>383</v>
      </c>
      <c r="D42" s="5" t="s">
        <v>144</v>
      </c>
      <c r="E42" s="102" t="str">
        <f t="shared" si="0"/>
        <v>LPM_AD2_TPOOL_ADDR_PREFIX</v>
      </c>
      <c r="F42" s="102" t="str">
        <f t="shared" si="5"/>
        <v>8'h64</v>
      </c>
      <c r="G42" s="118"/>
      <c r="H42" s="102" t="str">
        <f t="shared" si="6"/>
        <v>0x64_000-0x64_FFF</v>
      </c>
      <c r="I42" s="28" t="str">
        <f t="shared" si="4"/>
        <v>lpm_ad2_tpool_csr_chain*</v>
      </c>
      <c r="J42" s="107">
        <v>100</v>
      </c>
    </row>
    <row r="43" spans="2:10" s="28" customFormat="1" x14ac:dyDescent="0.15">
      <c r="B43" s="95">
        <v>40</v>
      </c>
      <c r="C43" s="5" t="s">
        <v>41</v>
      </c>
      <c r="D43" s="4" t="s">
        <v>144</v>
      </c>
      <c r="E43" s="16" t="str">
        <f t="shared" si="0"/>
        <v>ST_L3_DEFIP_ADDR_PREFIX</v>
      </c>
      <c r="F43" s="81" t="str">
        <f t="shared" si="5"/>
        <v>8'h65</v>
      </c>
      <c r="G43" s="118"/>
      <c r="H43" s="81" t="str">
        <f t="shared" si="6"/>
        <v>0x65_000-0x65_FFF</v>
      </c>
      <c r="I43" s="28" t="str">
        <f t="shared" si="4"/>
        <v>st_l3_defip_csr_chain*</v>
      </c>
      <c r="J43" s="85">
        <v>101</v>
      </c>
    </row>
    <row r="44" spans="2:10" s="28" customFormat="1" x14ac:dyDescent="0.15">
      <c r="B44" s="95">
        <v>41</v>
      </c>
      <c r="C44" s="5" t="s">
        <v>42</v>
      </c>
      <c r="D44" s="4" t="s">
        <v>144</v>
      </c>
      <c r="E44" s="16" t="str">
        <f t="shared" si="0"/>
        <v>ST_L3_IIF_ADDR_PREFIX</v>
      </c>
      <c r="F44" s="81" t="str">
        <f t="shared" si="5"/>
        <v>8'h66</v>
      </c>
      <c r="G44" s="118"/>
      <c r="H44" s="81" t="str">
        <f t="shared" si="6"/>
        <v>0x66_000-0x66_FFF</v>
      </c>
      <c r="I44" s="28" t="str">
        <f t="shared" si="4"/>
        <v>st_l3_iif_csr_chain*</v>
      </c>
      <c r="J44" s="85">
        <v>102</v>
      </c>
    </row>
    <row r="45" spans="2:10" s="28" customFormat="1" x14ac:dyDescent="0.15">
      <c r="B45" s="95">
        <v>42</v>
      </c>
      <c r="C45" s="58" t="s">
        <v>247</v>
      </c>
      <c r="D45" s="59" t="s">
        <v>144</v>
      </c>
      <c r="E45" s="52" t="s">
        <v>325</v>
      </c>
      <c r="F45" s="81" t="str">
        <f t="shared" si="5"/>
        <v>8'h67</v>
      </c>
      <c r="G45" s="118"/>
      <c r="H45" s="81" t="str">
        <f t="shared" si="6"/>
        <v>0x67_000-0x67_FFF</v>
      </c>
      <c r="I45" s="28" t="str">
        <f t="shared" si="4"/>
        <v>l2_entry_tpool_csr_chain*</v>
      </c>
      <c r="J45" s="85">
        <v>103</v>
      </c>
    </row>
    <row r="46" spans="2:10" s="28" customFormat="1" x14ac:dyDescent="0.15">
      <c r="B46" s="95">
        <v>43</v>
      </c>
      <c r="C46" s="58" t="s">
        <v>297</v>
      </c>
      <c r="D46" s="59"/>
      <c r="E46" s="52" t="str">
        <f t="shared" ref="E46:E66" si="7">CONCATENATE(UPPER(C46),"_ADDR_PREFIX")</f>
        <v>P0_PT_L2_USER_ENTRY_DATA_ONLY_ADDR_PREFIX</v>
      </c>
      <c r="F46" s="81" t="str">
        <f t="shared" si="5"/>
        <v>8'h68</v>
      </c>
      <c r="G46" s="118"/>
      <c r="H46" s="81" t="str">
        <f t="shared" si="6"/>
        <v>0x68_000-0x68_FFF</v>
      </c>
      <c r="I46" s="28" t="str">
        <f t="shared" si="4"/>
        <v>p0_pt_l2_user_entry_data_only_csr_chain*</v>
      </c>
      <c r="J46" s="85">
        <v>104</v>
      </c>
    </row>
    <row r="47" spans="2:10" s="28" customFormat="1" x14ac:dyDescent="0.15">
      <c r="B47" s="95">
        <v>44</v>
      </c>
      <c r="C47" s="58" t="s">
        <v>248</v>
      </c>
      <c r="D47" s="59" t="s">
        <v>144</v>
      </c>
      <c r="E47" s="52" t="str">
        <f t="shared" si="7"/>
        <v>L3_ENTRY_TPOOL_ADDR_PREFIX</v>
      </c>
      <c r="F47" s="81" t="str">
        <f t="shared" si="5"/>
        <v>8'h69</v>
      </c>
      <c r="G47" s="118"/>
      <c r="H47" s="81" t="str">
        <f t="shared" si="6"/>
        <v>0x69_000-0x69_FFF</v>
      </c>
      <c r="I47" s="28" t="str">
        <f t="shared" si="4"/>
        <v>l3_entry_tpool_csr_chain*</v>
      </c>
      <c r="J47" s="85">
        <v>105</v>
      </c>
    </row>
    <row r="48" spans="2:10" s="28" customFormat="1" x14ac:dyDescent="0.15">
      <c r="B48" s="95">
        <v>45</v>
      </c>
      <c r="C48" s="5" t="s">
        <v>43</v>
      </c>
      <c r="D48" s="4" t="s">
        <v>144</v>
      </c>
      <c r="E48" s="16" t="str">
        <f t="shared" si="7"/>
        <v>P0_PT_ING_PRI_CNG_MAP_ADDR_PREFIX</v>
      </c>
      <c r="F48" s="81" t="str">
        <f t="shared" si="5"/>
        <v>8'h6A</v>
      </c>
      <c r="G48" s="118"/>
      <c r="H48" s="81" t="str">
        <f t="shared" si="6"/>
        <v>0x6A_000-0x6A_FFF</v>
      </c>
      <c r="I48" s="28" t="str">
        <f t="shared" si="4"/>
        <v>p0_pt_ing_pri_cng_map_csr_chain*</v>
      </c>
      <c r="J48" s="85">
        <v>106</v>
      </c>
    </row>
    <row r="49" spans="2:10" s="28" customFormat="1" x14ac:dyDescent="0.15">
      <c r="B49" s="95">
        <v>46</v>
      </c>
      <c r="C49" s="5" t="s">
        <v>112</v>
      </c>
      <c r="D49" s="4" t="s">
        <v>144</v>
      </c>
      <c r="E49" s="16" t="str">
        <f t="shared" si="7"/>
        <v>P0_PT_ING_UNTAGGED_PHB_ADDR_PREFIX</v>
      </c>
      <c r="F49" s="81" t="str">
        <f t="shared" si="5"/>
        <v>8'h6B</v>
      </c>
      <c r="G49" s="118"/>
      <c r="H49" s="81" t="str">
        <f t="shared" si="6"/>
        <v>0x6B_000-0x6B_FFF</v>
      </c>
      <c r="I49" s="28" t="str">
        <f t="shared" si="4"/>
        <v>p0_pt_ing_untagged_phb_csr_chain*</v>
      </c>
      <c r="J49" s="85">
        <v>107</v>
      </c>
    </row>
    <row r="50" spans="2:10" s="28" customFormat="1" x14ac:dyDescent="0.15">
      <c r="B50" s="95">
        <v>47</v>
      </c>
      <c r="C50" s="29" t="s">
        <v>113</v>
      </c>
      <c r="D50" s="4" t="s">
        <v>144</v>
      </c>
      <c r="E50" s="16" t="str">
        <f t="shared" si="7"/>
        <v>L2_USER_ENTRY_TCAM_ADDR_PREFIX</v>
      </c>
      <c r="F50" s="81" t="str">
        <f t="shared" si="5"/>
        <v>8'h6C</v>
      </c>
      <c r="G50" s="118"/>
      <c r="H50" s="81" t="str">
        <f t="shared" si="6"/>
        <v>0x6C_000-0x6C_FFF</v>
      </c>
      <c r="I50" s="28" t="str">
        <f t="shared" si="4"/>
        <v>l2_user_entry_tcam_csr_chain*</v>
      </c>
      <c r="J50" s="85">
        <v>108</v>
      </c>
    </row>
    <row r="51" spans="2:10" s="28" customFormat="1" x14ac:dyDescent="0.15">
      <c r="B51" s="95">
        <v>48</v>
      </c>
      <c r="C51" s="29" t="s">
        <v>164</v>
      </c>
      <c r="D51" s="4" t="s">
        <v>144</v>
      </c>
      <c r="E51" s="16" t="str">
        <f t="shared" si="7"/>
        <v>L3_TCAM0_ADDR_PREFIX</v>
      </c>
      <c r="F51" s="81" t="str">
        <f t="shared" si="5"/>
        <v>8'h6D</v>
      </c>
      <c r="G51" s="118"/>
      <c r="H51" s="81" t="str">
        <f t="shared" si="6"/>
        <v>0x6D_000-0x6D_FFF</v>
      </c>
      <c r="I51" s="28" t="str">
        <f t="shared" si="4"/>
        <v>l3_tcam0_csr_chain*</v>
      </c>
      <c r="J51" s="85">
        <v>109</v>
      </c>
    </row>
    <row r="52" spans="2:10" s="28" customFormat="1" x14ac:dyDescent="0.15">
      <c r="B52" s="95">
        <v>49</v>
      </c>
      <c r="C52" s="29" t="s">
        <v>165</v>
      </c>
      <c r="D52" s="4" t="s">
        <v>144</v>
      </c>
      <c r="E52" s="16" t="str">
        <f t="shared" si="7"/>
        <v>L3_TCAM1_ADDR_PREFIX</v>
      </c>
      <c r="F52" s="81" t="str">
        <f t="shared" si="5"/>
        <v>8'h6E</v>
      </c>
      <c r="G52" s="118"/>
      <c r="H52" s="81" t="str">
        <f t="shared" si="6"/>
        <v>0x6E_000-0x6E_FFF</v>
      </c>
      <c r="J52" s="85">
        <v>110</v>
      </c>
    </row>
    <row r="53" spans="2:10" s="28" customFormat="1" x14ac:dyDescent="0.15">
      <c r="B53" s="95">
        <v>50</v>
      </c>
      <c r="C53" s="29" t="s">
        <v>166</v>
      </c>
      <c r="D53" s="4" t="s">
        <v>144</v>
      </c>
      <c r="E53" s="16" t="str">
        <f t="shared" si="7"/>
        <v>L3_TCAM2_ADDR_PREFIX</v>
      </c>
      <c r="F53" s="81" t="str">
        <f t="shared" si="5"/>
        <v>8'h6F</v>
      </c>
      <c r="G53" s="118"/>
      <c r="H53" s="81" t="str">
        <f t="shared" si="6"/>
        <v>0x6F_000-0x6F_FFF</v>
      </c>
      <c r="J53" s="85">
        <v>111</v>
      </c>
    </row>
    <row r="54" spans="2:10" s="28" customFormat="1" x14ac:dyDescent="0.15">
      <c r="B54" s="95">
        <v>51</v>
      </c>
      <c r="C54" s="29" t="s">
        <v>167</v>
      </c>
      <c r="D54" s="4" t="s">
        <v>144</v>
      </c>
      <c r="E54" s="16" t="str">
        <f t="shared" si="7"/>
        <v>L3_TCAM3_ADDR_PREFIX</v>
      </c>
      <c r="F54" s="81" t="str">
        <f t="shared" si="5"/>
        <v>8'h70</v>
      </c>
      <c r="G54" s="118"/>
      <c r="H54" s="81" t="str">
        <f t="shared" si="6"/>
        <v>0x70_000-0x70_FFF</v>
      </c>
      <c r="J54" s="85">
        <v>112</v>
      </c>
    </row>
    <row r="55" spans="2:10" s="28" customFormat="1" x14ac:dyDescent="0.15">
      <c r="B55" s="95">
        <v>52</v>
      </c>
      <c r="C55" s="29" t="s">
        <v>182</v>
      </c>
      <c r="D55" s="4" t="s">
        <v>144</v>
      </c>
      <c r="E55" s="33" t="str">
        <f t="shared" si="7"/>
        <v>L3_TCAM4_ADDR_PREFIX</v>
      </c>
      <c r="F55" s="81" t="str">
        <f t="shared" si="5"/>
        <v>8'h71</v>
      </c>
      <c r="G55" s="118"/>
      <c r="H55" s="81" t="str">
        <f t="shared" si="6"/>
        <v>0x71_000-0x71_FFF</v>
      </c>
      <c r="J55" s="85">
        <v>113</v>
      </c>
    </row>
    <row r="56" spans="2:10" s="28" customFormat="1" x14ac:dyDescent="0.15">
      <c r="B56" s="95">
        <v>53</v>
      </c>
      <c r="C56" s="29" t="s">
        <v>183</v>
      </c>
      <c r="D56" s="4" t="s">
        <v>144</v>
      </c>
      <c r="E56" s="33" t="str">
        <f t="shared" si="7"/>
        <v>L3_TCAM5_ADDR_PREFIX</v>
      </c>
      <c r="F56" s="81" t="str">
        <f t="shared" si="5"/>
        <v>8'h72</v>
      </c>
      <c r="G56" s="118"/>
      <c r="H56" s="81" t="str">
        <f t="shared" si="6"/>
        <v>0x72_000-0x72_FFF</v>
      </c>
      <c r="J56" s="85">
        <v>114</v>
      </c>
    </row>
    <row r="57" spans="2:10" s="28" customFormat="1" x14ac:dyDescent="0.15">
      <c r="B57" s="95">
        <v>54</v>
      </c>
      <c r="C57" s="29" t="s">
        <v>184</v>
      </c>
      <c r="D57" s="4" t="s">
        <v>144</v>
      </c>
      <c r="E57" s="33" t="str">
        <f t="shared" si="7"/>
        <v>L3_TCAM6_ADDR_PREFIX</v>
      </c>
      <c r="F57" s="81" t="str">
        <f t="shared" si="5"/>
        <v>8'h73</v>
      </c>
      <c r="G57" s="118"/>
      <c r="H57" s="81" t="str">
        <f t="shared" si="6"/>
        <v>0x73_000-0x73_FFF</v>
      </c>
      <c r="J57" s="85">
        <v>115</v>
      </c>
    </row>
    <row r="58" spans="2:10" s="28" customFormat="1" x14ac:dyDescent="0.15">
      <c r="B58" s="95">
        <v>55</v>
      </c>
      <c r="C58" s="29" t="s">
        <v>185</v>
      </c>
      <c r="D58" s="4" t="s">
        <v>144</v>
      </c>
      <c r="E58" s="33" t="str">
        <f t="shared" si="7"/>
        <v>L3_TCAM7_ADDR_PREFIX</v>
      </c>
      <c r="F58" s="81" t="str">
        <f t="shared" si="5"/>
        <v>8'h74</v>
      </c>
      <c r="G58" s="118"/>
      <c r="H58" s="81" t="str">
        <f t="shared" si="6"/>
        <v>0x74_000-0x74_FFF</v>
      </c>
      <c r="J58" s="85">
        <v>116</v>
      </c>
    </row>
    <row r="59" spans="2:10" s="28" customFormat="1" x14ac:dyDescent="0.15">
      <c r="B59" s="95">
        <v>56</v>
      </c>
      <c r="C59" s="29" t="s">
        <v>186</v>
      </c>
      <c r="D59" s="4" t="s">
        <v>144</v>
      </c>
      <c r="E59" s="33" t="str">
        <f t="shared" si="7"/>
        <v>L3_TCAM8_ADDR_PREFIX</v>
      </c>
      <c r="F59" s="81" t="str">
        <f t="shared" si="5"/>
        <v>8'h75</v>
      </c>
      <c r="G59" s="118"/>
      <c r="H59" s="81" t="str">
        <f t="shared" si="6"/>
        <v>0x75_000-0x75_FFF</v>
      </c>
      <c r="J59" s="85">
        <v>117</v>
      </c>
    </row>
    <row r="60" spans="2:10" s="28" customFormat="1" x14ac:dyDescent="0.15">
      <c r="B60" s="95">
        <v>57</v>
      </c>
      <c r="C60" s="29" t="s">
        <v>187</v>
      </c>
      <c r="D60" s="4" t="s">
        <v>144</v>
      </c>
      <c r="E60" s="33" t="str">
        <f t="shared" si="7"/>
        <v>L3_TCAM9_ADDR_PREFIX</v>
      </c>
      <c r="F60" s="81" t="str">
        <f t="shared" si="5"/>
        <v>8'h76</v>
      </c>
      <c r="G60" s="118"/>
      <c r="H60" s="81" t="str">
        <f t="shared" si="6"/>
        <v>0x76_000-0x76_FFF</v>
      </c>
      <c r="J60" s="85">
        <v>118</v>
      </c>
    </row>
    <row r="61" spans="2:10" s="28" customFormat="1" x14ac:dyDescent="0.15">
      <c r="B61" s="95">
        <v>58</v>
      </c>
      <c r="C61" s="29" t="s">
        <v>188</v>
      </c>
      <c r="D61" s="4" t="s">
        <v>144</v>
      </c>
      <c r="E61" s="33" t="str">
        <f t="shared" si="7"/>
        <v>L3_TCAM10_ADDR_PREFIX</v>
      </c>
      <c r="F61" s="81" t="str">
        <f t="shared" si="5"/>
        <v>8'h77</v>
      </c>
      <c r="G61" s="118"/>
      <c r="H61" s="81" t="str">
        <f t="shared" si="6"/>
        <v>0x77_000-0x77_FFF</v>
      </c>
      <c r="J61" s="85">
        <v>119</v>
      </c>
    </row>
    <row r="62" spans="2:10" s="28" customFormat="1" x14ac:dyDescent="0.15">
      <c r="B62" s="95">
        <v>59</v>
      </c>
      <c r="C62" s="29" t="s">
        <v>189</v>
      </c>
      <c r="D62" s="4" t="s">
        <v>144</v>
      </c>
      <c r="E62" s="33" t="str">
        <f t="shared" si="7"/>
        <v>L3_TCAM11_ADDR_PREFIX</v>
      </c>
      <c r="F62" s="81" t="str">
        <f t="shared" si="5"/>
        <v>8'h78</v>
      </c>
      <c r="G62" s="118"/>
      <c r="H62" s="81" t="str">
        <f t="shared" si="6"/>
        <v>0x78_000-0x78_FFF</v>
      </c>
      <c r="J62" s="85">
        <v>120</v>
      </c>
    </row>
    <row r="63" spans="2:10" s="28" customFormat="1" x14ac:dyDescent="0.15">
      <c r="B63" s="95">
        <v>60</v>
      </c>
      <c r="C63" s="29" t="s">
        <v>190</v>
      </c>
      <c r="D63" s="4" t="s">
        <v>144</v>
      </c>
      <c r="E63" s="33" t="str">
        <f t="shared" si="7"/>
        <v>L3_TCAM12_ADDR_PREFIX</v>
      </c>
      <c r="F63" s="81" t="str">
        <f t="shared" si="5"/>
        <v>8'h79</v>
      </c>
      <c r="G63" s="118"/>
      <c r="H63" s="81" t="str">
        <f t="shared" si="6"/>
        <v>0x79_000-0x79_FFF</v>
      </c>
      <c r="J63" s="85">
        <v>121</v>
      </c>
    </row>
    <row r="64" spans="2:10" s="28" customFormat="1" x14ac:dyDescent="0.15">
      <c r="B64" s="95">
        <v>61</v>
      </c>
      <c r="C64" s="29" t="s">
        <v>191</v>
      </c>
      <c r="D64" s="4" t="s">
        <v>144</v>
      </c>
      <c r="E64" s="33" t="str">
        <f t="shared" si="7"/>
        <v>L3_TCAM13_ADDR_PREFIX</v>
      </c>
      <c r="F64" s="81" t="str">
        <f t="shared" si="5"/>
        <v>8'h7A</v>
      </c>
      <c r="G64" s="118"/>
      <c r="H64" s="81" t="str">
        <f t="shared" si="6"/>
        <v>0x7A_000-0x7A_FFF</v>
      </c>
      <c r="J64" s="85">
        <v>122</v>
      </c>
    </row>
    <row r="65" spans="2:10" s="28" customFormat="1" x14ac:dyDescent="0.15">
      <c r="B65" s="95">
        <v>62</v>
      </c>
      <c r="C65" s="29" t="s">
        <v>192</v>
      </c>
      <c r="D65" s="4" t="s">
        <v>144</v>
      </c>
      <c r="E65" s="33" t="str">
        <f t="shared" si="7"/>
        <v>L3_TCAM14_ADDR_PREFIX</v>
      </c>
      <c r="F65" s="81" t="str">
        <f t="shared" si="5"/>
        <v>8'h7B</v>
      </c>
      <c r="G65" s="118"/>
      <c r="H65" s="81" t="str">
        <f t="shared" si="6"/>
        <v>0x7B_000-0x7B_FFF</v>
      </c>
      <c r="J65" s="85">
        <v>123</v>
      </c>
    </row>
    <row r="66" spans="2:10" s="28" customFormat="1" x14ac:dyDescent="0.15">
      <c r="B66" s="95">
        <v>63</v>
      </c>
      <c r="C66" s="29" t="s">
        <v>193</v>
      </c>
      <c r="D66" s="4" t="s">
        <v>144</v>
      </c>
      <c r="E66" s="33" t="str">
        <f t="shared" si="7"/>
        <v>L3_TCAM15_ADDR_PREFIX</v>
      </c>
      <c r="F66" s="81" t="str">
        <f t="shared" si="5"/>
        <v>8'h7C</v>
      </c>
      <c r="G66" s="119"/>
      <c r="H66" s="81" t="str">
        <f t="shared" si="6"/>
        <v>0x7C_000-0x7C_FFF</v>
      </c>
      <c r="J66" s="85">
        <v>124</v>
      </c>
    </row>
    <row r="67" spans="2:10" x14ac:dyDescent="0.15">
      <c r="B67" s="95">
        <v>64</v>
      </c>
      <c r="C67" s="61" t="s">
        <v>369</v>
      </c>
      <c r="F67" s="94" t="str">
        <f t="shared" si="5"/>
        <v>8'h7D</v>
      </c>
      <c r="J67" s="85">
        <v>125</v>
      </c>
    </row>
    <row r="68" spans="2:10" x14ac:dyDescent="0.15">
      <c r="B68" s="95">
        <v>65</v>
      </c>
      <c r="C68" s="61" t="s">
        <v>369</v>
      </c>
      <c r="F68" s="94" t="str">
        <f t="shared" si="5"/>
        <v>8'h7E</v>
      </c>
      <c r="J68" s="85">
        <v>126</v>
      </c>
    </row>
    <row r="72" spans="2:10" ht="27" x14ac:dyDescent="0.15">
      <c r="C72" s="60" t="s">
        <v>252</v>
      </c>
    </row>
  </sheetData>
  <autoFilter ref="C2:C30"/>
  <mergeCells count="2">
    <mergeCell ref="G3:G30"/>
    <mergeCell ref="G31:G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zoomScaleNormal="100" workbookViewId="0">
      <selection activeCell="A57" sqref="A57:XFD57"/>
    </sheetView>
  </sheetViews>
  <sheetFormatPr defaultRowHeight="13.5" x14ac:dyDescent="0.15"/>
  <cols>
    <col min="1" max="1" width="3.125" style="28" customWidth="1"/>
    <col min="2" max="2" width="9.375" style="30" customWidth="1"/>
    <col min="3" max="3" width="37.125" style="30" bestFit="1" customWidth="1"/>
    <col min="4" max="4" width="10.625" style="30" hidden="1" customWidth="1"/>
    <col min="5" max="5" width="47.125" style="30" bestFit="1" customWidth="1"/>
    <col min="6" max="6" width="12.375" style="30" customWidth="1"/>
    <col min="7" max="7" width="14" style="30" customWidth="1"/>
    <col min="8" max="8" width="18.25" style="30" customWidth="1"/>
    <col min="9" max="9" width="41" style="28" customWidth="1"/>
    <col min="10" max="16384" width="9" style="28"/>
  </cols>
  <sheetData>
    <row r="2" spans="2:10" s="27" customFormat="1" ht="40.5" x14ac:dyDescent="0.15">
      <c r="B2" s="26" t="s">
        <v>92</v>
      </c>
      <c r="C2" s="14" t="s">
        <v>111</v>
      </c>
      <c r="D2" s="14" t="s">
        <v>143</v>
      </c>
      <c r="E2" s="14" t="s">
        <v>137</v>
      </c>
      <c r="F2" s="14" t="s">
        <v>146</v>
      </c>
      <c r="G2" s="14" t="s">
        <v>94</v>
      </c>
      <c r="H2" s="14" t="s">
        <v>1</v>
      </c>
      <c r="I2" s="10" t="s">
        <v>129</v>
      </c>
    </row>
    <row r="3" spans="2:10" customFormat="1" x14ac:dyDescent="0.15">
      <c r="B3" s="51">
        <v>0</v>
      </c>
      <c r="C3" s="4" t="s">
        <v>44</v>
      </c>
      <c r="D3" s="4" t="s">
        <v>144</v>
      </c>
      <c r="E3" s="16" t="str">
        <f t="shared" ref="E3:E10" si="0">CONCATENATE(UPPER(C3),"_ADDR_PREFIX")</f>
        <v>P0_PT_NONUCAST_TRUNK_BLOCK_MASK_ADDR_PREFIX</v>
      </c>
      <c r="F3" s="81" t="str">
        <f>CONCATENATE("8'h",DEC2HEX(J3))</f>
        <v>8'h7F</v>
      </c>
      <c r="G3" s="113" t="s">
        <v>90</v>
      </c>
      <c r="H3" s="81" t="str">
        <f>CONCATENATE("0x",DEC2HEX(J3),"_000","-","0x",DEC2HEX(J3),"_FFF")</f>
        <v>0x7F_000-0x7F_FFF</v>
      </c>
      <c r="I3" s="15" t="str">
        <f t="shared" ref="I3:I10" si="1">CONCATENATE(C3,"_csr_chain*")</f>
        <v>p0_pt_nonucast_trunk_block_mask_csr_chain*</v>
      </c>
      <c r="J3">
        <v>127</v>
      </c>
    </row>
    <row r="4" spans="2:10" customFormat="1" x14ac:dyDescent="0.15">
      <c r="B4" s="95">
        <v>1</v>
      </c>
      <c r="C4" s="4" t="s">
        <v>45</v>
      </c>
      <c r="D4" s="4" t="s">
        <v>144</v>
      </c>
      <c r="E4" s="16" t="str">
        <f t="shared" si="0"/>
        <v>P0_PT_TRUNK_BITMAP_ADDR_PREFIX</v>
      </c>
      <c r="F4" s="81" t="str">
        <f t="shared" ref="F4:F58" si="2">CONCATENATE("8'h",DEC2HEX(J4))</f>
        <v>8'h80</v>
      </c>
      <c r="G4" s="114"/>
      <c r="H4" s="81" t="str">
        <f t="shared" ref="H4:H57" si="3">CONCATENATE("0x",DEC2HEX(J4),"_000","-","0x",DEC2HEX(J4),"_FFF")</f>
        <v>0x80_000-0x80_FFF</v>
      </c>
      <c r="I4" s="15" t="str">
        <f t="shared" si="1"/>
        <v>p0_pt_trunk_bitmap_csr_chain*</v>
      </c>
      <c r="J4" s="85">
        <v>128</v>
      </c>
    </row>
    <row r="5" spans="2:10" customFormat="1" x14ac:dyDescent="0.15">
      <c r="B5" s="95">
        <v>2</v>
      </c>
      <c r="C5" s="4" t="s">
        <v>46</v>
      </c>
      <c r="D5" s="4" t="s">
        <v>144</v>
      </c>
      <c r="E5" s="16" t="str">
        <f t="shared" si="0"/>
        <v>P0_PT_TRUNK_GROUP_ADDR_PREFIX</v>
      </c>
      <c r="F5" s="81" t="str">
        <f t="shared" si="2"/>
        <v>8'h81</v>
      </c>
      <c r="G5" s="114"/>
      <c r="H5" s="81" t="str">
        <f t="shared" si="3"/>
        <v>0x81_000-0x81_FFF</v>
      </c>
      <c r="I5" s="15" t="str">
        <f t="shared" si="1"/>
        <v>p0_pt_trunk_group_csr_chain*</v>
      </c>
      <c r="J5" s="85">
        <v>129</v>
      </c>
    </row>
    <row r="6" spans="2:10" customFormat="1" x14ac:dyDescent="0.15">
      <c r="B6" s="95">
        <v>3</v>
      </c>
      <c r="C6" s="4" t="s">
        <v>47</v>
      </c>
      <c r="D6" s="4" t="s">
        <v>144</v>
      </c>
      <c r="E6" s="16" t="str">
        <f t="shared" si="0"/>
        <v>P0_PT_TRUNK_MEMBER_ADDR_PREFIX</v>
      </c>
      <c r="F6" s="81" t="str">
        <f t="shared" si="2"/>
        <v>8'h82</v>
      </c>
      <c r="G6" s="114"/>
      <c r="H6" s="81" t="str">
        <f t="shared" si="3"/>
        <v>0x82_000-0x82_FFF</v>
      </c>
      <c r="I6" s="15" t="str">
        <f t="shared" si="1"/>
        <v>p0_pt_trunk_member_csr_chain*</v>
      </c>
      <c r="J6" s="85">
        <v>130</v>
      </c>
    </row>
    <row r="7" spans="2:10" customFormat="1" x14ac:dyDescent="0.15">
      <c r="B7" s="95">
        <v>4</v>
      </c>
      <c r="C7" s="3" t="s">
        <v>87</v>
      </c>
      <c r="D7" s="4" t="s">
        <v>144</v>
      </c>
      <c r="E7" s="16" t="str">
        <f t="shared" si="0"/>
        <v>P0_PT_BCAST_BLOCK_MASK_ADDR_PREFIX</v>
      </c>
      <c r="F7" s="81" t="str">
        <f t="shared" si="2"/>
        <v>8'h83</v>
      </c>
      <c r="G7" s="114"/>
      <c r="H7" s="81" t="str">
        <f t="shared" si="3"/>
        <v>0x83_000-0x83_FFF</v>
      </c>
      <c r="I7" s="15" t="str">
        <f t="shared" si="1"/>
        <v>p0_pt_bcast_block_mask_csr_chain*</v>
      </c>
      <c r="J7" s="85">
        <v>131</v>
      </c>
    </row>
    <row r="8" spans="2:10" customFormat="1" x14ac:dyDescent="0.15">
      <c r="B8" s="95">
        <v>5</v>
      </c>
      <c r="C8" s="3" t="s">
        <v>89</v>
      </c>
      <c r="D8" s="4" t="s">
        <v>144</v>
      </c>
      <c r="E8" s="16" t="str">
        <f t="shared" si="0"/>
        <v>P0_PT_ING_EGRMSKBMAP_ADDR_PREFIX</v>
      </c>
      <c r="F8" s="81" t="str">
        <f t="shared" si="2"/>
        <v>8'h84</v>
      </c>
      <c r="G8" s="114"/>
      <c r="H8" s="81" t="str">
        <f t="shared" si="3"/>
        <v>0x84_000-0x84_FFF</v>
      </c>
      <c r="I8" s="15" t="str">
        <f t="shared" si="1"/>
        <v>p0_pt_ing_egrmskbmap_csr_chain*</v>
      </c>
      <c r="J8" s="85">
        <v>132</v>
      </c>
    </row>
    <row r="9" spans="2:10" customFormat="1" x14ac:dyDescent="0.15">
      <c r="B9" s="95">
        <v>6</v>
      </c>
      <c r="C9" s="4" t="s">
        <v>48</v>
      </c>
      <c r="D9" s="4" t="s">
        <v>144</v>
      </c>
      <c r="E9" s="16" t="str">
        <f t="shared" si="0"/>
        <v>P0_PT_IM_MTP_INDEX_ADDR_PREFIX</v>
      </c>
      <c r="F9" s="81" t="str">
        <f t="shared" si="2"/>
        <v>8'h85</v>
      </c>
      <c r="G9" s="114"/>
      <c r="H9" s="81" t="str">
        <f t="shared" si="3"/>
        <v>0x85_000-0x85_FFF</v>
      </c>
      <c r="I9" s="15" t="str">
        <f t="shared" si="1"/>
        <v>p0_pt_im_mtp_index_csr_chain*</v>
      </c>
      <c r="J9" s="85">
        <v>133</v>
      </c>
    </row>
    <row r="10" spans="2:10" customFormat="1" x14ac:dyDescent="0.15">
      <c r="B10" s="95">
        <v>7</v>
      </c>
      <c r="C10" s="4" t="s">
        <v>49</v>
      </c>
      <c r="D10" s="4" t="s">
        <v>144</v>
      </c>
      <c r="E10" s="16" t="str">
        <f t="shared" si="0"/>
        <v>FP_ST_IM_ING_L3_NEXT_HOP_ADDR_PREFIX</v>
      </c>
      <c r="F10" s="81" t="str">
        <f t="shared" si="2"/>
        <v>8'h86</v>
      </c>
      <c r="G10" s="114"/>
      <c r="H10" s="81" t="str">
        <f t="shared" si="3"/>
        <v>0x86_000-0x86_FFF</v>
      </c>
      <c r="I10" s="15" t="str">
        <f t="shared" si="1"/>
        <v>fp_st_im_ing_l3_next_hop_csr_chain*</v>
      </c>
      <c r="J10" s="85">
        <v>134</v>
      </c>
    </row>
    <row r="11" spans="2:10" customFormat="1" ht="13.5" customHeight="1" x14ac:dyDescent="0.15">
      <c r="B11" s="95">
        <v>8</v>
      </c>
      <c r="C11" s="113" t="s">
        <v>114</v>
      </c>
      <c r="D11" s="4" t="s">
        <v>144</v>
      </c>
      <c r="E11" s="31" t="s">
        <v>138</v>
      </c>
      <c r="F11" s="81" t="str">
        <f t="shared" si="2"/>
        <v>8'h87</v>
      </c>
      <c r="G11" s="114"/>
      <c r="H11" s="81" t="str">
        <f t="shared" si="3"/>
        <v>0x87_000-0x87_FFF</v>
      </c>
      <c r="I11" s="123" t="s">
        <v>130</v>
      </c>
      <c r="J11" s="85">
        <v>135</v>
      </c>
    </row>
    <row r="12" spans="2:10" customFormat="1" x14ac:dyDescent="0.15">
      <c r="B12" s="95">
        <v>9</v>
      </c>
      <c r="C12" s="114"/>
      <c r="D12" s="4" t="s">
        <v>144</v>
      </c>
      <c r="E12" s="24" t="s">
        <v>139</v>
      </c>
      <c r="F12" s="81" t="str">
        <f t="shared" si="2"/>
        <v>8'h88</v>
      </c>
      <c r="G12" s="114"/>
      <c r="H12" s="81" t="str">
        <f t="shared" si="3"/>
        <v>0x88_000-0x88_FFF</v>
      </c>
      <c r="I12" s="123"/>
      <c r="J12" s="85">
        <v>136</v>
      </c>
    </row>
    <row r="13" spans="2:10" customFormat="1" x14ac:dyDescent="0.15">
      <c r="B13" s="95">
        <v>10</v>
      </c>
      <c r="C13" s="125"/>
      <c r="D13" s="4" t="s">
        <v>144</v>
      </c>
      <c r="E13" s="25" t="s">
        <v>140</v>
      </c>
      <c r="F13" s="81" t="str">
        <f t="shared" si="2"/>
        <v>8'h89</v>
      </c>
      <c r="G13" s="114"/>
      <c r="H13" s="81" t="str">
        <f t="shared" si="3"/>
        <v>0x89_000-0x89_FFF</v>
      </c>
      <c r="I13" s="124"/>
      <c r="J13" s="85">
        <v>137</v>
      </c>
    </row>
    <row r="14" spans="2:10" customFormat="1" x14ac:dyDescent="0.15">
      <c r="B14" s="95">
        <v>11</v>
      </c>
      <c r="C14" s="4" t="s">
        <v>150</v>
      </c>
      <c r="D14" s="4" t="s">
        <v>144</v>
      </c>
      <c r="E14" s="16" t="str">
        <f t="shared" ref="E14:E22" si="4">CONCATENATE(UPPER(C14),"_ADDR_PREFIX")</f>
        <v>ICAP_TCAM0_ADDR_PREFIX</v>
      </c>
      <c r="F14" s="81" t="str">
        <f t="shared" si="2"/>
        <v>8'h8A</v>
      </c>
      <c r="G14" s="114"/>
      <c r="H14" s="81" t="str">
        <f t="shared" si="3"/>
        <v>0x8A_000-0x8A_FFF</v>
      </c>
      <c r="I14" s="15"/>
      <c r="J14" s="85">
        <v>138</v>
      </c>
    </row>
    <row r="15" spans="2:10" customFormat="1" x14ac:dyDescent="0.15">
      <c r="B15" s="95">
        <v>12</v>
      </c>
      <c r="C15" s="4" t="s">
        <v>156</v>
      </c>
      <c r="D15" s="4" t="s">
        <v>144</v>
      </c>
      <c r="E15" s="16" t="str">
        <f t="shared" si="4"/>
        <v>ICAP_TCAM1_ADDR_PREFIX</v>
      </c>
      <c r="F15" s="81" t="str">
        <f t="shared" si="2"/>
        <v>8'h8B</v>
      </c>
      <c r="G15" s="114"/>
      <c r="H15" s="81" t="str">
        <f t="shared" si="3"/>
        <v>0x8B_000-0x8B_FFF</v>
      </c>
      <c r="I15" s="15"/>
      <c r="J15" s="85">
        <v>139</v>
      </c>
    </row>
    <row r="16" spans="2:10" customFormat="1" x14ac:dyDescent="0.15">
      <c r="B16" s="95">
        <v>13</v>
      </c>
      <c r="C16" s="4" t="s">
        <v>157</v>
      </c>
      <c r="D16" s="4" t="s">
        <v>144</v>
      </c>
      <c r="E16" s="16" t="str">
        <f t="shared" si="4"/>
        <v>ICAP_TCAM2_ADDR_PREFIX</v>
      </c>
      <c r="F16" s="81" t="str">
        <f t="shared" si="2"/>
        <v>8'h8C</v>
      </c>
      <c r="G16" s="114"/>
      <c r="H16" s="81" t="str">
        <f t="shared" si="3"/>
        <v>0x8C_000-0x8C_FFF</v>
      </c>
      <c r="I16" s="15"/>
      <c r="J16" s="85">
        <v>140</v>
      </c>
    </row>
    <row r="17" spans="1:10" customFormat="1" x14ac:dyDescent="0.15">
      <c r="B17" s="95">
        <v>14</v>
      </c>
      <c r="C17" s="4" t="s">
        <v>158</v>
      </c>
      <c r="D17" s="4" t="s">
        <v>144</v>
      </c>
      <c r="E17" s="16" t="str">
        <f t="shared" si="4"/>
        <v>ICAP_TCAM3_ADDR_PREFIX</v>
      </c>
      <c r="F17" s="81" t="str">
        <f t="shared" si="2"/>
        <v>8'h8D</v>
      </c>
      <c r="G17" s="114"/>
      <c r="H17" s="81" t="str">
        <f t="shared" si="3"/>
        <v>0x8D_000-0x8D_FFF</v>
      </c>
      <c r="I17" s="15"/>
      <c r="J17" s="85">
        <v>141</v>
      </c>
    </row>
    <row r="18" spans="1:10" customFormat="1" x14ac:dyDescent="0.15">
      <c r="B18" s="95">
        <v>15</v>
      </c>
      <c r="C18" s="4" t="s">
        <v>159</v>
      </c>
      <c r="D18" s="4" t="s">
        <v>144</v>
      </c>
      <c r="E18" s="16" t="str">
        <f t="shared" si="4"/>
        <v>ICAP_TCAM4_ADDR_PREFIX</v>
      </c>
      <c r="F18" s="81" t="str">
        <f t="shared" si="2"/>
        <v>8'h8E</v>
      </c>
      <c r="G18" s="114"/>
      <c r="H18" s="81" t="str">
        <f t="shared" si="3"/>
        <v>0x8E_000-0x8E_FFF</v>
      </c>
      <c r="I18" s="15"/>
      <c r="J18" s="85">
        <v>142</v>
      </c>
    </row>
    <row r="19" spans="1:10" customFormat="1" x14ac:dyDescent="0.15">
      <c r="B19" s="95">
        <v>16</v>
      </c>
      <c r="C19" s="4" t="s">
        <v>160</v>
      </c>
      <c r="D19" s="4" t="s">
        <v>144</v>
      </c>
      <c r="E19" s="16" t="str">
        <f t="shared" si="4"/>
        <v>ICAP_TCAM5_ADDR_PREFIX</v>
      </c>
      <c r="F19" s="81" t="str">
        <f t="shared" si="2"/>
        <v>8'h8F</v>
      </c>
      <c r="G19" s="114"/>
      <c r="H19" s="81" t="str">
        <f t="shared" si="3"/>
        <v>0x8F_000-0x8F_FFF</v>
      </c>
      <c r="I19" s="15"/>
      <c r="J19" s="85">
        <v>143</v>
      </c>
    </row>
    <row r="20" spans="1:10" customFormat="1" x14ac:dyDescent="0.15">
      <c r="B20" s="95">
        <v>17</v>
      </c>
      <c r="C20" s="4" t="s">
        <v>161</v>
      </c>
      <c r="D20" s="4" t="s">
        <v>144</v>
      </c>
      <c r="E20" s="16" t="str">
        <f t="shared" si="4"/>
        <v>ICAP_TCAM6_ADDR_PREFIX</v>
      </c>
      <c r="F20" s="81" t="str">
        <f t="shared" si="2"/>
        <v>8'h90</v>
      </c>
      <c r="G20" s="114"/>
      <c r="H20" s="81" t="str">
        <f t="shared" si="3"/>
        <v>0x90_000-0x90_FFF</v>
      </c>
      <c r="I20" s="15"/>
      <c r="J20" s="85">
        <v>144</v>
      </c>
    </row>
    <row r="21" spans="1:10" customFormat="1" x14ac:dyDescent="0.15">
      <c r="B21" s="95">
        <v>18</v>
      </c>
      <c r="C21" s="4" t="s">
        <v>162</v>
      </c>
      <c r="D21" s="4" t="s">
        <v>144</v>
      </c>
      <c r="E21" s="16" t="str">
        <f t="shared" si="4"/>
        <v>ICAP_TCAM7_ADDR_PREFIX</v>
      </c>
      <c r="F21" s="81" t="str">
        <f t="shared" si="2"/>
        <v>8'h91</v>
      </c>
      <c r="G21" s="114"/>
      <c r="H21" s="81" t="str">
        <f t="shared" si="3"/>
        <v>0x91_000-0x91_FFF</v>
      </c>
      <c r="I21" s="15"/>
      <c r="J21" s="85">
        <v>145</v>
      </c>
    </row>
    <row r="22" spans="1:10" customFormat="1" x14ac:dyDescent="0.15">
      <c r="B22" s="95">
        <v>19</v>
      </c>
      <c r="C22" s="19" t="s">
        <v>163</v>
      </c>
      <c r="D22" s="4" t="s">
        <v>144</v>
      </c>
      <c r="E22" s="65" t="str">
        <f t="shared" si="4"/>
        <v>ST_L3_MTU_VALUES_ADDR_PREFIX</v>
      </c>
      <c r="F22" s="81" t="str">
        <f t="shared" si="2"/>
        <v>8'h92</v>
      </c>
      <c r="G22" s="125"/>
      <c r="H22" s="81" t="str">
        <f t="shared" si="3"/>
        <v>0x92_000-0x92_FFF</v>
      </c>
      <c r="I22" s="15" t="str">
        <f>CONCATENATE(C22,"_csr_chain*")</f>
        <v>st_l3_mtu_values_csr_chain*</v>
      </c>
      <c r="J22" s="85">
        <v>146</v>
      </c>
    </row>
    <row r="23" spans="1:10" customFormat="1" x14ac:dyDescent="0.15">
      <c r="B23" s="95">
        <v>20</v>
      </c>
      <c r="C23" s="67" t="s">
        <v>288</v>
      </c>
      <c r="D23" s="42"/>
      <c r="E23" s="42" t="s">
        <v>287</v>
      </c>
      <c r="F23" s="81" t="str">
        <f t="shared" si="2"/>
        <v>8'h93</v>
      </c>
      <c r="G23" s="126" t="s">
        <v>326</v>
      </c>
      <c r="H23" s="81" t="str">
        <f t="shared" si="3"/>
        <v>0x93_000-0x93_FFF</v>
      </c>
      <c r="J23" s="85">
        <v>147</v>
      </c>
    </row>
    <row r="24" spans="1:10" customFormat="1" x14ac:dyDescent="0.15">
      <c r="B24" s="95">
        <v>21</v>
      </c>
      <c r="C24" s="67" t="s">
        <v>289</v>
      </c>
      <c r="D24" s="42"/>
      <c r="E24" s="42" t="s">
        <v>279</v>
      </c>
      <c r="F24" s="81" t="str">
        <f t="shared" si="2"/>
        <v>8'h94</v>
      </c>
      <c r="G24" s="127"/>
      <c r="H24" s="81" t="str">
        <f t="shared" si="3"/>
        <v>0x94_000-0x94_FFF</v>
      </c>
      <c r="J24" s="85">
        <v>148</v>
      </c>
    </row>
    <row r="25" spans="1:10" customFormat="1" x14ac:dyDescent="0.15">
      <c r="B25" s="95">
        <v>22</v>
      </c>
      <c r="C25" s="67" t="s">
        <v>290</v>
      </c>
      <c r="D25" s="42"/>
      <c r="E25" s="42" t="s">
        <v>280</v>
      </c>
      <c r="F25" s="81" t="str">
        <f t="shared" si="2"/>
        <v>8'h95</v>
      </c>
      <c r="G25" s="127"/>
      <c r="H25" s="81" t="str">
        <f t="shared" si="3"/>
        <v>0x95_000-0x95_FFF</v>
      </c>
      <c r="J25" s="85">
        <v>149</v>
      </c>
    </row>
    <row r="26" spans="1:10" customFormat="1" x14ac:dyDescent="0.15">
      <c r="B26" s="95">
        <v>23</v>
      </c>
      <c r="C26" s="67" t="s">
        <v>291</v>
      </c>
      <c r="D26" s="67"/>
      <c r="E26" s="42" t="s">
        <v>281</v>
      </c>
      <c r="F26" s="81" t="str">
        <f t="shared" si="2"/>
        <v>8'h96</v>
      </c>
      <c r="G26" s="127"/>
      <c r="H26" s="81" t="str">
        <f t="shared" si="3"/>
        <v>0x96_000-0x96_FFF</v>
      </c>
      <c r="J26" s="85">
        <v>150</v>
      </c>
    </row>
    <row r="27" spans="1:10" customFormat="1" x14ac:dyDescent="0.15">
      <c r="B27" s="95">
        <v>24</v>
      </c>
      <c r="C27" s="67" t="s">
        <v>292</v>
      </c>
      <c r="D27" s="42"/>
      <c r="E27" s="42" t="s">
        <v>282</v>
      </c>
      <c r="F27" s="81" t="str">
        <f t="shared" si="2"/>
        <v>8'h97</v>
      </c>
      <c r="G27" s="127"/>
      <c r="H27" s="81" t="str">
        <f t="shared" si="3"/>
        <v>0x97_000-0x97_FFF</v>
      </c>
      <c r="J27" s="85">
        <v>151</v>
      </c>
    </row>
    <row r="28" spans="1:10" customFormat="1" x14ac:dyDescent="0.15">
      <c r="B28" s="95">
        <v>25</v>
      </c>
      <c r="C28" s="67" t="s">
        <v>293</v>
      </c>
      <c r="D28" s="42"/>
      <c r="E28" s="42" t="s">
        <v>283</v>
      </c>
      <c r="F28" s="81" t="str">
        <f t="shared" si="2"/>
        <v>8'h98</v>
      </c>
      <c r="G28" s="127"/>
      <c r="H28" s="81" t="str">
        <f t="shared" si="3"/>
        <v>0x98_000-0x98_FFF</v>
      </c>
      <c r="J28" s="85">
        <v>152</v>
      </c>
    </row>
    <row r="29" spans="1:10" customFormat="1" x14ac:dyDescent="0.15">
      <c r="B29" s="95">
        <v>26</v>
      </c>
      <c r="C29" s="67" t="s">
        <v>294</v>
      </c>
      <c r="D29" s="42"/>
      <c r="E29" s="42" t="s">
        <v>284</v>
      </c>
      <c r="F29" s="81" t="str">
        <f t="shared" si="2"/>
        <v>8'h99</v>
      </c>
      <c r="G29" s="127"/>
      <c r="H29" s="81" t="str">
        <f t="shared" si="3"/>
        <v>0x99_000-0x99_FFF</v>
      </c>
      <c r="J29" s="85">
        <v>153</v>
      </c>
    </row>
    <row r="30" spans="1:10" customFormat="1" x14ac:dyDescent="0.15">
      <c r="B30" s="95">
        <v>27</v>
      </c>
      <c r="C30" s="67" t="s">
        <v>295</v>
      </c>
      <c r="D30" s="42"/>
      <c r="E30" s="42" t="s">
        <v>285</v>
      </c>
      <c r="F30" s="81" t="str">
        <f t="shared" si="2"/>
        <v>8'h9A</v>
      </c>
      <c r="G30" s="127"/>
      <c r="H30" s="81" t="str">
        <f t="shared" si="3"/>
        <v>0x9A_000-0x9A_FFF</v>
      </c>
      <c r="J30" s="85">
        <v>154</v>
      </c>
    </row>
    <row r="31" spans="1:10" customFormat="1" x14ac:dyDescent="0.15">
      <c r="B31" s="95">
        <v>28</v>
      </c>
      <c r="C31" s="67" t="s">
        <v>296</v>
      </c>
      <c r="D31" s="42"/>
      <c r="E31" s="42" t="s">
        <v>286</v>
      </c>
      <c r="F31" s="81" t="str">
        <f t="shared" si="2"/>
        <v>8'h9B</v>
      </c>
      <c r="G31" s="127"/>
      <c r="H31" s="81" t="str">
        <f t="shared" si="3"/>
        <v>0x9B_000-0x9B_FFF</v>
      </c>
      <c r="J31" s="85">
        <v>155</v>
      </c>
    </row>
    <row r="32" spans="1:10" x14ac:dyDescent="0.15">
      <c r="A32" s="64"/>
      <c r="B32" s="95">
        <v>29</v>
      </c>
      <c r="C32" s="75" t="s">
        <v>306</v>
      </c>
      <c r="D32" s="75"/>
      <c r="E32" s="71" t="str">
        <f t="shared" ref="E32:E57" si="5">CONCATENATE(UPPER(C32),"_ADDR_PREFIX")</f>
        <v>FPA_SOP_POLICY_ADDR_PREFIX</v>
      </c>
      <c r="F32" s="81" t="str">
        <f t="shared" si="2"/>
        <v>8'h9C</v>
      </c>
      <c r="G32" s="127"/>
      <c r="H32" s="81" t="str">
        <f t="shared" si="3"/>
        <v>0x9C_000-0x9C_FFF</v>
      </c>
      <c r="I32" s="15" t="str">
        <f>CONCATENATE(C32,"_csr_chain*")</f>
        <v>fpa_sop_policy_csr_chain*</v>
      </c>
      <c r="J32" s="85">
        <v>156</v>
      </c>
    </row>
    <row r="33" spans="2:10" customFormat="1" x14ac:dyDescent="0.15">
      <c r="B33" s="95">
        <v>30</v>
      </c>
      <c r="C33" s="69" t="s">
        <v>307</v>
      </c>
      <c r="D33" s="69"/>
      <c r="E33" s="43" t="str">
        <f t="shared" si="5"/>
        <v>FPA_POLICY0_ADDR_PREFIX</v>
      </c>
      <c r="F33" s="81" t="str">
        <f t="shared" si="2"/>
        <v>8'h9D</v>
      </c>
      <c r="G33" s="127"/>
      <c r="H33" s="81" t="str">
        <f t="shared" si="3"/>
        <v>0x9D_000-0x9D_FFF</v>
      </c>
      <c r="I33" s="15" t="str">
        <f>CONCATENATE(C33,"_csr_chain*")</f>
        <v>fpa_policy0_csr_chain*</v>
      </c>
      <c r="J33" s="85">
        <v>157</v>
      </c>
    </row>
    <row r="34" spans="2:10" customFormat="1" x14ac:dyDescent="0.15">
      <c r="B34" s="95">
        <v>31</v>
      </c>
      <c r="C34" s="69" t="s">
        <v>308</v>
      </c>
      <c r="D34" s="69"/>
      <c r="E34" s="43" t="str">
        <f t="shared" si="5"/>
        <v>FPA_POLICY1_ADDR_PREFIX</v>
      </c>
      <c r="F34" s="81" t="str">
        <f t="shared" si="2"/>
        <v>8'h9E</v>
      </c>
      <c r="G34" s="127"/>
      <c r="H34" s="81" t="str">
        <f t="shared" si="3"/>
        <v>0x9E_000-0x9E_FFF</v>
      </c>
      <c r="I34" s="15" t="str">
        <f>CONCATENATE(C34,"_csr_chain*")</f>
        <v>fpa_policy1_csr_chain*</v>
      </c>
      <c r="J34" s="85">
        <v>158</v>
      </c>
    </row>
    <row r="35" spans="2:10" customFormat="1" x14ac:dyDescent="0.15">
      <c r="B35" s="95">
        <v>32</v>
      </c>
      <c r="C35" s="69" t="s">
        <v>309</v>
      </c>
      <c r="D35" s="43"/>
      <c r="E35" s="43" t="str">
        <f t="shared" si="5"/>
        <v>FPA_POLICY2_ADDR_PREFIX</v>
      </c>
      <c r="F35" s="81" t="str">
        <f t="shared" si="2"/>
        <v>8'h9F</v>
      </c>
      <c r="G35" s="127"/>
      <c r="H35" s="81" t="str">
        <f t="shared" si="3"/>
        <v>0x9F_000-0x9F_FFF</v>
      </c>
      <c r="J35" s="85">
        <v>159</v>
      </c>
    </row>
    <row r="36" spans="2:10" customFormat="1" x14ac:dyDescent="0.15">
      <c r="B36" s="95">
        <v>33</v>
      </c>
      <c r="C36" s="69" t="s">
        <v>310</v>
      </c>
      <c r="D36" s="43"/>
      <c r="E36" s="43" t="str">
        <f t="shared" si="5"/>
        <v>FPA_POLICY3_ADDR_PREFIX</v>
      </c>
      <c r="F36" s="81" t="str">
        <f t="shared" si="2"/>
        <v>8'hA0</v>
      </c>
      <c r="G36" s="127"/>
      <c r="H36" s="81" t="str">
        <f t="shared" si="3"/>
        <v>0xA0_000-0xA0_FFF</v>
      </c>
      <c r="J36" s="85">
        <v>160</v>
      </c>
    </row>
    <row r="37" spans="2:10" customFormat="1" x14ac:dyDescent="0.15">
      <c r="B37" s="95">
        <v>34</v>
      </c>
      <c r="C37" s="69" t="s">
        <v>311</v>
      </c>
      <c r="D37" s="43"/>
      <c r="E37" s="43" t="str">
        <f t="shared" si="5"/>
        <v>FPA_POLICY4_ADDR_PREFIX</v>
      </c>
      <c r="F37" s="81" t="str">
        <f t="shared" si="2"/>
        <v>8'hA1</v>
      </c>
      <c r="G37" s="127"/>
      <c r="H37" s="81" t="str">
        <f t="shared" si="3"/>
        <v>0xA1_000-0xA1_FFF</v>
      </c>
      <c r="J37" s="85">
        <v>161</v>
      </c>
    </row>
    <row r="38" spans="2:10" customFormat="1" x14ac:dyDescent="0.15">
      <c r="B38" s="95">
        <v>35</v>
      </c>
      <c r="C38" s="69" t="s">
        <v>312</v>
      </c>
      <c r="D38" s="43"/>
      <c r="E38" s="43" t="str">
        <f t="shared" si="5"/>
        <v>FPA_POLICY5_ADDR_PREFIX</v>
      </c>
      <c r="F38" s="81" t="str">
        <f t="shared" si="2"/>
        <v>8'hA2</v>
      </c>
      <c r="G38" s="127"/>
      <c r="H38" s="81" t="str">
        <f t="shared" si="3"/>
        <v>0xA2_000-0xA2_FFF</v>
      </c>
      <c r="J38" s="85">
        <v>162</v>
      </c>
    </row>
    <row r="39" spans="2:10" customFormat="1" x14ac:dyDescent="0.15">
      <c r="B39" s="95">
        <v>36</v>
      </c>
      <c r="C39" s="69" t="s">
        <v>313</v>
      </c>
      <c r="D39" s="43"/>
      <c r="E39" s="43" t="str">
        <f t="shared" si="5"/>
        <v>FPA_POLICY6_ADDR_PREFIX</v>
      </c>
      <c r="F39" s="81" t="str">
        <f t="shared" si="2"/>
        <v>8'hA3</v>
      </c>
      <c r="G39" s="127"/>
      <c r="H39" s="81" t="str">
        <f t="shared" si="3"/>
        <v>0xA3_000-0xA3_FFF</v>
      </c>
      <c r="J39" s="85">
        <v>163</v>
      </c>
    </row>
    <row r="40" spans="2:10" customFormat="1" x14ac:dyDescent="0.15">
      <c r="B40" s="95">
        <v>37</v>
      </c>
      <c r="C40" s="69" t="s">
        <v>314</v>
      </c>
      <c r="D40" s="43"/>
      <c r="E40" s="43" t="str">
        <f t="shared" si="5"/>
        <v>FPA_POLICY7_ADDR_PREFIX</v>
      </c>
      <c r="F40" s="81" t="str">
        <f t="shared" si="2"/>
        <v>8'hA4</v>
      </c>
      <c r="G40" s="128"/>
      <c r="H40" s="81" t="str">
        <f t="shared" si="3"/>
        <v>0xA4_000-0xA4_FFF</v>
      </c>
      <c r="J40" s="85">
        <v>164</v>
      </c>
    </row>
    <row r="41" spans="2:10" x14ac:dyDescent="0.15">
      <c r="B41" s="95">
        <v>38</v>
      </c>
      <c r="C41" s="74" t="s">
        <v>298</v>
      </c>
      <c r="D41" s="68"/>
      <c r="E41" s="68" t="str">
        <f t="shared" si="5"/>
        <v>FCAP_TCAM0_ADDR_PREFIX</v>
      </c>
      <c r="F41" s="81" t="str">
        <f t="shared" si="2"/>
        <v>8'hA5</v>
      </c>
      <c r="G41" s="120" t="s">
        <v>327</v>
      </c>
      <c r="H41" s="81" t="str">
        <f t="shared" si="3"/>
        <v>0xA5_000-0xA5_FFF</v>
      </c>
      <c r="J41" s="85">
        <v>165</v>
      </c>
    </row>
    <row r="42" spans="2:10" x14ac:dyDescent="0.15">
      <c r="B42" s="95">
        <v>39</v>
      </c>
      <c r="C42" s="74" t="s">
        <v>299</v>
      </c>
      <c r="D42" s="68"/>
      <c r="E42" s="68" t="str">
        <f t="shared" si="5"/>
        <v>FCAP_TCAM1_ADDR_PREFIX</v>
      </c>
      <c r="F42" s="81" t="str">
        <f t="shared" si="2"/>
        <v>8'hA6</v>
      </c>
      <c r="G42" s="121"/>
      <c r="H42" s="81" t="str">
        <f t="shared" si="3"/>
        <v>0xA6_000-0xA6_FFF</v>
      </c>
      <c r="J42" s="85">
        <v>166</v>
      </c>
    </row>
    <row r="43" spans="2:10" x14ac:dyDescent="0.15">
      <c r="B43" s="95">
        <v>40</v>
      </c>
      <c r="C43" s="74" t="s">
        <v>300</v>
      </c>
      <c r="D43" s="68"/>
      <c r="E43" s="68" t="str">
        <f t="shared" si="5"/>
        <v>FCAP_TCAM2_ADDR_PREFIX</v>
      </c>
      <c r="F43" s="81" t="str">
        <f t="shared" si="2"/>
        <v>8'hA7</v>
      </c>
      <c r="G43" s="121"/>
      <c r="H43" s="81" t="str">
        <f t="shared" si="3"/>
        <v>0xA7_000-0xA7_FFF</v>
      </c>
      <c r="J43" s="85">
        <v>167</v>
      </c>
    </row>
    <row r="44" spans="2:10" x14ac:dyDescent="0.15">
      <c r="B44" s="95">
        <v>41</v>
      </c>
      <c r="C44" s="74" t="s">
        <v>301</v>
      </c>
      <c r="D44" s="74"/>
      <c r="E44" s="68" t="str">
        <f t="shared" si="5"/>
        <v>FCAP_TCAM3_ADDR_PREFIX</v>
      </c>
      <c r="F44" s="81" t="str">
        <f t="shared" si="2"/>
        <v>8'hA8</v>
      </c>
      <c r="G44" s="121"/>
      <c r="H44" s="81" t="str">
        <f t="shared" si="3"/>
        <v>0xA8_000-0xA8_FFF</v>
      </c>
      <c r="J44" s="85">
        <v>168</v>
      </c>
    </row>
    <row r="45" spans="2:10" x14ac:dyDescent="0.15">
      <c r="B45" s="95">
        <v>42</v>
      </c>
      <c r="C45" s="74" t="s">
        <v>302</v>
      </c>
      <c r="D45" s="74"/>
      <c r="E45" s="68" t="str">
        <f t="shared" si="5"/>
        <v>FCAP_TCAM4_ADDR_PREFIX</v>
      </c>
      <c r="F45" s="81" t="str">
        <f t="shared" si="2"/>
        <v>8'hA9</v>
      </c>
      <c r="G45" s="121"/>
      <c r="H45" s="81" t="str">
        <f t="shared" si="3"/>
        <v>0xA9_000-0xA9_FFF</v>
      </c>
      <c r="J45" s="85">
        <v>169</v>
      </c>
    </row>
    <row r="46" spans="2:10" x14ac:dyDescent="0.15">
      <c r="B46" s="95">
        <v>43</v>
      </c>
      <c r="C46" s="74" t="s">
        <v>303</v>
      </c>
      <c r="D46" s="68"/>
      <c r="E46" s="68" t="str">
        <f t="shared" si="5"/>
        <v>FCAP_TCAM5_ADDR_PREFIX</v>
      </c>
      <c r="F46" s="81" t="str">
        <f t="shared" si="2"/>
        <v>8'hAA</v>
      </c>
      <c r="G46" s="121"/>
      <c r="H46" s="81" t="str">
        <f t="shared" si="3"/>
        <v>0xAA_000-0xAA_FFF</v>
      </c>
      <c r="J46" s="85">
        <v>170</v>
      </c>
    </row>
    <row r="47" spans="2:10" x14ac:dyDescent="0.15">
      <c r="B47" s="95">
        <v>44</v>
      </c>
      <c r="C47" s="74" t="s">
        <v>304</v>
      </c>
      <c r="D47" s="68"/>
      <c r="E47" s="68" t="str">
        <f t="shared" si="5"/>
        <v>FCAP_TCAM6_ADDR_PREFIX</v>
      </c>
      <c r="F47" s="81" t="str">
        <f t="shared" si="2"/>
        <v>8'hAB</v>
      </c>
      <c r="G47" s="121"/>
      <c r="H47" s="81" t="str">
        <f t="shared" si="3"/>
        <v>0xAB_000-0xAB_FFF</v>
      </c>
      <c r="J47" s="85">
        <v>171</v>
      </c>
    </row>
    <row r="48" spans="2:10" x14ac:dyDescent="0.15">
      <c r="B48" s="95">
        <v>45</v>
      </c>
      <c r="C48" s="74" t="s">
        <v>305</v>
      </c>
      <c r="D48" s="68"/>
      <c r="E48" s="68" t="str">
        <f t="shared" si="5"/>
        <v>FCAP_TCAM7_ADDR_PREFIX</v>
      </c>
      <c r="F48" s="81" t="str">
        <f t="shared" si="2"/>
        <v>8'hAC</v>
      </c>
      <c r="G48" s="121"/>
      <c r="H48" s="81" t="str">
        <f t="shared" si="3"/>
        <v>0xAC_000-0xAC_FFF</v>
      </c>
      <c r="J48" s="85">
        <v>172</v>
      </c>
    </row>
    <row r="49" spans="2:10" customFormat="1" x14ac:dyDescent="0.15">
      <c r="B49" s="95">
        <v>46</v>
      </c>
      <c r="C49" s="69" t="s">
        <v>315</v>
      </c>
      <c r="D49" s="43"/>
      <c r="E49" s="43" t="str">
        <f t="shared" si="5"/>
        <v>FCAP_POLICY0_ADDR_PREFIX</v>
      </c>
      <c r="F49" s="81" t="str">
        <f t="shared" si="2"/>
        <v>8'hAD</v>
      </c>
      <c r="G49" s="121"/>
      <c r="H49" s="81" t="str">
        <f t="shared" si="3"/>
        <v>0xAD_000-0xAD_FFF</v>
      </c>
      <c r="J49" s="85">
        <v>173</v>
      </c>
    </row>
    <row r="50" spans="2:10" customFormat="1" x14ac:dyDescent="0.15">
      <c r="B50" s="95">
        <v>47</v>
      </c>
      <c r="C50" s="69" t="s">
        <v>316</v>
      </c>
      <c r="D50" s="43"/>
      <c r="E50" s="43" t="str">
        <f t="shared" si="5"/>
        <v>FCAP_POLICY1_ADDR_PREFIX</v>
      </c>
      <c r="F50" s="81" t="str">
        <f t="shared" si="2"/>
        <v>8'hAE</v>
      </c>
      <c r="G50" s="121"/>
      <c r="H50" s="81" t="str">
        <f t="shared" si="3"/>
        <v>0xAE_000-0xAE_FFF</v>
      </c>
      <c r="J50" s="85">
        <v>174</v>
      </c>
    </row>
    <row r="51" spans="2:10" customFormat="1" x14ac:dyDescent="0.15">
      <c r="B51" s="95">
        <v>48</v>
      </c>
      <c r="C51" s="69" t="s">
        <v>317</v>
      </c>
      <c r="D51" s="43"/>
      <c r="E51" s="43" t="str">
        <f t="shared" si="5"/>
        <v>FCAP_POLICY2_ADDR_PREFIX</v>
      </c>
      <c r="F51" s="81" t="str">
        <f t="shared" si="2"/>
        <v>8'hAF</v>
      </c>
      <c r="G51" s="121"/>
      <c r="H51" s="81" t="str">
        <f t="shared" si="3"/>
        <v>0xAF_000-0xAF_FFF</v>
      </c>
      <c r="J51" s="85">
        <v>175</v>
      </c>
    </row>
    <row r="52" spans="2:10" customFormat="1" x14ac:dyDescent="0.15">
      <c r="B52" s="95">
        <v>49</v>
      </c>
      <c r="C52" s="69" t="s">
        <v>318</v>
      </c>
      <c r="D52" s="43"/>
      <c r="E52" s="43" t="str">
        <f t="shared" si="5"/>
        <v>FCAP_POLICY3_ADDR_PREFIX</v>
      </c>
      <c r="F52" s="81" t="str">
        <f t="shared" si="2"/>
        <v>8'hB0</v>
      </c>
      <c r="G52" s="121"/>
      <c r="H52" s="81" t="str">
        <f t="shared" si="3"/>
        <v>0xB0_000-0xB0_FFF</v>
      </c>
      <c r="J52" s="85">
        <v>176</v>
      </c>
    </row>
    <row r="53" spans="2:10" customFormat="1" x14ac:dyDescent="0.15">
      <c r="B53" s="95">
        <v>50</v>
      </c>
      <c r="C53" s="69" t="s">
        <v>319</v>
      </c>
      <c r="D53" s="43"/>
      <c r="E53" s="43" t="str">
        <f t="shared" si="5"/>
        <v>FCAP_POLICY4_ADDR_PREFIX</v>
      </c>
      <c r="F53" s="81" t="str">
        <f t="shared" si="2"/>
        <v>8'hB1</v>
      </c>
      <c r="G53" s="121"/>
      <c r="H53" s="81" t="str">
        <f t="shared" si="3"/>
        <v>0xB1_000-0xB1_FFF</v>
      </c>
      <c r="J53" s="85">
        <v>177</v>
      </c>
    </row>
    <row r="54" spans="2:10" customFormat="1" x14ac:dyDescent="0.15">
      <c r="B54" s="95">
        <v>51</v>
      </c>
      <c r="C54" s="69" t="s">
        <v>320</v>
      </c>
      <c r="D54" s="43"/>
      <c r="E54" s="43" t="str">
        <f t="shared" si="5"/>
        <v>FCAP_POLICY5_ADDR_PREFIX</v>
      </c>
      <c r="F54" s="81" t="str">
        <f t="shared" si="2"/>
        <v>8'hB2</v>
      </c>
      <c r="G54" s="121"/>
      <c r="H54" s="81" t="str">
        <f t="shared" si="3"/>
        <v>0xB2_000-0xB2_FFF</v>
      </c>
      <c r="J54" s="85">
        <v>178</v>
      </c>
    </row>
    <row r="55" spans="2:10" customFormat="1" x14ac:dyDescent="0.15">
      <c r="B55" s="95">
        <v>52</v>
      </c>
      <c r="C55" s="69" t="s">
        <v>321</v>
      </c>
      <c r="D55" s="43"/>
      <c r="E55" s="43" t="str">
        <f t="shared" si="5"/>
        <v>FCAP_POLICY6_ADDR_PREFIX</v>
      </c>
      <c r="F55" s="81" t="str">
        <f t="shared" si="2"/>
        <v>8'hB3</v>
      </c>
      <c r="G55" s="121"/>
      <c r="H55" s="81" t="str">
        <f t="shared" si="3"/>
        <v>0xB3_000-0xB3_FFF</v>
      </c>
      <c r="J55" s="85">
        <v>179</v>
      </c>
    </row>
    <row r="56" spans="2:10" customFormat="1" x14ac:dyDescent="0.15">
      <c r="B56" s="95">
        <v>53</v>
      </c>
      <c r="C56" s="69" t="s">
        <v>322</v>
      </c>
      <c r="D56" s="43"/>
      <c r="E56" s="43" t="str">
        <f t="shared" si="5"/>
        <v>FCAP_POLICY7_ADDR_PREFIX</v>
      </c>
      <c r="F56" s="81" t="str">
        <f t="shared" si="2"/>
        <v>8'hB4</v>
      </c>
      <c r="G56" s="122"/>
      <c r="H56" s="81" t="str">
        <f t="shared" si="3"/>
        <v>0xB4_000-0xB4_FFF</v>
      </c>
      <c r="J56" s="85">
        <v>180</v>
      </c>
    </row>
    <row r="57" spans="2:10" x14ac:dyDescent="0.15">
      <c r="B57" s="95">
        <v>54</v>
      </c>
      <c r="C57" s="5" t="s">
        <v>381</v>
      </c>
      <c r="D57" s="5" t="s">
        <v>144</v>
      </c>
      <c r="E57" s="100" t="str">
        <f t="shared" si="5"/>
        <v>ST_L2MC_L3_IPMC_ADDR_PREFIX</v>
      </c>
      <c r="F57" s="100" t="str">
        <f t="shared" si="2"/>
        <v>8'hB5</v>
      </c>
      <c r="G57" s="13" t="s">
        <v>379</v>
      </c>
      <c r="H57" s="100" t="str">
        <f t="shared" si="3"/>
        <v>0xB5_000-0xB5_FFF</v>
      </c>
      <c r="I57" s="28" t="str">
        <f t="shared" ref="I57" si="6">CONCATENATE(C57,"_csr_chain*")</f>
        <v>st_l2mc_l3_ipmc_csr_chain*</v>
      </c>
      <c r="J57" s="85">
        <v>181</v>
      </c>
    </row>
    <row r="58" spans="2:10" x14ac:dyDescent="0.15">
      <c r="B58" s="95">
        <v>55</v>
      </c>
      <c r="C58" s="61" t="s">
        <v>369</v>
      </c>
      <c r="F58" s="94" t="str">
        <f t="shared" si="2"/>
        <v>8'hB6</v>
      </c>
      <c r="J58" s="85">
        <v>182</v>
      </c>
    </row>
    <row r="62" spans="2:10" ht="27" x14ac:dyDescent="0.15">
      <c r="C62" s="62" t="s">
        <v>253</v>
      </c>
    </row>
  </sheetData>
  <autoFilter ref="C2:C31"/>
  <mergeCells count="5">
    <mergeCell ref="G41:G56"/>
    <mergeCell ref="I11:I13"/>
    <mergeCell ref="C11:C13"/>
    <mergeCell ref="G3:G22"/>
    <mergeCell ref="G23:G4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zoomScaleNormal="100" workbookViewId="0">
      <selection activeCell="D1" sqref="D1:D1048576"/>
    </sheetView>
  </sheetViews>
  <sheetFormatPr defaultRowHeight="13.5" x14ac:dyDescent="0.15"/>
  <cols>
    <col min="1" max="1" width="5.125" customWidth="1"/>
    <col min="2" max="2" width="9.5" style="1" customWidth="1"/>
    <col min="3" max="3" width="37.125" style="1" bestFit="1" customWidth="1"/>
    <col min="4" max="4" width="11.625" style="8" hidden="1" customWidth="1"/>
    <col min="5" max="5" width="51.5" style="7" customWidth="1"/>
    <col min="6" max="6" width="10.125" style="8" customWidth="1"/>
    <col min="7" max="7" width="11.75" style="1" customWidth="1"/>
    <col min="8" max="8" width="18.25" style="1" customWidth="1"/>
    <col min="9" max="9" width="46.375" customWidth="1"/>
  </cols>
  <sheetData>
    <row r="2" spans="2:10" s="9" customFormat="1" ht="31.5" customHeight="1" x14ac:dyDescent="0.15">
      <c r="B2" s="22" t="s">
        <v>0</v>
      </c>
      <c r="C2" s="22" t="s">
        <v>5</v>
      </c>
      <c r="D2" s="22" t="s">
        <v>143</v>
      </c>
      <c r="E2" s="14" t="s">
        <v>137</v>
      </c>
      <c r="F2" s="14" t="s">
        <v>146</v>
      </c>
      <c r="G2" s="22" t="s">
        <v>8</v>
      </c>
      <c r="H2" s="22" t="s">
        <v>1</v>
      </c>
      <c r="I2" s="10" t="s">
        <v>129</v>
      </c>
    </row>
    <row r="3" spans="2:10" x14ac:dyDescent="0.15">
      <c r="B3" s="12">
        <v>0</v>
      </c>
      <c r="C3" s="4" t="s">
        <v>134</v>
      </c>
      <c r="D3" s="4" t="s">
        <v>144</v>
      </c>
      <c r="E3" s="16" t="str">
        <f t="shared" ref="E3:E27" si="0">CONCATENATE(UPPER(C3),"_ADDR_PREFIX")</f>
        <v>P0_PT_EGR_DSCP_TABLE_ADDR_PREFIX</v>
      </c>
      <c r="F3" s="81" t="str">
        <f>CONCATENATE("8'h",DEC2HEX(J3))</f>
        <v>8'hB7</v>
      </c>
      <c r="G3" s="113" t="s">
        <v>72</v>
      </c>
      <c r="H3" s="81" t="str">
        <f>CONCATENATE("0x",DEC2HEX(J3),"_000","-","0x",DEC2HEX(J3),"_FFF")</f>
        <v>0xB7_000-0xB7_FFF</v>
      </c>
      <c r="I3" s="15" t="str">
        <f t="shared" ref="I3:I27" si="1">CONCATENATE(C3,"_csr_chain*")</f>
        <v>p0_pt_egr_dscp_table_csr_chain*</v>
      </c>
      <c r="J3">
        <v>183</v>
      </c>
    </row>
    <row r="4" spans="2:10" x14ac:dyDescent="0.15">
      <c r="B4" s="95">
        <v>1</v>
      </c>
      <c r="C4" s="4" t="s">
        <v>51</v>
      </c>
      <c r="D4" s="4" t="s">
        <v>144</v>
      </c>
      <c r="E4" s="16" t="str">
        <f t="shared" si="0"/>
        <v>P0_PT_EGR_IPMC_ADDR_PREFIX</v>
      </c>
      <c r="F4" s="81" t="str">
        <f t="shared" ref="F4:F45" si="2">CONCATENATE("8'h",DEC2HEX(J4))</f>
        <v>8'hB8</v>
      </c>
      <c r="G4" s="114"/>
      <c r="H4" s="81" t="str">
        <f t="shared" ref="H4:H45" si="3">CONCATENATE("0x",DEC2HEX(J4),"_000","-","0x",DEC2HEX(J4),"_FFF")</f>
        <v>0xB8_000-0xB8_FFF</v>
      </c>
      <c r="I4" s="15" t="str">
        <f t="shared" si="1"/>
        <v>p0_pt_egr_ipmc_csr_chain*</v>
      </c>
      <c r="J4" s="85">
        <v>184</v>
      </c>
    </row>
    <row r="5" spans="2:10" x14ac:dyDescent="0.15">
      <c r="B5" s="95">
        <v>2</v>
      </c>
      <c r="C5" s="4" t="s">
        <v>52</v>
      </c>
      <c r="D5" s="4" t="s">
        <v>144</v>
      </c>
      <c r="E5" s="16" t="str">
        <f t="shared" si="0"/>
        <v>P0_PT_EGR_L3_IP_CHANGE_ADDR_PREFIX</v>
      </c>
      <c r="F5" s="81" t="str">
        <f t="shared" si="2"/>
        <v>8'hB9</v>
      </c>
      <c r="G5" s="114"/>
      <c r="H5" s="81" t="str">
        <f t="shared" si="3"/>
        <v>0xB9_000-0xB9_FFF</v>
      </c>
      <c r="I5" s="15" t="str">
        <f t="shared" si="1"/>
        <v>p0_pt_egr_l3_ip_change_csr_chain*</v>
      </c>
      <c r="J5" s="85">
        <v>185</v>
      </c>
    </row>
    <row r="6" spans="2:10" x14ac:dyDescent="0.15">
      <c r="B6" s="95">
        <v>3</v>
      </c>
      <c r="C6" s="4" t="s">
        <v>53</v>
      </c>
      <c r="D6" s="4" t="s">
        <v>144</v>
      </c>
      <c r="E6" s="16" t="str">
        <f t="shared" si="0"/>
        <v>P0_PT_EGR_MAC_DA_PROFILE_ADDR_PREFIX</v>
      </c>
      <c r="F6" s="81" t="str">
        <f t="shared" si="2"/>
        <v>8'hBA</v>
      </c>
      <c r="G6" s="114"/>
      <c r="H6" s="81" t="str">
        <f t="shared" si="3"/>
        <v>0xBA_000-0xBA_FFF</v>
      </c>
      <c r="I6" s="15" t="str">
        <f t="shared" si="1"/>
        <v>p0_pt_egr_mac_da_profile_csr_chain*</v>
      </c>
      <c r="J6" s="85">
        <v>186</v>
      </c>
    </row>
    <row r="7" spans="2:10" x14ac:dyDescent="0.15">
      <c r="B7" s="95">
        <v>4</v>
      </c>
      <c r="C7" s="4" t="s">
        <v>54</v>
      </c>
      <c r="D7" s="4" t="s">
        <v>144</v>
      </c>
      <c r="E7" s="16" t="str">
        <f t="shared" si="0"/>
        <v>P0_PT_EGR_MPLS_EXP_PRI_MAPPING_ADDR_PREFIX</v>
      </c>
      <c r="F7" s="81" t="str">
        <f t="shared" si="2"/>
        <v>8'hBB</v>
      </c>
      <c r="G7" s="114"/>
      <c r="H7" s="81" t="str">
        <f t="shared" si="3"/>
        <v>0xBB_000-0xBB_FFF</v>
      </c>
      <c r="I7" s="15" t="str">
        <f t="shared" si="1"/>
        <v>p0_pt_egr_mpls_exp_pri_mapping_csr_chain*</v>
      </c>
      <c r="J7" s="85">
        <v>187</v>
      </c>
    </row>
    <row r="8" spans="2:10" x14ac:dyDescent="0.15">
      <c r="B8" s="95">
        <v>5</v>
      </c>
      <c r="C8" s="4" t="s">
        <v>55</v>
      </c>
      <c r="D8" s="4" t="s">
        <v>144</v>
      </c>
      <c r="E8" s="16" t="str">
        <f t="shared" si="0"/>
        <v>P0_PT_EGR_MPLS_PRI_MAPPING_ADDR_PREFIX</v>
      </c>
      <c r="F8" s="81" t="str">
        <f t="shared" si="2"/>
        <v>8'hBC</v>
      </c>
      <c r="G8" s="114"/>
      <c r="H8" s="81" t="str">
        <f t="shared" si="3"/>
        <v>0xBC_000-0xBC_FFF</v>
      </c>
      <c r="I8" s="15" t="str">
        <f t="shared" si="1"/>
        <v>p0_pt_egr_mpls_pri_mapping_csr_chain*</v>
      </c>
      <c r="J8" s="85">
        <v>188</v>
      </c>
    </row>
    <row r="9" spans="2:10" x14ac:dyDescent="0.15">
      <c r="B9" s="95">
        <v>6</v>
      </c>
      <c r="C9" s="4" t="s">
        <v>56</v>
      </c>
      <c r="D9" s="4" t="s">
        <v>144</v>
      </c>
      <c r="E9" s="16" t="str">
        <f t="shared" si="0"/>
        <v>P0_PT_EGR_PORT_ADDR_PREFIX</v>
      </c>
      <c r="F9" s="81" t="str">
        <f t="shared" si="2"/>
        <v>8'hBD</v>
      </c>
      <c r="G9" s="114"/>
      <c r="H9" s="81" t="str">
        <f t="shared" si="3"/>
        <v>0xBD_000-0xBD_FFF</v>
      </c>
      <c r="I9" s="15" t="str">
        <f t="shared" si="1"/>
        <v>p0_pt_egr_port_csr_chain*</v>
      </c>
      <c r="J9" s="85">
        <v>189</v>
      </c>
    </row>
    <row r="10" spans="2:10" x14ac:dyDescent="0.15">
      <c r="B10" s="95">
        <v>7</v>
      </c>
      <c r="C10" s="4" t="s">
        <v>57</v>
      </c>
      <c r="D10" s="4" t="s">
        <v>144</v>
      </c>
      <c r="E10" s="16" t="str">
        <f t="shared" si="0"/>
        <v>P0_PT_EGR_TRILL_TREE_PROFILE_ADDR_PREFIX</v>
      </c>
      <c r="F10" s="81" t="str">
        <f t="shared" si="2"/>
        <v>8'hBE</v>
      </c>
      <c r="G10" s="114"/>
      <c r="H10" s="81" t="str">
        <f t="shared" si="3"/>
        <v>0xBE_000-0xBE_FFF</v>
      </c>
      <c r="I10" s="15" t="str">
        <f t="shared" si="1"/>
        <v>p0_pt_egr_trill_tree_profile_csr_chain*</v>
      </c>
      <c r="J10" s="85">
        <v>190</v>
      </c>
    </row>
    <row r="11" spans="2:10" x14ac:dyDescent="0.15">
      <c r="B11" s="95">
        <v>8</v>
      </c>
      <c r="C11" s="4" t="s">
        <v>58</v>
      </c>
      <c r="D11" s="4" t="s">
        <v>144</v>
      </c>
      <c r="E11" s="16" t="str">
        <f t="shared" si="0"/>
        <v>P0_PT_IPMC_GROUP_ADDR_PREFIX</v>
      </c>
      <c r="F11" s="81" t="str">
        <f t="shared" si="2"/>
        <v>8'hBF</v>
      </c>
      <c r="G11" s="114"/>
      <c r="H11" s="81" t="str">
        <f t="shared" si="3"/>
        <v>0xBF_000-0xBF_FFF</v>
      </c>
      <c r="I11" s="15" t="str">
        <f t="shared" si="1"/>
        <v>p0_pt_ipmc_group_csr_chain*</v>
      </c>
      <c r="J11" s="85">
        <v>191</v>
      </c>
    </row>
    <row r="12" spans="2:10" x14ac:dyDescent="0.15">
      <c r="B12" s="95">
        <v>9</v>
      </c>
      <c r="C12" s="4" t="s">
        <v>59</v>
      </c>
      <c r="D12" s="4" t="s">
        <v>144</v>
      </c>
      <c r="E12" s="16" t="str">
        <f t="shared" si="0"/>
        <v>P0_ST_EGR_MPLS_EXP_MAPPING_1_ADDR_PREFIX</v>
      </c>
      <c r="F12" s="81" t="str">
        <f t="shared" si="2"/>
        <v>8'hC0</v>
      </c>
      <c r="G12" s="114"/>
      <c r="H12" s="81" t="str">
        <f t="shared" si="3"/>
        <v>0xC0_000-0xC0_FFF</v>
      </c>
      <c r="I12" s="15" t="str">
        <f t="shared" si="1"/>
        <v>p0_st_egr_mpls_exp_mapping_1_csr_chain*</v>
      </c>
      <c r="J12" s="85">
        <v>192</v>
      </c>
    </row>
    <row r="13" spans="2:10" x14ac:dyDescent="0.15">
      <c r="B13" s="95">
        <v>10</v>
      </c>
      <c r="C13" s="4" t="s">
        <v>60</v>
      </c>
      <c r="D13" s="4" t="s">
        <v>144</v>
      </c>
      <c r="E13" s="16" t="str">
        <f t="shared" si="0"/>
        <v>P0_ST_EGR_MPLS_EXP_MAPPING_2_ADDR_PREFIX</v>
      </c>
      <c r="F13" s="81" t="str">
        <f t="shared" si="2"/>
        <v>8'hC1</v>
      </c>
      <c r="G13" s="114"/>
      <c r="H13" s="81" t="str">
        <f t="shared" si="3"/>
        <v>0xC1_000-0xC1_FFF</v>
      </c>
      <c r="I13" s="15" t="str">
        <f t="shared" si="1"/>
        <v>p0_st_egr_mpls_exp_mapping_2_csr_chain*</v>
      </c>
      <c r="J13" s="85">
        <v>193</v>
      </c>
    </row>
    <row r="14" spans="2:10" x14ac:dyDescent="0.15">
      <c r="B14" s="95">
        <v>11</v>
      </c>
      <c r="C14" s="4" t="s">
        <v>61</v>
      </c>
      <c r="D14" s="4" t="s">
        <v>144</v>
      </c>
      <c r="E14" s="16" t="str">
        <f t="shared" si="0"/>
        <v>ST_EGR_DVP_ATTRIBUTE_ADDR_PREFIX</v>
      </c>
      <c r="F14" s="81" t="str">
        <f t="shared" si="2"/>
        <v>8'hC2</v>
      </c>
      <c r="G14" s="114"/>
      <c r="H14" s="81" t="str">
        <f t="shared" si="3"/>
        <v>0xC2_000-0xC2_FFF</v>
      </c>
      <c r="I14" s="15" t="str">
        <f t="shared" si="1"/>
        <v>st_egr_dvp_attribute_csr_chain*</v>
      </c>
      <c r="J14" s="85">
        <v>194</v>
      </c>
    </row>
    <row r="15" spans="2:10" x14ac:dyDescent="0.15">
      <c r="B15" s="95">
        <v>12</v>
      </c>
      <c r="C15" s="4" t="s">
        <v>62</v>
      </c>
      <c r="D15" s="4" t="s">
        <v>144</v>
      </c>
      <c r="E15" s="16" t="str">
        <f t="shared" si="0"/>
        <v>ST_EGR_IP_TUNNEL_ADDR_PREFIX</v>
      </c>
      <c r="F15" s="81" t="str">
        <f t="shared" si="2"/>
        <v>8'hC3</v>
      </c>
      <c r="G15" s="114"/>
      <c r="H15" s="81" t="str">
        <f t="shared" si="3"/>
        <v>0xC3_000-0xC3_FFF</v>
      </c>
      <c r="I15" s="15" t="str">
        <f t="shared" si="1"/>
        <v>st_egr_ip_tunnel_csr_chain*</v>
      </c>
      <c r="J15" s="85">
        <v>195</v>
      </c>
    </row>
    <row r="16" spans="2:10" x14ac:dyDescent="0.15">
      <c r="B16" s="95">
        <v>13</v>
      </c>
      <c r="C16" s="4" t="s">
        <v>63</v>
      </c>
      <c r="D16" s="4" t="s">
        <v>144</v>
      </c>
      <c r="E16" s="16" t="str">
        <f t="shared" si="0"/>
        <v>ST_EGR_L3_INTF_ADDR_PREFIX</v>
      </c>
      <c r="F16" s="81" t="str">
        <f t="shared" si="2"/>
        <v>8'hC4</v>
      </c>
      <c r="G16" s="114"/>
      <c r="H16" s="81" t="str">
        <f t="shared" si="3"/>
        <v>0xC4_000-0xC4_FFF</v>
      </c>
      <c r="I16" s="15" t="str">
        <f t="shared" si="1"/>
        <v>st_egr_l3_intf_csr_chain*</v>
      </c>
      <c r="J16" s="85">
        <v>196</v>
      </c>
    </row>
    <row r="17" spans="2:10" x14ac:dyDescent="0.15">
      <c r="B17" s="95">
        <v>14</v>
      </c>
      <c r="C17" s="23" t="s">
        <v>64</v>
      </c>
      <c r="D17" s="4" t="s">
        <v>144</v>
      </c>
      <c r="E17" s="16" t="str">
        <f t="shared" si="0"/>
        <v>ST_EGR_L3_NEXT_HOP_ADDR_PREFIX</v>
      </c>
      <c r="F17" s="81" t="str">
        <f t="shared" si="2"/>
        <v>8'hC5</v>
      </c>
      <c r="G17" s="114"/>
      <c r="H17" s="81" t="str">
        <f t="shared" si="3"/>
        <v>0xC5_000-0xC5_FFF</v>
      </c>
      <c r="I17" s="15" t="str">
        <f t="shared" si="1"/>
        <v>st_egr_l3_next_hop_csr_chain*</v>
      </c>
      <c r="J17" s="85">
        <v>197</v>
      </c>
    </row>
    <row r="18" spans="2:10" x14ac:dyDescent="0.15">
      <c r="B18" s="95">
        <v>15</v>
      </c>
      <c r="C18" s="4" t="s">
        <v>65</v>
      </c>
      <c r="D18" s="4" t="s">
        <v>144</v>
      </c>
      <c r="E18" s="16" t="str">
        <f t="shared" si="0"/>
        <v>ST_EGR_MPLS_VC_AND_SWAP_LABEL_TABLE_ADDR_PREFIX</v>
      </c>
      <c r="F18" s="81" t="str">
        <f t="shared" si="2"/>
        <v>8'hC6</v>
      </c>
      <c r="G18" s="114"/>
      <c r="H18" s="81" t="str">
        <f t="shared" si="3"/>
        <v>0xC6_000-0xC6_FFF</v>
      </c>
      <c r="I18" s="15" t="str">
        <f t="shared" si="1"/>
        <v>st_egr_mpls_vc_and_swap_label_table_csr_chain*</v>
      </c>
      <c r="J18" s="85">
        <v>198</v>
      </c>
    </row>
    <row r="19" spans="2:10" x14ac:dyDescent="0.15">
      <c r="B19" s="95">
        <v>16</v>
      </c>
      <c r="C19" s="18" t="s">
        <v>154</v>
      </c>
      <c r="D19" s="19" t="s">
        <v>155</v>
      </c>
      <c r="E19" s="16" t="str">
        <f t="shared" si="0"/>
        <v>ST_EGR_VLAN_XLATE_DATA_ADDR_PREFIX</v>
      </c>
      <c r="F19" s="81" t="str">
        <f t="shared" si="2"/>
        <v>8'hC7</v>
      </c>
      <c r="G19" s="114"/>
      <c r="H19" s="81" t="str">
        <f t="shared" si="3"/>
        <v>0xC7_000-0xC7_FFF</v>
      </c>
      <c r="I19" s="15" t="str">
        <f t="shared" si="1"/>
        <v>st_egr_vlan_xlate_data_csr_chain*</v>
      </c>
      <c r="J19" s="85">
        <v>199</v>
      </c>
    </row>
    <row r="20" spans="2:10" x14ac:dyDescent="0.15">
      <c r="B20" s="95">
        <v>17</v>
      </c>
      <c r="C20" s="4" t="s">
        <v>66</v>
      </c>
      <c r="D20" s="4" t="s">
        <v>144</v>
      </c>
      <c r="E20" s="16" t="str">
        <f t="shared" si="0"/>
        <v>ST_IPMC_VLAN_ADDR_PREFIX</v>
      </c>
      <c r="F20" s="81" t="str">
        <f t="shared" si="2"/>
        <v>8'hC8</v>
      </c>
      <c r="G20" s="114"/>
      <c r="H20" s="81" t="str">
        <f t="shared" si="3"/>
        <v>0xC8_000-0xC8_FFF</v>
      </c>
      <c r="I20" s="15" t="str">
        <f t="shared" si="1"/>
        <v>st_ipmc_vlan_csr_chain*</v>
      </c>
      <c r="J20" s="85">
        <v>200</v>
      </c>
    </row>
    <row r="21" spans="2:10" x14ac:dyDescent="0.15">
      <c r="B21" s="95">
        <v>18</v>
      </c>
      <c r="C21" s="4" t="s">
        <v>67</v>
      </c>
      <c r="D21" s="4" t="s">
        <v>144</v>
      </c>
      <c r="E21" s="16" t="str">
        <f t="shared" si="0"/>
        <v>P0_PT_EGR_PRI_CNG_MAP_ADDR_PREFIX</v>
      </c>
      <c r="F21" s="81" t="str">
        <f t="shared" si="2"/>
        <v>8'hC9</v>
      </c>
      <c r="G21" s="114"/>
      <c r="H21" s="81" t="str">
        <f t="shared" si="3"/>
        <v>0xC9_000-0xC9_FFF</v>
      </c>
      <c r="I21" s="15" t="str">
        <f t="shared" si="1"/>
        <v>p0_pt_egr_pri_cng_map_csr_chain*</v>
      </c>
      <c r="J21" s="85">
        <v>201</v>
      </c>
    </row>
    <row r="22" spans="2:10" x14ac:dyDescent="0.15">
      <c r="B22" s="95">
        <v>19</v>
      </c>
      <c r="C22" s="4" t="s">
        <v>68</v>
      </c>
      <c r="D22" s="4" t="s">
        <v>144</v>
      </c>
      <c r="E22" s="16" t="str">
        <f t="shared" si="0"/>
        <v>P0_PT_EGR_VLAN_TAG_ACTION_PROFILE_ADDR_PREFIX</v>
      </c>
      <c r="F22" s="81" t="str">
        <f t="shared" si="2"/>
        <v>8'hCA</v>
      </c>
      <c r="G22" s="114"/>
      <c r="H22" s="81" t="str">
        <f t="shared" si="3"/>
        <v>0xCA_000-0xCA_FFF</v>
      </c>
      <c r="I22" s="15" t="str">
        <f t="shared" si="1"/>
        <v>p0_pt_egr_vlan_tag_action_profile_csr_chain*</v>
      </c>
      <c r="J22" s="85">
        <v>202</v>
      </c>
    </row>
    <row r="23" spans="2:10" x14ac:dyDescent="0.15">
      <c r="B23" s="95">
        <v>20</v>
      </c>
      <c r="C23" s="4" t="s">
        <v>69</v>
      </c>
      <c r="D23" s="4" t="s">
        <v>144</v>
      </c>
      <c r="E23" s="16" t="str">
        <f t="shared" si="0"/>
        <v>SST_EGR_VLAN_XLATE_ADDR_PREFIX</v>
      </c>
      <c r="F23" s="81" t="str">
        <f t="shared" si="2"/>
        <v>8'hCB</v>
      </c>
      <c r="G23" s="114"/>
      <c r="H23" s="81" t="str">
        <f t="shared" si="3"/>
        <v>0xCB_000-0xCB_FFF</v>
      </c>
      <c r="I23" s="15" t="str">
        <f t="shared" si="1"/>
        <v>sst_egr_vlan_xlate_csr_chain*</v>
      </c>
      <c r="J23" s="85">
        <v>203</v>
      </c>
    </row>
    <row r="24" spans="2:10" x14ac:dyDescent="0.15">
      <c r="B24" s="95">
        <v>21</v>
      </c>
      <c r="C24" s="4" t="s">
        <v>176</v>
      </c>
      <c r="D24" s="4" t="s">
        <v>144</v>
      </c>
      <c r="E24" s="16" t="str">
        <f t="shared" si="0"/>
        <v>P0_EGR_MIRROR_ENCAP_CONTROL_ADDR_PREFIX</v>
      </c>
      <c r="F24" s="81" t="str">
        <f t="shared" si="2"/>
        <v>8'hCC</v>
      </c>
      <c r="G24" s="114"/>
      <c r="H24" s="81" t="str">
        <f t="shared" si="3"/>
        <v>0xCC_000-0xCC_FFF</v>
      </c>
      <c r="I24" s="15" t="str">
        <f t="shared" si="1"/>
        <v>p0_egr_mirror_encap_control_csr_chain*</v>
      </c>
      <c r="J24" s="85">
        <v>204</v>
      </c>
    </row>
    <row r="25" spans="2:10" x14ac:dyDescent="0.15">
      <c r="B25" s="95">
        <v>22</v>
      </c>
      <c r="C25" s="4" t="s">
        <v>177</v>
      </c>
      <c r="D25" s="4" t="s">
        <v>144</v>
      </c>
      <c r="E25" s="16" t="str">
        <f t="shared" si="0"/>
        <v>P0_EGR_MIRROR_ENCAP_DATA_1_ADDR_PREFIX</v>
      </c>
      <c r="F25" s="81" t="str">
        <f t="shared" si="2"/>
        <v>8'hCD</v>
      </c>
      <c r="G25" s="114"/>
      <c r="H25" s="81" t="str">
        <f t="shared" si="3"/>
        <v>0xCD_000-0xCD_FFF</v>
      </c>
      <c r="I25" s="15" t="str">
        <f t="shared" si="1"/>
        <v>p0_egr_mirror_encap_data_1_csr_chain*</v>
      </c>
      <c r="J25" s="85">
        <v>205</v>
      </c>
    </row>
    <row r="26" spans="2:10" x14ac:dyDescent="0.15">
      <c r="B26" s="95">
        <v>23</v>
      </c>
      <c r="C26" s="4" t="s">
        <v>70</v>
      </c>
      <c r="D26" s="4" t="s">
        <v>144</v>
      </c>
      <c r="E26" s="16" t="str">
        <f t="shared" si="0"/>
        <v>P0_PT_EGR_VLAN_STG_ADDR_PREFIX</v>
      </c>
      <c r="F26" s="81" t="str">
        <f t="shared" si="2"/>
        <v>8'hCE</v>
      </c>
      <c r="G26" s="114"/>
      <c r="H26" s="81" t="str">
        <f t="shared" si="3"/>
        <v>0xCE_000-0xCE_FFF</v>
      </c>
      <c r="I26" s="15" t="str">
        <f t="shared" si="1"/>
        <v>p0_pt_egr_vlan_stg_csr_chain*</v>
      </c>
      <c r="J26" s="85">
        <v>206</v>
      </c>
    </row>
    <row r="27" spans="2:10" x14ac:dyDescent="0.15">
      <c r="B27" s="95">
        <v>24</v>
      </c>
      <c r="C27" s="4" t="s">
        <v>71</v>
      </c>
      <c r="D27" s="4" t="s">
        <v>144</v>
      </c>
      <c r="E27" s="16" t="str">
        <f t="shared" si="0"/>
        <v>ST_EGR_VLAN_ADDR_PREFIX</v>
      </c>
      <c r="F27" s="81" t="str">
        <f t="shared" si="2"/>
        <v>8'hCF</v>
      </c>
      <c r="G27" s="114"/>
      <c r="H27" s="81" t="str">
        <f t="shared" si="3"/>
        <v>0xCF_000-0xCF_FFF</v>
      </c>
      <c r="I27" s="15" t="str">
        <f t="shared" si="1"/>
        <v>st_egr_vlan_csr_chain*</v>
      </c>
      <c r="J27" s="85">
        <v>207</v>
      </c>
    </row>
    <row r="28" spans="2:10" x14ac:dyDescent="0.15">
      <c r="B28" s="95">
        <v>25</v>
      </c>
      <c r="C28" s="113" t="s">
        <v>115</v>
      </c>
      <c r="D28" s="4" t="s">
        <v>144</v>
      </c>
      <c r="E28" s="66" t="s">
        <v>141</v>
      </c>
      <c r="F28" s="81" t="str">
        <f t="shared" si="2"/>
        <v>8'hD0</v>
      </c>
      <c r="G28" s="114"/>
      <c r="H28" s="81" t="str">
        <f t="shared" si="3"/>
        <v>0xD0_000-0xD0_FFF</v>
      </c>
      <c r="I28" s="124" t="s">
        <v>131</v>
      </c>
      <c r="J28" s="85">
        <v>208</v>
      </c>
    </row>
    <row r="29" spans="2:10" x14ac:dyDescent="0.15">
      <c r="B29" s="95">
        <v>26</v>
      </c>
      <c r="C29" s="125"/>
      <c r="D29" s="4" t="s">
        <v>144</v>
      </c>
      <c r="E29" s="66" t="s">
        <v>142</v>
      </c>
      <c r="F29" s="81" t="str">
        <f t="shared" si="2"/>
        <v>8'hD1</v>
      </c>
      <c r="G29" s="114"/>
      <c r="H29" s="81" t="str">
        <f t="shared" si="3"/>
        <v>0xD1_000-0xD1_FFF</v>
      </c>
      <c r="I29" s="124"/>
      <c r="J29" s="85">
        <v>209</v>
      </c>
    </row>
    <row r="30" spans="2:10" x14ac:dyDescent="0.15">
      <c r="B30" s="95">
        <v>27</v>
      </c>
      <c r="C30" s="4" t="s">
        <v>168</v>
      </c>
      <c r="D30" s="4" t="s">
        <v>144</v>
      </c>
      <c r="E30" s="16" t="str">
        <f>CONCATENATE(UPPER(C30),"_ADDR_PREFIX")</f>
        <v>ECAP_TCAM0_ADDR_PREFIX</v>
      </c>
      <c r="F30" s="81" t="str">
        <f t="shared" si="2"/>
        <v>8'hD2</v>
      </c>
      <c r="G30" s="114"/>
      <c r="H30" s="81" t="str">
        <f t="shared" si="3"/>
        <v>0xD2_000-0xD2_FFF</v>
      </c>
      <c r="I30" s="15" t="str">
        <f>CONCATENATE(C30,"_csr_chain*")</f>
        <v>ecap_tcam0_csr_chain*</v>
      </c>
      <c r="J30" s="85">
        <v>210</v>
      </c>
    </row>
    <row r="31" spans="2:10" x14ac:dyDescent="0.15">
      <c r="B31" s="95">
        <v>28</v>
      </c>
      <c r="C31" s="4" t="s">
        <v>169</v>
      </c>
      <c r="D31" s="4" t="s">
        <v>144</v>
      </c>
      <c r="E31" s="16" t="str">
        <f>CONCATENATE(UPPER(C31),"_ADDR_PREFIX")</f>
        <v>ECAP_TCAM1_ADDR_PREFIX</v>
      </c>
      <c r="F31" s="81" t="str">
        <f t="shared" si="2"/>
        <v>8'hD3</v>
      </c>
      <c r="G31" s="114"/>
      <c r="H31" s="81" t="str">
        <f t="shared" si="3"/>
        <v>0xD3_000-0xD3_FFF</v>
      </c>
      <c r="I31" s="15"/>
      <c r="J31" s="85">
        <v>211</v>
      </c>
    </row>
    <row r="32" spans="2:10" s="85" customFormat="1" x14ac:dyDescent="0.15">
      <c r="B32" s="95">
        <v>29</v>
      </c>
      <c r="C32" s="75" t="s">
        <v>348</v>
      </c>
      <c r="D32" s="4" t="s">
        <v>144</v>
      </c>
      <c r="E32" s="87" t="str">
        <f t="shared" ref="E32" si="4">CONCATENATE(UPPER(C32),"_ADDR_PREFIX")</f>
        <v>EP_EGR_HASH_COUNTER_ADDR_PREFIX</v>
      </c>
      <c r="F32" s="87" t="str">
        <f t="shared" ref="F32" si="5">CONCATENATE("8'h",DEC2HEX(J32))</f>
        <v>8'hD4</v>
      </c>
      <c r="G32" s="88"/>
      <c r="H32" s="87" t="str">
        <f t="shared" ref="H32" si="6">CONCATENATE("0x",DEC2HEX(J32),"_000","-","0x",DEC2HEX(J32),"_FFF")</f>
        <v>0xD4_000-0xD4_FFF</v>
      </c>
      <c r="I32" s="15" t="str">
        <f t="shared" ref="I32" si="7">CONCATENATE(C32,"_csr_chain*")</f>
        <v>ep_egr_hash_counter_csr_chain*</v>
      </c>
      <c r="J32" s="85">
        <v>212</v>
      </c>
    </row>
    <row r="33" spans="1:10" x14ac:dyDescent="0.15">
      <c r="B33" s="95">
        <v>30</v>
      </c>
      <c r="C33" s="78" t="s">
        <v>323</v>
      </c>
      <c r="D33" s="79"/>
      <c r="E33" s="79" t="str">
        <f>CONCATENATE(UPPER(C33),"_ADDR_PREFIX")</f>
        <v>PT_FPE_INSTRUCTION_ADDR_PREFIX</v>
      </c>
      <c r="F33" s="81" t="str">
        <f t="shared" si="2"/>
        <v>8'hD5</v>
      </c>
      <c r="G33" s="130" t="s">
        <v>328</v>
      </c>
      <c r="H33" s="81" t="str">
        <f t="shared" si="3"/>
        <v>0xD5_000-0xD5_FFF</v>
      </c>
      <c r="I33" s="4" t="str">
        <f t="shared" ref="I33:I39" si="8">CONCATENATE(C33,"_csr_chain*")</f>
        <v>pt_fpe_instruction_csr_chain*</v>
      </c>
      <c r="J33" s="85">
        <v>213</v>
      </c>
    </row>
    <row r="34" spans="1:10" x14ac:dyDescent="0.15">
      <c r="B34" s="95">
        <v>31</v>
      </c>
      <c r="C34" s="78" t="s">
        <v>329</v>
      </c>
      <c r="D34" s="79"/>
      <c r="E34" s="79" t="str">
        <f t="shared" ref="E34:E39" si="9">CONCATENATE(UPPER(C34),"_ADDR_PREFIX")</f>
        <v>PT_FPE_DATA_ADDR_PREFIX</v>
      </c>
      <c r="F34" s="81" t="str">
        <f t="shared" si="2"/>
        <v>8'hD6</v>
      </c>
      <c r="G34" s="130"/>
      <c r="H34" s="81" t="str">
        <f t="shared" si="3"/>
        <v>0xD6_000-0xD6_FFF</v>
      </c>
      <c r="I34" s="4" t="str">
        <f t="shared" si="8"/>
        <v>pt_fpe_data_csr_chain*</v>
      </c>
      <c r="J34" s="85">
        <v>214</v>
      </c>
    </row>
    <row r="35" spans="1:10" x14ac:dyDescent="0.15">
      <c r="B35" s="95">
        <v>32</v>
      </c>
      <c r="C35" s="78" t="s">
        <v>330</v>
      </c>
      <c r="D35" s="79"/>
      <c r="E35" s="79" t="str">
        <f t="shared" si="9"/>
        <v>PT_FPE_QOC_100M_ADDR_PREFIX</v>
      </c>
      <c r="F35" s="81" t="str">
        <f t="shared" si="2"/>
        <v>8'hD7</v>
      </c>
      <c r="G35" s="130"/>
      <c r="H35" s="81" t="str">
        <f t="shared" si="3"/>
        <v>0xD7_000-0xD7_FFF</v>
      </c>
      <c r="I35" s="4" t="str">
        <f t="shared" si="8"/>
        <v>pt_fpe_qoc_100m_csr_chain*</v>
      </c>
      <c r="J35" s="85">
        <v>215</v>
      </c>
    </row>
    <row r="36" spans="1:10" x14ac:dyDescent="0.15">
      <c r="B36" s="95">
        <v>33</v>
      </c>
      <c r="C36" s="78" t="s">
        <v>331</v>
      </c>
      <c r="D36" s="79"/>
      <c r="E36" s="79" t="str">
        <f t="shared" si="9"/>
        <v>PT_FPE_QOC_1G_ADDR_PREFIX</v>
      </c>
      <c r="F36" s="81" t="str">
        <f t="shared" si="2"/>
        <v>8'hD8</v>
      </c>
      <c r="G36" s="130"/>
      <c r="H36" s="81" t="str">
        <f t="shared" si="3"/>
        <v>0xD8_000-0xD8_FFF</v>
      </c>
      <c r="I36" s="4" t="str">
        <f t="shared" si="8"/>
        <v>pt_fpe_qoc_1g_csr_chain*</v>
      </c>
      <c r="J36" s="85">
        <v>216</v>
      </c>
    </row>
    <row r="37" spans="1:10" x14ac:dyDescent="0.15">
      <c r="B37" s="95">
        <v>34</v>
      </c>
      <c r="C37" s="78" t="s">
        <v>332</v>
      </c>
      <c r="D37" s="79"/>
      <c r="E37" s="79" t="str">
        <f t="shared" si="9"/>
        <v>PT_FPE_QOC_2P5G_ADDR_PREFIX</v>
      </c>
      <c r="F37" s="81" t="str">
        <f t="shared" si="2"/>
        <v>8'hD9</v>
      </c>
      <c r="G37" s="130"/>
      <c r="H37" s="81" t="str">
        <f t="shared" si="3"/>
        <v>0xD9_000-0xD9_FFF</v>
      </c>
      <c r="I37" s="4" t="str">
        <f t="shared" si="8"/>
        <v>pt_fpe_qoc_2p5g_csr_chain*</v>
      </c>
      <c r="J37" s="85">
        <v>217</v>
      </c>
    </row>
    <row r="38" spans="1:10" x14ac:dyDescent="0.15">
      <c r="B38" s="95">
        <v>35</v>
      </c>
      <c r="C38" s="78" t="s">
        <v>333</v>
      </c>
      <c r="D38" s="79"/>
      <c r="E38" s="79" t="str">
        <f t="shared" si="9"/>
        <v>PT_FPE_QOC_5G_ADDR_PREFIX</v>
      </c>
      <c r="F38" s="81" t="str">
        <f t="shared" si="2"/>
        <v>8'hDA</v>
      </c>
      <c r="G38" s="130"/>
      <c r="H38" s="81" t="str">
        <f t="shared" si="3"/>
        <v>0xDA_000-0xDA_FFF</v>
      </c>
      <c r="I38" s="4" t="str">
        <f t="shared" si="8"/>
        <v>pt_fpe_qoc_5g_csr_chain*</v>
      </c>
      <c r="J38" s="85">
        <v>218</v>
      </c>
    </row>
    <row r="39" spans="1:10" x14ac:dyDescent="0.15">
      <c r="B39" s="95">
        <v>36</v>
      </c>
      <c r="C39" s="78" t="s">
        <v>334</v>
      </c>
      <c r="D39" s="79"/>
      <c r="E39" s="79" t="str">
        <f t="shared" si="9"/>
        <v>PT_FPE_QOC_10G_ADDR_PREFIX</v>
      </c>
      <c r="F39" s="81" t="str">
        <f t="shared" si="2"/>
        <v>8'hDB</v>
      </c>
      <c r="G39" s="130"/>
      <c r="H39" s="81" t="str">
        <f t="shared" si="3"/>
        <v>0xDB_000-0xDB_FFF</v>
      </c>
      <c r="I39" s="4" t="str">
        <f t="shared" si="8"/>
        <v>pt_fpe_qoc_10g_csr_chain*</v>
      </c>
      <c r="J39" s="85">
        <v>219</v>
      </c>
    </row>
    <row r="40" spans="1:10" s="28" customFormat="1" x14ac:dyDescent="0.15">
      <c r="A40" s="131"/>
      <c r="B40" s="95">
        <v>37</v>
      </c>
      <c r="C40" s="4" t="s">
        <v>371</v>
      </c>
      <c r="D40" s="4" t="s">
        <v>144</v>
      </c>
      <c r="E40" s="16" t="str">
        <f t="shared" ref="E40:E45" si="10">CONCATENATE(UPPER(C40),"_ADDR_PREFIX")</f>
        <v>HIRAR_MODLIST_TABLE_ADDR_PREFIX</v>
      </c>
      <c r="F40" s="81" t="str">
        <f t="shared" si="2"/>
        <v>8'hDC</v>
      </c>
      <c r="G40" s="132" t="s">
        <v>73</v>
      </c>
      <c r="H40" s="81" t="str">
        <f t="shared" si="3"/>
        <v>0xDC_000-0xDC_FFF</v>
      </c>
      <c r="I40" s="15" t="str">
        <f t="shared" ref="I40:I45" si="11">CONCATENATE(C40,"_csr_chain*")</f>
        <v>hirar_modlist_table_csr_chain*</v>
      </c>
      <c r="J40" s="85">
        <v>220</v>
      </c>
    </row>
    <row r="41" spans="1:10" s="28" customFormat="1" x14ac:dyDescent="0.15">
      <c r="A41" s="131"/>
      <c r="B41" s="95">
        <v>38</v>
      </c>
      <c r="C41" s="4" t="s">
        <v>375</v>
      </c>
      <c r="D41" s="4" t="s">
        <v>144</v>
      </c>
      <c r="E41" s="16" t="str">
        <f t="shared" si="10"/>
        <v>HIRAR_M2N_TABLE_ADDR_PREFIX</v>
      </c>
      <c r="F41" s="81" t="str">
        <f t="shared" si="2"/>
        <v>8'hDD</v>
      </c>
      <c r="G41" s="132"/>
      <c r="H41" s="81" t="str">
        <f t="shared" si="3"/>
        <v>0xDD_000-0xDD_FFF</v>
      </c>
      <c r="I41" s="15" t="str">
        <f t="shared" si="11"/>
        <v>hirar_m2n_table_csr_chain*</v>
      </c>
      <c r="J41" s="85">
        <v>221</v>
      </c>
    </row>
    <row r="42" spans="1:10" s="28" customFormat="1" x14ac:dyDescent="0.15">
      <c r="A42" s="131"/>
      <c r="B42" s="95">
        <v>39</v>
      </c>
      <c r="C42" s="4" t="s">
        <v>372</v>
      </c>
      <c r="D42" s="4" t="s">
        <v>144</v>
      </c>
      <c r="E42" s="16" t="str">
        <f t="shared" si="10"/>
        <v>HIRAR_MODBIT_TABLE_ADDR_PREFIX</v>
      </c>
      <c r="F42" s="81" t="str">
        <f t="shared" si="2"/>
        <v>8'hDE</v>
      </c>
      <c r="G42" s="132"/>
      <c r="H42" s="81" t="str">
        <f t="shared" si="3"/>
        <v>0xDE_000-0xDE_FFF</v>
      </c>
      <c r="I42" s="15" t="str">
        <f t="shared" si="11"/>
        <v>hirar_modbit_table_csr_chain*</v>
      </c>
      <c r="J42" s="85">
        <v>222</v>
      </c>
    </row>
    <row r="43" spans="1:10" s="28" customFormat="1" x14ac:dyDescent="0.15">
      <c r="A43" s="131"/>
      <c r="B43" s="95">
        <v>40</v>
      </c>
      <c r="C43" s="4" t="s">
        <v>373</v>
      </c>
      <c r="D43" s="4" t="s">
        <v>144</v>
      </c>
      <c r="E43" s="16" t="str">
        <f t="shared" si="10"/>
        <v>HIRAR_TRUNK_TABLE_ADDR_PREFIX</v>
      </c>
      <c r="F43" s="81" t="str">
        <f t="shared" si="2"/>
        <v>8'hDF</v>
      </c>
      <c r="G43" s="132"/>
      <c r="H43" s="81" t="str">
        <f t="shared" si="3"/>
        <v>0xDF_000-0xDF_FFF</v>
      </c>
      <c r="I43" s="15" t="str">
        <f t="shared" si="11"/>
        <v>hirar_trunk_table_csr_chain*</v>
      </c>
      <c r="J43" s="85">
        <v>223</v>
      </c>
    </row>
    <row r="44" spans="1:10" s="28" customFormat="1" x14ac:dyDescent="0.15">
      <c r="A44" s="131"/>
      <c r="B44" s="95">
        <v>41</v>
      </c>
      <c r="C44" s="4" t="s">
        <v>374</v>
      </c>
      <c r="D44" s="4" t="s">
        <v>144</v>
      </c>
      <c r="E44" s="39" t="str">
        <f t="shared" si="10"/>
        <v>HIRAR_STRUNK_TABLE_ADDR_PREFIX</v>
      </c>
      <c r="F44" s="81" t="str">
        <f t="shared" si="2"/>
        <v>8'hE0</v>
      </c>
      <c r="G44" s="132"/>
      <c r="H44" s="81" t="str">
        <f t="shared" si="3"/>
        <v>0xE0_000-0xE0_FFF</v>
      </c>
      <c r="I44" s="15" t="str">
        <f t="shared" si="11"/>
        <v>hirar_strunk_table_csr_chain*</v>
      </c>
      <c r="J44" s="85">
        <v>224</v>
      </c>
    </row>
    <row r="45" spans="1:10" s="28" customFormat="1" x14ac:dyDescent="0.15">
      <c r="A45"/>
      <c r="B45" s="95">
        <v>42</v>
      </c>
      <c r="C45" s="4" t="s">
        <v>344</v>
      </c>
      <c r="D45" s="4" t="s">
        <v>144</v>
      </c>
      <c r="E45" s="76" t="str">
        <f t="shared" si="10"/>
        <v>SV_GOOSE_FLOW_HASH_ADDR_PREFIX</v>
      </c>
      <c r="F45" s="81" t="str">
        <f t="shared" si="2"/>
        <v>8'hE1</v>
      </c>
      <c r="G45" s="129" t="s">
        <v>335</v>
      </c>
      <c r="H45" s="81" t="str">
        <f t="shared" si="3"/>
        <v>0xE1_000-0xE1_FFF</v>
      </c>
      <c r="I45" s="15" t="str">
        <f t="shared" si="11"/>
        <v>sv_goose_flow_hash_csr_chain*</v>
      </c>
      <c r="J45" s="85">
        <v>225</v>
      </c>
    </row>
    <row r="46" spans="1:10" s="28" customFormat="1" x14ac:dyDescent="0.15">
      <c r="A46" s="85"/>
      <c r="B46" s="95">
        <v>43</v>
      </c>
      <c r="C46" s="4" t="s">
        <v>345</v>
      </c>
      <c r="D46" s="4" t="s">
        <v>144</v>
      </c>
      <c r="E46" s="87" t="str">
        <f t="shared" ref="E46" si="12">CONCATENATE(UPPER(C46),"_ADDR_PREFIX")</f>
        <v>SV_GOOSE_FLOW_LINEAR_ADDR_PREFIX</v>
      </c>
      <c r="F46" s="87" t="str">
        <f t="shared" ref="F46" si="13">CONCATENATE("8'h",DEC2HEX(J46))</f>
        <v>8'hE2</v>
      </c>
      <c r="G46" s="115"/>
      <c r="H46" s="87" t="str">
        <f t="shared" ref="H46" si="14">CONCATENATE("0x",DEC2HEX(J46),"_000","-","0x",DEC2HEX(J46),"_FFF")</f>
        <v>0xE2_000-0xE2_FFF</v>
      </c>
      <c r="I46" s="15" t="str">
        <f t="shared" ref="I46" si="15">CONCATENATE(C46,"_csr_chain*")</f>
        <v>sv_goose_flow_linear_csr_chain*</v>
      </c>
      <c r="J46" s="85">
        <v>226</v>
      </c>
    </row>
    <row r="47" spans="1:10" s="28" customFormat="1" x14ac:dyDescent="0.15">
      <c r="A47" s="85"/>
      <c r="B47" s="95">
        <v>44</v>
      </c>
      <c r="C47" s="4" t="s">
        <v>346</v>
      </c>
      <c r="D47" s="4" t="s">
        <v>144</v>
      </c>
      <c r="E47" s="87" t="str">
        <f t="shared" ref="E47:E49" si="16">CONCATENATE(UPPER(C47),"_ADDR_PREFIX")</f>
        <v>GOOSE_ENCODE_TABLE_ADDR_PREFIX</v>
      </c>
      <c r="F47" s="87" t="str">
        <f t="shared" ref="F47:F49" si="17">CONCATENATE("8'h",DEC2HEX(J47))</f>
        <v>8'hE3</v>
      </c>
      <c r="G47" s="115"/>
      <c r="H47" s="87" t="str">
        <f t="shared" ref="H47:H49" si="18">CONCATENATE("0x",DEC2HEX(J47),"_000","-","0x",DEC2HEX(J47),"_FFF")</f>
        <v>0xE3_000-0xE3_FFF</v>
      </c>
      <c r="I47" s="15" t="str">
        <f t="shared" ref="I47:I53" si="19">CONCATENATE(C47,"_csr_chain*")</f>
        <v>goose_encode_table_csr_chain*</v>
      </c>
      <c r="J47" s="85">
        <v>227</v>
      </c>
    </row>
    <row r="48" spans="1:10" s="28" customFormat="1" x14ac:dyDescent="0.15">
      <c r="A48" s="85"/>
      <c r="B48" s="95">
        <v>45</v>
      </c>
      <c r="C48" s="4" t="s">
        <v>347</v>
      </c>
      <c r="D48" s="4" t="s">
        <v>144</v>
      </c>
      <c r="E48" s="87" t="str">
        <f t="shared" si="16"/>
        <v>SV_ENCODE_TABLE_ADDR_PREFIX</v>
      </c>
      <c r="F48" s="87" t="str">
        <f t="shared" si="17"/>
        <v>8'hE4</v>
      </c>
      <c r="G48" s="115"/>
      <c r="H48" s="87" t="str">
        <f t="shared" si="18"/>
        <v>0xE4_000-0xE4_FFF</v>
      </c>
      <c r="I48" s="15" t="str">
        <f t="shared" si="19"/>
        <v>sv_encode_table_csr_chain*</v>
      </c>
      <c r="J48" s="85">
        <v>228</v>
      </c>
    </row>
    <row r="49" spans="2:10" s="85" customFormat="1" x14ac:dyDescent="0.15">
      <c r="B49" s="95">
        <v>46</v>
      </c>
      <c r="C49" s="4" t="s">
        <v>351</v>
      </c>
      <c r="D49" s="4" t="s">
        <v>144</v>
      </c>
      <c r="E49" s="87" t="str">
        <f t="shared" si="16"/>
        <v>EP_HASH_COUNTER_ADDR_PREFIX</v>
      </c>
      <c r="F49" s="87" t="str">
        <f t="shared" si="17"/>
        <v>8'hE5</v>
      </c>
      <c r="G49" s="116"/>
      <c r="H49" s="87" t="str">
        <f t="shared" si="18"/>
        <v>0xE5_000-0xE5_FFF</v>
      </c>
      <c r="I49" s="15" t="str">
        <f t="shared" si="19"/>
        <v>ep_hash_counter_csr_chain*</v>
      </c>
      <c r="J49" s="85">
        <v>229</v>
      </c>
    </row>
    <row r="50" spans="2:10" s="28" customFormat="1" x14ac:dyDescent="0.15">
      <c r="B50" s="95">
        <v>47</v>
      </c>
      <c r="C50" s="29" t="s">
        <v>365</v>
      </c>
      <c r="D50" s="4" t="s">
        <v>144</v>
      </c>
      <c r="E50" s="77" t="str">
        <f>CONCATENATE(UPPER(C50),"_ADDR_PREFIX")</f>
        <v>RB0_1_PROXY_NODE_ADDR_PREFIX</v>
      </c>
      <c r="F50" s="81" t="str">
        <f t="shared" ref="F50:F53" si="20">CONCATENATE("8'h",DEC2HEX(J50))</f>
        <v>8'hE6</v>
      </c>
      <c r="G50" s="129" t="s">
        <v>367</v>
      </c>
      <c r="H50" s="81" t="str">
        <f t="shared" ref="H50:H53" si="21">CONCATENATE("0x",DEC2HEX(J50),"_000","-","0x",DEC2HEX(J50),"_FFF")</f>
        <v>0xE6_000-0xE6_FFF</v>
      </c>
      <c r="I50" s="15" t="str">
        <f t="shared" si="19"/>
        <v>rb0_1_proxy_node_csr_chain*</v>
      </c>
      <c r="J50" s="85">
        <v>230</v>
      </c>
    </row>
    <row r="51" spans="2:10" s="28" customFormat="1" x14ac:dyDescent="0.15">
      <c r="B51" s="95">
        <v>48</v>
      </c>
      <c r="C51" s="29" t="s">
        <v>386</v>
      </c>
      <c r="D51" s="4" t="s">
        <v>144</v>
      </c>
      <c r="E51" s="77" t="str">
        <f>CONCATENATE(UPPER(C51),"_ADDR_PREFIX")</f>
        <v>RB0_1_LEFT_DUPLICT_FILTER_ADDR_PREFIX</v>
      </c>
      <c r="F51" s="81" t="str">
        <f t="shared" si="20"/>
        <v>8'hE7</v>
      </c>
      <c r="G51" s="115"/>
      <c r="H51" s="81" t="str">
        <f t="shared" si="21"/>
        <v>0xE7_000-0xE7_FFF</v>
      </c>
      <c r="I51" s="15" t="str">
        <f t="shared" si="19"/>
        <v>rb0_1_left_duplict_filter_csr_chain*</v>
      </c>
      <c r="J51" s="85">
        <v>231</v>
      </c>
    </row>
    <row r="52" spans="2:10" s="28" customFormat="1" x14ac:dyDescent="0.15">
      <c r="B52" s="106">
        <v>49</v>
      </c>
      <c r="C52" s="29" t="s">
        <v>366</v>
      </c>
      <c r="D52" s="4" t="s">
        <v>144</v>
      </c>
      <c r="E52" s="92" t="str">
        <f t="shared" ref="E52:E53" si="22">CONCATENATE(UPPER(C52),"_ADDR_PREFIX")</f>
        <v>RB2_3_PROXY_NODE_ADDR_PREFIX</v>
      </c>
      <c r="F52" s="92" t="str">
        <f t="shared" si="20"/>
        <v>8'hE8</v>
      </c>
      <c r="G52" s="129" t="s">
        <v>368</v>
      </c>
      <c r="H52" s="92" t="str">
        <f t="shared" si="21"/>
        <v>0xE8_000-0xE8_FFF</v>
      </c>
      <c r="I52" s="15" t="str">
        <f t="shared" si="19"/>
        <v>rb2_3_proxy_node_csr_chain*</v>
      </c>
      <c r="J52" s="85">
        <v>232</v>
      </c>
    </row>
    <row r="53" spans="2:10" s="28" customFormat="1" x14ac:dyDescent="0.15">
      <c r="B53" s="106">
        <v>50</v>
      </c>
      <c r="C53" s="29" t="s">
        <v>387</v>
      </c>
      <c r="D53" s="4" t="s">
        <v>144</v>
      </c>
      <c r="E53" s="92" t="str">
        <f t="shared" si="22"/>
        <v>RB2_3_LEFT_DUPLICT_FILTER_ADDR_PREFIX</v>
      </c>
      <c r="F53" s="92" t="str">
        <f t="shared" si="20"/>
        <v>8'hE9</v>
      </c>
      <c r="G53" s="115"/>
      <c r="H53" s="92" t="str">
        <f t="shared" si="21"/>
        <v>0xE9_000-0xE9_FFF</v>
      </c>
      <c r="I53" s="15" t="str">
        <f t="shared" si="19"/>
        <v>rb2_3_left_duplict_filter_csr_chain*</v>
      </c>
      <c r="J53" s="85">
        <v>233</v>
      </c>
    </row>
    <row r="54" spans="2:10" s="28" customFormat="1" x14ac:dyDescent="0.15">
      <c r="B54" s="106">
        <v>51</v>
      </c>
      <c r="C54" s="29" t="s">
        <v>388</v>
      </c>
      <c r="D54" s="4" t="s">
        <v>144</v>
      </c>
      <c r="E54" s="105" t="str">
        <f>CONCATENATE(UPPER(C54),"_ADDR_PREFIX")</f>
        <v>RB0_1_RGHT_DUPLICT_FILTER_ADDR_PREFIX</v>
      </c>
      <c r="F54" s="105" t="str">
        <f t="shared" ref="F54:F55" si="23">CONCATENATE("8'h",DEC2HEX(J54))</f>
        <v>8'hEA</v>
      </c>
      <c r="G54" s="1" t="s">
        <v>390</v>
      </c>
      <c r="H54" s="105" t="str">
        <f t="shared" ref="H54:H55" si="24">CONCATENATE("0x",DEC2HEX(J54),"_000","-","0x",DEC2HEX(J54),"_FFF")</f>
        <v>0xEA_000-0xEA_FFF</v>
      </c>
      <c r="I54" s="15" t="str">
        <f t="shared" ref="I54:I55" si="25">CONCATENATE(C54,"_csr_chain*")</f>
        <v>rb0_1_rght_duplict_filter_csr_chain*</v>
      </c>
      <c r="J54" s="85">
        <v>234</v>
      </c>
    </row>
    <row r="55" spans="2:10" s="28" customFormat="1" x14ac:dyDescent="0.15">
      <c r="B55" s="106">
        <v>52</v>
      </c>
      <c r="C55" s="29" t="s">
        <v>389</v>
      </c>
      <c r="D55" s="4" t="s">
        <v>144</v>
      </c>
      <c r="E55" s="105" t="str">
        <f t="shared" ref="E55" si="26">CONCATENATE(UPPER(C55),"_ADDR_PREFIX")</f>
        <v>RB2_3_RGHT_DUPLICT_FILTER_ADDR_PREFIX</v>
      </c>
      <c r="F55" s="105" t="str">
        <f t="shared" si="23"/>
        <v>8'hEB</v>
      </c>
      <c r="G55" s="1" t="s">
        <v>391</v>
      </c>
      <c r="H55" s="105" t="str">
        <f t="shared" si="24"/>
        <v>0xEB_000-0xEB_FFF</v>
      </c>
      <c r="I55" s="15" t="str">
        <f t="shared" si="25"/>
        <v>rb2_3_rght_duplict_filter_csr_chain*</v>
      </c>
      <c r="J55" s="85">
        <v>235</v>
      </c>
    </row>
    <row r="56" spans="2:10" ht="27" x14ac:dyDescent="0.15">
      <c r="C56" s="63" t="s">
        <v>254</v>
      </c>
    </row>
  </sheetData>
  <mergeCells count="9">
    <mergeCell ref="G52:G53"/>
    <mergeCell ref="G45:G49"/>
    <mergeCell ref="G33:G39"/>
    <mergeCell ref="A40:A44"/>
    <mergeCell ref="I28:I29"/>
    <mergeCell ref="C28:C29"/>
    <mergeCell ref="G3:G31"/>
    <mergeCell ref="G40:G44"/>
    <mergeCell ref="G50:G5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zoomScale="130" zoomScaleNormal="130" workbookViewId="0">
      <selection activeCell="D1" sqref="D1:D1048576"/>
    </sheetView>
  </sheetViews>
  <sheetFormatPr defaultRowHeight="13.5" x14ac:dyDescent="0.15"/>
  <cols>
    <col min="1" max="1" width="9" style="15"/>
    <col min="2" max="2" width="23.75" style="21" customWidth="1"/>
    <col min="3" max="3" width="24.375" style="32" customWidth="1"/>
    <col min="4" max="4" width="24.375" style="32" hidden="1" customWidth="1"/>
    <col min="5" max="5" width="33.125" style="21" customWidth="1"/>
    <col min="6" max="6" width="10.875" style="21" customWidth="1"/>
    <col min="7" max="7" width="14" style="21" customWidth="1"/>
    <col min="8" max="8" width="17.25" style="21" customWidth="1"/>
    <col min="9" max="9" width="24.375" style="21" customWidth="1"/>
    <col min="10" max="16384" width="9" style="15"/>
  </cols>
  <sheetData>
    <row r="2" spans="2:10" x14ac:dyDescent="0.15">
      <c r="B2" s="12" t="s">
        <v>0</v>
      </c>
      <c r="C2" s="35" t="s">
        <v>5</v>
      </c>
      <c r="D2" s="35"/>
      <c r="E2" s="13" t="s">
        <v>137</v>
      </c>
      <c r="F2" s="14" t="s">
        <v>146</v>
      </c>
      <c r="G2" s="12" t="s">
        <v>8</v>
      </c>
      <c r="H2" s="12" t="s">
        <v>1</v>
      </c>
      <c r="I2" s="6" t="s">
        <v>129</v>
      </c>
    </row>
    <row r="3" spans="2:10" x14ac:dyDescent="0.15">
      <c r="B3" s="12">
        <v>0</v>
      </c>
      <c r="C3" s="19" t="s">
        <v>202</v>
      </c>
      <c r="D3" s="19"/>
      <c r="E3" s="41" t="str">
        <f>CONCATENATE(UPPER(C3),"_ADDR_PREFIX")</f>
        <v>P0_PA_COUNTER_ADDR_PREFIX</v>
      </c>
      <c r="F3" s="81" t="str">
        <f>CONCATENATE("8'h",DEC2HEX(J3))</f>
        <v>8'hEC</v>
      </c>
      <c r="G3" s="49" t="s">
        <v>171</v>
      </c>
      <c r="H3" s="83" t="str">
        <f t="shared" ref="H3:H15" si="0">CONCATENATE("0x",DEC2HEX(J3),"_000","-","0x",DEC2HEX(J3),"_FFF")</f>
        <v>0xEC_000-0xEC_FFF</v>
      </c>
      <c r="I3" s="17" t="s">
        <v>133</v>
      </c>
      <c r="J3" s="15">
        <v>236</v>
      </c>
    </row>
    <row r="4" spans="2:10" x14ac:dyDescent="0.15">
      <c r="B4" s="93">
        <v>1</v>
      </c>
      <c r="C4" s="19" t="s">
        <v>194</v>
      </c>
      <c r="D4" s="19"/>
      <c r="E4" s="34" t="str">
        <f>CONCATENATE(UPPER(C4),"_ADDR_PREFIX")</f>
        <v>MAC_COUNTER7_ADDR_PREFIX</v>
      </c>
      <c r="F4" s="94" t="str">
        <f t="shared" ref="F4:F20" si="1">CONCATENATE("8'h",DEC2HEX(J4))</f>
        <v>8'hED</v>
      </c>
      <c r="G4" s="113" t="s">
        <v>116</v>
      </c>
      <c r="H4" s="83" t="str">
        <f t="shared" si="0"/>
        <v>0xED_000-0xED_FFF</v>
      </c>
      <c r="I4" s="17" t="s">
        <v>132</v>
      </c>
      <c r="J4" s="15">
        <v>237</v>
      </c>
    </row>
    <row r="5" spans="2:10" x14ac:dyDescent="0.15">
      <c r="B5" s="93">
        <v>2</v>
      </c>
      <c r="C5" s="19" t="s">
        <v>195</v>
      </c>
      <c r="D5" s="19"/>
      <c r="E5" s="34" t="str">
        <f t="shared" ref="E5:E12" si="2">CONCATENATE(UPPER(C5),"_ADDR_PREFIX")</f>
        <v>MAC_COUNTER6_ADDR_PREFIX</v>
      </c>
      <c r="F5" s="94" t="str">
        <f t="shared" si="1"/>
        <v>8'hEE</v>
      </c>
      <c r="G5" s="114"/>
      <c r="H5" s="83" t="str">
        <f t="shared" si="0"/>
        <v>0xEE_000-0xEE_FFF</v>
      </c>
      <c r="I5" s="17" t="s">
        <v>132</v>
      </c>
      <c r="J5" s="15">
        <v>238</v>
      </c>
    </row>
    <row r="6" spans="2:10" x14ac:dyDescent="0.15">
      <c r="B6" s="93">
        <v>3</v>
      </c>
      <c r="C6" s="19" t="s">
        <v>196</v>
      </c>
      <c r="D6" s="19"/>
      <c r="E6" s="34" t="str">
        <f t="shared" si="2"/>
        <v>MAC_COUNTER5_ADDR_PREFIX</v>
      </c>
      <c r="F6" s="94" t="str">
        <f t="shared" si="1"/>
        <v>8'hEF</v>
      </c>
      <c r="G6" s="114"/>
      <c r="H6" s="83" t="str">
        <f t="shared" si="0"/>
        <v>0xEF_000-0xEF_FFF</v>
      </c>
      <c r="I6" s="17" t="s">
        <v>132</v>
      </c>
      <c r="J6" s="15">
        <v>239</v>
      </c>
    </row>
    <row r="7" spans="2:10" x14ac:dyDescent="0.15">
      <c r="B7" s="93">
        <v>4</v>
      </c>
      <c r="C7" s="19" t="s">
        <v>197</v>
      </c>
      <c r="D7" s="19"/>
      <c r="E7" s="34" t="str">
        <f t="shared" si="2"/>
        <v>MAC_COUNTER4_ADDR_PREFIX</v>
      </c>
      <c r="F7" s="94" t="str">
        <f t="shared" si="1"/>
        <v>8'hF0</v>
      </c>
      <c r="G7" s="125"/>
      <c r="H7" s="83" t="str">
        <f t="shared" si="0"/>
        <v>0xF0_000-0xF0_FFF</v>
      </c>
      <c r="I7" s="17" t="s">
        <v>132</v>
      </c>
      <c r="J7" s="15">
        <v>240</v>
      </c>
    </row>
    <row r="8" spans="2:10" x14ac:dyDescent="0.15">
      <c r="B8" s="93">
        <v>5</v>
      </c>
      <c r="C8" s="54" t="s">
        <v>243</v>
      </c>
      <c r="D8" s="54"/>
      <c r="E8" s="52" t="str">
        <f>CONCATENATE(UPPER(C8),"_ADDR_PREFIX")</f>
        <v>P0_PEB_COUNTER_ADDR_PREFIX</v>
      </c>
      <c r="F8" s="94" t="str">
        <f t="shared" si="1"/>
        <v>8'hF1</v>
      </c>
      <c r="G8" s="53" t="s">
        <v>338</v>
      </c>
      <c r="H8" s="83" t="str">
        <f t="shared" si="0"/>
        <v>0xF1_000-0xF1_FFF</v>
      </c>
      <c r="I8" s="17" t="s">
        <v>133</v>
      </c>
      <c r="J8" s="15">
        <v>241</v>
      </c>
    </row>
    <row r="9" spans="2:10" x14ac:dyDescent="0.15">
      <c r="B9" s="93">
        <v>6</v>
      </c>
      <c r="C9" s="19" t="s">
        <v>198</v>
      </c>
      <c r="D9" s="19"/>
      <c r="E9" s="34" t="str">
        <f t="shared" si="2"/>
        <v>MAC_COUNTER0_ADDR_PREFIX</v>
      </c>
      <c r="F9" s="94" t="str">
        <f t="shared" si="1"/>
        <v>8'hF2</v>
      </c>
      <c r="G9" s="113" t="s">
        <v>116</v>
      </c>
      <c r="H9" s="83" t="str">
        <f t="shared" si="0"/>
        <v>0xF2_000-0xF2_FFF</v>
      </c>
      <c r="I9" s="17" t="s">
        <v>132</v>
      </c>
      <c r="J9" s="15">
        <v>242</v>
      </c>
    </row>
    <row r="10" spans="2:10" x14ac:dyDescent="0.15">
      <c r="B10" s="93">
        <v>7</v>
      </c>
      <c r="C10" s="19" t="s">
        <v>199</v>
      </c>
      <c r="D10" s="19"/>
      <c r="E10" s="34" t="str">
        <f t="shared" si="2"/>
        <v>MAC_COUNTER1_ADDR_PREFIX</v>
      </c>
      <c r="F10" s="94" t="str">
        <f t="shared" si="1"/>
        <v>8'hF3</v>
      </c>
      <c r="G10" s="114"/>
      <c r="H10" s="83" t="str">
        <f t="shared" si="0"/>
        <v>0xF3_000-0xF3_FFF</v>
      </c>
      <c r="I10" s="17" t="s">
        <v>132</v>
      </c>
      <c r="J10" s="15">
        <v>243</v>
      </c>
    </row>
    <row r="11" spans="2:10" x14ac:dyDescent="0.15">
      <c r="B11" s="93">
        <v>8</v>
      </c>
      <c r="C11" s="19" t="s">
        <v>200</v>
      </c>
      <c r="D11" s="19"/>
      <c r="E11" s="34" t="str">
        <f t="shared" si="2"/>
        <v>MAC_COUNTER2_ADDR_PREFIX</v>
      </c>
      <c r="F11" s="94" t="str">
        <f t="shared" si="1"/>
        <v>8'hF4</v>
      </c>
      <c r="G11" s="114"/>
      <c r="H11" s="83" t="str">
        <f t="shared" si="0"/>
        <v>0xF4_000-0xF4_FFF</v>
      </c>
      <c r="I11" s="17" t="s">
        <v>132</v>
      </c>
      <c r="J11" s="15">
        <v>244</v>
      </c>
    </row>
    <row r="12" spans="2:10" ht="12.75" customHeight="1" x14ac:dyDescent="0.15">
      <c r="B12" s="93">
        <v>9</v>
      </c>
      <c r="C12" s="19" t="s">
        <v>201</v>
      </c>
      <c r="D12" s="19"/>
      <c r="E12" s="34" t="str">
        <f t="shared" si="2"/>
        <v>MAC_COUNTER3_ADDR_PREFIX</v>
      </c>
      <c r="F12" s="94" t="str">
        <f t="shared" si="1"/>
        <v>8'hF5</v>
      </c>
      <c r="G12" s="125"/>
      <c r="H12" s="83" t="str">
        <f t="shared" si="0"/>
        <v>0xF5_000-0xF5_FFF</v>
      </c>
      <c r="I12" s="17" t="s">
        <v>132</v>
      </c>
      <c r="J12" s="15">
        <v>245</v>
      </c>
    </row>
    <row r="13" spans="2:10" x14ac:dyDescent="0.15">
      <c r="B13" s="93">
        <v>10</v>
      </c>
      <c r="C13" s="20" t="s">
        <v>203</v>
      </c>
      <c r="D13" s="20"/>
      <c r="E13" s="16" t="str">
        <f t="shared" ref="E13:E20" si="3">CONCATENATE(UPPER(C13),"_ADDR_PREFIX")</f>
        <v>CB_COUNTER_ADDR_PREFIX</v>
      </c>
      <c r="F13" s="94" t="str">
        <f t="shared" si="1"/>
        <v>8'hF6</v>
      </c>
      <c r="G13" s="16" t="s">
        <v>148</v>
      </c>
      <c r="H13" s="83" t="str">
        <f t="shared" si="0"/>
        <v>0xF6_000-0xF6_FFF</v>
      </c>
      <c r="J13" s="15">
        <v>246</v>
      </c>
    </row>
    <row r="14" spans="2:10" x14ac:dyDescent="0.15">
      <c r="B14" s="93">
        <v>11</v>
      </c>
      <c r="C14" s="19" t="s">
        <v>341</v>
      </c>
      <c r="D14" s="19"/>
      <c r="E14" s="83" t="str">
        <f t="shared" si="3"/>
        <v>FCAP_COUNTER_ADDR_PREFIX</v>
      </c>
      <c r="F14" s="94" t="str">
        <f t="shared" si="1"/>
        <v>8'hF7</v>
      </c>
      <c r="G14" s="84" t="s">
        <v>326</v>
      </c>
      <c r="H14" s="83" t="str">
        <f t="shared" si="0"/>
        <v>0xF7_000-0xF7_FFF</v>
      </c>
      <c r="I14" s="17" t="s">
        <v>133</v>
      </c>
      <c r="J14" s="15">
        <v>247</v>
      </c>
    </row>
    <row r="15" spans="2:10" x14ac:dyDescent="0.15">
      <c r="B15" s="93">
        <v>12</v>
      </c>
      <c r="C15" s="19" t="s">
        <v>349</v>
      </c>
      <c r="D15" s="19"/>
      <c r="E15" s="83" t="str">
        <f t="shared" si="3"/>
        <v>PEB_EP_COUNTER_ADDR_PREFIX</v>
      </c>
      <c r="F15" s="94" t="str">
        <f t="shared" si="1"/>
        <v>8'hF8</v>
      </c>
      <c r="G15" s="84" t="s">
        <v>338</v>
      </c>
      <c r="H15" s="83" t="str">
        <f t="shared" si="0"/>
        <v>0xF8_000-0xF8_FFF</v>
      </c>
      <c r="I15" s="17" t="s">
        <v>133</v>
      </c>
      <c r="J15" s="15">
        <v>248</v>
      </c>
    </row>
    <row r="16" spans="2:10" x14ac:dyDescent="0.15">
      <c r="B16" s="93">
        <v>13</v>
      </c>
      <c r="C16" s="19" t="s">
        <v>350</v>
      </c>
      <c r="D16" s="19"/>
      <c r="E16" s="87" t="str">
        <f t="shared" si="3"/>
        <v>EP_COUNTER_ADDR_PREFIX</v>
      </c>
      <c r="F16" s="94" t="str">
        <f t="shared" si="1"/>
        <v>8'hF9</v>
      </c>
      <c r="G16" s="86" t="s">
        <v>335</v>
      </c>
      <c r="H16" s="87" t="str">
        <f t="shared" ref="H16" si="4">CONCATENATE("0x",DEC2HEX(J16),"_000","-","0x",DEC2HEX(J16),"_FFF")</f>
        <v>0xF9_000-0xF9_FFF</v>
      </c>
      <c r="I16" s="17" t="s">
        <v>133</v>
      </c>
      <c r="J16" s="15">
        <v>249</v>
      </c>
    </row>
    <row r="17" spans="2:10" x14ac:dyDescent="0.15">
      <c r="B17" s="93">
        <v>14</v>
      </c>
      <c r="C17" s="19" t="s">
        <v>361</v>
      </c>
      <c r="D17" s="19"/>
      <c r="E17" s="92" t="str">
        <f t="shared" si="3"/>
        <v>RB0_HSR_COUNTER_ADDR_PREFIX</v>
      </c>
      <c r="F17" s="94" t="str">
        <f t="shared" si="1"/>
        <v>8'hFA</v>
      </c>
      <c r="G17" s="91" t="s">
        <v>356</v>
      </c>
      <c r="H17" s="92" t="str">
        <f t="shared" ref="H17" si="5">CONCATENATE("0x",DEC2HEX(J17),"_000","-","0x",DEC2HEX(J17),"_FFF")</f>
        <v>0xFA_000-0xFA_FFF</v>
      </c>
      <c r="I17" s="17" t="s">
        <v>133</v>
      </c>
      <c r="J17" s="15">
        <v>250</v>
      </c>
    </row>
    <row r="18" spans="2:10" x14ac:dyDescent="0.15">
      <c r="B18" s="93">
        <v>15</v>
      </c>
      <c r="C18" s="19" t="s">
        <v>362</v>
      </c>
      <c r="D18" s="19"/>
      <c r="E18" s="92" t="str">
        <f t="shared" si="3"/>
        <v>RB1_HSR_COUNTER_ADDR_PREFIX</v>
      </c>
      <c r="F18" s="94" t="str">
        <f t="shared" si="1"/>
        <v>8'hFB</v>
      </c>
      <c r="G18" s="91" t="s">
        <v>358</v>
      </c>
      <c r="H18" s="92" t="str">
        <f t="shared" ref="H18:H20" si="6">CONCATENATE("0x",DEC2HEX(J18),"_000","-","0x",DEC2HEX(J18),"_FFF")</f>
        <v>0xFB_000-0xFB_FFF</v>
      </c>
      <c r="I18" s="17" t="s">
        <v>133</v>
      </c>
      <c r="J18" s="15">
        <v>251</v>
      </c>
    </row>
    <row r="19" spans="2:10" x14ac:dyDescent="0.15">
      <c r="B19" s="93">
        <v>16</v>
      </c>
      <c r="C19" s="19" t="s">
        <v>363</v>
      </c>
      <c r="D19" s="19"/>
      <c r="E19" s="92" t="str">
        <f t="shared" si="3"/>
        <v>RB2_HSR_COUNTER_ADDR_PREFIX</v>
      </c>
      <c r="F19" s="94" t="str">
        <f t="shared" si="1"/>
        <v>8'hFC</v>
      </c>
      <c r="G19" s="91" t="s">
        <v>359</v>
      </c>
      <c r="H19" s="92" t="str">
        <f t="shared" si="6"/>
        <v>0xFC_000-0xFC_FFF</v>
      </c>
      <c r="I19" s="17" t="s">
        <v>133</v>
      </c>
      <c r="J19" s="15">
        <v>252</v>
      </c>
    </row>
    <row r="20" spans="2:10" x14ac:dyDescent="0.15">
      <c r="B20" s="93">
        <v>17</v>
      </c>
      <c r="C20" s="19" t="s">
        <v>364</v>
      </c>
      <c r="D20" s="19"/>
      <c r="E20" s="92" t="str">
        <f t="shared" si="3"/>
        <v>RB3_HSR_COUNTER_ADDR_PREFIX</v>
      </c>
      <c r="F20" s="94" t="str">
        <f t="shared" si="1"/>
        <v>8'hFD</v>
      </c>
      <c r="G20" s="91" t="s">
        <v>360</v>
      </c>
      <c r="H20" s="92" t="str">
        <f t="shared" si="6"/>
        <v>0xFD_000-0xFD_FFF</v>
      </c>
      <c r="I20" s="17" t="s">
        <v>133</v>
      </c>
      <c r="J20" s="15">
        <v>253</v>
      </c>
    </row>
    <row r="21" spans="2:10" x14ac:dyDescent="0.15">
      <c r="B21" s="95"/>
      <c r="C21" s="89"/>
      <c r="D21" s="89"/>
      <c r="E21" s="90"/>
      <c r="F21" s="94"/>
      <c r="G21" s="90"/>
      <c r="H21" s="90"/>
      <c r="I21" s="17"/>
    </row>
    <row r="22" spans="2:10" x14ac:dyDescent="0.15">
      <c r="B22" s="95"/>
      <c r="C22" s="89"/>
      <c r="D22" s="89"/>
      <c r="E22" s="90"/>
      <c r="F22" s="94"/>
      <c r="G22" s="90"/>
      <c r="H22" s="90"/>
      <c r="I22" s="17"/>
    </row>
    <row r="23" spans="2:10" ht="13.5" customHeight="1" x14ac:dyDescent="0.15">
      <c r="B23" s="133" t="s">
        <v>255</v>
      </c>
      <c r="C23" s="133"/>
      <c r="D23" s="133"/>
      <c r="E23" s="133"/>
      <c r="F23" s="133"/>
      <c r="G23" s="133"/>
    </row>
    <row r="24" spans="2:10" x14ac:dyDescent="0.15">
      <c r="B24" s="133"/>
      <c r="C24" s="133"/>
      <c r="D24" s="133"/>
      <c r="E24" s="133"/>
      <c r="F24" s="133"/>
      <c r="G24" s="133"/>
    </row>
    <row r="25" spans="2:10" x14ac:dyDescent="0.15">
      <c r="B25" s="133"/>
      <c r="C25" s="133"/>
      <c r="D25" s="133"/>
      <c r="E25" s="133"/>
      <c r="F25" s="133"/>
      <c r="G25" s="133"/>
    </row>
  </sheetData>
  <mergeCells count="3">
    <mergeCell ref="B23:G25"/>
    <mergeCell ref="G4:G7"/>
    <mergeCell ref="G9:G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版本记录</vt:lpstr>
      <vt:lpstr>logic chain</vt:lpstr>
      <vt:lpstr>table_chain0</vt:lpstr>
      <vt:lpstr>table_chain1</vt:lpstr>
      <vt:lpstr>table_chain2</vt:lpstr>
      <vt:lpstr>counter_chain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2019-06-12T08:38:01Z</dcterms:modified>
</cp:coreProperties>
</file>