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kesh\Desktop\Real Estate\"/>
    </mc:Choice>
  </mc:AlternateContent>
  <bookViews>
    <workbookView xWindow="0" yWindow="0" windowWidth="11670" windowHeight="4455" xr2:uid="{16010A46-8903-481C-93C5-E5DDB14B6D8C}"/>
  </bookViews>
  <sheets>
    <sheet name="Cash on Cash Return" sheetId="1" r:id="rId1"/>
    <sheet name="NPV and IRR" sheetId="3" r:id="rId2"/>
    <sheet name="Sheet2" sheetId="2" r:id="rId3"/>
  </sheets>
  <calcPr calcId="171027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3" l="1"/>
  <c r="C10" i="3"/>
  <c r="C4" i="3"/>
  <c r="C5" i="3"/>
  <c r="C6" i="3"/>
  <c r="C7" i="3"/>
  <c r="C3" i="3"/>
  <c r="C9" i="3" l="1"/>
  <c r="B37" i="1"/>
  <c r="B35" i="1"/>
  <c r="B20" i="1"/>
  <c r="B6" i="1"/>
  <c r="B26" i="1" l="1"/>
  <c r="B28" i="1" s="1"/>
</calcChain>
</file>

<file path=xl/sharedStrings.xml><?xml version="1.0" encoding="utf-8"?>
<sst xmlns="http://schemas.openxmlformats.org/spreadsheetml/2006/main" count="42" uniqueCount="42">
  <si>
    <t>Rental Income</t>
  </si>
  <si>
    <t>Miscelaneous income</t>
  </si>
  <si>
    <t>storage inome</t>
  </si>
  <si>
    <t>Laundry Income</t>
  </si>
  <si>
    <t>Total Montyly Income</t>
  </si>
  <si>
    <t>Tax</t>
  </si>
  <si>
    <t>Insurance</t>
  </si>
  <si>
    <t>Utilities</t>
  </si>
  <si>
    <t>Electric</t>
  </si>
  <si>
    <t>Water</t>
  </si>
  <si>
    <t>Sewer</t>
  </si>
  <si>
    <t>Garbage</t>
  </si>
  <si>
    <t>Gas</t>
  </si>
  <si>
    <t>HOA</t>
  </si>
  <si>
    <t>Lawn Care</t>
  </si>
  <si>
    <t>Snow</t>
  </si>
  <si>
    <t>Vacancy</t>
  </si>
  <si>
    <t>Repairs</t>
  </si>
  <si>
    <t>CapExpenditures</t>
  </si>
  <si>
    <t>Property Management</t>
  </si>
  <si>
    <t>Mortgage</t>
  </si>
  <si>
    <t>Total Expenses</t>
  </si>
  <si>
    <t>Cash Flow</t>
  </si>
  <si>
    <t>Cash On Cash Return</t>
  </si>
  <si>
    <t>Down Payment</t>
  </si>
  <si>
    <t>Closing Costs</t>
  </si>
  <si>
    <t>Rehab buget</t>
  </si>
  <si>
    <t>Miscelleneous</t>
  </si>
  <si>
    <t>Total Investment</t>
  </si>
  <si>
    <t>Monthly Income</t>
  </si>
  <si>
    <t>Monthly Expenses</t>
  </si>
  <si>
    <t>Monthly Cash Flow</t>
  </si>
  <si>
    <t>Cash on Cash ROI or Cap Rate</t>
  </si>
  <si>
    <t>Net Operating Income</t>
  </si>
  <si>
    <t>All your expenses except Mortgage P*I</t>
  </si>
  <si>
    <t>IRV</t>
  </si>
  <si>
    <t>Income/Rate = value</t>
  </si>
  <si>
    <t>Year</t>
  </si>
  <si>
    <t>Present Value</t>
  </si>
  <si>
    <t>Interest</t>
  </si>
  <si>
    <t>NPV</t>
  </si>
  <si>
    <t>NPV Formula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</si>
</sst>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.0000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44" fontId="0" fillId="0" borderId="0" xfId="1" applyFont="1"/>
    <xf numFmtId="9" fontId="0" fillId="0" borderId="0" xfId="0" applyNumberFormat="1"/>
    <xf numFmtId="44" fontId="0" fillId="0" borderId="0" xfId="0" applyNumberFormat="1"/>
    <xf numFmtId="164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CF0CB-0DF0-41E6-A280-4B1BDE395A01}">
  <dimension ref="A1:B37"/>
  <sheetViews>
    <sheetView tabSelected="1" topLeftCell="A25" workbookViewId="0">
      <selection activeCell="A37" sqref="A37"/>
    </sheetView>
  </sheetViews>
  <sheetFormatPr defaultRowHeight="15" x14ac:dyDescent="0.25"/>
  <cols>
    <col min="1" max="1" width="29.140625" customWidth="1"/>
    <col min="2" max="2" width="24.28515625" customWidth="1"/>
  </cols>
  <sheetData>
    <row r="1" spans="1:2" ht="19.5" x14ac:dyDescent="0.3">
      <c r="A1" s="2" t="s">
        <v>29</v>
      </c>
    </row>
    <row r="2" spans="1:2" x14ac:dyDescent="0.25">
      <c r="A2" t="s">
        <v>0</v>
      </c>
      <c r="B2">
        <v>1000</v>
      </c>
    </row>
    <row r="3" spans="1:2" x14ac:dyDescent="0.25">
      <c r="A3" t="s">
        <v>3</v>
      </c>
    </row>
    <row r="4" spans="1:2" x14ac:dyDescent="0.25">
      <c r="A4" t="s">
        <v>1</v>
      </c>
    </row>
    <row r="5" spans="1:2" x14ac:dyDescent="0.25">
      <c r="A5" t="s">
        <v>2</v>
      </c>
    </row>
    <row r="6" spans="1:2" x14ac:dyDescent="0.25">
      <c r="A6" s="1" t="s">
        <v>4</v>
      </c>
      <c r="B6">
        <f>SUM(B2:B5)</f>
        <v>1000</v>
      </c>
    </row>
    <row r="8" spans="1:2" ht="19.5" x14ac:dyDescent="0.3">
      <c r="A8" s="2" t="s">
        <v>30</v>
      </c>
    </row>
    <row r="9" spans="1:2" x14ac:dyDescent="0.25">
      <c r="A9" t="s">
        <v>5</v>
      </c>
    </row>
    <row r="10" spans="1:2" x14ac:dyDescent="0.25">
      <c r="A10" t="s">
        <v>6</v>
      </c>
      <c r="B10">
        <v>50</v>
      </c>
    </row>
    <row r="11" spans="1:2" x14ac:dyDescent="0.25">
      <c r="A11" t="s">
        <v>7</v>
      </c>
    </row>
    <row r="12" spans="1:2" x14ac:dyDescent="0.25">
      <c r="A12" s="3" t="s">
        <v>8</v>
      </c>
      <c r="B12">
        <v>20</v>
      </c>
    </row>
    <row r="13" spans="1:2" x14ac:dyDescent="0.25">
      <c r="A13" s="3" t="s">
        <v>9</v>
      </c>
      <c r="B13">
        <v>10</v>
      </c>
    </row>
    <row r="14" spans="1:2" x14ac:dyDescent="0.25">
      <c r="A14" s="3" t="s">
        <v>10</v>
      </c>
      <c r="B14">
        <v>20</v>
      </c>
    </row>
    <row r="15" spans="1:2" x14ac:dyDescent="0.25">
      <c r="A15" s="3" t="s">
        <v>11</v>
      </c>
      <c r="B15">
        <v>10</v>
      </c>
    </row>
    <row r="16" spans="1:2" x14ac:dyDescent="0.25">
      <c r="A16" s="3" t="s">
        <v>12</v>
      </c>
      <c r="B16">
        <v>20</v>
      </c>
    </row>
    <row r="17" spans="1:2" x14ac:dyDescent="0.25">
      <c r="A17" s="4" t="s">
        <v>13</v>
      </c>
      <c r="B17">
        <v>128</v>
      </c>
    </row>
    <row r="18" spans="1:2" x14ac:dyDescent="0.25">
      <c r="A18" s="3" t="s">
        <v>14</v>
      </c>
      <c r="B18">
        <v>0</v>
      </c>
    </row>
    <row r="19" spans="1:2" x14ac:dyDescent="0.25">
      <c r="A19" s="3" t="s">
        <v>15</v>
      </c>
      <c r="B19">
        <v>0</v>
      </c>
    </row>
    <row r="20" spans="1:2" x14ac:dyDescent="0.25">
      <c r="A20" s="4" t="s">
        <v>16</v>
      </c>
      <c r="B20">
        <f>0.05*B2</f>
        <v>50</v>
      </c>
    </row>
    <row r="21" spans="1:2" x14ac:dyDescent="0.25">
      <c r="A21" s="4" t="s">
        <v>17</v>
      </c>
      <c r="B21">
        <v>50</v>
      </c>
    </row>
    <row r="22" spans="1:2" x14ac:dyDescent="0.25">
      <c r="A22" s="4" t="s">
        <v>18</v>
      </c>
      <c r="B22">
        <v>50</v>
      </c>
    </row>
    <row r="23" spans="1:2" x14ac:dyDescent="0.25">
      <c r="A23" s="4" t="s">
        <v>19</v>
      </c>
      <c r="B23">
        <v>100</v>
      </c>
    </row>
    <row r="24" spans="1:2" x14ac:dyDescent="0.25">
      <c r="A24" s="4" t="s">
        <v>20</v>
      </c>
      <c r="B24">
        <v>450</v>
      </c>
    </row>
    <row r="26" spans="1:2" x14ac:dyDescent="0.25">
      <c r="A26" s="5" t="s">
        <v>21</v>
      </c>
      <c r="B26">
        <f>SUM(B9:B24)</f>
        <v>958</v>
      </c>
    </row>
    <row r="28" spans="1:2" ht="19.5" x14ac:dyDescent="0.3">
      <c r="A28" s="2" t="s">
        <v>31</v>
      </c>
      <c r="B28">
        <f>B6-B26</f>
        <v>42</v>
      </c>
    </row>
    <row r="30" spans="1:2" ht="19.5" x14ac:dyDescent="0.3">
      <c r="A30" s="2" t="s">
        <v>23</v>
      </c>
    </row>
    <row r="31" spans="1:2" x14ac:dyDescent="0.25">
      <c r="A31" t="s">
        <v>24</v>
      </c>
      <c r="B31">
        <v>20000</v>
      </c>
    </row>
    <row r="32" spans="1:2" x14ac:dyDescent="0.25">
      <c r="A32" t="s">
        <v>25</v>
      </c>
      <c r="B32">
        <v>3000</v>
      </c>
    </row>
    <row r="33" spans="1:2" x14ac:dyDescent="0.25">
      <c r="A33" t="s">
        <v>26</v>
      </c>
      <c r="B33">
        <v>5000</v>
      </c>
    </row>
    <row r="34" spans="1:2" x14ac:dyDescent="0.25">
      <c r="A34" t="s">
        <v>27</v>
      </c>
      <c r="B34">
        <v>0</v>
      </c>
    </row>
    <row r="35" spans="1:2" x14ac:dyDescent="0.25">
      <c r="A35" s="1" t="s">
        <v>28</v>
      </c>
      <c r="B35">
        <f>SUM(B31:B34)</f>
        <v>28000</v>
      </c>
    </row>
    <row r="37" spans="1:2" x14ac:dyDescent="0.25">
      <c r="A37" s="1" t="s">
        <v>32</v>
      </c>
      <c r="B37">
        <f>((B28*12)/B35)*100</f>
        <v>1.7999999999999998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BFE56-3E71-4831-89F4-90A1E0A200FF}">
  <dimension ref="A1:G11"/>
  <sheetViews>
    <sheetView workbookViewId="0">
      <selection activeCell="F2" sqref="F2"/>
    </sheetView>
  </sheetViews>
  <sheetFormatPr defaultRowHeight="15" x14ac:dyDescent="0.25"/>
  <cols>
    <col min="1" max="1" width="15" customWidth="1"/>
    <col min="2" max="2" width="13.7109375" customWidth="1"/>
    <col min="3" max="3" width="16.42578125" customWidth="1"/>
  </cols>
  <sheetData>
    <row r="1" spans="1:7" x14ac:dyDescent="0.25">
      <c r="E1" t="s">
        <v>39</v>
      </c>
      <c r="F1" s="7">
        <v>0.1</v>
      </c>
    </row>
    <row r="2" spans="1:7" x14ac:dyDescent="0.25">
      <c r="A2" t="s">
        <v>37</v>
      </c>
      <c r="B2" t="s">
        <v>22</v>
      </c>
      <c r="C2" t="s">
        <v>38</v>
      </c>
      <c r="G2" s="7"/>
    </row>
    <row r="3" spans="1:7" x14ac:dyDescent="0.25">
      <c r="A3">
        <v>0</v>
      </c>
      <c r="B3" s="6">
        <v>-350</v>
      </c>
      <c r="C3" s="6">
        <f>B3/(1+$F$1)^A3</f>
        <v>-350</v>
      </c>
    </row>
    <row r="4" spans="1:7" x14ac:dyDescent="0.25">
      <c r="A4">
        <v>1</v>
      </c>
      <c r="B4" s="6">
        <v>100</v>
      </c>
      <c r="C4" s="6">
        <f>B4/(1+$F$1)^A4</f>
        <v>90.909090909090907</v>
      </c>
    </row>
    <row r="5" spans="1:7" x14ac:dyDescent="0.25">
      <c r="A5">
        <v>2</v>
      </c>
      <c r="B5" s="6">
        <v>200</v>
      </c>
      <c r="C5" s="6">
        <f>B5/(1+$F$1)^A5</f>
        <v>165.28925619834709</v>
      </c>
    </row>
    <row r="6" spans="1:7" x14ac:dyDescent="0.25">
      <c r="A6">
        <v>3</v>
      </c>
      <c r="B6" s="6">
        <v>150</v>
      </c>
      <c r="C6" s="6">
        <f>B6/(1+$F$1)^A6</f>
        <v>112.69722013523663</v>
      </c>
    </row>
    <row r="7" spans="1:7" x14ac:dyDescent="0.25">
      <c r="A7">
        <v>4</v>
      </c>
      <c r="B7" s="6">
        <v>75</v>
      </c>
      <c r="C7" s="6">
        <f>B7/(1+$F$1)^A7</f>
        <v>51.226009152380286</v>
      </c>
    </row>
    <row r="9" spans="1:7" x14ac:dyDescent="0.25">
      <c r="A9" t="s">
        <v>40</v>
      </c>
      <c r="C9" s="8">
        <f>SUM(C3:C8)</f>
        <v>70.121576395054888</v>
      </c>
    </row>
    <row r="10" spans="1:7" x14ac:dyDescent="0.25">
      <c r="A10" t="s">
        <v>41</v>
      </c>
      <c r="C10" s="8">
        <f>B3+NPV(F1, B4:B7)</f>
        <v>70.121576395054944</v>
      </c>
    </row>
    <row r="11" spans="1:7" x14ac:dyDescent="0.25">
      <c r="C11" s="9">
        <f>IRR(B3:B7, 6)</f>
        <v>0.19256138275944434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3E390-EE41-4611-A93E-8317D4490E64}">
  <dimension ref="A1:B3"/>
  <sheetViews>
    <sheetView workbookViewId="0">
      <selection activeCell="A4" sqref="A4"/>
    </sheetView>
  </sheetViews>
  <sheetFormatPr defaultRowHeight="15" x14ac:dyDescent="0.25"/>
  <cols>
    <col min="1" max="1" width="33.5703125" customWidth="1"/>
    <col min="2" max="2" width="41.140625" customWidth="1"/>
    <col min="3" max="3" width="38.140625" customWidth="1"/>
  </cols>
  <sheetData>
    <row r="1" spans="1:2" x14ac:dyDescent="0.25">
      <c r="A1" t="s">
        <v>33</v>
      </c>
      <c r="B1" t="s">
        <v>34</v>
      </c>
    </row>
    <row r="3" spans="1:2" x14ac:dyDescent="0.25">
      <c r="A3" t="s">
        <v>35</v>
      </c>
      <c r="B3" t="s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Cash on Cash Return</vt:lpstr>
      <vt:lpstr>NPV and IRR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rukesh</dc:creator>
  <cp:lastModifiedBy>rukesh</cp:lastModifiedBy>
  <dcterms:created xsi:type="dcterms:W3CDTF">2017-12-03T18:33:53Z</dcterms:created>
  <dcterms:modified xsi:type="dcterms:W3CDTF">2017-12-04T21:56:07Z</dcterms:modified>
</cp:coreProperties>
</file>